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mc:AlternateContent xmlns:mc="http://schemas.openxmlformats.org/markup-compatibility/2006">
    <mc:Choice Requires="x15">
      <x15ac:absPath xmlns:x15ac="http://schemas.microsoft.com/office/spreadsheetml/2010/11/ac" url="C:\Users\marke\Documents\_COVID\NHDB\updates\"/>
    </mc:Choice>
  </mc:AlternateContent>
  <bookViews>
    <workbookView xWindow="204" yWindow="300" windowWidth="19284" windowHeight="11424"/>
  </bookViews>
  <sheets>
    <sheet name="Title" sheetId="2" r:id="rId1"/>
    <sheet name="Introduction" sheetId="1" r:id="rId2"/>
    <sheet name="POP-01" sheetId="3" r:id="rId3"/>
    <sheet name="POP-02" sheetId="4" r:id="rId4"/>
    <sheet name="POP-03" sheetId="5" r:id="rId5"/>
    <sheet name="POP-04" sheetId="6" r:id="rId6"/>
    <sheet name="POP-05" sheetId="7" r:id="rId7"/>
    <sheet name="POP-06" sheetId="10" r:id="rId8"/>
    <sheet name="POP-07" sheetId="11" r:id="rId9"/>
    <sheet name="POP-08" sheetId="12" r:id="rId10"/>
    <sheet name="POP-09" sheetId="13" r:id="rId11"/>
    <sheet name="POP-10" sheetId="14" r:id="rId12"/>
    <sheet name="POP-11" sheetId="95" r:id="rId13"/>
    <sheet name="POP-12" sheetId="15" r:id="rId14"/>
    <sheet name="POP-13" sheetId="16" r:id="rId15"/>
    <sheet name="POP-14" sheetId="17" r:id="rId16"/>
    <sheet name="POP-15" sheetId="18" r:id="rId17"/>
    <sheet name="POP-16" sheetId="19" r:id="rId18"/>
    <sheet name="POP-17" sheetId="20" r:id="rId19"/>
    <sheet name="POP-18" sheetId="22" r:id="rId20"/>
    <sheet name="POP-19" sheetId="23" r:id="rId21"/>
    <sheet name="POP-22" sheetId="99" r:id="rId22"/>
    <sheet name="POP-23" sheetId="100" r:id="rId23"/>
    <sheet name="POP-20" sheetId="27" r:id="rId24"/>
    <sheet name="POP-21" sheetId="29" r:id="rId25"/>
    <sheet name="INC-01" sheetId="31" r:id="rId26"/>
    <sheet name="INC-02" sheetId="94" r:id="rId27"/>
    <sheet name="INC-03" sheetId="40" r:id="rId28"/>
    <sheet name="HOU-01" sheetId="41" r:id="rId29"/>
    <sheet name="HOU-02" sheetId="45" r:id="rId30"/>
    <sheet name="HOU-03" sheetId="47" r:id="rId31"/>
    <sheet name="HOU-04" sheetId="49" r:id="rId32"/>
    <sheet name="HOU-05" sheetId="51" r:id="rId33"/>
    <sheet name="HOU-06" sheetId="52" r:id="rId34"/>
    <sheet name="EMP-01" sheetId="54" r:id="rId35"/>
    <sheet name="EMP-02" sheetId="57" r:id="rId36"/>
    <sheet name="EMP-03" sheetId="61" r:id="rId37"/>
    <sheet name="EMP-04" sheetId="63" r:id="rId38"/>
    <sheet name="LND-01" sheetId="98" r:id="rId39"/>
    <sheet name="LND-02" sheetId="97" r:id="rId40"/>
    <sheet name="LND-03" sheetId="96" r:id="rId41"/>
    <sheet name="EDU-01" sheetId="67" r:id="rId42"/>
    <sheet name="EDU-02" sheetId="70" r:id="rId43"/>
    <sheet name="HTH-01" sheetId="81" r:id="rId44"/>
    <sheet name="HTH-02" sheetId="82" r:id="rId45"/>
    <sheet name="HTH-03" sheetId="75" r:id="rId46"/>
    <sheet name="HTH-04" sheetId="76" r:id="rId47"/>
    <sheet name="HTH-05" sheetId="77" r:id="rId48"/>
    <sheet name="HTH-06" sheetId="78" r:id="rId49"/>
    <sheet name="HTH-07" sheetId="79" r:id="rId50"/>
    <sheet name="HTH-08" sheetId="83" r:id="rId51"/>
    <sheet name="HTH-09" sheetId="84" r:id="rId52"/>
    <sheet name="HTH-10" sheetId="85" r:id="rId53"/>
    <sheet name="HTH-11" sheetId="86" r:id="rId54"/>
    <sheet name="HTH-12" sheetId="87" r:id="rId55"/>
    <sheet name="HTH-13" sheetId="89" r:id="rId56"/>
    <sheet name="HTH-14" sheetId="90" r:id="rId57"/>
    <sheet name="HTH-15" sheetId="91" r:id="rId58"/>
    <sheet name="HTH-16" sheetId="92" r:id="rId59"/>
    <sheet name="HTH-17" sheetId="93" r:id="rId6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5" i="99" l="1"/>
  <c r="C54" i="99"/>
  <c r="C53" i="99"/>
  <c r="C52" i="99"/>
  <c r="C51" i="99"/>
  <c r="C50" i="99"/>
  <c r="C49" i="99"/>
  <c r="C48" i="99"/>
  <c r="C47" i="99"/>
  <c r="C46" i="99"/>
  <c r="C45" i="99"/>
  <c r="C44" i="99"/>
  <c r="C43" i="99"/>
  <c r="C42" i="99"/>
  <c r="C41" i="99"/>
  <c r="C40" i="99"/>
  <c r="C39" i="99"/>
  <c r="C38" i="99"/>
  <c r="C37" i="99"/>
  <c r="C36" i="99"/>
  <c r="C35" i="99"/>
  <c r="C34" i="99"/>
  <c r="C33" i="99"/>
  <c r="C32" i="99"/>
  <c r="C31" i="99"/>
  <c r="C30" i="99"/>
  <c r="C29" i="99"/>
  <c r="C28" i="99"/>
  <c r="C27" i="99"/>
  <c r="C26" i="99"/>
  <c r="C25" i="99"/>
  <c r="C24" i="99"/>
  <c r="C23" i="99"/>
  <c r="C22" i="99"/>
  <c r="C21" i="99"/>
  <c r="C20" i="99"/>
  <c r="C19" i="99"/>
  <c r="C18" i="99"/>
  <c r="C17" i="99"/>
  <c r="C16" i="99"/>
  <c r="C15" i="99"/>
  <c r="C14" i="99"/>
  <c r="C13" i="99"/>
  <c r="C12" i="99"/>
  <c r="C11" i="99"/>
  <c r="C10" i="99"/>
  <c r="C9" i="99"/>
  <c r="C8" i="99"/>
  <c r="C7" i="99"/>
  <c r="C6" i="99"/>
  <c r="C5" i="99"/>
  <c r="L20" i="23" l="1"/>
  <c r="J20" i="23"/>
  <c r="H20" i="23"/>
  <c r="F20" i="23"/>
  <c r="D20" i="23"/>
  <c r="L19" i="23"/>
  <c r="J19" i="23"/>
  <c r="H19" i="23"/>
  <c r="F19" i="23"/>
  <c r="D19" i="23"/>
  <c r="L18" i="23"/>
  <c r="J18" i="23"/>
  <c r="H18" i="23"/>
  <c r="F18" i="23"/>
  <c r="D18" i="23"/>
  <c r="L16" i="23"/>
  <c r="J16" i="23"/>
  <c r="H16" i="23"/>
  <c r="F16" i="23"/>
  <c r="D16" i="23"/>
  <c r="L15" i="23"/>
  <c r="J15" i="23"/>
  <c r="H15" i="23"/>
  <c r="F15" i="23"/>
  <c r="D15" i="23"/>
  <c r="L14" i="23"/>
  <c r="J14" i="23"/>
  <c r="H14" i="23"/>
  <c r="F14" i="23"/>
  <c r="D14" i="23"/>
  <c r="N36" i="22"/>
  <c r="K36" i="22"/>
  <c r="H36" i="22"/>
  <c r="E36" i="22"/>
  <c r="O35" i="22"/>
  <c r="N35" i="22"/>
  <c r="L35" i="22"/>
  <c r="K35" i="22"/>
  <c r="I35" i="22"/>
  <c r="H35" i="22"/>
  <c r="F35" i="22"/>
  <c r="E35" i="22"/>
  <c r="C35" i="22"/>
  <c r="O34" i="22"/>
  <c r="N34" i="22"/>
  <c r="L34" i="22"/>
  <c r="K34" i="22"/>
  <c r="I34" i="22"/>
  <c r="H34" i="22"/>
  <c r="F34" i="22"/>
  <c r="E34" i="22"/>
  <c r="C34" i="22"/>
  <c r="O33" i="22"/>
  <c r="N33" i="22"/>
  <c r="L33" i="22"/>
  <c r="K33" i="22"/>
  <c r="I33" i="22"/>
  <c r="H33" i="22"/>
  <c r="F33" i="22"/>
  <c r="E33" i="22"/>
  <c r="C33" i="22"/>
  <c r="O32" i="22"/>
  <c r="N32" i="22"/>
  <c r="L32" i="22"/>
  <c r="K32" i="22"/>
  <c r="I32" i="22"/>
  <c r="H32" i="22"/>
  <c r="F32" i="22"/>
  <c r="E32" i="22"/>
  <c r="C32" i="22"/>
  <c r="N31" i="22"/>
  <c r="K31" i="22"/>
  <c r="H31" i="22"/>
  <c r="E31" i="22"/>
  <c r="N30" i="22"/>
  <c r="K30" i="22"/>
  <c r="H30" i="22"/>
  <c r="E30" i="22"/>
  <c r="N29" i="22"/>
  <c r="K29" i="22"/>
  <c r="H29" i="22"/>
  <c r="E29" i="22"/>
  <c r="N28" i="22"/>
  <c r="K28" i="22"/>
  <c r="H28" i="22"/>
  <c r="E28" i="22"/>
  <c r="N27" i="22"/>
  <c r="K27" i="22"/>
  <c r="H27" i="22"/>
  <c r="E27" i="22"/>
  <c r="O15" i="22"/>
  <c r="N15" i="22"/>
  <c r="L15" i="22"/>
  <c r="K15" i="22"/>
  <c r="I15" i="22"/>
  <c r="H15" i="22"/>
  <c r="F15" i="22"/>
  <c r="E15" i="22"/>
  <c r="C15" i="22"/>
  <c r="O14" i="22"/>
  <c r="N14" i="22"/>
  <c r="L14" i="22"/>
  <c r="K14" i="22"/>
  <c r="I14" i="22"/>
  <c r="H14" i="22"/>
  <c r="F14" i="22"/>
  <c r="E14" i="22"/>
  <c r="C14" i="22"/>
  <c r="O13" i="22"/>
  <c r="N13" i="22"/>
  <c r="L13" i="22"/>
  <c r="K13" i="22"/>
  <c r="I13" i="22"/>
  <c r="H13" i="22"/>
  <c r="F13" i="22"/>
  <c r="E13" i="22"/>
  <c r="C13" i="22"/>
  <c r="O12" i="22"/>
  <c r="N12" i="22"/>
  <c r="L12" i="22"/>
  <c r="K12" i="22"/>
  <c r="I12" i="22"/>
  <c r="H12" i="22"/>
  <c r="F12" i="22"/>
  <c r="E12" i="22"/>
  <c r="C12" i="22"/>
  <c r="O11" i="22"/>
  <c r="N11" i="22"/>
  <c r="L11" i="22"/>
  <c r="K11" i="22"/>
  <c r="I11" i="22"/>
  <c r="H11" i="22"/>
  <c r="F11" i="22"/>
  <c r="E11" i="22"/>
  <c r="C11" i="22"/>
  <c r="O10" i="22"/>
  <c r="N10" i="22"/>
  <c r="L10" i="22"/>
  <c r="K10" i="22"/>
  <c r="I10" i="22"/>
  <c r="H10" i="22"/>
  <c r="F10" i="22"/>
  <c r="E10" i="22"/>
  <c r="C10" i="22"/>
  <c r="O9" i="22"/>
  <c r="N9" i="22"/>
  <c r="L9" i="22"/>
  <c r="K9" i="22"/>
  <c r="I9" i="22"/>
  <c r="H9" i="22"/>
  <c r="F9" i="22"/>
  <c r="E9" i="22"/>
  <c r="C9" i="22"/>
  <c r="O8" i="22"/>
  <c r="N8" i="22"/>
  <c r="L8" i="22"/>
  <c r="K8" i="22"/>
  <c r="I8" i="22"/>
  <c r="H8" i="22"/>
  <c r="F8" i="22"/>
  <c r="E8" i="22"/>
  <c r="C8" i="22"/>
  <c r="O7" i="22"/>
  <c r="N7" i="22"/>
  <c r="L7" i="22"/>
  <c r="K7" i="22"/>
  <c r="I7" i="22"/>
  <c r="H7" i="22"/>
  <c r="F7" i="22"/>
  <c r="E7" i="22"/>
  <c r="C7" i="22"/>
  <c r="O6" i="22"/>
  <c r="N6" i="22"/>
  <c r="L6" i="22"/>
  <c r="K6" i="22"/>
  <c r="I6" i="22"/>
  <c r="H6" i="22"/>
  <c r="F6" i="22"/>
  <c r="E6" i="22"/>
  <c r="C6" i="22"/>
  <c r="E54"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E18" i="14"/>
  <c r="E17" i="14"/>
  <c r="E16" i="14"/>
  <c r="E15" i="14"/>
  <c r="E14" i="14"/>
  <c r="E13" i="14"/>
  <c r="E12" i="14"/>
  <c r="E11" i="14"/>
  <c r="E10" i="14"/>
  <c r="E9" i="14"/>
  <c r="E8" i="14"/>
  <c r="E7" i="14"/>
  <c r="M6" i="14"/>
  <c r="E6" i="14"/>
  <c r="E27" i="13"/>
  <c r="E23" i="13"/>
  <c r="E22" i="13"/>
  <c r="E21" i="13"/>
  <c r="E20" i="13"/>
  <c r="E19" i="13"/>
  <c r="E18" i="13"/>
  <c r="E17" i="13"/>
  <c r="E16" i="13"/>
  <c r="E15" i="13"/>
  <c r="E14" i="13"/>
  <c r="E13" i="13"/>
  <c r="E12" i="13"/>
  <c r="E11" i="13"/>
  <c r="E10" i="13"/>
  <c r="E9" i="13"/>
  <c r="E8" i="13"/>
  <c r="E7" i="13"/>
  <c r="E6" i="13"/>
  <c r="E336" i="12"/>
  <c r="E334" i="12"/>
  <c r="E333" i="12"/>
  <c r="E332" i="12"/>
  <c r="E331" i="12"/>
  <c r="E330" i="12"/>
  <c r="E329" i="12"/>
  <c r="E328" i="12"/>
  <c r="E327" i="12"/>
  <c r="E326" i="12"/>
  <c r="E325" i="12"/>
  <c r="E323" i="12"/>
  <c r="E322" i="12"/>
  <c r="E321" i="12"/>
  <c r="E319" i="12"/>
  <c r="E318" i="12"/>
  <c r="E317" i="12"/>
  <c r="E315" i="12"/>
  <c r="E314" i="12"/>
  <c r="E313" i="12"/>
  <c r="E312" i="12"/>
  <c r="E311" i="12"/>
  <c r="E310" i="12"/>
  <c r="E309" i="12"/>
  <c r="E308" i="12"/>
  <c r="E307" i="12"/>
  <c r="E306" i="12"/>
  <c r="E305" i="12"/>
  <c r="E304" i="12"/>
  <c r="E303" i="12"/>
  <c r="E302" i="12"/>
  <c r="E301" i="12"/>
  <c r="E300" i="12"/>
  <c r="E299" i="12"/>
  <c r="E298" i="12"/>
  <c r="E297" i="12"/>
  <c r="E296" i="12"/>
  <c r="E295" i="12"/>
  <c r="E294" i="12"/>
  <c r="E293" i="12"/>
  <c r="E292" i="12"/>
  <c r="E291" i="12"/>
  <c r="E290" i="12"/>
  <c r="E289" i="12"/>
  <c r="E288" i="12"/>
  <c r="E287" i="12"/>
  <c r="E286" i="12"/>
  <c r="E285" i="12"/>
  <c r="E284" i="12"/>
  <c r="E283" i="12"/>
  <c r="E282" i="12"/>
  <c r="E281" i="12"/>
  <c r="E280" i="12"/>
  <c r="E279" i="12"/>
  <c r="E278" i="12"/>
  <c r="E277" i="12"/>
  <c r="E276" i="12"/>
  <c r="E275" i="12"/>
  <c r="E274" i="12"/>
  <c r="E273" i="12"/>
  <c r="E272" i="12"/>
  <c r="E271" i="12"/>
  <c r="E270" i="12"/>
  <c r="E269" i="12"/>
  <c r="E268" i="12"/>
  <c r="E267" i="12"/>
  <c r="E266" i="12"/>
  <c r="E265" i="12"/>
  <c r="E264" i="12"/>
  <c r="E263" i="12"/>
  <c r="E262" i="12"/>
  <c r="E261" i="12"/>
  <c r="E260" i="12"/>
  <c r="E259" i="12"/>
  <c r="E258" i="12"/>
  <c r="E257" i="12"/>
  <c r="E256" i="12"/>
  <c r="E255" i="12"/>
  <c r="E254" i="12"/>
  <c r="E253" i="12"/>
  <c r="E252" i="12"/>
  <c r="E251" i="12"/>
  <c r="E250" i="12"/>
  <c r="E249" i="12"/>
  <c r="E248" i="12"/>
  <c r="E247" i="12"/>
  <c r="E246" i="12"/>
  <c r="E245" i="12"/>
  <c r="E244" i="12"/>
  <c r="E243" i="12"/>
  <c r="E242" i="12"/>
  <c r="E241" i="12"/>
  <c r="E240" i="12"/>
  <c r="E239" i="12"/>
  <c r="E238" i="12"/>
  <c r="E237" i="12"/>
  <c r="E236" i="12"/>
  <c r="E235" i="12"/>
  <c r="E234" i="12"/>
  <c r="E233" i="12"/>
  <c r="E232" i="12"/>
  <c r="E231" i="12"/>
  <c r="E230" i="12"/>
  <c r="E229" i="12"/>
  <c r="E228" i="12"/>
  <c r="E227" i="12"/>
  <c r="E226" i="12"/>
  <c r="E225" i="12"/>
  <c r="E224" i="12"/>
  <c r="E223" i="12"/>
  <c r="E222" i="12"/>
  <c r="E221" i="12"/>
  <c r="E220" i="12"/>
  <c r="E219" i="12"/>
  <c r="E218" i="12"/>
  <c r="E217" i="12"/>
  <c r="E216" i="12"/>
  <c r="E215" i="12"/>
  <c r="E214" i="12"/>
  <c r="E213" i="12"/>
  <c r="E212" i="12"/>
  <c r="E211" i="12"/>
  <c r="E210" i="12"/>
  <c r="E209" i="12"/>
  <c r="E208" i="12"/>
  <c r="E207" i="12"/>
  <c r="E206" i="12"/>
  <c r="E205" i="12"/>
  <c r="E204" i="12"/>
  <c r="E203" i="12"/>
  <c r="E202" i="12"/>
  <c r="E201" i="12"/>
  <c r="E200" i="12"/>
  <c r="E199" i="12"/>
  <c r="E198" i="12"/>
  <c r="E197" i="12"/>
  <c r="E196" i="12"/>
  <c r="E195" i="12"/>
  <c r="E194" i="12"/>
  <c r="E193" i="12"/>
  <c r="E192" i="12"/>
  <c r="E191" i="12"/>
  <c r="E190" i="12"/>
  <c r="E189" i="12"/>
  <c r="E188" i="12"/>
  <c r="E187" i="12"/>
  <c r="E186" i="12"/>
  <c r="E185" i="12"/>
  <c r="E184" i="12"/>
  <c r="E183" i="12"/>
  <c r="E182" i="12"/>
  <c r="E181" i="12"/>
  <c r="E180" i="12"/>
  <c r="E179" i="12"/>
  <c r="E178" i="12"/>
  <c r="E177" i="12"/>
  <c r="E176" i="12"/>
  <c r="E175" i="12"/>
  <c r="E174" i="12"/>
  <c r="E173" i="12"/>
  <c r="E172" i="12"/>
  <c r="E171" i="12"/>
  <c r="E170" i="12"/>
  <c r="E169" i="12"/>
  <c r="E168" i="12"/>
  <c r="E167" i="12"/>
  <c r="E166" i="12"/>
  <c r="E165" i="12"/>
  <c r="E164" i="12"/>
  <c r="E163" i="12"/>
  <c r="E162" i="12"/>
  <c r="E161" i="12"/>
  <c r="E160" i="12"/>
  <c r="E159" i="12"/>
  <c r="E158" i="12"/>
  <c r="E157" i="12"/>
  <c r="E156" i="12"/>
  <c r="E155" i="12"/>
  <c r="E154" i="12"/>
  <c r="E153" i="12"/>
  <c r="E152" i="12"/>
  <c r="E151" i="12"/>
  <c r="E150" i="12"/>
  <c r="E149" i="12"/>
  <c r="E148" i="12"/>
  <c r="E147" i="12"/>
  <c r="E146" i="12"/>
  <c r="E145" i="12"/>
  <c r="E144" i="12"/>
  <c r="E143" i="12"/>
  <c r="E142" i="12"/>
  <c r="E141" i="12"/>
  <c r="E140" i="12"/>
  <c r="E139" i="12"/>
  <c r="E138" i="12"/>
  <c r="E137" i="12"/>
  <c r="E136" i="12"/>
  <c r="E135" i="12"/>
  <c r="E134" i="12"/>
  <c r="E133" i="12"/>
  <c r="E132" i="12"/>
  <c r="E131" i="12"/>
  <c r="E130" i="12"/>
  <c r="E129" i="12"/>
  <c r="E128" i="12"/>
  <c r="E127" i="12"/>
  <c r="E126" i="12"/>
  <c r="E125" i="12"/>
  <c r="E124" i="12"/>
  <c r="E123" i="12"/>
  <c r="E122" i="12"/>
  <c r="E121" i="12"/>
  <c r="E120" i="12"/>
  <c r="E119" i="12"/>
  <c r="E118" i="12"/>
  <c r="E117" i="12"/>
  <c r="E116" i="12"/>
  <c r="E115" i="12"/>
  <c r="E114" i="12"/>
  <c r="E113" i="12"/>
  <c r="E112" i="12"/>
  <c r="E111" i="12"/>
  <c r="E110" i="12"/>
  <c r="E109" i="12"/>
  <c r="E108" i="12"/>
  <c r="E107" i="12"/>
  <c r="E106" i="12"/>
  <c r="E105" i="12"/>
  <c r="E104" i="12"/>
  <c r="E103" i="12"/>
  <c r="E102" i="12"/>
  <c r="E101" i="12"/>
  <c r="E100" i="12"/>
  <c r="E99" i="12"/>
  <c r="E98" i="12"/>
  <c r="E97" i="12"/>
  <c r="E96" i="12"/>
  <c r="E95" i="12"/>
  <c r="E94" i="12"/>
  <c r="E93" i="12"/>
  <c r="E92" i="12"/>
  <c r="E91" i="12"/>
  <c r="E90" i="12"/>
  <c r="E89" i="12"/>
  <c r="E88" i="12"/>
  <c r="E87" i="12"/>
  <c r="E86" i="12"/>
  <c r="E85" i="12"/>
  <c r="E84" i="12"/>
  <c r="E83" i="12"/>
  <c r="E82" i="12"/>
  <c r="E81" i="12"/>
  <c r="E80" i="12"/>
  <c r="E79" i="12"/>
  <c r="E78" i="12"/>
  <c r="E77" i="12"/>
  <c r="E76" i="12"/>
  <c r="E75" i="12"/>
  <c r="E74" i="12"/>
  <c r="E73" i="12"/>
  <c r="E72" i="12"/>
  <c r="E71" i="12"/>
  <c r="E70" i="12"/>
  <c r="E69" i="12"/>
  <c r="E68" i="12"/>
  <c r="E67" i="12"/>
  <c r="E66" i="12"/>
  <c r="E65" i="12"/>
  <c r="E64" i="12"/>
  <c r="E63" i="12"/>
  <c r="E62" i="12"/>
  <c r="E61" i="12"/>
  <c r="E60" i="12"/>
  <c r="E59" i="12"/>
  <c r="E58" i="12"/>
  <c r="E57" i="12"/>
  <c r="E56" i="12"/>
  <c r="E55" i="12"/>
  <c r="E54" i="12"/>
  <c r="E53" i="12"/>
  <c r="E52" i="12"/>
  <c r="E51" i="12"/>
  <c r="E50" i="12"/>
  <c r="E49" i="12"/>
  <c r="E48" i="12"/>
  <c r="E47" i="12"/>
  <c r="E46" i="12"/>
  <c r="E45" i="12"/>
  <c r="E44" i="12"/>
  <c r="E43" i="12"/>
  <c r="E42" i="12"/>
  <c r="E41" i="12"/>
  <c r="E40" i="12"/>
  <c r="E39" i="12"/>
  <c r="E38" i="12"/>
  <c r="E37" i="12"/>
  <c r="E36" i="12"/>
  <c r="E35" i="12"/>
  <c r="E34" i="12"/>
  <c r="E33" i="12"/>
  <c r="E32" i="12"/>
  <c r="E31" i="12"/>
  <c r="E30" i="12"/>
  <c r="E29" i="12"/>
  <c r="E28" i="12"/>
  <c r="E27" i="12"/>
  <c r="E26" i="12"/>
  <c r="E25" i="12"/>
  <c r="E24" i="12"/>
  <c r="E23" i="12"/>
  <c r="E22" i="12"/>
  <c r="E21" i="12"/>
  <c r="E20" i="12"/>
  <c r="E19" i="12"/>
  <c r="E18" i="12"/>
  <c r="E17" i="12"/>
  <c r="E16" i="12"/>
  <c r="E15" i="12"/>
  <c r="E14" i="12"/>
  <c r="E13" i="12"/>
  <c r="E12" i="12"/>
  <c r="E11" i="12"/>
  <c r="E10" i="12"/>
  <c r="E9" i="12"/>
  <c r="E8" i="12"/>
  <c r="E7" i="12"/>
  <c r="E6" i="12"/>
  <c r="E49" i="11"/>
  <c r="E48" i="11"/>
  <c r="E47" i="11"/>
  <c r="E46" i="11"/>
  <c r="E45" i="11"/>
  <c r="E44" i="11"/>
  <c r="E43" i="11"/>
  <c r="E42" i="11"/>
  <c r="E41" i="11"/>
  <c r="E40" i="11"/>
  <c r="E39" i="11"/>
  <c r="E38" i="11"/>
  <c r="E37" i="11"/>
  <c r="E36" i="11"/>
  <c r="E35" i="11"/>
  <c r="E34" i="11"/>
  <c r="E33" i="11"/>
  <c r="E32" i="11"/>
  <c r="E31" i="11"/>
  <c r="E30" i="11"/>
  <c r="E29" i="11"/>
  <c r="E28" i="11"/>
  <c r="E27" i="11"/>
  <c r="E26" i="11"/>
  <c r="E25" i="11"/>
  <c r="E24" i="11"/>
  <c r="E23" i="11"/>
  <c r="E22" i="11"/>
  <c r="E21" i="11"/>
  <c r="E20" i="11"/>
  <c r="E19" i="11"/>
  <c r="E18" i="11"/>
  <c r="E17" i="11"/>
  <c r="E16" i="11"/>
  <c r="E15" i="11"/>
  <c r="E14" i="11"/>
  <c r="E13" i="11"/>
  <c r="E12" i="11"/>
  <c r="E11" i="11"/>
  <c r="E10" i="11"/>
  <c r="E9" i="11"/>
  <c r="E8" i="11"/>
  <c r="E7" i="11"/>
  <c r="E6" i="11"/>
  <c r="E33" i="10"/>
  <c r="C33" i="10"/>
  <c r="E32" i="10"/>
  <c r="C32" i="10"/>
  <c r="E31" i="10"/>
  <c r="C31" i="10"/>
  <c r="E30" i="10"/>
  <c r="C30" i="10"/>
  <c r="E28" i="10"/>
  <c r="C28" i="10"/>
  <c r="E27" i="10"/>
  <c r="C27" i="10"/>
  <c r="E26" i="10"/>
  <c r="C26" i="10"/>
  <c r="E25" i="10"/>
  <c r="C25" i="10"/>
  <c r="F14" i="10"/>
  <c r="E14" i="10"/>
  <c r="C14" i="10"/>
  <c r="F13" i="10"/>
  <c r="E13" i="10"/>
  <c r="C13" i="10"/>
  <c r="F12" i="10"/>
  <c r="E12" i="10"/>
  <c r="C12" i="10"/>
  <c r="F11" i="10"/>
  <c r="E11" i="10"/>
  <c r="C11" i="10"/>
  <c r="F9" i="10"/>
  <c r="E9" i="10"/>
  <c r="C9" i="10"/>
  <c r="F8" i="10"/>
  <c r="E8" i="10"/>
  <c r="C8" i="10"/>
  <c r="F7" i="10"/>
  <c r="E7" i="10"/>
  <c r="C7" i="10"/>
  <c r="F6" i="10"/>
  <c r="E6" i="10"/>
  <c r="C6" i="10"/>
  <c r="H161" i="15" l="1"/>
  <c r="H159" i="15"/>
  <c r="H158" i="15"/>
  <c r="H157" i="15"/>
  <c r="H156" i="15"/>
  <c r="H155" i="15"/>
  <c r="H154" i="15"/>
  <c r="H153" i="15"/>
  <c r="H152" i="15"/>
  <c r="H150" i="15"/>
  <c r="H149" i="15"/>
  <c r="H148" i="15"/>
  <c r="H146" i="15"/>
  <c r="H145" i="15"/>
  <c r="H144" i="15"/>
  <c r="H143" i="15"/>
  <c r="H142" i="15"/>
  <c r="H139" i="15"/>
  <c r="H138" i="15"/>
  <c r="H137" i="15"/>
  <c r="H136" i="15"/>
  <c r="H135" i="15"/>
  <c r="H132" i="15"/>
  <c r="H131" i="15"/>
  <c r="H130" i="15"/>
  <c r="H129" i="15"/>
  <c r="H128" i="15"/>
  <c r="H125" i="15"/>
  <c r="H124" i="15"/>
  <c r="H123" i="15"/>
  <c r="H122" i="15"/>
  <c r="H121" i="15"/>
  <c r="H118" i="15"/>
  <c r="H117" i="15"/>
  <c r="H116" i="15"/>
  <c r="H115" i="15"/>
  <c r="H114" i="15"/>
  <c r="H111" i="15"/>
  <c r="H110" i="15"/>
  <c r="H109" i="15"/>
  <c r="H108" i="15"/>
  <c r="H107" i="15"/>
  <c r="H104" i="15"/>
  <c r="H103" i="15"/>
  <c r="H102" i="15"/>
  <c r="H101" i="15"/>
  <c r="H100" i="15"/>
  <c r="H97" i="15"/>
  <c r="H96" i="15"/>
  <c r="H95" i="15"/>
  <c r="H94" i="15"/>
  <c r="H93" i="15"/>
  <c r="H90" i="15"/>
  <c r="H89" i="15"/>
  <c r="H88" i="15"/>
  <c r="H87" i="15"/>
  <c r="H86" i="15"/>
  <c r="H83" i="15"/>
  <c r="H82" i="15"/>
  <c r="H81" i="15"/>
  <c r="H80" i="15"/>
  <c r="H79" i="15"/>
  <c r="H76" i="15"/>
  <c r="H75" i="15"/>
  <c r="H74" i="15"/>
  <c r="H73" i="15"/>
  <c r="H72" i="15"/>
  <c r="H69" i="15"/>
  <c r="H68" i="15"/>
  <c r="H67" i="15"/>
  <c r="H66" i="15"/>
  <c r="H65" i="15"/>
  <c r="H62" i="15"/>
  <c r="H61" i="15"/>
  <c r="H60" i="15"/>
  <c r="H59" i="15"/>
  <c r="H58" i="15"/>
  <c r="H55" i="15"/>
  <c r="H54" i="15"/>
  <c r="H53" i="15"/>
  <c r="H52" i="15"/>
  <c r="H51" i="15"/>
  <c r="H48" i="15"/>
  <c r="H47" i="15"/>
  <c r="H46" i="15"/>
  <c r="H45" i="15"/>
  <c r="H44" i="15"/>
  <c r="H5" i="15"/>
  <c r="H7" i="15"/>
  <c r="H13" i="15"/>
  <c r="H12" i="15"/>
  <c r="H11" i="15"/>
  <c r="H10" i="15"/>
  <c r="H20" i="15"/>
  <c r="H19" i="15"/>
  <c r="H18" i="15"/>
  <c r="H17" i="15"/>
  <c r="H16" i="15"/>
  <c r="H27" i="15"/>
  <c r="H26" i="15"/>
  <c r="H25" i="15"/>
  <c r="H24" i="15"/>
  <c r="H23" i="15"/>
  <c r="H34" i="15"/>
  <c r="H33" i="15"/>
  <c r="H32" i="15"/>
  <c r="H31" i="15"/>
  <c r="H30" i="15"/>
  <c r="H41" i="15"/>
  <c r="H40" i="15"/>
  <c r="H39" i="15"/>
  <c r="H38" i="15"/>
  <c r="H37" i="15"/>
  <c r="H141" i="15"/>
  <c r="H134" i="15"/>
  <c r="H127" i="15"/>
  <c r="H120" i="15"/>
  <c r="H106" i="15"/>
  <c r="H113" i="15"/>
  <c r="H99" i="15"/>
  <c r="H92" i="15"/>
  <c r="H85" i="15"/>
  <c r="H78" i="15"/>
  <c r="H9" i="15"/>
  <c r="H15" i="15"/>
  <c r="H22" i="15"/>
  <c r="H29" i="15"/>
  <c r="H71" i="15"/>
  <c r="H64" i="15"/>
  <c r="H57" i="15"/>
  <c r="H50" i="15"/>
  <c r="H43" i="15"/>
  <c r="H36" i="15"/>
</calcChain>
</file>

<file path=xl/sharedStrings.xml><?xml version="1.0" encoding="utf-8"?>
<sst xmlns="http://schemas.openxmlformats.org/spreadsheetml/2006/main" count="13565" uniqueCount="4551">
  <si>
    <t xml:space="preserve"> </t>
  </si>
  <si>
    <t>Table Name</t>
  </si>
  <si>
    <t>Native Hawaiians by Age and Gender for the State of Hawai‘i: 2010</t>
  </si>
  <si>
    <t>Native Hawaiians by Age and Gender in Hawai‘i County: 2010</t>
  </si>
  <si>
    <t>Native Hawaiians by Age and Gender in Honolulu County: 2010</t>
  </si>
  <si>
    <t>Native Hawaiians by Age and Gender in Kaua‘i County: 2010</t>
  </si>
  <si>
    <t>Native Hawaiians by Age and Gender in Maui County: 2010</t>
  </si>
  <si>
    <t>Native Hawaiians by Age and Gender in the US and the State of Hawai‘i: 2010</t>
  </si>
  <si>
    <t>POPULATION</t>
  </si>
  <si>
    <t>EDUCATION</t>
  </si>
  <si>
    <t>HEALTH</t>
  </si>
  <si>
    <t>Year</t>
  </si>
  <si>
    <t>Population Estimates</t>
  </si>
  <si>
    <t>Percent Change</t>
  </si>
  <si>
    <t>Native Hawaiian</t>
  </si>
  <si>
    <t>Non Native Hawaiian</t>
  </si>
  <si>
    <t>No.</t>
  </si>
  <si>
    <t>%</t>
  </si>
  <si>
    <t>(X)</t>
  </si>
  <si>
    <t>(N)</t>
  </si>
  <si>
    <t>(X) Not applicable</t>
  </si>
  <si>
    <t>(N) Not available</t>
  </si>
  <si>
    <t>Census Year</t>
  </si>
  <si>
    <t>Island</t>
  </si>
  <si>
    <t>O‘ahu</t>
  </si>
  <si>
    <t>Hawai‘i</t>
  </si>
  <si>
    <t>Maui</t>
  </si>
  <si>
    <t>Kaho‘olawe</t>
  </si>
  <si>
    <t>Moloka‘i</t>
  </si>
  <si>
    <t>Kaua‘i</t>
  </si>
  <si>
    <t>Ni‘ihau</t>
  </si>
  <si>
    <t>Total</t>
  </si>
  <si>
    <t>County and District</t>
  </si>
  <si>
    <t>Hawai‘i County</t>
  </si>
  <si>
    <t>Maui County</t>
  </si>
  <si>
    <t>Kalawao County</t>
  </si>
  <si>
    <t>Honolulu County</t>
  </si>
  <si>
    <t>Kaua‘i County</t>
  </si>
  <si>
    <t>Geography</t>
  </si>
  <si>
    <t>Area of County</t>
  </si>
  <si>
    <t>Total County Population</t>
  </si>
  <si>
    <t>% Tract</t>
  </si>
  <si>
    <t>Census Tract 1.06</t>
  </si>
  <si>
    <t>Hahaÿione-Mariners Ridge</t>
  </si>
  <si>
    <t>Census Tract 1.07</t>
  </si>
  <si>
    <t>Kuapä Isle</t>
  </si>
  <si>
    <t>Census Tract 1.08</t>
  </si>
  <si>
    <t>Hawaiÿi Kai Marina</t>
  </si>
  <si>
    <t>Census Tract 1.10</t>
  </si>
  <si>
    <t>Kalama Valley</t>
  </si>
  <si>
    <t>Census Tract 1.11</t>
  </si>
  <si>
    <t>Lunalilo Park Subdivision</t>
  </si>
  <si>
    <t>Census Tract 1.12</t>
  </si>
  <si>
    <t>Koko Marina</t>
  </si>
  <si>
    <t>Census Tract 1.14</t>
  </si>
  <si>
    <t>Portlock</t>
  </si>
  <si>
    <t>Census Tract 2</t>
  </si>
  <si>
    <t>Kuliÿouÿou</t>
  </si>
  <si>
    <t>Census Tract 3.01</t>
  </si>
  <si>
    <t>‘Äina Haina-Hawaiÿi Loa Ridge</t>
  </si>
  <si>
    <t>Census Tract 3.02</t>
  </si>
  <si>
    <t xml:space="preserve">Wailupe </t>
  </si>
  <si>
    <t>Census Tract 4.01</t>
  </si>
  <si>
    <t>Waiÿalae Nui Ridge-Ainakoa</t>
  </si>
  <si>
    <t>Census Tract 4.02</t>
  </si>
  <si>
    <t>Waiÿalae Iki</t>
  </si>
  <si>
    <t>Census Tract 5</t>
  </si>
  <si>
    <t>Waiÿalae-Kahala</t>
  </si>
  <si>
    <t>Census Tract 6</t>
  </si>
  <si>
    <t>Diamond Head</t>
  </si>
  <si>
    <t>Census Tract 7</t>
  </si>
  <si>
    <t>Kaimukï: 22nd Avenue</t>
  </si>
  <si>
    <t>Census Tract 8</t>
  </si>
  <si>
    <t>Kaimukï: Kapiÿolani Community College</t>
  </si>
  <si>
    <t>Census Tract 9.01</t>
  </si>
  <si>
    <t>Waiÿalae Nui Valley</t>
  </si>
  <si>
    <t>Census Tract 9.02</t>
  </si>
  <si>
    <t>Maunalani Heights</t>
  </si>
  <si>
    <t>Census Tract 9.03</t>
  </si>
  <si>
    <t>Lower Wilhelmina</t>
  </si>
  <si>
    <t>Census Tract 10</t>
  </si>
  <si>
    <t>Upper Pälolo</t>
  </si>
  <si>
    <t>Census Tract 11</t>
  </si>
  <si>
    <t>Central Pälolo</t>
  </si>
  <si>
    <t>Census Tract 12.01</t>
  </si>
  <si>
    <t>Waiÿalae Avenue-Pükele Avenue</t>
  </si>
  <si>
    <t>Census Tract 12.02</t>
  </si>
  <si>
    <t>Lower Pälolo</t>
  </si>
  <si>
    <t>Census Tract 13</t>
  </si>
  <si>
    <t>Kaimukï: 6th Avenue</t>
  </si>
  <si>
    <t>Census Tract 14</t>
  </si>
  <si>
    <t>Kapäolono Field</t>
  </si>
  <si>
    <t>Census Tract 15</t>
  </si>
  <si>
    <t>Upper Kapahulu</t>
  </si>
  <si>
    <t>Census Tract 16</t>
  </si>
  <si>
    <t>Lower Kapahulu</t>
  </si>
  <si>
    <t>Census Tract 17</t>
  </si>
  <si>
    <t>Kapiÿolani Park</t>
  </si>
  <si>
    <t>Census Tract 18.01</t>
  </si>
  <si>
    <t>Koa Avenue</t>
  </si>
  <si>
    <t>Census Tract 18.03</t>
  </si>
  <si>
    <t>Tusitala Street</t>
  </si>
  <si>
    <t>Census Tract 18.04</t>
  </si>
  <si>
    <t>Jefferson School</t>
  </si>
  <si>
    <t>Census Tract 19.01</t>
  </si>
  <si>
    <t>Waikïkï Beach</t>
  </si>
  <si>
    <t>*</t>
  </si>
  <si>
    <t>Census Tract 19.03</t>
  </si>
  <si>
    <t>ÿEna Road</t>
  </si>
  <si>
    <t>Census Tract 19.04</t>
  </si>
  <si>
    <t>Hobron Lane</t>
  </si>
  <si>
    <t>Census Tract 20.03</t>
  </si>
  <si>
    <t>Seaside Avenue</t>
  </si>
  <si>
    <t>Census Tract 20.04</t>
  </si>
  <si>
    <t>International Market Place</t>
  </si>
  <si>
    <t>Census Tract 20.05</t>
  </si>
  <si>
    <t>Ala Wai-Niu Street</t>
  </si>
  <si>
    <t>Census Tract 20.06</t>
  </si>
  <si>
    <t>Ala Wai-ÿOlohana Street</t>
  </si>
  <si>
    <t>Census Tract 21</t>
  </si>
  <si>
    <t>Olokele Avenue</t>
  </si>
  <si>
    <t>Census Tract 22.01</t>
  </si>
  <si>
    <t>Kamoku Street-ÿIolani School</t>
  </si>
  <si>
    <t>Census Tract 22.02</t>
  </si>
  <si>
    <t>Ala Wai Park-Lauiki Street</t>
  </si>
  <si>
    <t>Census Tract 23</t>
  </si>
  <si>
    <t>Möÿiliÿili</t>
  </si>
  <si>
    <t>Census Tract 24.01</t>
  </si>
  <si>
    <t>Lower McCully</t>
  </si>
  <si>
    <t>Census Tract 24.02</t>
  </si>
  <si>
    <t>Upper McCully</t>
  </si>
  <si>
    <t>Census Tract 25</t>
  </si>
  <si>
    <t>Lower Päwaÿa</t>
  </si>
  <si>
    <t>Census Tract 26</t>
  </si>
  <si>
    <t>Bingham Tract</t>
  </si>
  <si>
    <t>Census Tract 27.01</t>
  </si>
  <si>
    <t>UH Mänoa Campus</t>
  </si>
  <si>
    <t>Census Tract 27.02</t>
  </si>
  <si>
    <t>Punahou School</t>
  </si>
  <si>
    <t>Census Tract 28</t>
  </si>
  <si>
    <t>St. Louis Heights</t>
  </si>
  <si>
    <t>Census Tract 29</t>
  </si>
  <si>
    <t xml:space="preserve">East Mänoa </t>
  </si>
  <si>
    <t>Census Tract 30</t>
  </si>
  <si>
    <t>Judd Hillside-Lowrey Avenue</t>
  </si>
  <si>
    <t>Census Tract 31.01</t>
  </si>
  <si>
    <t>Woodlawn</t>
  </si>
  <si>
    <t>Census Tract 31.02</t>
  </si>
  <si>
    <t xml:space="preserve">Upper Mänoa </t>
  </si>
  <si>
    <t>Census Tract 32</t>
  </si>
  <si>
    <t>Round Top-Tantalus</t>
  </si>
  <si>
    <t>Census Tract 33</t>
  </si>
  <si>
    <t>Makiki Heights</t>
  </si>
  <si>
    <t>Census Tract 34.03</t>
  </si>
  <si>
    <t>Thurston Street</t>
  </si>
  <si>
    <t>Census Tract 34.04</t>
  </si>
  <si>
    <t>Makiki Fire Station</t>
  </si>
  <si>
    <t>Census Tract 34.05</t>
  </si>
  <si>
    <t>Poki Street</t>
  </si>
  <si>
    <t>Census Tract 34.06</t>
  </si>
  <si>
    <t>Lower Makiki</t>
  </si>
  <si>
    <t>Census Tract 34.07</t>
  </si>
  <si>
    <t>Maryknoll School</t>
  </si>
  <si>
    <t>Census Tract 35.01</t>
  </si>
  <si>
    <t>Academy of Arts</t>
  </si>
  <si>
    <t>Census Tract 35.02</t>
  </si>
  <si>
    <t xml:space="preserve">Upper Päwaÿa </t>
  </si>
  <si>
    <t>Census Tract 36.01</t>
  </si>
  <si>
    <t>Sheridan Street</t>
  </si>
  <si>
    <t>Census Tract 36.03</t>
  </si>
  <si>
    <t>Ahana Street</t>
  </si>
  <si>
    <t>Census Tract 36.04</t>
  </si>
  <si>
    <t>Käheka Street-Makaloa Street</t>
  </si>
  <si>
    <t>Census Tract 37</t>
  </si>
  <si>
    <t xml:space="preserve">Ala Moana </t>
  </si>
  <si>
    <t>Census Tract 38</t>
  </si>
  <si>
    <t>Kakaÿako</t>
  </si>
  <si>
    <t>Census Tract 39</t>
  </si>
  <si>
    <t>Civic Center</t>
  </si>
  <si>
    <t>Census Tract 40</t>
  </si>
  <si>
    <t>Financial District</t>
  </si>
  <si>
    <t>Census Tract 41</t>
  </si>
  <si>
    <t>Queens Hospital</t>
  </si>
  <si>
    <t>Census Tract 42</t>
  </si>
  <si>
    <t>Queen Emma Gardens</t>
  </si>
  <si>
    <t>Census Tract 43</t>
  </si>
  <si>
    <t>Punchbowl</t>
  </si>
  <si>
    <t>Census Tract 44</t>
  </si>
  <si>
    <t xml:space="preserve">Pauoa </t>
  </si>
  <si>
    <t>Census Tract 45</t>
  </si>
  <si>
    <t>Dowsett Highlands</t>
  </si>
  <si>
    <t>Census Tract 46</t>
  </si>
  <si>
    <t>Puÿunui -Waokanaka Street</t>
  </si>
  <si>
    <t>Census Tract 47</t>
  </si>
  <si>
    <t>ÿÄlewa-Kawänanakoa</t>
  </si>
  <si>
    <t>Census Tract 48</t>
  </si>
  <si>
    <t>Kamehameha Heights</t>
  </si>
  <si>
    <t>Census Tract 49</t>
  </si>
  <si>
    <t xml:space="preserve">Lanakila </t>
  </si>
  <si>
    <t>Census Tract 50</t>
  </si>
  <si>
    <t xml:space="preserve">Kuakini </t>
  </si>
  <si>
    <t>Census Tract 51</t>
  </si>
  <si>
    <t>Foster Botanical Garden</t>
  </si>
  <si>
    <t>Census Tract 52</t>
  </si>
  <si>
    <t>Chinatown</t>
  </si>
  <si>
    <t>Census Tract 53</t>
  </si>
  <si>
    <t xml:space="preserve">ÿAÿala </t>
  </si>
  <si>
    <t>Census Tract 54</t>
  </si>
  <si>
    <t>Mayor Wright Housing</t>
  </si>
  <si>
    <t>Census Tract 55</t>
  </si>
  <si>
    <t xml:space="preserve">Pälama </t>
  </si>
  <si>
    <t>Census Tract 56</t>
  </si>
  <si>
    <t xml:space="preserve">Kapälama </t>
  </si>
  <si>
    <t>Census Tract 57</t>
  </si>
  <si>
    <t>Census Tract 58</t>
  </si>
  <si>
    <t>Waiakamilo Road</t>
  </si>
  <si>
    <t>Census Tract 59</t>
  </si>
  <si>
    <t>Mokauea Street</t>
  </si>
  <si>
    <t>Census Tract 60</t>
  </si>
  <si>
    <t>Umi Street</t>
  </si>
  <si>
    <t>Census Tract 61</t>
  </si>
  <si>
    <t>Kalihi Waena</t>
  </si>
  <si>
    <t>Census Tract 62.01</t>
  </si>
  <si>
    <t>Kam IV Road</t>
  </si>
  <si>
    <t>Census Tract 62.02</t>
  </si>
  <si>
    <t>Linapuni Street</t>
  </si>
  <si>
    <t>Census Tract 63.01</t>
  </si>
  <si>
    <t>Kalihi Valley Park</t>
  </si>
  <si>
    <t>Census Tract 63.02</t>
  </si>
  <si>
    <t>Kalena Drive</t>
  </si>
  <si>
    <t>Census Tract 64.01</t>
  </si>
  <si>
    <t>Gulick Avenue-Likelike</t>
  </si>
  <si>
    <t>Census Tract 64.02</t>
  </si>
  <si>
    <t>Kamanaiki Street</t>
  </si>
  <si>
    <t>Census Tract 65</t>
  </si>
  <si>
    <t>Upper Kalihi Valley</t>
  </si>
  <si>
    <t>Census Tract 66</t>
  </si>
  <si>
    <t>Kahauiki Street</t>
  </si>
  <si>
    <t>Census Tract 67.01</t>
  </si>
  <si>
    <t xml:space="preserve">Tripler-Moanalua </t>
  </si>
  <si>
    <t>Census Tract 67.02</t>
  </si>
  <si>
    <t>Red Hill</t>
  </si>
  <si>
    <t>Census Tract 68.02</t>
  </si>
  <si>
    <t xml:space="preserve">Äliamanu </t>
  </si>
  <si>
    <t>Census Tract 68.04</t>
  </si>
  <si>
    <t>Äliamanu Crater</t>
  </si>
  <si>
    <t>Census Tract 68.05</t>
  </si>
  <si>
    <t>Salt Lake Country Club</t>
  </si>
  <si>
    <t>Census Tract 68.06</t>
  </si>
  <si>
    <t xml:space="preserve">Ala Lilikoi </t>
  </si>
  <si>
    <t>Census Tract 68.08</t>
  </si>
  <si>
    <t>Ala ÿIlima Mauka</t>
  </si>
  <si>
    <t>Census Tract 68.09</t>
  </si>
  <si>
    <t>Ala ÿIlima Makai</t>
  </si>
  <si>
    <t>Census Tract 69</t>
  </si>
  <si>
    <t>Arizona Road</t>
  </si>
  <si>
    <t>Census Tract 70</t>
  </si>
  <si>
    <t>Navy Marine Golf Course</t>
  </si>
  <si>
    <t>Census Tract 71</t>
  </si>
  <si>
    <t>Nimitz Elementary School</t>
  </si>
  <si>
    <t>Census Tract 73.02</t>
  </si>
  <si>
    <t xml:space="preserve">Hangar Avenue-Vickers Avenue </t>
  </si>
  <si>
    <t>Census Tract 73.03</t>
  </si>
  <si>
    <t>Hickam Air Force Base</t>
  </si>
  <si>
    <t>Census Tract 74</t>
  </si>
  <si>
    <t>Ford Island</t>
  </si>
  <si>
    <t>Census Tract 75.02</t>
  </si>
  <si>
    <t>Hälawa Valley</t>
  </si>
  <si>
    <t>Census Tract 75.03</t>
  </si>
  <si>
    <t>Hälawa Heights</t>
  </si>
  <si>
    <t>Census Tract 75.04</t>
  </si>
  <si>
    <t>Aloha Stadium</t>
  </si>
  <si>
    <t>Census Tract 75.05</t>
  </si>
  <si>
    <t>Foster Village</t>
  </si>
  <si>
    <t>Census Tract 75.06</t>
  </si>
  <si>
    <t>Red Hill Military Housing</t>
  </si>
  <si>
    <t>Census Tract 77.01</t>
  </si>
  <si>
    <t>Lower ÿAiea</t>
  </si>
  <si>
    <t>Census Tract 77.02</t>
  </si>
  <si>
    <t>ÿAiea Heights</t>
  </si>
  <si>
    <t>Census Tract 78.04</t>
  </si>
  <si>
    <t>Lower Pearl City</t>
  </si>
  <si>
    <t>Census Tract 78.05</t>
  </si>
  <si>
    <t>Waiau Townhouses</t>
  </si>
  <si>
    <t>Census Tract 78.07</t>
  </si>
  <si>
    <t>Pearl Ridge High Rise</t>
  </si>
  <si>
    <t>Census Tract 78.08</t>
  </si>
  <si>
    <t>Pearlridge Center</t>
  </si>
  <si>
    <t>Census Tract 78.09</t>
  </si>
  <si>
    <t>Newtown</t>
  </si>
  <si>
    <t>Census Tract 78.10</t>
  </si>
  <si>
    <t>Royal Summit</t>
  </si>
  <si>
    <t>Census Tract 78.11</t>
  </si>
  <si>
    <t>Pearl Country Club</t>
  </si>
  <si>
    <t>Census Tract 80.01</t>
  </si>
  <si>
    <t>Hale Mohalu Hospital</t>
  </si>
  <si>
    <t>Census Tract 80.02</t>
  </si>
  <si>
    <t xml:space="preserve">Lower Waiau </t>
  </si>
  <si>
    <t>Census Tract 80.03</t>
  </si>
  <si>
    <t xml:space="preserve">Manana </t>
  </si>
  <si>
    <t>Census Tract 80.05</t>
  </si>
  <si>
    <t>Pacific Palisades</t>
  </si>
  <si>
    <t>Census Tract 80.06</t>
  </si>
  <si>
    <t>Pearl City</t>
  </si>
  <si>
    <t>Census Tract 80.07</t>
  </si>
  <si>
    <t>Pearl City Highlands</t>
  </si>
  <si>
    <t>Census Tract 83.01</t>
  </si>
  <si>
    <t>Iroquois Point</t>
  </si>
  <si>
    <t>Census Tract 83.02</t>
  </si>
  <si>
    <t>Campbell High School</t>
  </si>
  <si>
    <t>Census Tract 84.02</t>
  </si>
  <si>
    <t>‘Ewa Beach</t>
  </si>
  <si>
    <t>Census Tract 84.05</t>
  </si>
  <si>
    <t>Holomua School</t>
  </si>
  <si>
    <t>Census Tract 84.06</t>
  </si>
  <si>
    <t>Hawaiÿi Prince Golf Course</t>
  </si>
  <si>
    <t>Census Tract 84.07</t>
  </si>
  <si>
    <t>Ocean Pointe</t>
  </si>
  <si>
    <t>Census Tract 84.08</t>
  </si>
  <si>
    <t>Hoakalei Country Club</t>
  </si>
  <si>
    <t>Census Tract 84.10</t>
  </si>
  <si>
    <t>Coral Creek Golf Course</t>
  </si>
  <si>
    <t>Census Tract 84.11</t>
  </si>
  <si>
    <t>Geiger Road</t>
  </si>
  <si>
    <t>Census Tract 84.12</t>
  </si>
  <si>
    <t>‘Ewa Gentry</t>
  </si>
  <si>
    <t>Census Tract 85.02</t>
  </si>
  <si>
    <t xml:space="preserve">Kalaÿeloa </t>
  </si>
  <si>
    <t>Census Tract 86.06</t>
  </si>
  <si>
    <t>Kapolei Golf Course</t>
  </si>
  <si>
    <t>Census Tract 86.09</t>
  </si>
  <si>
    <t>Ko Olina-Honokai Hale</t>
  </si>
  <si>
    <t>Census Tract 86.10</t>
  </si>
  <si>
    <t>Ko Olina Resort</t>
  </si>
  <si>
    <t>Census Tract 86.11</t>
  </si>
  <si>
    <t xml:space="preserve">Kahe </t>
  </si>
  <si>
    <t>Census Tract 86.12</t>
  </si>
  <si>
    <t xml:space="preserve">Upper Makakilo </t>
  </si>
  <si>
    <t>Census Tract 86.13</t>
  </si>
  <si>
    <t>Makakilo: Wainohia Street</t>
  </si>
  <si>
    <t>Census Tract 86.14</t>
  </si>
  <si>
    <t>Kunia West</t>
  </si>
  <si>
    <t>Census Tract 86.17</t>
  </si>
  <si>
    <t>‘Ewa Villages</t>
  </si>
  <si>
    <t>Census Tract 86.22</t>
  </si>
  <si>
    <t>Lower Makakilo</t>
  </si>
  <si>
    <t>Census Tract 87.01</t>
  </si>
  <si>
    <t>Leeward Community College</t>
  </si>
  <si>
    <t>Census Tract 87.02</t>
  </si>
  <si>
    <t>St. Joseph School</t>
  </si>
  <si>
    <t>Census Tract 87.03</t>
  </si>
  <si>
    <t>West Loch</t>
  </si>
  <si>
    <t>Census Tract 88</t>
  </si>
  <si>
    <t>Managers Drive</t>
  </si>
  <si>
    <t>Census Tract 89.06</t>
  </si>
  <si>
    <t>Mililani Golf Course</t>
  </si>
  <si>
    <t>Census Tract 89.07</t>
  </si>
  <si>
    <t>Mililani High School</t>
  </si>
  <si>
    <t>Census Tract 89.08</t>
  </si>
  <si>
    <t>Mililani Marketplace</t>
  </si>
  <si>
    <t>Census Tract 89.09</t>
  </si>
  <si>
    <t>Mililani District Park</t>
  </si>
  <si>
    <t>Census Tract 89.12</t>
  </si>
  <si>
    <t>August Ahrens School</t>
  </si>
  <si>
    <t>Census Tract 89.13</t>
  </si>
  <si>
    <t>Robinson Heights</t>
  </si>
  <si>
    <t>Census Tract 89.14</t>
  </si>
  <si>
    <t>Honowai School</t>
  </si>
  <si>
    <t>Census Tract 89.15</t>
  </si>
  <si>
    <t>Waipiÿo Acres</t>
  </si>
  <si>
    <t>Census Tract 89.17</t>
  </si>
  <si>
    <t>Mililani Town Center</t>
  </si>
  <si>
    <t>Census Tract 89.18</t>
  </si>
  <si>
    <t>Mililani: Nob Hill</t>
  </si>
  <si>
    <t>Census Tract 89.20</t>
  </si>
  <si>
    <t>Waipiÿo Gentry</t>
  </si>
  <si>
    <t>Census Tract 89.21</t>
  </si>
  <si>
    <t xml:space="preserve">Waipiÿo </t>
  </si>
  <si>
    <t>Census Tract 89.22</t>
  </si>
  <si>
    <t xml:space="preserve">Waikele </t>
  </si>
  <si>
    <t>Census Tract 89.23</t>
  </si>
  <si>
    <t>Seaview</t>
  </si>
  <si>
    <t>Census Tract 89.24</t>
  </si>
  <si>
    <t xml:space="preserve">Royal Kunia </t>
  </si>
  <si>
    <t>Census Tract 89.25</t>
  </si>
  <si>
    <t>Village Park</t>
  </si>
  <si>
    <t>Census Tract 89.26</t>
  </si>
  <si>
    <t>Laulani Valley-Mililani Technology Park</t>
  </si>
  <si>
    <t>Census Tract 89.27</t>
  </si>
  <si>
    <t>Koolani Drive</t>
  </si>
  <si>
    <t>Census Tract 89.28</t>
  </si>
  <si>
    <t>Mililani Mauka Middle School</t>
  </si>
  <si>
    <t>Census Tract 89.29</t>
  </si>
  <si>
    <t>Mililani Mauka-Meheula Parkway</t>
  </si>
  <si>
    <t>Census Tract 89.30</t>
  </si>
  <si>
    <t>Mililani: Ainamakua Drive</t>
  </si>
  <si>
    <t>Census Tract 89.31</t>
  </si>
  <si>
    <t>Waiawa Prison</t>
  </si>
  <si>
    <t>Census Tract 90</t>
  </si>
  <si>
    <t>Wheeler-East Range</t>
  </si>
  <si>
    <t>Census Tract 91</t>
  </si>
  <si>
    <t>Kaukonahua Road</t>
  </si>
  <si>
    <t>Census Tract 92</t>
  </si>
  <si>
    <t>Wahiawä Mauka</t>
  </si>
  <si>
    <t>Census Tract 93</t>
  </si>
  <si>
    <t xml:space="preserve">Wahiawä Waena </t>
  </si>
  <si>
    <t>Census Tract 94</t>
  </si>
  <si>
    <t xml:space="preserve">Wahiawä Makai </t>
  </si>
  <si>
    <t>Census Tract 95.01</t>
  </si>
  <si>
    <t>Kolekole Avenue</t>
  </si>
  <si>
    <t>Census Tract 95.02</t>
  </si>
  <si>
    <t>Menoher Street</t>
  </si>
  <si>
    <t>Census Tract 95.03</t>
  </si>
  <si>
    <t>Foote Avenue</t>
  </si>
  <si>
    <t>Census Tract 95.04</t>
  </si>
  <si>
    <t>Leilehua Avenue</t>
  </si>
  <si>
    <t>Census Tract 95.07</t>
  </si>
  <si>
    <t>Schofield: McCarthy Field</t>
  </si>
  <si>
    <t>Census Tract 96.03</t>
  </si>
  <si>
    <t xml:space="preserve">Mäÿili </t>
  </si>
  <si>
    <t>Census Tract 96.08</t>
  </si>
  <si>
    <t>Lualualei Transmitter</t>
  </si>
  <si>
    <t>Census Tract 97.01</t>
  </si>
  <si>
    <t>Census Tract 97.03</t>
  </si>
  <si>
    <t>Lualualei-Camp Waianae</t>
  </si>
  <si>
    <t>Census Tract 97.04</t>
  </si>
  <si>
    <t>Lualualei: Halona Road</t>
  </si>
  <si>
    <t>Census Tract 98.01</t>
  </si>
  <si>
    <t>Makua Valley</t>
  </si>
  <si>
    <t>Census Tract 98.02</t>
  </si>
  <si>
    <t xml:space="preserve">Mäkaha </t>
  </si>
  <si>
    <t>Census Tract 99.02</t>
  </si>
  <si>
    <t xml:space="preserve">Haleÿiwa </t>
  </si>
  <si>
    <t>Census Tract 99.04</t>
  </si>
  <si>
    <t>Kaena Point</t>
  </si>
  <si>
    <t>Census Tract 100</t>
  </si>
  <si>
    <t xml:space="preserve">Kawailoa </t>
  </si>
  <si>
    <t>Census Tract 101</t>
  </si>
  <si>
    <t>Waimea-Kahuku</t>
  </si>
  <si>
    <t>Census Tract 102.01</t>
  </si>
  <si>
    <t xml:space="preserve">Hauÿula -Kaÿaÿawa </t>
  </si>
  <si>
    <t>Census Tract 102.02</t>
  </si>
  <si>
    <t xml:space="preserve">Läÿie </t>
  </si>
  <si>
    <t>Census Tract 103.03</t>
  </si>
  <si>
    <t xml:space="preserve">Kahaluÿu -Waikäne </t>
  </si>
  <si>
    <t>Census Tract 103.05</t>
  </si>
  <si>
    <t xml:space="preserve">ÿÄhuimanu </t>
  </si>
  <si>
    <t>Census Tract 103.06</t>
  </si>
  <si>
    <t xml:space="preserve">Haÿikü </t>
  </si>
  <si>
    <t>Census Tract 103.08</t>
  </si>
  <si>
    <t xml:space="preserve">Kapunahala </t>
  </si>
  <si>
    <t>Census Tract 105.03</t>
  </si>
  <si>
    <t>Käneÿohe District Park</t>
  </si>
  <si>
    <t>Census Tract 105.04</t>
  </si>
  <si>
    <t>Waikalua Road</t>
  </si>
  <si>
    <t>Census Tract 105.05</t>
  </si>
  <si>
    <t>Heÿeia Keÿa</t>
  </si>
  <si>
    <t>Census Tract 105.07</t>
  </si>
  <si>
    <t>Kahuhipa Street</t>
  </si>
  <si>
    <t>Census Tract 105.08</t>
  </si>
  <si>
    <t>Lilipuna Road</t>
  </si>
  <si>
    <t>Census Tract 106.01</t>
  </si>
  <si>
    <t xml:space="preserve">Püÿöhala </t>
  </si>
  <si>
    <t>Census Tract 106.02</t>
  </si>
  <si>
    <t>Castle High School-Halekou Road</t>
  </si>
  <si>
    <t>Census Tract 107.01</t>
  </si>
  <si>
    <t xml:space="preserve">Kokokahi </t>
  </si>
  <si>
    <t>Census Tract 107.02</t>
  </si>
  <si>
    <t>Mokulele Drive</t>
  </si>
  <si>
    <t>Census Tract 108.01</t>
  </si>
  <si>
    <t>Mökapu West</t>
  </si>
  <si>
    <t>Census Tract 108.02</t>
  </si>
  <si>
    <t>Mökapu East</t>
  </si>
  <si>
    <t>Census Tract 109.01</t>
  </si>
  <si>
    <t>Kaläheo Hillside</t>
  </si>
  <si>
    <t>Census Tract 109.03</t>
  </si>
  <si>
    <t>Oneawa Street-Kawainui</t>
  </si>
  <si>
    <t>Census Tract 109.04</t>
  </si>
  <si>
    <t>Maluniu Avenue</t>
  </si>
  <si>
    <t>Census Tract 109.05</t>
  </si>
  <si>
    <t>Ulupaina Street</t>
  </si>
  <si>
    <t>Census Tract 110</t>
  </si>
  <si>
    <t>Maunawili</t>
  </si>
  <si>
    <t>Census Tract 111.03</t>
  </si>
  <si>
    <t xml:space="preserve">Olomana </t>
  </si>
  <si>
    <t>Census Tract 111.04</t>
  </si>
  <si>
    <t>Enchanted Lakes</t>
  </si>
  <si>
    <t>Census Tract 111.05</t>
  </si>
  <si>
    <t>Kailua Town</t>
  </si>
  <si>
    <t>Census Tract 111.06</t>
  </si>
  <si>
    <t xml:space="preserve">Keolu </t>
  </si>
  <si>
    <t>Census Tract 112.01</t>
  </si>
  <si>
    <t>Census Tract 112.02</t>
  </si>
  <si>
    <t xml:space="preserve">Lanikai </t>
  </si>
  <si>
    <t>Census Tract 113</t>
  </si>
  <si>
    <t xml:space="preserve">Waimäÿnalo </t>
  </si>
  <si>
    <t>Census Tract 114</t>
  </si>
  <si>
    <t>Waipiÿo Peninsula</t>
  </si>
  <si>
    <t>Census Tract 115</t>
  </si>
  <si>
    <t>Kapolei</t>
  </si>
  <si>
    <t>Census Tract 9400.01</t>
  </si>
  <si>
    <t>Waimäÿnalo Beach-Homesteads</t>
  </si>
  <si>
    <t>Census Tract 9400.02</t>
  </si>
  <si>
    <t xml:space="preserve">Nänäkuli </t>
  </si>
  <si>
    <t>Census Tract 9802</t>
  </si>
  <si>
    <t>Honolulu International Airport</t>
  </si>
  <si>
    <t>Hawaiÿi County</t>
  </si>
  <si>
    <t>Census Tract 201</t>
  </si>
  <si>
    <t>Paukaÿa-Wailea</t>
  </si>
  <si>
    <t>Census Tract 202.02</t>
  </si>
  <si>
    <t>Hilo: Upper Waiäkea Forest Reserve</t>
  </si>
  <si>
    <t>Census Tract 203</t>
  </si>
  <si>
    <t>Hilo: Puÿuÿeo-Downtown</t>
  </si>
  <si>
    <t>Census Tract 204</t>
  </si>
  <si>
    <t>Hilo: Villa Franca-Kaikoÿo</t>
  </si>
  <si>
    <t>Census Tract 205</t>
  </si>
  <si>
    <t>Hilo: University-Houselots</t>
  </si>
  <si>
    <t>Census Tract 206</t>
  </si>
  <si>
    <t>Hilo: Keaukaha-Panaÿewa</t>
  </si>
  <si>
    <t>Census Tract 207.01</t>
  </si>
  <si>
    <t>Hilo: Puaÿinako</t>
  </si>
  <si>
    <t>Census Tract 207.02</t>
  </si>
  <si>
    <t>Hilo: Kawailani</t>
  </si>
  <si>
    <t>Census Tract 208.01</t>
  </si>
  <si>
    <t>Hilo: Kahuku-Kaümana</t>
  </si>
  <si>
    <t>Census Tract 208.02</t>
  </si>
  <si>
    <t>Hilo: Piÿihonua-Kaümana</t>
  </si>
  <si>
    <t>Census Tract 209</t>
  </si>
  <si>
    <t>Hilo: Haÿihaÿi</t>
  </si>
  <si>
    <t>Census Tract 210.03</t>
  </si>
  <si>
    <t>Orchidland-ÿÄinaloa</t>
  </si>
  <si>
    <t>Census Tract 210.05</t>
  </si>
  <si>
    <t>Hawaiian Paradise Park</t>
  </si>
  <si>
    <t>Census Tract 210.10</t>
  </si>
  <si>
    <t>Upper Puna (Puna Mauka)</t>
  </si>
  <si>
    <t>Census Tract 210.11</t>
  </si>
  <si>
    <t>Volcano-Mt. View</t>
  </si>
  <si>
    <t>Census Tract 210.13</t>
  </si>
  <si>
    <t>Keaÿau</t>
  </si>
  <si>
    <t>Census Tract 211.01</t>
  </si>
  <si>
    <t>Kalapana-Kapoho</t>
  </si>
  <si>
    <t>Census Tract 211.06</t>
  </si>
  <si>
    <t>Pähoa</t>
  </si>
  <si>
    <t>Census Tract 212.02</t>
  </si>
  <si>
    <t>Kaÿu</t>
  </si>
  <si>
    <t>Census Tract 213</t>
  </si>
  <si>
    <t>South Kona</t>
  </si>
  <si>
    <t>Census Tract 214.02</t>
  </si>
  <si>
    <t>Konawaena</t>
  </si>
  <si>
    <t>Census Tract 215.02</t>
  </si>
  <si>
    <t>Hualälai</t>
  </si>
  <si>
    <t>Census Tract 215.04</t>
  </si>
  <si>
    <t>Kealakehe</t>
  </si>
  <si>
    <t>Census Tract 215.07</t>
  </si>
  <si>
    <t>Kalaoa</t>
  </si>
  <si>
    <t>Census Tract 215.09</t>
  </si>
  <si>
    <t>Kaumalumalu-Keahou</t>
  </si>
  <si>
    <t>Census Tract 216.01</t>
  </si>
  <si>
    <t>Kailua</t>
  </si>
  <si>
    <t>Census Tract 216.04</t>
  </si>
  <si>
    <t>Hölualoa</t>
  </si>
  <si>
    <t>Census Tract 217.02</t>
  </si>
  <si>
    <t>Waimea-Puÿu Anahulu</t>
  </si>
  <si>
    <t>Census Tract 217.04</t>
  </si>
  <si>
    <t>Kawaihae-Waikoloa</t>
  </si>
  <si>
    <t>Census Tract 218</t>
  </si>
  <si>
    <t>North Kohala</t>
  </si>
  <si>
    <t>Census Tract 219.02</t>
  </si>
  <si>
    <t>Honokaÿa-Kukuihaele</t>
  </si>
  <si>
    <t>Census Tract 220</t>
  </si>
  <si>
    <t>Paÿauhau-Paÿauilo</t>
  </si>
  <si>
    <t>Census Tract 221.02</t>
  </si>
  <si>
    <t>North Hilo</t>
  </si>
  <si>
    <t>2010 Census</t>
  </si>
  <si>
    <t>Total Population</t>
  </si>
  <si>
    <t>Population</t>
  </si>
  <si>
    <t>Caucasian</t>
  </si>
  <si>
    <t>Filipino</t>
  </si>
  <si>
    <t>Japanese</t>
  </si>
  <si>
    <t>Chinese</t>
  </si>
  <si>
    <t>Korean</t>
  </si>
  <si>
    <t>Samoan</t>
  </si>
  <si>
    <t>Vietnamese</t>
  </si>
  <si>
    <t>Race</t>
  </si>
  <si>
    <t>African American/ Black</t>
  </si>
  <si>
    <t>Other Groups</t>
  </si>
  <si>
    <r>
      <t>Source:</t>
    </r>
    <r>
      <rPr>
        <sz val="10"/>
        <rFont val="HawnHelv"/>
      </rPr>
      <t xml:space="preserve"> United States. Bureau of the Census. Census 2010 Summary File 2 (SF 2) (February 23, 2012).</t>
    </r>
  </si>
  <si>
    <t>(X) Not applicable
(N) Not available</t>
  </si>
  <si>
    <t>One-century after European contact the population of Hawai‘i declined over 80%. It would not be speculation to assert that Native Hawaiians bore the brunt of the population decline. While abortion and infanticide were in limited practice prior to 1778, foreign contact introduced a host of apocalyptic agents. Population decline was due in part to venereal disease-resulting in sterility, miscarriages, and death-and epidemics such as small pox, measles, whooping cough and influenza. Decline was also accelerated by a low fertility rate, high infant mortality, poor housing, inadequate medical care, poor sanitation, hunger and malnutrition, alcohol and tobacco use. Over two centuries after European contact many of these situations still exist.</t>
  </si>
  <si>
    <t>Puna</t>
  </si>
  <si>
    <t>South Hilo</t>
  </si>
  <si>
    <t>Hāmākua</t>
  </si>
  <si>
    <t>South Kohala</t>
  </si>
  <si>
    <t>North Kona</t>
  </si>
  <si>
    <t>Ka‘u</t>
  </si>
  <si>
    <t>Hāna</t>
  </si>
  <si>
    <t>Makawao</t>
  </si>
  <si>
    <t>Wailuku</t>
  </si>
  <si>
    <t>Lāhainā</t>
  </si>
  <si>
    <t>Honolulu</t>
  </si>
  <si>
    <t>Ko‘olaupoko</t>
  </si>
  <si>
    <t>Ko‘olauloa</t>
  </si>
  <si>
    <t>Waialua</t>
  </si>
  <si>
    <t>Wahiawā</t>
  </si>
  <si>
    <t>Wai‘anae</t>
  </si>
  <si>
    <t>‘Ewa</t>
  </si>
  <si>
    <t>Hanalei</t>
  </si>
  <si>
    <t>Kawaihau</t>
  </si>
  <si>
    <t>Līhu‘e</t>
  </si>
  <si>
    <t>Kōloa</t>
  </si>
  <si>
    <t>Waimea</t>
  </si>
  <si>
    <t>Lāna‘i</t>
  </si>
  <si>
    <t>• The first "U.S. Census" in the Hawaiian Islands was conducted in 1900.</t>
  </si>
  <si>
    <t>US Census Year</t>
  </si>
  <si>
    <t>Black</t>
  </si>
  <si>
    <t>Census Tract 301</t>
  </si>
  <si>
    <t>Häna</t>
  </si>
  <si>
    <t>Census Tract 302.01</t>
  </si>
  <si>
    <t>Huelo</t>
  </si>
  <si>
    <t>Census Tract 302.02</t>
  </si>
  <si>
    <t>Haÿikü</t>
  </si>
  <si>
    <t>Census Tract 303.01</t>
  </si>
  <si>
    <t>Kula</t>
  </si>
  <si>
    <t>Census Tract 303.03</t>
  </si>
  <si>
    <t>Waileÿa</t>
  </si>
  <si>
    <t>Census Tract 304.02</t>
  </si>
  <si>
    <t>Pukalani</t>
  </si>
  <si>
    <t>Census Tract 304.03</t>
  </si>
  <si>
    <t>Census Tract 304.04</t>
  </si>
  <si>
    <t>Häliÿimaile</t>
  </si>
  <si>
    <t>Census Tract 305.01</t>
  </si>
  <si>
    <t>Pä‘ia</t>
  </si>
  <si>
    <t>Census Tract 307.05</t>
  </si>
  <si>
    <t>Kihei Mauka</t>
  </si>
  <si>
    <t>Census Tract 307.06</t>
  </si>
  <si>
    <t>Keälia</t>
  </si>
  <si>
    <t>Census Tract 307.07</t>
  </si>
  <si>
    <t>Waipuilani</t>
  </si>
  <si>
    <t>Census Tract 307.08</t>
  </si>
  <si>
    <t>Halama</t>
  </si>
  <si>
    <t>Census Tract 307.09</t>
  </si>
  <si>
    <t>Kamaole</t>
  </si>
  <si>
    <t>Census Tract 307.10</t>
  </si>
  <si>
    <t>Keawakapu</t>
  </si>
  <si>
    <t>Census Tract 308</t>
  </si>
  <si>
    <t>Waiheÿe-Waikapü</t>
  </si>
  <si>
    <t>Census Tract 309.01</t>
  </si>
  <si>
    <t>West Central Wailuku</t>
  </si>
  <si>
    <t>Census Tract 309.02</t>
  </si>
  <si>
    <t>East Central Wailuku</t>
  </si>
  <si>
    <t>Census Tract 309.03</t>
  </si>
  <si>
    <t>North Wailuku</t>
  </si>
  <si>
    <t>Census Tract 310</t>
  </si>
  <si>
    <t>South Wailuku</t>
  </si>
  <si>
    <t>Census Tract 311.01</t>
  </si>
  <si>
    <t>West Kahului</t>
  </si>
  <si>
    <t>Census Tract 311.02</t>
  </si>
  <si>
    <t>Central Kahului</t>
  </si>
  <si>
    <t>Census Tract 311.03</t>
  </si>
  <si>
    <t>Southeast Kahului</t>
  </si>
  <si>
    <t>Census Tract 314.02</t>
  </si>
  <si>
    <t>Kahoma</t>
  </si>
  <si>
    <t>Census Tract 314.04</t>
  </si>
  <si>
    <t>Lähainä</t>
  </si>
  <si>
    <t>Census Tract 314.05</t>
  </si>
  <si>
    <t>Lahainaluna</t>
  </si>
  <si>
    <t>Census Tract 315.01</t>
  </si>
  <si>
    <t>Kapalua</t>
  </si>
  <si>
    <t>Census Tract 315.02</t>
  </si>
  <si>
    <t>Honokahua</t>
  </si>
  <si>
    <t>Census Tract 315.03</t>
  </si>
  <si>
    <t>Honoköwai</t>
  </si>
  <si>
    <t>Census Tract 316.01</t>
  </si>
  <si>
    <t>Länaÿi</t>
  </si>
  <si>
    <t>Census Tract 317</t>
  </si>
  <si>
    <t>East Molokaÿi</t>
  </si>
  <si>
    <t>Census Tract 318.01</t>
  </si>
  <si>
    <t>West Molokaÿi</t>
  </si>
  <si>
    <t>Census Tract 319</t>
  </si>
  <si>
    <t>Spreckelsville</t>
  </si>
  <si>
    <t>Census Tract 320.00</t>
  </si>
  <si>
    <t>Launiupoko</t>
  </si>
  <si>
    <t>Kauaÿi County</t>
  </si>
  <si>
    <t>Census Tract 401.03</t>
  </si>
  <si>
    <t>Princeville-Kïlauea</t>
  </si>
  <si>
    <t>Census Tract 401.04</t>
  </si>
  <si>
    <t>Häÿena-Hanalei</t>
  </si>
  <si>
    <t>Census Tract 402.04</t>
  </si>
  <si>
    <t>Wailua Houselots</t>
  </si>
  <si>
    <t>Census Tract 402.05</t>
  </si>
  <si>
    <t>Census Tract 403</t>
  </si>
  <si>
    <t>Kapaÿa</t>
  </si>
  <si>
    <t>Census Tract 404</t>
  </si>
  <si>
    <t>Puhi-Hanamäÿulu</t>
  </si>
  <si>
    <t>Census Tract 405</t>
  </si>
  <si>
    <t>Lïhuÿe</t>
  </si>
  <si>
    <t>Census Tract 406.03</t>
  </si>
  <si>
    <t>Köloa-Poÿipü</t>
  </si>
  <si>
    <t>Census Tract 406.04</t>
  </si>
  <si>
    <t>ÿÖmaÿo -Kukuiÿula</t>
  </si>
  <si>
    <t>Census Tract 407</t>
  </si>
  <si>
    <t>ÿEleÿele -Kaläheo</t>
  </si>
  <si>
    <t>Census Tract 408</t>
  </si>
  <si>
    <t>Kaumakani -Hanapëpë</t>
  </si>
  <si>
    <t>Census Tract 409</t>
  </si>
  <si>
    <t>Kekaha-Waimea</t>
  </si>
  <si>
    <t>Census Tract 412</t>
  </si>
  <si>
    <t>Niihau and Kaÿula</t>
  </si>
  <si>
    <t>Census Tract 9400</t>
  </si>
  <si>
    <t>Anahola</t>
  </si>
  <si>
    <t>Age</t>
  </si>
  <si>
    <t>Total Honolulu County</t>
  </si>
  <si>
    <t>Male</t>
  </si>
  <si>
    <t>Female</t>
  </si>
  <si>
    <t>Total population (all ages)</t>
  </si>
  <si>
    <t xml:space="preserve">    1 year</t>
  </si>
  <si>
    <t xml:space="preserve">    2 years</t>
  </si>
  <si>
    <t xml:space="preserve">    3 years</t>
  </si>
  <si>
    <t xml:space="preserve">    4 years</t>
  </si>
  <si>
    <t xml:space="preserve">    5 years</t>
  </si>
  <si>
    <t xml:space="preserve">    6 years</t>
  </si>
  <si>
    <t xml:space="preserve">    7 years</t>
  </si>
  <si>
    <t xml:space="preserve">    8 years</t>
  </si>
  <si>
    <t xml:space="preserve">    9 years</t>
  </si>
  <si>
    <t xml:space="preserve">    10 years</t>
  </si>
  <si>
    <t xml:space="preserve">    11 years</t>
  </si>
  <si>
    <t xml:space="preserve">    12 years</t>
  </si>
  <si>
    <t xml:space="preserve">    13 years</t>
  </si>
  <si>
    <t xml:space="preserve">    14 years</t>
  </si>
  <si>
    <t xml:space="preserve">    15 years</t>
  </si>
  <si>
    <t xml:space="preserve">    16 years</t>
  </si>
  <si>
    <t xml:space="preserve">    17 years</t>
  </si>
  <si>
    <t xml:space="preserve">    18 years</t>
  </si>
  <si>
    <t xml:space="preserve">    19 years</t>
  </si>
  <si>
    <t xml:space="preserve">    20 years</t>
  </si>
  <si>
    <t xml:space="preserve">    21 years</t>
  </si>
  <si>
    <t xml:space="preserve">    22 years</t>
  </si>
  <si>
    <t xml:space="preserve">    23 years</t>
  </si>
  <si>
    <t xml:space="preserve">    24 years</t>
  </si>
  <si>
    <t xml:space="preserve">    25 years</t>
  </si>
  <si>
    <t xml:space="preserve">    26 years</t>
  </si>
  <si>
    <t xml:space="preserve">    27 years</t>
  </si>
  <si>
    <t xml:space="preserve">    28 years</t>
  </si>
  <si>
    <t xml:space="preserve">    29 years</t>
  </si>
  <si>
    <t xml:space="preserve">    30 years</t>
  </si>
  <si>
    <t xml:space="preserve">    31 years</t>
  </si>
  <si>
    <t xml:space="preserve">    32 years</t>
  </si>
  <si>
    <t xml:space="preserve">    33 years</t>
  </si>
  <si>
    <t xml:space="preserve">    34 years</t>
  </si>
  <si>
    <t xml:space="preserve">    35 years</t>
  </si>
  <si>
    <t xml:space="preserve">    36 years</t>
  </si>
  <si>
    <t xml:space="preserve">    37 years</t>
  </si>
  <si>
    <t xml:space="preserve">    38 years</t>
  </si>
  <si>
    <t xml:space="preserve">    39 years</t>
  </si>
  <si>
    <t xml:space="preserve">    40 years</t>
  </si>
  <si>
    <t xml:space="preserve">    41 years</t>
  </si>
  <si>
    <t xml:space="preserve">    42 years</t>
  </si>
  <si>
    <t xml:space="preserve">    43 years</t>
  </si>
  <si>
    <t xml:space="preserve">    44 years</t>
  </si>
  <si>
    <t xml:space="preserve">    45 years</t>
  </si>
  <si>
    <t xml:space="preserve">    46 years</t>
  </si>
  <si>
    <t xml:space="preserve">    47 years</t>
  </si>
  <si>
    <t xml:space="preserve">    48 years</t>
  </si>
  <si>
    <t xml:space="preserve">    49 years</t>
  </si>
  <si>
    <t xml:space="preserve">    50 years</t>
  </si>
  <si>
    <t xml:space="preserve">    51 years</t>
  </si>
  <si>
    <t xml:space="preserve">    52 years</t>
  </si>
  <si>
    <t xml:space="preserve">    53 years</t>
  </si>
  <si>
    <t xml:space="preserve">    54 years</t>
  </si>
  <si>
    <t xml:space="preserve">    55 years</t>
  </si>
  <si>
    <t xml:space="preserve">    56 years</t>
  </si>
  <si>
    <t xml:space="preserve">    57 years</t>
  </si>
  <si>
    <t xml:space="preserve">    58 years</t>
  </si>
  <si>
    <t xml:space="preserve">    59 years</t>
  </si>
  <si>
    <t xml:space="preserve">    60 years</t>
  </si>
  <si>
    <t xml:space="preserve">    61 years</t>
  </si>
  <si>
    <t xml:space="preserve">    62 years</t>
  </si>
  <si>
    <t xml:space="preserve">    63 years</t>
  </si>
  <si>
    <t xml:space="preserve">    64 years</t>
  </si>
  <si>
    <t xml:space="preserve">    65 years</t>
  </si>
  <si>
    <t xml:space="preserve">    66 years</t>
  </si>
  <si>
    <t xml:space="preserve">    67 years</t>
  </si>
  <si>
    <t xml:space="preserve">    68 years</t>
  </si>
  <si>
    <t xml:space="preserve">    69 years</t>
  </si>
  <si>
    <t xml:space="preserve">    70 years</t>
  </si>
  <si>
    <t xml:space="preserve">    71 years</t>
  </si>
  <si>
    <t xml:space="preserve">    72 years</t>
  </si>
  <si>
    <t xml:space="preserve">    73 years</t>
  </si>
  <si>
    <t xml:space="preserve">    74 years</t>
  </si>
  <si>
    <t xml:space="preserve">    75 years</t>
  </si>
  <si>
    <t xml:space="preserve">    76 years</t>
  </si>
  <si>
    <t xml:space="preserve">    77 years</t>
  </si>
  <si>
    <t xml:space="preserve">    78 years</t>
  </si>
  <si>
    <t xml:space="preserve">    79 years</t>
  </si>
  <si>
    <t xml:space="preserve">    80 years</t>
  </si>
  <si>
    <t xml:space="preserve">    81 years</t>
  </si>
  <si>
    <t xml:space="preserve">    82 years</t>
  </si>
  <si>
    <t xml:space="preserve">    83 years</t>
  </si>
  <si>
    <t xml:space="preserve">    84 years</t>
  </si>
  <si>
    <t xml:space="preserve">    85 years</t>
  </si>
  <si>
    <t xml:space="preserve">    86 years</t>
  </si>
  <si>
    <t xml:space="preserve">    87 years</t>
  </si>
  <si>
    <t xml:space="preserve">    88 years</t>
  </si>
  <si>
    <t xml:space="preserve">    89 years</t>
  </si>
  <si>
    <t xml:space="preserve">    90 years</t>
  </si>
  <si>
    <t xml:space="preserve">    91 years</t>
  </si>
  <si>
    <t xml:space="preserve">    92 years</t>
  </si>
  <si>
    <t xml:space="preserve">    93 years</t>
  </si>
  <si>
    <t xml:space="preserve">    94 years</t>
  </si>
  <si>
    <t xml:space="preserve">    95 years</t>
  </si>
  <si>
    <t xml:space="preserve">    96 years</t>
  </si>
  <si>
    <t xml:space="preserve">    97 years</t>
  </si>
  <si>
    <t xml:space="preserve">    98 years</t>
  </si>
  <si>
    <t xml:space="preserve">    99 years</t>
  </si>
  <si>
    <t xml:space="preserve"> Under 18 years </t>
  </si>
  <si>
    <t xml:space="preserve"> 18 years and over </t>
  </si>
  <si>
    <t xml:space="preserve"> 21 years and over </t>
  </si>
  <si>
    <t xml:space="preserve"> 60 years and over </t>
  </si>
  <si>
    <t xml:space="preserve"> 62 years and over </t>
  </si>
  <si>
    <t xml:space="preserve"> 67 years and over </t>
  </si>
  <si>
    <t xml:space="preserve">Median Age </t>
  </si>
  <si>
    <t>X Not applicable.</t>
  </si>
  <si>
    <t>Hawaiÿi  County</t>
  </si>
  <si>
    <t>Total Hawaiÿi County</t>
  </si>
  <si>
    <t xml:space="preserve"> 16 years and over </t>
  </si>
  <si>
    <t xml:space="preserve"> 75 years and over</t>
  </si>
  <si>
    <t>Median Age</t>
  </si>
  <si>
    <t>State of Hawai‘i</t>
  </si>
  <si>
    <t>Under 5 years</t>
  </si>
  <si>
    <t>Under 1 year</t>
  </si>
  <si>
    <t>1 to 4 years</t>
  </si>
  <si>
    <t>5 to 9 years</t>
  </si>
  <si>
    <t>10 to 14 years</t>
  </si>
  <si>
    <t>20 to 24 years</t>
  </si>
  <si>
    <t>25 to 29 years</t>
  </si>
  <si>
    <t>30 to 34 years</t>
  </si>
  <si>
    <t>35 to 39 years</t>
  </si>
  <si>
    <t>40 to 44 years</t>
  </si>
  <si>
    <t>45 to 49 years</t>
  </si>
  <si>
    <t>50 to 54 years</t>
  </si>
  <si>
    <t>55 to 59 years</t>
  </si>
  <si>
    <t>60 to 64 years</t>
  </si>
  <si>
    <t>65 to 69 years</t>
  </si>
  <si>
    <t>70 to 74 years</t>
  </si>
  <si>
    <t>75 to 79 years</t>
  </si>
  <si>
    <t>80 to 84 years</t>
  </si>
  <si>
    <t>85 to 89 years</t>
  </si>
  <si>
    <t>All ages</t>
  </si>
  <si>
    <t>Hawaiian as defined by the U.S. Bureau of the Census.  Note: For Census 2000, the question on race was revised to allow respondents the option to self-identify themselves by selecting one or more races to indicate their racial identities.  The table uses the "alone or in any combination" totals.</t>
  </si>
  <si>
    <t>Total Kauaÿi County</t>
  </si>
  <si>
    <t>Race-Ethnicity</t>
  </si>
  <si>
    <t>Note: Since an individual can be counted in one or more race categories, the totals and percents will not sum.</t>
  </si>
  <si>
    <t>State of Hawaiÿi</t>
  </si>
  <si>
    <t>County</t>
  </si>
  <si>
    <t>White</t>
  </si>
  <si>
    <t>United States</t>
  </si>
  <si>
    <t xml:space="preserve"> Maui County</t>
  </si>
  <si>
    <t>Total Maui County</t>
  </si>
  <si>
    <t>Families</t>
  </si>
  <si>
    <t>Estimate</t>
  </si>
  <si>
    <t>Margin of Error</t>
  </si>
  <si>
    <t>Marital Status</t>
  </si>
  <si>
    <t>Population 15 years and over</t>
  </si>
  <si>
    <t>Male 15 years and over</t>
  </si>
  <si>
    <t>Female 15 years and over</t>
  </si>
  <si>
    <t>Responsibility for Grandchildren under 18 Years</t>
  </si>
  <si>
    <t>Population 30 years and over</t>
  </si>
  <si>
    <t>Living with grandchild(ren)</t>
  </si>
  <si>
    <t>Responsible for grandchild(ren)</t>
  </si>
  <si>
    <t>Households</t>
  </si>
  <si>
    <t>All families</t>
  </si>
  <si>
    <t>With earnings</t>
  </si>
  <si>
    <t>With retirement income</t>
  </si>
  <si>
    <t>With Supplemental Security Income</t>
  </si>
  <si>
    <t>With cash public assistance income</t>
  </si>
  <si>
    <t>N</t>
  </si>
  <si>
    <t>Households by Type</t>
  </si>
  <si>
    <t>Occupied units paying rent</t>
  </si>
  <si>
    <t>Housing Tenure</t>
  </si>
  <si>
    <t>Average household size of owner-occupied unit</t>
  </si>
  <si>
    <t>Average household size of renter-occupied unit</t>
  </si>
  <si>
    <t>Occupied units paying rent (excluding units where GRAPI cannot be computed)</t>
  </si>
  <si>
    <t>Hawaiian/Part Hawaiian</t>
  </si>
  <si>
    <t>Marshallese</t>
  </si>
  <si>
    <t>Micronesian</t>
  </si>
  <si>
    <t>Other Pacific Islander</t>
  </si>
  <si>
    <t>Other Asian</t>
  </si>
  <si>
    <t>Native American</t>
  </si>
  <si>
    <t>Unknown</t>
  </si>
  <si>
    <t>Civilian employed population 16 years and over</t>
  </si>
  <si>
    <t>Private wage and salary workers</t>
  </si>
  <si>
    <t>Government workers</t>
  </si>
  <si>
    <t>Unpaid family workers</t>
  </si>
  <si>
    <t>Agriculture, forestry, fishing and hunting, and mining</t>
  </si>
  <si>
    <t>Construction</t>
  </si>
  <si>
    <t>Manufacturing</t>
  </si>
  <si>
    <t>Wholesale trade</t>
  </si>
  <si>
    <t>Retail trade</t>
  </si>
  <si>
    <t>Transportation and warehousing, and utilities</t>
  </si>
  <si>
    <t>Information</t>
  </si>
  <si>
    <t>Finance and insurance, and real estate and rental and leasing</t>
  </si>
  <si>
    <t>Professional, scientific, and management, and administrative and waste management services</t>
  </si>
  <si>
    <t>Educational services, and health care and social assistance</t>
  </si>
  <si>
    <t>Arts, entertainment, and recreation, and accommodation and food services</t>
  </si>
  <si>
    <t>Other services (except public administration)</t>
  </si>
  <si>
    <t>Public administration</t>
  </si>
  <si>
    <t>Class of Worker</t>
  </si>
  <si>
    <t>Management, business, science, and arts occupations</t>
  </si>
  <si>
    <t>Service occupations</t>
  </si>
  <si>
    <t>Sales and office occupations</t>
  </si>
  <si>
    <t>Natural resources, construction, and maintenance occupations</t>
  </si>
  <si>
    <t>Production, transportation, and material moving occupations</t>
  </si>
  <si>
    <t>Employment Status</t>
  </si>
  <si>
    <t>Population 16 years and over</t>
  </si>
  <si>
    <t>Females 16 years and over</t>
  </si>
  <si>
    <t>Occupation</t>
  </si>
  <si>
    <t>Male civilian employed population 16 years and over</t>
  </si>
  <si>
    <t>Female civilian employed population 16 years and over</t>
  </si>
  <si>
    <t>School Enrollment</t>
  </si>
  <si>
    <t>Population 3 years and over enrolled in school</t>
  </si>
  <si>
    <t>Male 3 years and over enrolled in school</t>
  </si>
  <si>
    <t>Female 3 years and over enrolled in school</t>
  </si>
  <si>
    <t>Educational Attainment</t>
  </si>
  <si>
    <t xml:space="preserve"> Population 25 years and over</t>
  </si>
  <si>
    <t>High school graduate or higher</t>
  </si>
  <si>
    <t>Male, high school graduate or higher</t>
  </si>
  <si>
    <t>Female, high school graduate or higher</t>
  </si>
  <si>
    <t>Bachelor's degree or higher</t>
  </si>
  <si>
    <t>Male, bachelor's degree or higher</t>
  </si>
  <si>
    <t>Female, bachelor's degree or higher</t>
  </si>
  <si>
    <t>High school graduate (includes equivalency)</t>
  </si>
  <si>
    <t>• Age-adjustment is a technique used to eliminate the effect of the age distribution of the population on mortality or morbidity rates. Since the frequency of mortality or morbidity varies with age, a measure free of the influences of population composition is needed to make comparisons between areas or over time.</t>
  </si>
  <si>
    <t/>
  </si>
  <si>
    <t>15  to 19 years</t>
  </si>
  <si>
    <t>90 to 94 years</t>
  </si>
  <si>
    <t>95 to 99 years</t>
  </si>
  <si>
    <t>100 to 104 years</t>
  </si>
  <si>
    <t>105 to 109 years</t>
  </si>
  <si>
    <t>110 years and over</t>
  </si>
  <si>
    <t>POPULATION: Native Hawaiian Population</t>
  </si>
  <si>
    <t>POPULATION: Native Hawaiian Families</t>
  </si>
  <si>
    <t>POPULATION: Native Hawaiian Marital Status</t>
  </si>
  <si>
    <t>HOUSING: Native Hawaiian Housing</t>
  </si>
  <si>
    <t>HOUSING: Native Hawaiian Homeless</t>
  </si>
  <si>
    <t>EDUCATION: Native Hawaiian School Enrollment</t>
  </si>
  <si>
    <t>EDUCATION: Native Hawaiian Educational Attainment</t>
  </si>
  <si>
    <r>
      <t>Source:</t>
    </r>
    <r>
      <rPr>
        <sz val="10"/>
        <rFont val="HawnHelv"/>
      </rPr>
      <t> US. Bureau of the Census. Census 2010 Summary File 2 (SF 2) (February 23, 2012).</t>
    </r>
  </si>
  <si>
    <t>POP‑01</t>
  </si>
  <si>
    <t>Population Estimates of the Hawaiian Islands: 1778‑1896</t>
  </si>
  <si>
    <t>POP‑02</t>
  </si>
  <si>
    <t>POP‑03</t>
  </si>
  <si>
    <t>POP‑04</t>
  </si>
  <si>
    <t>POP‑05</t>
  </si>
  <si>
    <t>POP‑08</t>
  </si>
  <si>
    <t>POP‑09</t>
  </si>
  <si>
    <t>POP‑10</t>
  </si>
  <si>
    <t>POP‑11</t>
  </si>
  <si>
    <t>POP‑12</t>
  </si>
  <si>
    <t>POP‑13</t>
  </si>
  <si>
    <t>POP‑14</t>
  </si>
  <si>
    <t>POP‑15</t>
  </si>
  <si>
    <t>POP‑16</t>
  </si>
  <si>
    <t>POP‑17</t>
  </si>
  <si>
    <t>POP‑18</t>
  </si>
  <si>
    <t>POP‑20</t>
  </si>
  <si>
    <t>POP‑21</t>
  </si>
  <si>
    <t>INC‑01</t>
  </si>
  <si>
    <t>INC‑02</t>
  </si>
  <si>
    <t>HOU‑01</t>
  </si>
  <si>
    <t>HOU‑03</t>
  </si>
  <si>
    <t>HOU‑05</t>
  </si>
  <si>
    <t>EMP‑02</t>
  </si>
  <si>
    <t>HTH‑01</t>
  </si>
  <si>
    <t>HTH‑02</t>
  </si>
  <si>
    <t>HTH‑03</t>
  </si>
  <si>
    <t>HTH‑04</t>
  </si>
  <si>
    <t>HTH‑05</t>
  </si>
  <si>
    <t>HTH‑06</t>
  </si>
  <si>
    <t>HTH‑07</t>
  </si>
  <si>
    <t>HTH‑08</t>
  </si>
  <si>
    <t>HTH-09</t>
  </si>
  <si>
    <t>WIKI DATA</t>
  </si>
  <si>
    <t>Family households</t>
  </si>
  <si>
    <t>Nonfamily households</t>
  </si>
  <si>
    <t>HTH-10</t>
  </si>
  <si>
    <t>HTH-11</t>
  </si>
  <si>
    <t>HTH-12</t>
  </si>
  <si>
    <t>State of Hawaiÿi (Crude Rate)</t>
  </si>
  <si>
    <t>Native Hawaiian (Crude Rate)</t>
  </si>
  <si>
    <t>95%CI
Lower Limit</t>
  </si>
  <si>
    <t>95%CI
Upper Limit</t>
  </si>
  <si>
    <t>State of Hawaiÿi (Age Adjusted Rate)</t>
  </si>
  <si>
    <t>Native Hawaiian (Age Adjusted Rate)</t>
  </si>
  <si>
    <t>HTH-14</t>
  </si>
  <si>
    <t>HTH-15</t>
  </si>
  <si>
    <t>HTH-16</t>
  </si>
  <si>
    <t>HTH-17</t>
  </si>
  <si>
    <t>HEALTH: Health Behaviors</t>
  </si>
  <si>
    <t>LAND, WATER and AIR</t>
  </si>
  <si>
    <t>Table</t>
  </si>
  <si>
    <t>HOUSING</t>
  </si>
  <si>
    <r>
      <rPr>
        <b/>
        <sz val="12"/>
        <color theme="1"/>
        <rFont val="HawnHelv"/>
      </rPr>
      <t>Wiki (quick) Data:</t>
    </r>
    <r>
      <rPr>
        <sz val="12"/>
        <color theme="1"/>
        <rFont val="HawnHelv"/>
      </rPr>
      <t xml:space="preserve"> Data tables on the most frequently requested or searched for data.</t>
    </r>
  </si>
  <si>
    <t>Median family income (dollars)</t>
  </si>
  <si>
    <r>
      <rPr>
        <b/>
        <sz val="20"/>
        <color theme="1"/>
        <rFont val="HawnHelv"/>
      </rPr>
      <t xml:space="preserve">wiki:  </t>
    </r>
    <r>
      <rPr>
        <sz val="12"/>
        <color theme="1"/>
        <rFont val="HawnHelv"/>
      </rPr>
      <t>vs. To hurry, hasten; quick, fast, swift. See alawiki.  Hele wiki, quick time, quick step.  E wiki ʻoe, mai lohi (FS 111), hurry, don't delay.  (Probably PEP witi, although Easter Island viti may be a Tahitian loan.) hoʻo.wiki To hurry, hasten.  - Hawaiian Dictionary (Pukui/Elbert dictionary)</t>
    </r>
  </si>
  <si>
    <t>An 'N' entry in the estimate and margin of error columns indicates that data for this geographic area cannot be displayed because the number of sample cases is too small.</t>
  </si>
  <si>
    <t>Self-employed workers in own not incorporated business</t>
  </si>
  <si>
    <t>Nursery school, preschool</t>
  </si>
  <si>
    <t>Kindergarten</t>
  </si>
  <si>
    <t>Elementary school (grades 1-8)</t>
  </si>
  <si>
    <t>High school (grades 9-12)</t>
  </si>
  <si>
    <t>College or graduate school</t>
  </si>
  <si>
    <t>Percent enrolled in kindergarten to grade 12</t>
  </si>
  <si>
    <t>Percent enrolled in college or graduate school</t>
  </si>
  <si>
    <t>Less than high school diploma</t>
  </si>
  <si>
    <t>Some college or associate's degree</t>
  </si>
  <si>
    <t>Bachelor's degree</t>
  </si>
  <si>
    <t>Graduate or professional degree</t>
  </si>
  <si>
    <t>In labor force</t>
  </si>
  <si>
    <t>Civilian labor force</t>
  </si>
  <si>
    <t>Employed</t>
  </si>
  <si>
    <t>Unemployed</t>
  </si>
  <si>
    <t>Percent of civilian labor force</t>
  </si>
  <si>
    <t>Armed Forces</t>
  </si>
  <si>
    <t>Not in labor force</t>
  </si>
  <si>
    <t>Less than 30 percent</t>
  </si>
  <si>
    <t>30 percent or more</t>
  </si>
  <si>
    <t>Median gross rent (dollars)</t>
  </si>
  <si>
    <t>Owner-occupied housing units</t>
  </si>
  <si>
    <t>Renter-occupied housing units</t>
  </si>
  <si>
    <t>With own children under 18 years</t>
  </si>
  <si>
    <t>Married-couple family</t>
  </si>
  <si>
    <t>Female householder, no husband present, family</t>
  </si>
  <si>
    <t>Male householder</t>
  </si>
  <si>
    <t>Living alone</t>
  </si>
  <si>
    <t>Not living alone</t>
  </si>
  <si>
    <t>Female householder</t>
  </si>
  <si>
    <t>Average household size</t>
  </si>
  <si>
    <t>Average family size</t>
  </si>
  <si>
    <t>With Social Security income</t>
  </si>
  <si>
    <t>Mean retirement income (dollars)</t>
  </si>
  <si>
    <t>With Food Stamp/SNAP benefits</t>
  </si>
  <si>
    <t>Male householder, no spouse present, family</t>
  </si>
  <si>
    <t>With related children under 18 years</t>
  </si>
  <si>
    <t>With related children under 5 years only</t>
  </si>
  <si>
    <t>Now married, except separated</t>
  </si>
  <si>
    <t>Widowed</t>
  </si>
  <si>
    <t>Divorced</t>
  </si>
  <si>
    <t>Separated</t>
  </si>
  <si>
    <t>Never married</t>
  </si>
  <si>
    <t>LABOR and EMPLOYMENT</t>
  </si>
  <si>
    <t>LABOR and EMPLOYMENT: Native Hawaiian Labor Force</t>
  </si>
  <si>
    <t>LABOR and EMPLOYMENT: Native Hawaiian Industry</t>
  </si>
  <si>
    <t>LABOR and EMPLOYMENT: Native Hawaiian Occupation</t>
  </si>
  <si>
    <t>LABOR and EMPLOYMENT: Native Hawaiian Employment</t>
  </si>
  <si>
    <t>Note: This table presents unduplicated counts of individuals and households who experienced homelessness and received  outreach program services in the 2016 fiscal year. “Prior Living Situation” refers to the place where a person lived and slept most of the time prior to entering the program. “Unsheltered” refers to individuals living outdoors or in places not intended for human habitation, such as a park or the beach. “Sheltered settings” category includes emergency shelters, transitional housing, mental health and medical hospitals, prisons, substance abuse facilities, and the YMCA. “Doubled up” refers to individuals living in a family member’s or friend’s room, apartment, or house.</t>
  </si>
  <si>
    <r>
      <t>Source:</t>
    </r>
    <r>
      <rPr>
        <sz val="10"/>
        <color rgb="FF000000"/>
        <rFont val="HawnHelv"/>
      </rPr>
      <t xml:space="preserve"> University of Hawai‘i at Ma</t>
    </r>
    <r>
      <rPr>
        <sz val="10"/>
        <color rgb="FF000000"/>
        <rFont val="Times New Roman"/>
        <family val="1"/>
      </rPr>
      <t>̄</t>
    </r>
    <r>
      <rPr>
        <sz val="10"/>
        <color rgb="FF000000"/>
        <rFont val="HawnHelv"/>
      </rPr>
      <t>noa. Center on the Family. Homeless Service Utilization Report: Statistical Supplement, Hawai‘i FY 2016</t>
    </r>
  </si>
  <si>
    <t>Native Hawaiian Homeless Outreach Program Participation by County: 2016</t>
  </si>
  <si>
    <t>Note: This table presents unduplicated counts of individuals and households who experienced homelessness and received shelter program services in the 2016 fiscal year. “Prior Living Situation” refers to the place where a person lived and slept most of the time prior to entering the program. “Unsheltered” refers to individuals living outdoors or in places not intended for human habitation, such as a park or the beach. “Sheltered settings” category includes emergency shelters, transitional housing, mental health and medical hospitals, prisons, substance abuse facilities, and the YMCA. “Doubled up” refers to individuals living in a family member’s or friend’s room, apartment, or house.</t>
  </si>
  <si>
    <t>Native Hawaiian Homeless Shelter Program Participation by County: 2016</t>
  </si>
  <si>
    <t>Data Source</t>
  </si>
  <si>
    <t>Median age</t>
  </si>
  <si>
    <t>Introduction Wiki Data</t>
  </si>
  <si>
    <t>Introduction</t>
  </si>
  <si>
    <t> 15 to 19 years</t>
  </si>
  <si>
    <t> 20 to 24 years</t>
  </si>
  <si>
    <t> 20 years</t>
  </si>
  <si>
    <t> 21 years</t>
  </si>
  <si>
    <t> 22 years</t>
  </si>
  <si>
    <t> 23 years</t>
  </si>
  <si>
    <t> 24 years</t>
  </si>
  <si>
    <t> 25 to 29 years</t>
  </si>
  <si>
    <t> 25 years</t>
  </si>
  <si>
    <t> 26 years</t>
  </si>
  <si>
    <t> 27 years</t>
  </si>
  <si>
    <t> 28 years</t>
  </si>
  <si>
    <t> 29 years</t>
  </si>
  <si>
    <t> 30 to 34 years</t>
  </si>
  <si>
    <t> 30 years</t>
  </si>
  <si>
    <t> 31 years</t>
  </si>
  <si>
    <t> 32 years</t>
  </si>
  <si>
    <t> 33 years</t>
  </si>
  <si>
    <t> 34 years</t>
  </si>
  <si>
    <t> 35 to 39 years</t>
  </si>
  <si>
    <t> 35 years</t>
  </si>
  <si>
    <t> 36 years</t>
  </si>
  <si>
    <t> 37 years</t>
  </si>
  <si>
    <t> 38 years</t>
  </si>
  <si>
    <t> 39 years</t>
  </si>
  <si>
    <t> 40 to 44 years</t>
  </si>
  <si>
    <t> 40 years</t>
  </si>
  <si>
    <t> 41 years</t>
  </si>
  <si>
    <t> 42 years</t>
  </si>
  <si>
    <t> 43 years</t>
  </si>
  <si>
    <t> 44 years</t>
  </si>
  <si>
    <t> 45 to 49 years</t>
  </si>
  <si>
    <t> 45 years</t>
  </si>
  <si>
    <t> 46 years</t>
  </si>
  <si>
    <t> 47 years</t>
  </si>
  <si>
    <t> 48 years</t>
  </si>
  <si>
    <t> 49 years</t>
  </si>
  <si>
    <t> 50 to 54 years</t>
  </si>
  <si>
    <t> 50 years</t>
  </si>
  <si>
    <t> 51 years</t>
  </si>
  <si>
    <t> 52 years</t>
  </si>
  <si>
    <t> 53 years</t>
  </si>
  <si>
    <t> 54 years</t>
  </si>
  <si>
    <t> 55 to 59 years</t>
  </si>
  <si>
    <t> 55 years</t>
  </si>
  <si>
    <t> 56 years</t>
  </si>
  <si>
    <t> 57 years</t>
  </si>
  <si>
    <t> 58 years</t>
  </si>
  <si>
    <t> 59 years</t>
  </si>
  <si>
    <t> 60 to 64 years</t>
  </si>
  <si>
    <t> 60 years</t>
  </si>
  <si>
    <t> 61 years</t>
  </si>
  <si>
    <t> 62 years</t>
  </si>
  <si>
    <t> 63 years</t>
  </si>
  <si>
    <t> 64 years</t>
  </si>
  <si>
    <t> 65 to 69 years</t>
  </si>
  <si>
    <t> 65 years</t>
  </si>
  <si>
    <t> 66 years</t>
  </si>
  <si>
    <t> 67 years</t>
  </si>
  <si>
    <t> 68 years</t>
  </si>
  <si>
    <t> 69 years</t>
  </si>
  <si>
    <t> 70 to 74 years</t>
  </si>
  <si>
    <t> 70 years</t>
  </si>
  <si>
    <t> 71 years</t>
  </si>
  <si>
    <t> 72 years</t>
  </si>
  <si>
    <t> 73 years</t>
  </si>
  <si>
    <t> 74 years</t>
  </si>
  <si>
    <t> 75 to 79 years</t>
  </si>
  <si>
    <t> 75 years</t>
  </si>
  <si>
    <t> 76 years</t>
  </si>
  <si>
    <t> 77 years</t>
  </si>
  <si>
    <t> 78 years</t>
  </si>
  <si>
    <t> 79 years</t>
  </si>
  <si>
    <t> 80 to 84 years</t>
  </si>
  <si>
    <t> 80 years</t>
  </si>
  <si>
    <t> 81 years</t>
  </si>
  <si>
    <t> 82 years</t>
  </si>
  <si>
    <t> 83 years</t>
  </si>
  <si>
    <t> 84 years</t>
  </si>
  <si>
    <t> 85 to 89 years</t>
  </si>
  <si>
    <t> 85 years</t>
  </si>
  <si>
    <t> 86 years</t>
  </si>
  <si>
    <t> 87 years</t>
  </si>
  <si>
    <t> 88 years</t>
  </si>
  <si>
    <t> 89 years</t>
  </si>
  <si>
    <t> 90 to 94 years</t>
  </si>
  <si>
    <t> 90 years</t>
  </si>
  <si>
    <t> 91 years</t>
  </si>
  <si>
    <t> 92 years</t>
  </si>
  <si>
    <t> 93 years</t>
  </si>
  <si>
    <t> 94 years</t>
  </si>
  <si>
    <t> 95 to 99 years</t>
  </si>
  <si>
    <t> 95 years</t>
  </si>
  <si>
    <t> 96 years</t>
  </si>
  <si>
    <t> 97 years</t>
  </si>
  <si>
    <t> 98 years</t>
  </si>
  <si>
    <t> 99 years</t>
  </si>
  <si>
    <t> 100 to 104 years</t>
  </si>
  <si>
    <t> 105 to 109 years</t>
  </si>
  <si>
    <t> 110 years and over</t>
  </si>
  <si>
    <t xml:space="preserve"> 75 years and over </t>
  </si>
  <si>
    <t>16 years</t>
  </si>
  <si>
    <t>1 year</t>
  </si>
  <si>
    <t>2 years</t>
  </si>
  <si>
    <t>3 years</t>
  </si>
  <si>
    <t>4 years</t>
  </si>
  <si>
    <t>5 years</t>
  </si>
  <si>
    <t>6 years</t>
  </si>
  <si>
    <t>7 years</t>
  </si>
  <si>
    <t>8 years</t>
  </si>
  <si>
    <t>9 years</t>
  </si>
  <si>
    <t>10 years</t>
  </si>
  <si>
    <t>11 years</t>
  </si>
  <si>
    <t>12 years</t>
  </si>
  <si>
    <t>13 years</t>
  </si>
  <si>
    <t>14 years</t>
  </si>
  <si>
    <t>15 years</t>
  </si>
  <si>
    <t>17 years</t>
  </si>
  <si>
    <t>18 years</t>
  </si>
  <si>
    <t>19 years</t>
  </si>
  <si>
    <t>% of Total</t>
  </si>
  <si>
    <t>Census Designated Places (CDPs) are the statistical counterparts of incorporated places, and are delineated to provide data for settled concentrations of population that are identifiable by name but are not legally incorporated under the laws of the state in which they are located. The boundaries usually are defined in cooperation with local or tribal officials and generally updated prior to each decennial census. These boundaries, which usually coincide with visible features or the boundary of an adjacent incorporated place or another legal entity boundary, have no legal status, nor do these places have officials elected to serve traditional municipal functions. CDP boundaries may change from one decennial census to the next with changes in the settlement pattern; a CDP with the same name as in an earlier census does not necessarily have the same boundary. CDPs must be contained within a single state and may not extend into an incorporated place. There are no population size requirements for CDPs.</t>
  </si>
  <si>
    <t xml:space="preserve">Hawaii is the only state that has no incorporated places recognized by the Census Bureau. All places shown in decennial census data products for Hawaii are CDPs. By agreement with the state of Hawaii, the Census Bureau does not show data separately for the city of Honolulu, which is coextensive with Honolulu County. </t>
  </si>
  <si>
    <t>Oÿahu</t>
  </si>
  <si>
    <t>Ahuimanu CDP</t>
  </si>
  <si>
    <t>Aiea CDP</t>
  </si>
  <si>
    <t>East Honolulu CDP</t>
  </si>
  <si>
    <t>Ewa Beach CDP</t>
  </si>
  <si>
    <t>Ewa Gentry CDP</t>
  </si>
  <si>
    <t>Ewa Villages CDP</t>
  </si>
  <si>
    <t>Halawa CDP</t>
  </si>
  <si>
    <t>Haleiwa CDP</t>
  </si>
  <si>
    <t>Hauula CDP</t>
  </si>
  <si>
    <t>Heeia CDP</t>
  </si>
  <si>
    <t>Hickam Housing CDP</t>
  </si>
  <si>
    <t>Iroquois Point CDP</t>
  </si>
  <si>
    <t>Kaaawa CDP</t>
  </si>
  <si>
    <t>Kahaluu CDP</t>
  </si>
  <si>
    <t>Kahuku CDP</t>
  </si>
  <si>
    <t>Kalaeloa CDP</t>
  </si>
  <si>
    <t>Kaneohe CDP</t>
  </si>
  <si>
    <t>Kapolei CDP</t>
  </si>
  <si>
    <t>Kawela Bay CDP</t>
  </si>
  <si>
    <t>Ko Olina CDP</t>
  </si>
  <si>
    <t>Laie CDP</t>
  </si>
  <si>
    <t>Maili CDP</t>
  </si>
  <si>
    <t>Makaha CDP</t>
  </si>
  <si>
    <t>Makaha Valley CDP</t>
  </si>
  <si>
    <t>Makakilo CDP</t>
  </si>
  <si>
    <t>Maunawili CDP</t>
  </si>
  <si>
    <t>Mililani Mauka CDP</t>
  </si>
  <si>
    <t>Mililani Town CDP</t>
  </si>
  <si>
    <t>Mokuleia CDP</t>
  </si>
  <si>
    <t>Nanakuli CDP</t>
  </si>
  <si>
    <t>Ocean Pointe CDP</t>
  </si>
  <si>
    <t>Pearl City CDP</t>
  </si>
  <si>
    <t>Punaluu CDP</t>
  </si>
  <si>
    <t>Pupukea CDP</t>
  </si>
  <si>
    <t>Royal Kunia CDP</t>
  </si>
  <si>
    <t>Schofield Barracks CDP</t>
  </si>
  <si>
    <t>Urban Honolulu CDP</t>
  </si>
  <si>
    <t>Wahiawa CDP</t>
  </si>
  <si>
    <t>Waialua CDP</t>
  </si>
  <si>
    <t>Waianae CDP</t>
  </si>
  <si>
    <t>Waikane CDP</t>
  </si>
  <si>
    <t>Waikele CDP</t>
  </si>
  <si>
    <t>Waimalu CDP</t>
  </si>
  <si>
    <t>Waimanalo CDP</t>
  </si>
  <si>
    <t>Waimanalo Beach CDP</t>
  </si>
  <si>
    <t>Waipahu CDP</t>
  </si>
  <si>
    <t>Waipio CDP</t>
  </si>
  <si>
    <t>Waipio Acres CDP</t>
  </si>
  <si>
    <t>West Loch Estate CDP</t>
  </si>
  <si>
    <t>Wheeler AFB CDP</t>
  </si>
  <si>
    <t>Whitmore Village CDP</t>
  </si>
  <si>
    <t>Hawaiÿi</t>
  </si>
  <si>
    <t>Ainaloa CDP</t>
  </si>
  <si>
    <t>Captain Cook CDP</t>
  </si>
  <si>
    <t>Discovery Harbour CDP</t>
  </si>
  <si>
    <t>Eden Roc CDP</t>
  </si>
  <si>
    <t>Fern Acres CDP</t>
  </si>
  <si>
    <t>Fern Forest CDP</t>
  </si>
  <si>
    <t>Halaula CDP</t>
  </si>
  <si>
    <t>Hawaiian Acres CDP</t>
  </si>
  <si>
    <t>Hawaiian Beaches CDP</t>
  </si>
  <si>
    <t>Hawaiian Ocean View CDP</t>
  </si>
  <si>
    <t>Hawaiian Paradise Park CDP</t>
  </si>
  <si>
    <t>Hawi CDP</t>
  </si>
  <si>
    <t>Hilo CDP</t>
  </si>
  <si>
    <t>Holualoa CDP</t>
  </si>
  <si>
    <t>Honalo CDP</t>
  </si>
  <si>
    <t>Honaunau-Napoopoo CDP</t>
  </si>
  <si>
    <t>Honokaa CDP</t>
  </si>
  <si>
    <t>Honomu CDP</t>
  </si>
  <si>
    <t>Kahaluu-Keauhou CDP</t>
  </si>
  <si>
    <t>Kapaau CDP</t>
  </si>
  <si>
    <t>Keaau CDP</t>
  </si>
  <si>
    <t>Kealakekua CDP</t>
  </si>
  <si>
    <t>Kukuihaele CDP</t>
  </si>
  <si>
    <t>Kurtistown CDP</t>
  </si>
  <si>
    <t>Laupahoehoe CDP</t>
  </si>
  <si>
    <t>Leilani Estates CDP</t>
  </si>
  <si>
    <t>Mountain View CDP</t>
  </si>
  <si>
    <t>Naalehu CDP</t>
  </si>
  <si>
    <t>Nanawale Estates CDP</t>
  </si>
  <si>
    <t>Orchidlands Estates CDP</t>
  </si>
  <si>
    <t>Paauilo CDP</t>
  </si>
  <si>
    <t>Pahala CDP</t>
  </si>
  <si>
    <t>Pahoa CDP</t>
  </si>
  <si>
    <t>Papaikou CDP</t>
  </si>
  <si>
    <t>Paukaa CDP</t>
  </si>
  <si>
    <t>Pepeekeo CDP</t>
  </si>
  <si>
    <t>Puako CDP</t>
  </si>
  <si>
    <t>Volcano CDP</t>
  </si>
  <si>
    <t>Waikoloa Village CDP</t>
  </si>
  <si>
    <t>Wainaku CDP</t>
  </si>
  <si>
    <t>Waiohinu CDP</t>
  </si>
  <si>
    <t>Haiku-Pauwela CDP</t>
  </si>
  <si>
    <t>Haliimaile CDP</t>
  </si>
  <si>
    <t>Hana CDP</t>
  </si>
  <si>
    <t>Kaanapali CDP</t>
  </si>
  <si>
    <t>Kahului CDP</t>
  </si>
  <si>
    <t>Kapalua CDP</t>
  </si>
  <si>
    <t>Keokea CDP</t>
  </si>
  <si>
    <t>Kihei CDP</t>
  </si>
  <si>
    <t>Kula CDP</t>
  </si>
  <si>
    <t>Lahaina CDP</t>
  </si>
  <si>
    <t>Launiupoko CDP</t>
  </si>
  <si>
    <t>Maalaea CDP</t>
  </si>
  <si>
    <t>Mahinahina CDP</t>
  </si>
  <si>
    <t>Makawao CDP</t>
  </si>
  <si>
    <t>Makena CDP</t>
  </si>
  <si>
    <t>Napili-Honokowai CDP</t>
  </si>
  <si>
    <t>Olinda CDP</t>
  </si>
  <si>
    <t>Olowalu CDP</t>
  </si>
  <si>
    <t>Paia CDP</t>
  </si>
  <si>
    <t>Pukalani CDP</t>
  </si>
  <si>
    <t>Waihee-Waiehu CDP</t>
  </si>
  <si>
    <t>Waikapu CDP</t>
  </si>
  <si>
    <t>Wailea CDP</t>
  </si>
  <si>
    <t>Wailuku CDP</t>
  </si>
  <si>
    <t>Lanai City CDP</t>
  </si>
  <si>
    <t>Manele CDP</t>
  </si>
  <si>
    <t>Molokaÿi</t>
  </si>
  <si>
    <t>Kaunakakai CDP</t>
  </si>
  <si>
    <t>Kualapuu CDP</t>
  </si>
  <si>
    <t>Maunaloa CDP</t>
  </si>
  <si>
    <t>Ualapue CDP</t>
  </si>
  <si>
    <t>Kauaÿi</t>
  </si>
  <si>
    <t>Anahola CDP</t>
  </si>
  <si>
    <t>Eleele CDP</t>
  </si>
  <si>
    <t>Haena CDP</t>
  </si>
  <si>
    <t>Hanalei CDP</t>
  </si>
  <si>
    <t>Hanamaulu CDP</t>
  </si>
  <si>
    <t>Hanapepe CDP</t>
  </si>
  <si>
    <t>Kalaheo CDP</t>
  </si>
  <si>
    <t>Kalihiwai CDP</t>
  </si>
  <si>
    <t>Kapaa CDP</t>
  </si>
  <si>
    <t>Kekaha CDP</t>
  </si>
  <si>
    <t>Kilauea CDP</t>
  </si>
  <si>
    <t>Koloa CDP</t>
  </si>
  <si>
    <t>Lawai CDP</t>
  </si>
  <si>
    <t>Lihue CDP</t>
  </si>
  <si>
    <t>Omao CDP</t>
  </si>
  <si>
    <t>Pakala Village CDP</t>
  </si>
  <si>
    <t>Poipu CDP</t>
  </si>
  <si>
    <t>Princeville CDP</t>
  </si>
  <si>
    <t>Puhi CDP</t>
  </si>
  <si>
    <t>Wailua CDP</t>
  </si>
  <si>
    <t>Wailua Homesteads CDP</t>
  </si>
  <si>
    <t>Wainiha CDP</t>
  </si>
  <si>
    <t>High Blood Pressure</t>
  </si>
  <si>
    <t>Both Sexes</t>
  </si>
  <si>
    <t xml:space="preserve">Kaua‘i </t>
  </si>
  <si>
    <t>Income in the Past 12 Months (in Inflation-Adjusted Dollars)</t>
  </si>
  <si>
    <t>Median household income (dollars)</t>
  </si>
  <si>
    <t>Mean earnings (dollars)</t>
  </si>
  <si>
    <t>Mean Social Security income (dollars)</t>
  </si>
  <si>
    <t>Mean Supplemental Security Income (dollars)</t>
  </si>
  <si>
    <t>Mean cash public assistance income (dollars)</t>
  </si>
  <si>
    <t>Median income (dollars)</t>
  </si>
  <si>
    <t>Gross Rent</t>
  </si>
  <si>
    <t>Gross Rent as a Percentage of Household Income in the Past 12 Months</t>
  </si>
  <si>
    <t>Industry for the Civilian Employed Population 16 Years and over</t>
  </si>
  <si>
    <r>
      <rPr>
        <b/>
        <sz val="10"/>
        <color theme="1"/>
        <rFont val="HawnHelv"/>
      </rPr>
      <t xml:space="preserve">Source: </t>
    </r>
    <r>
      <rPr>
        <sz val="10"/>
        <color theme="1"/>
        <rFont val="HawnHelv"/>
      </rPr>
      <t>Hawaiÿi State, Department of Health. Hawaii Health Data Warehouse. Behavioral Risk Factor Surveillance System.</t>
    </r>
  </si>
  <si>
    <t>INCOME</t>
  </si>
  <si>
    <t>Land Area of the Islands of Hawaiÿi: 2010</t>
  </si>
  <si>
    <t>Land Ownership and Tenure in Hawaiÿi by Island: 2013</t>
  </si>
  <si>
    <t>Threatened and Endangered Species by County in Hawai‘i: 2015</t>
  </si>
  <si>
    <t>INCOME: Native Hawaiian Household Income</t>
  </si>
  <si>
    <t>INCOME: Native Hawaiian Family Income</t>
  </si>
  <si>
    <t>INCOME: Native Hawaiians Poverty</t>
  </si>
  <si>
    <t>LND-01</t>
  </si>
  <si>
    <t>LND-02</t>
  </si>
  <si>
    <t>LND-03</t>
  </si>
  <si>
    <t>POP‑06</t>
  </si>
  <si>
    <t>POP‑07</t>
  </si>
  <si>
    <t>POP‑19</t>
  </si>
  <si>
    <t>HOU‑02</t>
  </si>
  <si>
    <t>HOU‑04</t>
  </si>
  <si>
    <t>HOU‑06</t>
  </si>
  <si>
    <t>EMP‑01</t>
  </si>
  <si>
    <t>EMP‑03</t>
  </si>
  <si>
    <t>EMP‑04</t>
  </si>
  <si>
    <t>EDU‑01</t>
  </si>
  <si>
    <t>EDU‑02</t>
  </si>
  <si>
    <t>Southeastern (Windward) Hawaiian Islands</t>
  </si>
  <si>
    <t>Land Area</t>
  </si>
  <si>
    <t>Square Miles</t>
  </si>
  <si>
    <t>Square Kilometers</t>
  </si>
  <si>
    <t>Molokini</t>
  </si>
  <si>
    <t>Kahoÿolawe</t>
  </si>
  <si>
    <t>Niÿihau</t>
  </si>
  <si>
    <t>Lehua</t>
  </si>
  <si>
    <t>Kaÿula</t>
  </si>
  <si>
    <t>Nïhoa</t>
  </si>
  <si>
    <t>Necker Island</t>
  </si>
  <si>
    <t>French Frigate Shoals</t>
  </si>
  <si>
    <t>Gardner Pinnacles</t>
  </si>
  <si>
    <t>Maro Reef</t>
  </si>
  <si>
    <t>Awash</t>
  </si>
  <si>
    <t>Laysan Island</t>
  </si>
  <si>
    <t>Lisianski Island</t>
  </si>
  <si>
    <t>Pearl and Hermes Atoll</t>
  </si>
  <si>
    <t>Kure Atoll</t>
  </si>
  <si>
    <r>
      <rPr>
        <b/>
        <sz val="10"/>
        <rFont val="HawnHelv"/>
        <family val="2"/>
      </rPr>
      <t xml:space="preserve">Source:  </t>
    </r>
    <r>
      <rPr>
        <sz val="10"/>
        <rFont val="HawnHelv"/>
        <family val="2"/>
      </rPr>
      <t>U.S. Census Bureau, Census 2010 Redistricting Data (P.L. 94-171) Summary File, and unpublished records.</t>
    </r>
  </si>
  <si>
    <t>Government Land</t>
  </si>
  <si>
    <t>State (including DHHL)</t>
  </si>
  <si>
    <t>State (excluding DHHL)</t>
  </si>
  <si>
    <t>State Dept. of Hawaiian Home Lands (DHHL)</t>
  </si>
  <si>
    <t>Federal</t>
  </si>
  <si>
    <t>Private Land</t>
  </si>
  <si>
    <t>Total acres</t>
  </si>
  <si>
    <t>In acres.  As of January 2012 for Kauai County, June 2013 for Hawaii County and July 2013 for Maui and Honolulu counties</t>
  </si>
  <si>
    <r>
      <rPr>
        <b/>
        <sz val="10"/>
        <rFont val="HawnHelv"/>
      </rPr>
      <t xml:space="preserve">Source: </t>
    </r>
    <r>
      <rPr>
        <sz val="10"/>
        <rFont val="HawnHelv"/>
      </rPr>
      <t>Hawai‘i State. Department of Business, Economic Development and Tourism. The State of Hawaii Data Book: A Statistical Abstract 2016.</t>
    </r>
  </si>
  <si>
    <t>Animal Species</t>
  </si>
  <si>
    <t>Kalawao</t>
  </si>
  <si>
    <t>Endangered</t>
  </si>
  <si>
    <t>Threatened</t>
  </si>
  <si>
    <t>Amphibians</t>
  </si>
  <si>
    <t>Arachnids</t>
  </si>
  <si>
    <t>Birds</t>
  </si>
  <si>
    <t>Clams</t>
  </si>
  <si>
    <t>Corals</t>
  </si>
  <si>
    <t>Crustaceans</t>
  </si>
  <si>
    <t>Fishes</t>
  </si>
  <si>
    <t>Insects</t>
  </si>
  <si>
    <t>Mammals</t>
  </si>
  <si>
    <t>Reptiles</t>
  </si>
  <si>
    <t>Snails</t>
  </si>
  <si>
    <t>Plant Species</t>
  </si>
  <si>
    <t>Lichens</t>
  </si>
  <si>
    <r>
      <rPr>
        <b/>
        <sz val="10"/>
        <rFont val="HawnHelv"/>
      </rPr>
      <t xml:space="preserve">Source:  </t>
    </r>
    <r>
      <rPr>
        <sz val="10"/>
        <rFont val="HawnHelv"/>
      </rPr>
      <t>U.S., Fish &amp; Wildlife Service, Threatened and Endangered Species System (TESS), February 13, 2015.</t>
    </r>
  </si>
  <si>
    <t>HTH-13</t>
  </si>
  <si>
    <t>Conifers and Cycads</t>
  </si>
  <si>
    <t>Ferns and Allies</t>
  </si>
  <si>
    <t>Flowering Plants</t>
  </si>
  <si>
    <t>Total Endangered or Threatened Species</t>
  </si>
  <si>
    <r>
      <t xml:space="preserve">Total Endangered or Threatened Group in Hawaiÿi </t>
    </r>
    <r>
      <rPr>
        <b/>
        <vertAlign val="superscript"/>
        <sz val="10"/>
        <color theme="0"/>
        <rFont val="HawnHelv"/>
      </rPr>
      <t>a</t>
    </r>
  </si>
  <si>
    <t>HEALTH: Chronic Conditions</t>
  </si>
  <si>
    <t>Compiled by Mark Eshima, Demographer, OHA</t>
  </si>
  <si>
    <t>Data Year</t>
  </si>
  <si>
    <t>INC‑03</t>
  </si>
  <si>
    <t>Note: In 2018, the Hawaii Department of Health (DOH) revised how it collects race/ethnicity information in the Behavioral Risk Factor Surveillance System (BRFSS). The new methodology better aligns with national data collection standards and complies with the race/ethnicity algorithm used by the Office of Health Status Monitoring in DOH.  Data from 2011-2017 has been harmonized with 2018 data to be consistent across survey years and instruments.  Hawaii-IBIS will be supporting this dimension going forward.</t>
  </si>
  <si>
    <t>State of Hawaiÿi (Age Adjusted)</t>
  </si>
  <si>
    <t>Native Hawaiian (Age Adjusted)</t>
  </si>
  <si>
    <t>In 2018, the Hawaii Department of Health (DOH) revised how it collects race/ethnicity information in the Behavioral Risk Factor Surveillance System (BRFSS). The new methodology better aligns with national data collection standards and complies with the race/ethnicity algorithm used by the Office of Health Status Monitoring in DOH.</t>
  </si>
  <si>
    <t>Adults with a Cognitive Disability</t>
  </si>
  <si>
    <t>Adults with a Self-Care Disability</t>
  </si>
  <si>
    <t>Adults with an Ambulatory Disability</t>
  </si>
  <si>
    <t>Adults with an Independent Living Disability</t>
  </si>
  <si>
    <t>Adults with Auditory Disability</t>
  </si>
  <si>
    <t>Adults with Visual Disability</t>
  </si>
  <si>
    <t>—</t>
  </si>
  <si>
    <r>
      <rPr>
        <b/>
        <sz val="10"/>
        <color theme="1"/>
        <rFont val="HawnHelv"/>
      </rPr>
      <t>Source:</t>
    </r>
    <r>
      <rPr>
        <sz val="10"/>
        <color theme="1"/>
        <rFont val="HawnHelv"/>
      </rPr>
      <t xml:space="preserve"> Hawaiÿi State, Department of Health. Hawaii Health Data Warehouse. Behavioral Risk Factor Surveillance System.</t>
    </r>
  </si>
  <si>
    <t>Population 25 years and over</t>
  </si>
  <si>
    <t>Occupied Housing Units</t>
  </si>
  <si>
    <t>Families in Poverty</t>
  </si>
  <si>
    <r>
      <t>Ethnicity</t>
    </r>
    <r>
      <rPr>
        <b/>
        <vertAlign val="superscript"/>
        <sz val="10"/>
        <color theme="0"/>
        <rFont val="HawnHelv"/>
      </rPr>
      <t>1</t>
    </r>
  </si>
  <si>
    <r>
      <t xml:space="preserve">Northwestern (Leeward) Hawaiian Islands </t>
    </r>
    <r>
      <rPr>
        <b/>
        <vertAlign val="superscript"/>
        <sz val="10"/>
        <color theme="0"/>
        <rFont val="HawnHelv"/>
        <family val="2"/>
      </rPr>
      <t>a</t>
    </r>
  </si>
  <si>
    <r>
      <rPr>
        <vertAlign val="superscript"/>
        <sz val="10"/>
        <rFont val="HawnHelv"/>
      </rPr>
      <t xml:space="preserve">a  </t>
    </r>
    <r>
      <rPr>
        <sz val="10"/>
        <rFont val="HawnHelv"/>
      </rPr>
      <t>Totals for rows and columns do not sum up because a species may be threatened or endangered on more than one county.</t>
    </r>
  </si>
  <si>
    <r>
      <rPr>
        <b/>
        <sz val="10"/>
        <color theme="1"/>
        <rFont val="HawnHelv"/>
      </rPr>
      <t>Survey Question (Adults with a Cognitive Disability):</t>
    </r>
    <r>
      <rPr>
        <sz val="10"/>
        <color theme="1"/>
        <rFont val="HawnHelv"/>
      </rPr>
      <t xml:space="preserve"> Because of a physical, mental, or emotional condition, do you have serious difficulty concentrating, remembering, or making decisions?</t>
    </r>
  </si>
  <si>
    <r>
      <rPr>
        <b/>
        <sz val="10"/>
        <color theme="1"/>
        <rFont val="HawnHelv"/>
      </rPr>
      <t>Survey Question (Adults with a Self-Care Disability):</t>
    </r>
    <r>
      <rPr>
        <sz val="10"/>
        <color theme="1"/>
        <rFont val="HawnHelv"/>
      </rPr>
      <t xml:space="preserve"> Do you have difficulty dressing or bathing?</t>
    </r>
  </si>
  <si>
    <r>
      <rPr>
        <b/>
        <sz val="10"/>
        <color theme="1"/>
        <rFont val="HawnHelv"/>
      </rPr>
      <t>Survey Question (Adults with an Ambulatory Disability):</t>
    </r>
    <r>
      <rPr>
        <sz val="10"/>
        <color theme="1"/>
        <rFont val="HawnHelv"/>
      </rPr>
      <t xml:space="preserve"> Do you have serious difficulty walking or climbing stairs?</t>
    </r>
  </si>
  <si>
    <r>
      <rPr>
        <b/>
        <sz val="10"/>
        <color theme="1"/>
        <rFont val="HawnHelv"/>
      </rPr>
      <t>Survey Question (Adults with an Independent Living Disability):</t>
    </r>
    <r>
      <rPr>
        <sz val="10"/>
        <color theme="1"/>
        <rFont val="HawnHelv"/>
      </rPr>
      <t xml:space="preserve"> Because of a physical, mental, or emotional condition, do you have difficulty doing errands alone such as visiting a doctor's office or shopping?</t>
    </r>
  </si>
  <si>
    <r>
      <rPr>
        <b/>
        <sz val="10"/>
        <color theme="1"/>
        <rFont val="HawnHelv"/>
      </rPr>
      <t>Survey Question (Adults with Auditory Disability):</t>
    </r>
    <r>
      <rPr>
        <sz val="10"/>
        <color theme="1"/>
        <rFont val="HawnHelv"/>
      </rPr>
      <t xml:space="preserve"> Are you deaf or do you have serious difficulty hearing?</t>
    </r>
  </si>
  <si>
    <r>
      <rPr>
        <b/>
        <sz val="10"/>
        <color theme="1"/>
        <rFont val="HawnHelv"/>
      </rPr>
      <t>Survey Question (Adults with Visual Disability):</t>
    </r>
    <r>
      <rPr>
        <sz val="10"/>
        <color theme="1"/>
        <rFont val="HawnHelv"/>
      </rPr>
      <t xml:space="preserve"> Are you blind or do you have serious difficulty seeing, even when wearing glasses?</t>
    </r>
  </si>
  <si>
    <t>Native Hawaiian Data Book: Wiki</t>
  </si>
  <si>
    <r>
      <t xml:space="preserve">POP-01 </t>
    </r>
    <r>
      <rPr>
        <sz val="11"/>
        <color theme="0"/>
        <rFont val="HawnHelv"/>
        <scheme val="minor"/>
      </rPr>
      <t xml:space="preserve"> Population Estimates of the Hawaiian Islands: 1778-1896</t>
    </r>
  </si>
  <si>
    <r>
      <t>Source:</t>
    </r>
    <r>
      <rPr>
        <sz val="10"/>
        <color theme="1"/>
        <rFont val="HawnHelv"/>
        <scheme val="minor"/>
      </rPr>
      <t xml:space="preserve">   Robert C. Schmitt. </t>
    </r>
    <r>
      <rPr>
        <i/>
        <sz val="10"/>
        <color theme="1"/>
        <rFont val="HawnHelv"/>
        <scheme val="minor"/>
      </rPr>
      <t>Demographic Statistics of Hawaii: 1778-1965</t>
    </r>
    <r>
      <rPr>
        <sz val="10"/>
        <color theme="1"/>
        <rFont val="HawnHelv"/>
        <scheme val="minor"/>
      </rPr>
      <t xml:space="preserve">. (Honolulu, 1968). Robert C. Schmitt. </t>
    </r>
    <r>
      <rPr>
        <i/>
        <sz val="10"/>
        <color theme="1"/>
        <rFont val="HawnHelv"/>
        <scheme val="minor"/>
      </rPr>
      <t>Historical Statistics of Hawaii</t>
    </r>
    <r>
      <rPr>
        <sz val="10"/>
        <color theme="1"/>
        <rFont val="HawnHelv"/>
        <scheme val="minor"/>
      </rPr>
      <t>. (Honolulu, 1977).</t>
    </r>
  </si>
  <si>
    <r>
      <t>Total Population</t>
    </r>
    <r>
      <rPr>
        <b/>
        <vertAlign val="superscript"/>
        <sz val="10"/>
        <color theme="0"/>
        <rFont val="HawnHelv"/>
        <scheme val="minor"/>
      </rPr>
      <t>a</t>
    </r>
  </si>
  <si>
    <r>
      <t>Native Hawaiian</t>
    </r>
    <r>
      <rPr>
        <b/>
        <vertAlign val="superscript"/>
        <sz val="10"/>
        <color theme="0"/>
        <rFont val="HawnHelv"/>
        <scheme val="minor"/>
      </rPr>
      <t>b</t>
    </r>
  </si>
  <si>
    <r>
      <t>a</t>
    </r>
    <r>
      <rPr>
        <sz val="9"/>
        <color theme="1"/>
        <rFont val="HawnHelv"/>
        <scheme val="minor"/>
      </rPr>
      <t xml:space="preserve"> Includes all races. Note: some numbers have been revised from earlier reports by the Census Bureau, moreover, the Bureau’s definition of Hawaiian/Part-Hawaiian/Native Hawaiian has changed over the decades.</t>
    </r>
  </si>
  <si>
    <r>
      <t>2000</t>
    </r>
    <r>
      <rPr>
        <b/>
        <vertAlign val="superscript"/>
        <sz val="10"/>
        <color theme="0"/>
        <rFont val="HawnHelv"/>
        <scheme val="minor"/>
      </rPr>
      <t>a</t>
    </r>
  </si>
  <si>
    <r>
      <t>2010</t>
    </r>
    <r>
      <rPr>
        <b/>
        <vertAlign val="superscript"/>
        <sz val="10"/>
        <color theme="0"/>
        <rFont val="HawnHelv"/>
        <scheme val="minor"/>
      </rPr>
      <t>a</t>
    </r>
  </si>
  <si>
    <t>Iwilei-Ānuenue</t>
  </si>
  <si>
    <r>
      <t xml:space="preserve">* </t>
    </r>
    <r>
      <rPr>
        <sz val="10"/>
        <rFont val="HawnHelv"/>
        <scheme val="minor"/>
      </rPr>
      <t>Summary File 2 has a population threshold of 100. Data are available only for the population groups having a population of 100 or more of that specific group within a particular geographic area. Data for some census tracts may not be available because the population is less than the threshold.</t>
    </r>
  </si>
  <si>
    <r>
      <t>Source:</t>
    </r>
    <r>
      <rPr>
        <sz val="10"/>
        <rFont val="HawnHelv"/>
        <scheme val="minor"/>
      </rPr>
      <t xml:space="preserve"> United States. Bureau of the Census. Census 2010 Summary File 2 (SF 2) (February 23, 2012).</t>
    </r>
  </si>
  <si>
    <r>
      <t xml:space="preserve">POP-12 </t>
    </r>
    <r>
      <rPr>
        <sz val="11"/>
        <color theme="0"/>
        <rFont val="HawnHelv"/>
        <scheme val="minor"/>
      </rPr>
      <t>Native Hawaiians by Age and Gender in Hawaiÿi: 2010</t>
    </r>
  </si>
  <si>
    <r>
      <t>Source:</t>
    </r>
    <r>
      <rPr>
        <sz val="10"/>
        <rFont val="HawnHelv"/>
        <scheme val="minor"/>
      </rPr>
      <t xml:space="preserve"> Source: U.S. Bureau of the Census. Census 2010 Summary File 2 (SF 2) (February 23, 2012).</t>
    </r>
  </si>
  <si>
    <r>
      <t xml:space="preserve">POP-13 </t>
    </r>
    <r>
      <rPr>
        <sz val="11"/>
        <color theme="0"/>
        <rFont val="HawnHelv"/>
        <scheme val="minor"/>
      </rPr>
      <t xml:space="preserve"> Native Hawaiians by Age and Gender in Hawaiÿi County: 2010</t>
    </r>
  </si>
  <si>
    <r>
      <t>Source:</t>
    </r>
    <r>
      <rPr>
        <sz val="10"/>
        <rFont val="HawnHelv"/>
        <scheme val="minor"/>
      </rPr>
      <t xml:space="preserve"> United States. Bureau of the Census. Census 2010 Summary File 2 (SF 2) (February 23, 2012). Summary File 2, Table PCT3.</t>
    </r>
  </si>
  <si>
    <r>
      <t>POP-14</t>
    </r>
    <r>
      <rPr>
        <sz val="11"/>
        <color theme="0"/>
        <rFont val="HawnHelv"/>
        <scheme val="minor"/>
      </rPr>
      <t xml:space="preserve">  Native Hawaiians by Age and Gender in Honolulu County: 2010</t>
    </r>
  </si>
  <si>
    <r>
      <t xml:space="preserve">POP-15 </t>
    </r>
    <r>
      <rPr>
        <sz val="11"/>
        <color theme="0"/>
        <rFont val="HawnHelv"/>
        <scheme val="minor"/>
      </rPr>
      <t xml:space="preserve"> Native Hawaiians by Age and Gender in Kauaÿi County: 2010</t>
    </r>
  </si>
  <si>
    <r>
      <t xml:space="preserve">POP-16  </t>
    </r>
    <r>
      <rPr>
        <sz val="11"/>
        <color theme="0"/>
        <rFont val="HawnHelv"/>
        <scheme val="minor"/>
      </rPr>
      <t>Native Hawaiians by Age and Gender in Maui County: 2010</t>
    </r>
  </si>
  <si>
    <r>
      <t xml:space="preserve">POP-17 </t>
    </r>
    <r>
      <rPr>
        <sz val="11"/>
        <color theme="0"/>
        <rFont val="HawnHelv"/>
        <scheme val="minor"/>
      </rPr>
      <t xml:space="preserve"> Native Hawaiians by Age and Gender in the United States and Hawaiÿi: 2010</t>
    </r>
  </si>
  <si>
    <r>
      <t>Source:</t>
    </r>
    <r>
      <rPr>
        <sz val="10"/>
        <rFont val="HawnHelv"/>
        <scheme val="minor"/>
      </rPr>
      <t xml:space="preserve"> US Bureau of the Census. Census 2010 Summary File 2 (SF 2) (February 23, 2012). QT-P2: Single Years of Age and Sex: 2010. PCT4: Median Age by Sex. </t>
    </r>
  </si>
  <si>
    <r>
      <t xml:space="preserve">Maui </t>
    </r>
    <r>
      <rPr>
        <b/>
        <vertAlign val="superscript"/>
        <sz val="10"/>
        <color theme="0"/>
        <rFont val="HawnHelv"/>
        <scheme val="minor"/>
      </rPr>
      <t>b</t>
    </r>
  </si>
  <si>
    <r>
      <t xml:space="preserve">Native Hawaiian </t>
    </r>
    <r>
      <rPr>
        <vertAlign val="superscript"/>
        <sz val="10"/>
        <rFont val="HawnHelv"/>
        <scheme val="minor"/>
      </rPr>
      <t>a</t>
    </r>
  </si>
  <si>
    <r>
      <t xml:space="preserve">b </t>
    </r>
    <r>
      <rPr>
        <sz val="10"/>
        <rFont val="HawnHelv"/>
        <scheme val="minor"/>
      </rPr>
      <t>Includes Kalawao County</t>
    </r>
  </si>
  <si>
    <r>
      <t>Source:</t>
    </r>
    <r>
      <rPr>
        <sz val="10"/>
        <rFont val="HawnHelv"/>
        <scheme val="minor"/>
      </rPr>
      <t xml:space="preserve"> US Bureau of the Census. Census 2010 Summary File 2 (SF 2).</t>
    </r>
  </si>
  <si>
    <r>
      <t xml:space="preserve">Native Hawaiian </t>
    </r>
    <r>
      <rPr>
        <b/>
        <vertAlign val="superscript"/>
        <sz val="10"/>
        <color theme="0"/>
        <rFont val="HawnHelv"/>
        <scheme val="minor"/>
      </rPr>
      <t>a</t>
    </r>
  </si>
  <si>
    <r>
      <rPr>
        <b/>
        <sz val="11"/>
        <color theme="0"/>
        <rFont val="HawnHelv"/>
      </rPr>
      <t>HOU-05</t>
    </r>
    <r>
      <rPr>
        <sz val="11"/>
        <color theme="0"/>
        <rFont val="HawnHelv"/>
      </rPr>
      <t xml:space="preserve">  Homeless Outreach Program Participation by Ethnicity by County in Hawaiÿi: 2016</t>
    </r>
  </si>
  <si>
    <r>
      <rPr>
        <b/>
        <sz val="11"/>
        <color theme="0"/>
        <rFont val="HawnHelv"/>
      </rPr>
      <t>HOU-06</t>
    </r>
    <r>
      <rPr>
        <sz val="11"/>
        <color theme="0"/>
        <rFont val="HawnHelv"/>
      </rPr>
      <t xml:space="preserve">  Homeless Shelter Program Participation by Ethnicity by County in Hawaiÿi: 2016</t>
    </r>
  </si>
  <si>
    <r>
      <t xml:space="preserve">LND-01  </t>
    </r>
    <r>
      <rPr>
        <sz val="11"/>
        <color theme="0"/>
        <rFont val="HawnHelv"/>
      </rPr>
      <t>Land Area of the Islands of Hawaiÿi: 2010</t>
    </r>
  </si>
  <si>
    <r>
      <t xml:space="preserve">LND-02  </t>
    </r>
    <r>
      <rPr>
        <sz val="11"/>
        <color theme="0"/>
        <rFont val="HawnHelv"/>
      </rPr>
      <t>Land Ownership and Tenure in Hawaiÿi by Island: 2013</t>
    </r>
  </si>
  <si>
    <r>
      <t xml:space="preserve">LND-03  </t>
    </r>
    <r>
      <rPr>
        <sz val="11"/>
        <color theme="0"/>
        <rFont val="HawnHelv"/>
      </rPr>
      <t>Threatened and Endangered Species by County in Hawai‘i: 2015</t>
    </r>
  </si>
  <si>
    <r>
      <t xml:space="preserve">Survey Question: </t>
    </r>
    <r>
      <rPr>
        <sz val="10"/>
        <color theme="1"/>
        <rFont val="HawnHelv"/>
      </rPr>
      <t>Based on a series of questions. Have you ever been told by a doctor, nurse, or other health professional that you have asthma? Yes. Do you still have asthma? Yes.</t>
    </r>
  </si>
  <si>
    <r>
      <t xml:space="preserve">Survey Question: </t>
    </r>
    <r>
      <rPr>
        <sz val="10"/>
        <color theme="1"/>
        <rFont val="HawnHelv"/>
      </rPr>
      <t>Based on a series of questions. Have you ever been told by a doctor, nurse, or other health professional that you had skin cancer? Ever been told you had any other types of cancer?</t>
    </r>
  </si>
  <si>
    <r>
      <t xml:space="preserve">Survey Question: </t>
    </r>
    <r>
      <rPr>
        <sz val="10"/>
        <color theme="1"/>
        <rFont val="HawnHelv"/>
      </rPr>
      <t>Have you ever been told by a doctor or another health professional that you have chronic obstructive pulmonary disease, COPD, emphysema or chronic bronchitis?</t>
    </r>
  </si>
  <si>
    <r>
      <t xml:space="preserve">Survey Question: </t>
    </r>
    <r>
      <rPr>
        <sz val="10"/>
        <color theme="1"/>
        <rFont val="HawnHelv"/>
      </rPr>
      <t>Have you ever been told by a doctor, nurse, or other health professional that you had angina or coronary heart disease?</t>
    </r>
  </si>
  <si>
    <r>
      <t xml:space="preserve">Survey Question: </t>
    </r>
    <r>
      <rPr>
        <sz val="10"/>
        <color theme="1"/>
        <rFont val="HawnHelv"/>
      </rPr>
      <t>Have you ever been told by a doctor, nurse, or other health professional that you have diabetes?</t>
    </r>
  </si>
  <si>
    <r>
      <t xml:space="preserve">Survey Question: </t>
    </r>
    <r>
      <rPr>
        <sz val="10"/>
        <color theme="1"/>
        <rFont val="HawnHelv"/>
      </rPr>
      <t>Have you ever been told by a doctor, nurse, or other health professional that you had a heart attack, also called a myocardial infarction?</t>
    </r>
  </si>
  <si>
    <r>
      <t xml:space="preserve">Survey Question: </t>
    </r>
    <r>
      <rPr>
        <sz val="10"/>
        <color theme="1"/>
        <rFont val="HawnHelv"/>
      </rPr>
      <t>Based on a series of questions. Blood cholesterol is a fatty substance found in the blood. Have you ever had your blood cholesterol checked? Yes. Have you ever been told by a doctor, nurse, or other health professional that your blood cholesterol is high? Questions are asked in odd-numbered years only.</t>
    </r>
  </si>
  <si>
    <t>High Cholesterol Prevalence</t>
  </si>
  <si>
    <r>
      <t xml:space="preserve">Survey Question: </t>
    </r>
    <r>
      <rPr>
        <sz val="10"/>
        <color theme="1"/>
        <rFont val="HawnHelv"/>
      </rPr>
      <t>Have you ever been told by a doctor, nurse, or other health professional that you have high blood pressure?</t>
    </r>
  </si>
  <si>
    <r>
      <t xml:space="preserve">Survey Question: </t>
    </r>
    <r>
      <rPr>
        <sz val="10"/>
        <color theme="1"/>
        <rFont val="HawnHelv"/>
      </rPr>
      <t>Have you ever been told you had kidney disease? Do NOT include kidney stones, bladder infection or incontinence.</t>
    </r>
  </si>
  <si>
    <r>
      <t xml:space="preserve">Survey Question: </t>
    </r>
    <r>
      <rPr>
        <sz val="10"/>
        <color theme="1"/>
        <rFont val="HawnHelv"/>
      </rPr>
      <t>Have you ever been told by a doctor, nurse, or other health professional that you had a stroke?</t>
    </r>
  </si>
  <si>
    <r>
      <t xml:space="preserve">Survey Question: </t>
    </r>
    <r>
      <rPr>
        <sz val="10"/>
        <color theme="1"/>
        <rFont val="HawnHelv"/>
      </rPr>
      <t>Based on a series of questions. How much do you weigh without shoes? How tall are you without shoes? (Underweight is defined at a BMI less than 18.5; Normal is defined as a BMI 18.5 to less than 25; Overweight, but not obese, is defined as a BMI 25 to less than 30; Obese is defined as a BMI of 30 or more.)</t>
    </r>
  </si>
  <si>
    <r>
      <t xml:space="preserve">Survey Question: </t>
    </r>
    <r>
      <rPr>
        <sz val="10"/>
        <color theme="1"/>
        <rFont val="HawnHelv"/>
      </rPr>
      <t>Based on a series of questions. Have you smoked at least 100 cigarettes in your entire life? Do you now smoke cigarettes every day, some days, or not at all? A current smoker is defined as an individual who has smoked at least 100 cigarettes in his/her life and who now smokes every day or some days.</t>
    </r>
  </si>
  <si>
    <r>
      <rPr>
        <b/>
        <sz val="10"/>
        <color theme="1"/>
        <rFont val="HawnHelv"/>
      </rPr>
      <t>Survey Question:</t>
    </r>
    <r>
      <rPr>
        <sz val="10"/>
        <color theme="1"/>
        <rFont val="HawnHelv"/>
        <scheme val="minor"/>
      </rPr>
      <t xml:space="preserve"> </t>
    </r>
    <r>
      <rPr>
        <sz val="10"/>
        <color theme="1"/>
        <rFont val="HawnHelv"/>
      </rPr>
      <t>Calculated total number of alcoholic beverages consumed per month. A current drinker is an individual who consumed at least one alcohol beverage in the past month.</t>
    </r>
  </si>
  <si>
    <t>State of Hawaiÿi (crude rate)</t>
  </si>
  <si>
    <t>Native Hawaiian (crude rate)</t>
  </si>
  <si>
    <t>State of Hawaiÿi (age adusted rate)</t>
  </si>
  <si>
    <t>Native Hawaiian (age adusted rate)</t>
  </si>
  <si>
    <r>
      <rPr>
        <b/>
        <sz val="10"/>
        <color theme="1"/>
        <rFont val="HawnHelv"/>
      </rPr>
      <t>Survey Question:</t>
    </r>
    <r>
      <rPr>
        <sz val="10"/>
        <color theme="1"/>
        <rFont val="HawnHelv"/>
      </rPr>
      <t xml:space="preserve"> Considering all types of alcoholic beverages, how many times during the past 30 days did you have 5 or more drinks for men or 4 or more drinks for women on an occasion?</t>
    </r>
  </si>
  <si>
    <t>Count</t>
  </si>
  <si>
    <r>
      <rPr>
        <b/>
        <sz val="10"/>
        <color theme="1"/>
        <rFont val="HawnHelv"/>
      </rPr>
      <t xml:space="preserve">Source: </t>
    </r>
    <r>
      <rPr>
        <sz val="10"/>
        <color theme="1"/>
        <rFont val="HawnHelv"/>
      </rPr>
      <t>Hawaiÿi State, Department of Health. Hawaii Health Data Warehouse. Behavioral Risk Factor Surveillance System (BRFSS).</t>
    </r>
  </si>
  <si>
    <r>
      <t xml:space="preserve">Survey Question: </t>
    </r>
    <r>
      <rPr>
        <sz val="10"/>
        <color theme="1"/>
        <rFont val="HawnHelv"/>
      </rPr>
      <t>Have you ever been told by a doctor, nurse or other health professional that you have a depressive disorder, including depression, major depression, dysthymia, or minor depression?</t>
    </r>
  </si>
  <si>
    <r>
      <rPr>
        <b/>
        <sz val="10"/>
        <color theme="1"/>
        <rFont val="HawnHelv"/>
      </rPr>
      <t>Survey Question:</t>
    </r>
    <r>
      <rPr>
        <sz val="10"/>
        <color theme="1"/>
        <rFont val="HawnHelv"/>
      </rPr>
      <t xml:space="preserve"> Have you ever been told by a doctor or health professional that you have some form of arthritis, rheumatoid arthritis, gout, lupus, or fibromyalgia?</t>
    </r>
  </si>
  <si>
    <t>Arthritis - Prevalence</t>
  </si>
  <si>
    <t>Asthma - Current Prevalence</t>
  </si>
  <si>
    <t>Cancer - Diagnosed with Any Type of Cancer</t>
  </si>
  <si>
    <t>Chronic Conditions - Chronic Obstructive Pulmonary Disease (COPD)</t>
  </si>
  <si>
    <t>Heart Disease - Coronary Heart Disease Prevalence</t>
  </si>
  <si>
    <t>Diabetes - Prevalence</t>
  </si>
  <si>
    <t>Heart Disease - Heart Attack Prevalence</t>
  </si>
  <si>
    <t>Chronic Conditions - Kidney Disease Prevalence</t>
  </si>
  <si>
    <t>Heart Disease - Stroke Prevalence</t>
  </si>
  <si>
    <t>BMI Status - Obese (BMI&gt;=30)</t>
  </si>
  <si>
    <t>Tobacco Use - Cigarettes Current Smoker</t>
  </si>
  <si>
    <t>Alcohol Use- Current Drinking</t>
  </si>
  <si>
    <t>Alcohol Use - Binge Brinking</t>
  </si>
  <si>
    <t>Mental Health - Depressive Disorder</t>
  </si>
  <si>
    <t>2020 *</t>
  </si>
  <si>
    <t>±5,780</t>
  </si>
  <si>
    <t>±5,443</t>
  </si>
  <si>
    <t>±5,815</t>
  </si>
  <si>
    <t>±5,015</t>
  </si>
  <si>
    <t>±6,089</t>
  </si>
  <si>
    <t>±6,381</t>
  </si>
  <si>
    <t>±6,700</t>
  </si>
  <si>
    <t>±5,376</t>
  </si>
  <si>
    <t>±5,738</t>
  </si>
  <si>
    <t>±5,972</t>
  </si>
  <si>
    <t>±7,586</t>
  </si>
  <si>
    <t>±1.3</t>
  </si>
  <si>
    <t>±1.1</t>
  </si>
  <si>
    <t>±1.0</t>
  </si>
  <si>
    <t>±1.5</t>
  </si>
  <si>
    <t>±1.2</t>
  </si>
  <si>
    <t>±6.9</t>
  </si>
  <si>
    <t>±5.9</t>
  </si>
  <si>
    <t>±6.8</t>
  </si>
  <si>
    <t>±5.7</t>
  </si>
  <si>
    <t>±7.0</t>
  </si>
  <si>
    <t>±7.2</t>
  </si>
  <si>
    <t>±10.3</t>
  </si>
  <si>
    <t>±10.8</t>
  </si>
  <si>
    <t>±7.7</t>
  </si>
  <si>
    <t>* Due to COVID-19, the US Census Bureau was compelled to make modifications to the 2020 American Community Survey (ACS). Adjustments were implemented to address nonresponse bias, weighting methodology, among other issues in the American Community Survey. Consequently, the Bureau does not recommend comparing their "experimental estimates" with standard ACS estimates or the decennial census.</t>
  </si>
  <si>
    <t>±8,412</t>
  </si>
  <si>
    <t>±7,413</t>
  </si>
  <si>
    <t>±7,440</t>
  </si>
  <si>
    <t>±9,716</t>
  </si>
  <si>
    <t>±9,436</t>
  </si>
  <si>
    <t>±10,555</t>
  </si>
  <si>
    <t>±9,603</t>
  </si>
  <si>
    <t>±9,435</t>
  </si>
  <si>
    <t>±9,341</t>
  </si>
  <si>
    <t>±10,880</t>
  </si>
  <si>
    <t>±12,018</t>
  </si>
  <si>
    <t>±0.8</t>
  </si>
  <si>
    <t>±0.9</t>
  </si>
  <si>
    <t>±0.7</t>
  </si>
  <si>
    <t>±0.6</t>
  </si>
  <si>
    <t>±6.1</t>
  </si>
  <si>
    <t>±5.1</t>
  </si>
  <si>
    <t>±5.3</t>
  </si>
  <si>
    <t>±4.9</t>
  </si>
  <si>
    <t>±6.2</t>
  </si>
  <si>
    <t>±5.8</t>
  </si>
  <si>
    <t>±7.9</t>
  </si>
  <si>
    <t>±6.3</t>
  </si>
  <si>
    <t>±763</t>
  </si>
  <si>
    <t>±886</t>
  </si>
  <si>
    <t>±866</t>
  </si>
  <si>
    <t>±1,045</t>
  </si>
  <si>
    <t>±856</t>
  </si>
  <si>
    <t>±655</t>
  </si>
  <si>
    <t>±999</t>
  </si>
  <si>
    <t>±687</t>
  </si>
  <si>
    <t>±646</t>
  </si>
  <si>
    <t>±831</t>
  </si>
  <si>
    <t>±1,255</t>
  </si>
  <si>
    <t>±0.5</t>
  </si>
  <si>
    <t>±0.4</t>
  </si>
  <si>
    <t>±3.7</t>
  </si>
  <si>
    <t>±3.3</t>
  </si>
  <si>
    <t>±2.9</t>
  </si>
  <si>
    <t>±3.0</t>
  </si>
  <si>
    <t>±2.8</t>
  </si>
  <si>
    <t>±3.4</t>
  </si>
  <si>
    <t>±2.7</t>
  </si>
  <si>
    <t>±4.2</t>
  </si>
  <si>
    <t>±3.9</t>
  </si>
  <si>
    <t>±3.6</t>
  </si>
  <si>
    <t>±8,391</t>
  </si>
  <si>
    <t>±8,241</t>
  </si>
  <si>
    <t>±8,561</t>
  </si>
  <si>
    <t>±7,578</t>
  </si>
  <si>
    <t>±8,428</t>
  </si>
  <si>
    <t>±9,400</t>
  </si>
  <si>
    <t>±9,571</t>
  </si>
  <si>
    <t>±7,560</t>
  </si>
  <si>
    <t>±7,719</t>
  </si>
  <si>
    <t>±8,235</t>
  </si>
  <si>
    <t>±10,769</t>
  </si>
  <si>
    <t>±1.9</t>
  </si>
  <si>
    <t>±2.0</t>
  </si>
  <si>
    <t>±1.6</t>
  </si>
  <si>
    <t>±1.8</t>
  </si>
  <si>
    <t>±1.7</t>
  </si>
  <si>
    <t>±2.1</t>
  </si>
  <si>
    <t>±0.3</t>
  </si>
  <si>
    <t>±1.4</t>
  </si>
  <si>
    <t>±4,656</t>
  </si>
  <si>
    <t>±4,734</t>
  </si>
  <si>
    <t>±5,317</t>
  </si>
  <si>
    <t>±4,307</t>
  </si>
  <si>
    <t>±4,857</t>
  </si>
  <si>
    <t>±5,159</t>
  </si>
  <si>
    <t>±5,889</t>
  </si>
  <si>
    <t>±4,971</t>
  </si>
  <si>
    <t>±4,409</t>
  </si>
  <si>
    <t>±4,766</t>
  </si>
  <si>
    <t>±5,641</t>
  </si>
  <si>
    <t>±2.5</t>
  </si>
  <si>
    <t>±2.2</t>
  </si>
  <si>
    <t>±2.3</t>
  </si>
  <si>
    <t>±2.6</t>
  </si>
  <si>
    <t>±2.4</t>
  </si>
  <si>
    <t>±5,208</t>
  </si>
  <si>
    <t>±4,998</t>
  </si>
  <si>
    <t>±4,650</t>
  </si>
  <si>
    <t>±4,580</t>
  </si>
  <si>
    <t>±4,994</t>
  </si>
  <si>
    <t>±5,737</t>
  </si>
  <si>
    <t>±4,795</t>
  </si>
  <si>
    <t>±4,476</t>
  </si>
  <si>
    <t>±4,567</t>
  </si>
  <si>
    <t>±5,257</t>
  </si>
  <si>
    <t>±6,229</t>
  </si>
  <si>
    <t>±11,664</t>
  </si>
  <si>
    <t>±11,531</t>
  </si>
  <si>
    <t>±12,178</t>
  </si>
  <si>
    <t>±13,556</t>
  </si>
  <si>
    <t>±13,383</t>
  </si>
  <si>
    <t>±14,303</t>
  </si>
  <si>
    <t>±13,164</t>
  </si>
  <si>
    <t>±13,139</t>
  </si>
  <si>
    <t>±11,782</t>
  </si>
  <si>
    <t>±15,176</t>
  </si>
  <si>
    <t>±15,515</t>
  </si>
  <si>
    <t>±6,865</t>
  </si>
  <si>
    <t>±7,140</t>
  </si>
  <si>
    <t>±7,417</t>
  </si>
  <si>
    <t>±7,642</t>
  </si>
  <si>
    <t>±7,376</t>
  </si>
  <si>
    <t>±7,762</t>
  </si>
  <si>
    <t>±8,000</t>
  </si>
  <si>
    <t>±7,545</t>
  </si>
  <si>
    <t>±9,212</t>
  </si>
  <si>
    <t>±9,656</t>
  </si>
  <si>
    <t>±7,973</t>
  </si>
  <si>
    <t>±7,370</t>
  </si>
  <si>
    <t>±6,949</t>
  </si>
  <si>
    <t>±8,354</t>
  </si>
  <si>
    <t>±8,739</t>
  </si>
  <si>
    <t>±9,202</t>
  </si>
  <si>
    <t>±7,582</t>
  </si>
  <si>
    <t>±7,619</t>
  </si>
  <si>
    <t>±6,966</t>
  </si>
  <si>
    <t>±9,548</t>
  </si>
  <si>
    <t>±8,143</t>
  </si>
  <si>
    <t>±934</t>
  </si>
  <si>
    <t>±683</t>
  </si>
  <si>
    <t>±580</t>
  </si>
  <si>
    <t>±806</t>
  </si>
  <si>
    <t>±1,222</t>
  </si>
  <si>
    <t>±818</t>
  </si>
  <si>
    <t>±1,081</t>
  </si>
  <si>
    <t>±940</t>
  </si>
  <si>
    <t>±0.2</t>
  </si>
  <si>
    <t>±0.1</t>
  </si>
  <si>
    <t>±1,277</t>
  </si>
  <si>
    <t>±1,015</t>
  </si>
  <si>
    <t>±1,040</t>
  </si>
  <si>
    <t>±1,172</t>
  </si>
  <si>
    <t>±1,258</t>
  </si>
  <si>
    <t>±1,244</t>
  </si>
  <si>
    <t>±1,510</t>
  </si>
  <si>
    <t>±1,022</t>
  </si>
  <si>
    <t>±1,219</t>
  </si>
  <si>
    <t>±1,558</t>
  </si>
  <si>
    <t>±986</t>
  </si>
  <si>
    <t>±900</t>
  </si>
  <si>
    <t>±1,147</t>
  </si>
  <si>
    <t>±914</t>
  </si>
  <si>
    <t>±1,329</t>
  </si>
  <si>
    <t>±1,221</t>
  </si>
  <si>
    <t>±1,046</t>
  </si>
  <si>
    <t>±1,217</t>
  </si>
  <si>
    <t>±867</t>
  </si>
  <si>
    <t>±946</t>
  </si>
  <si>
    <t>±1,161</t>
  </si>
  <si>
    <t>±3,676</t>
  </si>
  <si>
    <t>±3,711</t>
  </si>
  <si>
    <t>±3,452</t>
  </si>
  <si>
    <t>±3,305</t>
  </si>
  <si>
    <t>±2,691</t>
  </si>
  <si>
    <t>±3,580</t>
  </si>
  <si>
    <t>±3,675</t>
  </si>
  <si>
    <t>±3,570</t>
  </si>
  <si>
    <t>±3,505</t>
  </si>
  <si>
    <t>±3,320</t>
  </si>
  <si>
    <t>±4,546</t>
  </si>
  <si>
    <t>±4,655</t>
  </si>
  <si>
    <t>±3,749</t>
  </si>
  <si>
    <t>±2,753</t>
  </si>
  <si>
    <t>±3,877</t>
  </si>
  <si>
    <t>±5,349</t>
  </si>
  <si>
    <t>±3,146</t>
  </si>
  <si>
    <t>±4,031</t>
  </si>
  <si>
    <t>±5,492</t>
  </si>
  <si>
    <t>±3,566</t>
  </si>
  <si>
    <t>±4,083</t>
  </si>
  <si>
    <t>±5,143</t>
  </si>
  <si>
    <t>±2</t>
  </si>
  <si>
    <t>±3,710</t>
  </si>
  <si>
    <t>±4,247</t>
  </si>
  <si>
    <t>±3,108</t>
  </si>
  <si>
    <t>±4,923</t>
  </si>
  <si>
    <t>±3,592</t>
  </si>
  <si>
    <t>±4,021</t>
  </si>
  <si>
    <t>±3,960</t>
  </si>
  <si>
    <t>±5,692</t>
  </si>
  <si>
    <t>±4,215</t>
  </si>
  <si>
    <t>±5,942</t>
  </si>
  <si>
    <t>±4,062</t>
  </si>
  <si>
    <t>±1,058</t>
  </si>
  <si>
    <t>±809</t>
  </si>
  <si>
    <t>±782</t>
  </si>
  <si>
    <t>±857</t>
  </si>
  <si>
    <t>±862</t>
  </si>
  <si>
    <t>±979</t>
  </si>
  <si>
    <t>±1,067</t>
  </si>
  <si>
    <t>±1,062</t>
  </si>
  <si>
    <t>±1,370</t>
  </si>
  <si>
    <t>±1,476</t>
  </si>
  <si>
    <t>±1,207</t>
  </si>
  <si>
    <t>±719</t>
  </si>
  <si>
    <t>±2,125</t>
  </si>
  <si>
    <t>±1,195</t>
  </si>
  <si>
    <t>±878</t>
  </si>
  <si>
    <t>±1,073</t>
  </si>
  <si>
    <t>±1,781</t>
  </si>
  <si>
    <t>±936</t>
  </si>
  <si>
    <t>±1,578</t>
  </si>
  <si>
    <t>±1</t>
  </si>
  <si>
    <t>±1,272</t>
  </si>
  <si>
    <t>±1,038</t>
  </si>
  <si>
    <t>±647</t>
  </si>
  <si>
    <t>±695</t>
  </si>
  <si>
    <t>±1,198</t>
  </si>
  <si>
    <t>±829</t>
  </si>
  <si>
    <t>±753</t>
  </si>
  <si>
    <t>±776</t>
  </si>
  <si>
    <t>±892</t>
  </si>
  <si>
    <t>±1,135</t>
  </si>
  <si>
    <t>±2,157</t>
  </si>
  <si>
    <t>±2,003</t>
  </si>
  <si>
    <t>±2,371</t>
  </si>
  <si>
    <t>±1,851</t>
  </si>
  <si>
    <t>±2,447</t>
  </si>
  <si>
    <t>±2,469</t>
  </si>
  <si>
    <t>±2,770</t>
  </si>
  <si>
    <t>±2,517</t>
  </si>
  <si>
    <t>±3,090</t>
  </si>
  <si>
    <t>±4,597</t>
  </si>
  <si>
    <t>±3,900</t>
  </si>
  <si>
    <t>±2,915</t>
  </si>
  <si>
    <t>±5,913</t>
  </si>
  <si>
    <t>±6,469</t>
  </si>
  <si>
    <t>±5,950</t>
  </si>
  <si>
    <t>±6,620</t>
  </si>
  <si>
    <t>±5,433</t>
  </si>
  <si>
    <t>±7,229</t>
  </si>
  <si>
    <t>±5,303</t>
  </si>
  <si>
    <t>±5,695</t>
  </si>
  <si>
    <t>±6,258</t>
  </si>
  <si>
    <t>±7,350</t>
  </si>
  <si>
    <t>±7,712</t>
  </si>
  <si>
    <t>±3,192</t>
  </si>
  <si>
    <t>±3,085</t>
  </si>
  <si>
    <t>±2,262</t>
  </si>
  <si>
    <t>±3,025</t>
  </si>
  <si>
    <t>±2,958</t>
  </si>
  <si>
    <t>±3,377</t>
  </si>
  <si>
    <t>±2,514</t>
  </si>
  <si>
    <t>±2,374</t>
  </si>
  <si>
    <t>±3,413</t>
  </si>
  <si>
    <t>±3,810</t>
  </si>
  <si>
    <t>±3,457</t>
  </si>
  <si>
    <t>±2,689</t>
  </si>
  <si>
    <t>±3,002</t>
  </si>
  <si>
    <t>±2,723</t>
  </si>
  <si>
    <t>±3,189</t>
  </si>
  <si>
    <t>±2,806</t>
  </si>
  <si>
    <t>±3,319</t>
  </si>
  <si>
    <t>±3,899</t>
  </si>
  <si>
    <t>±3,489</t>
  </si>
  <si>
    <t>±4,149</t>
  </si>
  <si>
    <t>±3,693</t>
  </si>
  <si>
    <t>±797</t>
  </si>
  <si>
    <t>±749</t>
  </si>
  <si>
    <t>±744</t>
  </si>
  <si>
    <t>±694</t>
  </si>
  <si>
    <t>±726</t>
  </si>
  <si>
    <t>±834</t>
  </si>
  <si>
    <t>±815</t>
  </si>
  <si>
    <t>±751</t>
  </si>
  <si>
    <t>±771</t>
  </si>
  <si>
    <t>±844</t>
  </si>
  <si>
    <t>±959</t>
  </si>
  <si>
    <t>±1,253</t>
  </si>
  <si>
    <t>±718</t>
  </si>
  <si>
    <t>±1,311</t>
  </si>
  <si>
    <t>±1,074</t>
  </si>
  <si>
    <t>±764</t>
  </si>
  <si>
    <t>±732</t>
  </si>
  <si>
    <t>±1,239</t>
  </si>
  <si>
    <t>±804</t>
  </si>
  <si>
    <t>±1,141</t>
  </si>
  <si>
    <t>±948</t>
  </si>
  <si>
    <t>±739</t>
  </si>
  <si>
    <t>±614</t>
  </si>
  <si>
    <t>±481</t>
  </si>
  <si>
    <t>±680</t>
  </si>
  <si>
    <t>±631</t>
  </si>
  <si>
    <t>±1,303</t>
  </si>
  <si>
    <t>±1,502</t>
  </si>
  <si>
    <t>±1,910</t>
  </si>
  <si>
    <t>±2,567</t>
  </si>
  <si>
    <t>±1,944</t>
  </si>
  <si>
    <t>±1,949</t>
  </si>
  <si>
    <t>±2,282</t>
  </si>
  <si>
    <t>±1,942</t>
  </si>
  <si>
    <t>±2,163</t>
  </si>
  <si>
    <t>±2,318</t>
  </si>
  <si>
    <t>±5,607</t>
  </si>
  <si>
    <t>±2,667</t>
  </si>
  <si>
    <t>±3,513</t>
  </si>
  <si>
    <t>±4,223</t>
  </si>
  <si>
    <t>±5,562</t>
  </si>
  <si>
    <t>±4,282</t>
  </si>
  <si>
    <t>±4,406</t>
  </si>
  <si>
    <t>±4,870</t>
  </si>
  <si>
    <t>±4,817</t>
  </si>
  <si>
    <t>±4,824</t>
  </si>
  <si>
    <t>±4,221</t>
  </si>
  <si>
    <t>±4,541</t>
  </si>
  <si>
    <t>±5,012</t>
  </si>
  <si>
    <t>±5,054</t>
  </si>
  <si>
    <t>±1,556</t>
  </si>
  <si>
    <t>±1,035</t>
  </si>
  <si>
    <t>±1,628</t>
  </si>
  <si>
    <t>±1,523</t>
  </si>
  <si>
    <t>±1,456</t>
  </si>
  <si>
    <t>±2,012</t>
  </si>
  <si>
    <t>±1,776</t>
  </si>
  <si>
    <t>±1,795</t>
  </si>
  <si>
    <t>±2,020</t>
  </si>
  <si>
    <t>±2,138</t>
  </si>
  <si>
    <t>±2,106</t>
  </si>
  <si>
    <t>±1,481</t>
  </si>
  <si>
    <t>±1,798</t>
  </si>
  <si>
    <t>±1,470</t>
  </si>
  <si>
    <t>±1,801</t>
  </si>
  <si>
    <t>±1,393</t>
  </si>
  <si>
    <t>±1,738</t>
  </si>
  <si>
    <t>±1,696</t>
  </si>
  <si>
    <t>±1,925</t>
  </si>
  <si>
    <t>±2,296</t>
  </si>
  <si>
    <t>±2,132</t>
  </si>
  <si>
    <t>±2,737</t>
  </si>
  <si>
    <t>±356</t>
  </si>
  <si>
    <t>±330</t>
  </si>
  <si>
    <t>±293</t>
  </si>
  <si>
    <t>±370</t>
  </si>
  <si>
    <t>±456</t>
  </si>
  <si>
    <t>±372</t>
  </si>
  <si>
    <t>±388</t>
  </si>
  <si>
    <t>±376</t>
  </si>
  <si>
    <t>±427</t>
  </si>
  <si>
    <t>±448</t>
  </si>
  <si>
    <t>±541</t>
  </si>
  <si>
    <t>±618</t>
  </si>
  <si>
    <t>±573</t>
  </si>
  <si>
    <t>±444</t>
  </si>
  <si>
    <t>±1,065</t>
  </si>
  <si>
    <t>±574</t>
  </si>
  <si>
    <t>±558</t>
  </si>
  <si>
    <t>±664</t>
  </si>
  <si>
    <t>±638</t>
  </si>
  <si>
    <t>±741</t>
  </si>
  <si>
    <t>±693</t>
  </si>
  <si>
    <t>±599</t>
  </si>
  <si>
    <t>±717</t>
  </si>
  <si>
    <t>±386</t>
  </si>
  <si>
    <t>±445</t>
  </si>
  <si>
    <t>±410</t>
  </si>
  <si>
    <t>±378</t>
  </si>
  <si>
    <t>±422</t>
  </si>
  <si>
    <t>±487</t>
  </si>
  <si>
    <t>±469</t>
  </si>
  <si>
    <t>±1,031</t>
  </si>
  <si>
    <t>±1,105</t>
  </si>
  <si>
    <t>±1,369</t>
  </si>
  <si>
    <t>±951</t>
  </si>
  <si>
    <t>±1,297</t>
  </si>
  <si>
    <t>±1,107</t>
  </si>
  <si>
    <t>±1,673</t>
  </si>
  <si>
    <t>±2,197</t>
  </si>
  <si>
    <t>±1,477</t>
  </si>
  <si>
    <t>±1,890</t>
  </si>
  <si>
    <t>±3,378</t>
  </si>
  <si>
    <t>±3,131</t>
  </si>
  <si>
    <t>±3,370</t>
  </si>
  <si>
    <t>±2,718</t>
  </si>
  <si>
    <t>±2,789</t>
  </si>
  <si>
    <t>±2,961</t>
  </si>
  <si>
    <t>±3,125</t>
  </si>
  <si>
    <t>±2,711</t>
  </si>
  <si>
    <t>±3,128</t>
  </si>
  <si>
    <t>±3,262</t>
  </si>
  <si>
    <t>±3,738</t>
  </si>
  <si>
    <t>±4,867</t>
  </si>
  <si>
    <t>±6,935</t>
  </si>
  <si>
    <t>±4,676</t>
  </si>
  <si>
    <t>±4,103</t>
  </si>
  <si>
    <t>±2,849</t>
  </si>
  <si>
    <t>±4,690</t>
  </si>
  <si>
    <t>±3,909</t>
  </si>
  <si>
    <t>±4,029</t>
  </si>
  <si>
    <t>±8,362</t>
  </si>
  <si>
    <t>±4,945</t>
  </si>
  <si>
    <t>±4,696</t>
  </si>
  <si>
    <t>±3.1</t>
  </si>
  <si>
    <t>±3.2</t>
  </si>
  <si>
    <t>±3</t>
  </si>
  <si>
    <t>±4,400</t>
  </si>
  <si>
    <t>±7,016</t>
  </si>
  <si>
    <t>±4,350</t>
  </si>
  <si>
    <t>±5,477</t>
  </si>
  <si>
    <t>±5,886</t>
  </si>
  <si>
    <t>±5,592</t>
  </si>
  <si>
    <t>±4,768</t>
  </si>
  <si>
    <t>±6,373</t>
  </si>
  <si>
    <t>±6,896</t>
  </si>
  <si>
    <t>±4,007</t>
  </si>
  <si>
    <t>±7,873</t>
  </si>
  <si>
    <t>±19,255</t>
  </si>
  <si>
    <t>±4,519</t>
  </si>
  <si>
    <t>±7,756</t>
  </si>
  <si>
    <t>±18,165</t>
  </si>
  <si>
    <t>±11,907</t>
  </si>
  <si>
    <t>±11,959</t>
  </si>
  <si>
    <t>±10,055</t>
  </si>
  <si>
    <t>±21,248</t>
  </si>
  <si>
    <t>±16,146</t>
  </si>
  <si>
    <t>±19,818</t>
  </si>
  <si>
    <t>±9,898</t>
  </si>
  <si>
    <t>±3.5</t>
  </si>
  <si>
    <t>±6,795</t>
  </si>
  <si>
    <t>±2,990</t>
  </si>
  <si>
    <t>±9,585</t>
  </si>
  <si>
    <t>±12,330</t>
  </si>
  <si>
    <t>±3,968</t>
  </si>
  <si>
    <t>±4,530</t>
  </si>
  <si>
    <t>±5,308</t>
  </si>
  <si>
    <t>±8,175</t>
  </si>
  <si>
    <t>±6,492</t>
  </si>
  <si>
    <t>±5,618</t>
  </si>
  <si>
    <t>±9,904</t>
  </si>
  <si>
    <t>±4,823</t>
  </si>
  <si>
    <t>±4,931</t>
  </si>
  <si>
    <t>±4,689</t>
  </si>
  <si>
    <t>±4,429</t>
  </si>
  <si>
    <t>±4,382</t>
  </si>
  <si>
    <t>±5,267</t>
  </si>
  <si>
    <t>±4,821</t>
  </si>
  <si>
    <t>±4,320</t>
  </si>
  <si>
    <t>±5,038</t>
  </si>
  <si>
    <t>±5,597</t>
  </si>
  <si>
    <t>±6,891</t>
  </si>
  <si>
    <t>±4,398</t>
  </si>
  <si>
    <t>±2,917</t>
  </si>
  <si>
    <t>±3,834</t>
  </si>
  <si>
    <t>±2,530</t>
  </si>
  <si>
    <t>±3,945</t>
  </si>
  <si>
    <t>±2,702</t>
  </si>
  <si>
    <t>±3,159</t>
  </si>
  <si>
    <t>±4,390</t>
  </si>
  <si>
    <t>±4,644</t>
  </si>
  <si>
    <t>±3,704</t>
  </si>
  <si>
    <t>±2,774</t>
  </si>
  <si>
    <t>±3,551</t>
  </si>
  <si>
    <t>±3,600</t>
  </si>
  <si>
    <t>±3,964</t>
  </si>
  <si>
    <t>±3,266</t>
  </si>
  <si>
    <t>±4,709</t>
  </si>
  <si>
    <t>±2,897</t>
  </si>
  <si>
    <t>±3,812</t>
  </si>
  <si>
    <t>±5,359</t>
  </si>
  <si>
    <t>±8,601</t>
  </si>
  <si>
    <t>±5,128</t>
  </si>
  <si>
    <t>±10,610</t>
  </si>
  <si>
    <t>±5,172</t>
  </si>
  <si>
    <t>±5,849</t>
  </si>
  <si>
    <t>±8,883</t>
  </si>
  <si>
    <t>±8,384</t>
  </si>
  <si>
    <t>±19,201</t>
  </si>
  <si>
    <t>±5,680</t>
  </si>
  <si>
    <t>±5,259</t>
  </si>
  <si>
    <t>±4,830</t>
  </si>
  <si>
    <t>±1,608</t>
  </si>
  <si>
    <t>±6,494</t>
  </si>
  <si>
    <t>±6,575</t>
  </si>
  <si>
    <t>±3,348</t>
  </si>
  <si>
    <t>±4,574</t>
  </si>
  <si>
    <t>±3,858</t>
  </si>
  <si>
    <t>±4,469</t>
  </si>
  <si>
    <t>±5,406</t>
  </si>
  <si>
    <t>±8,652</t>
  </si>
  <si>
    <t>±5,672</t>
  </si>
  <si>
    <t>±5,409</t>
  </si>
  <si>
    <t>±5,861</t>
  </si>
  <si>
    <t>±5,759</t>
  </si>
  <si>
    <t>±4,720</t>
  </si>
  <si>
    <t>±5,725</t>
  </si>
  <si>
    <t>±5,548</t>
  </si>
  <si>
    <t>±5,105</t>
  </si>
  <si>
    <t>±5,022</t>
  </si>
  <si>
    <t>±5,403</t>
  </si>
  <si>
    <t>±5,392</t>
  </si>
  <si>
    <t>±7,210</t>
  </si>
  <si>
    <t>±1,551</t>
  </si>
  <si>
    <t>±1,895</t>
  </si>
  <si>
    <t>±1,597</t>
  </si>
  <si>
    <t>±1,782</t>
  </si>
  <si>
    <t>±1,960</t>
  </si>
  <si>
    <t>±2,215</t>
  </si>
  <si>
    <t>±1,511</t>
  </si>
  <si>
    <t>±1,555</t>
  </si>
  <si>
    <t>±2,710</t>
  </si>
  <si>
    <t>±2,130</t>
  </si>
  <si>
    <t>±2,201</t>
  </si>
  <si>
    <t>±2,298</t>
  </si>
  <si>
    <t>±2,410</t>
  </si>
  <si>
    <t>±1,796</t>
  </si>
  <si>
    <t>±2,792</t>
  </si>
  <si>
    <t>±2,619</t>
  </si>
  <si>
    <t>±2,233</t>
  </si>
  <si>
    <t>±2,534</t>
  </si>
  <si>
    <t>±2,918</t>
  </si>
  <si>
    <t>±3,023</t>
  </si>
  <si>
    <t>±2,334</t>
  </si>
  <si>
    <t>±6,860</t>
  </si>
  <si>
    <t>±4,610</t>
  </si>
  <si>
    <t>±5,402</t>
  </si>
  <si>
    <t>±6,538</t>
  </si>
  <si>
    <t>±6,267</t>
  </si>
  <si>
    <t>±6,237</t>
  </si>
  <si>
    <t>±4,355</t>
  </si>
  <si>
    <t>±5,066</t>
  </si>
  <si>
    <t>±5,956</t>
  </si>
  <si>
    <t>±5,192</t>
  </si>
  <si>
    <t>±10,343</t>
  </si>
  <si>
    <t>±2,550</t>
  </si>
  <si>
    <t>±2,555</t>
  </si>
  <si>
    <t>±3,268</t>
  </si>
  <si>
    <t>±4,162</t>
  </si>
  <si>
    <t>±4,534</t>
  </si>
  <si>
    <t>±2,263</t>
  </si>
  <si>
    <t>±5,264</t>
  </si>
  <si>
    <t>±3,083</t>
  </si>
  <si>
    <t>±5,459</t>
  </si>
  <si>
    <t>±5,771</t>
  </si>
  <si>
    <t>±5,341</t>
  </si>
  <si>
    <t>±4.3</t>
  </si>
  <si>
    <t>±8.2</t>
  </si>
  <si>
    <t>±8.5</t>
  </si>
  <si>
    <t>±9.9</t>
  </si>
  <si>
    <t>±8.8</t>
  </si>
  <si>
    <t>±7.5</t>
  </si>
  <si>
    <t>±10.0</t>
  </si>
  <si>
    <t>±10.1</t>
  </si>
  <si>
    <t>±14.1</t>
  </si>
  <si>
    <t>±5.4</t>
  </si>
  <si>
    <t>±8.4</t>
  </si>
  <si>
    <t>±8.1</t>
  </si>
  <si>
    <t>±8.3</t>
  </si>
  <si>
    <t>±8.0</t>
  </si>
  <si>
    <t>±7.8</t>
  </si>
  <si>
    <t>±6.5</t>
  </si>
  <si>
    <t>±8.9</t>
  </si>
  <si>
    <t>±18.3</t>
  </si>
  <si>
    <t>±18.2</t>
  </si>
  <si>
    <t>±13.7</t>
  </si>
  <si>
    <t>±23.2</t>
  </si>
  <si>
    <t>±16.3</t>
  </si>
  <si>
    <t>±21.9</t>
  </si>
  <si>
    <t>±25.4</t>
  </si>
  <si>
    <t>±21.1</t>
  </si>
  <si>
    <t>±20.8</t>
  </si>
  <si>
    <t>±21.6</t>
  </si>
  <si>
    <t>±6.6</t>
  </si>
  <si>
    <t>±6.0</t>
  </si>
  <si>
    <t>±5.2</t>
  </si>
  <si>
    <t>±5.5</t>
  </si>
  <si>
    <t>±4.5</t>
  </si>
  <si>
    <t>±7.1</t>
  </si>
  <si>
    <t>±5.6</t>
  </si>
  <si>
    <t>±4.0</t>
  </si>
  <si>
    <t>±4.8</t>
  </si>
  <si>
    <t>±5.0</t>
  </si>
  <si>
    <t>±4.7</t>
  </si>
  <si>
    <t>±4.1</t>
  </si>
  <si>
    <t>±4.6</t>
  </si>
  <si>
    <t>±15.3</t>
  </si>
  <si>
    <t>±12.5</t>
  </si>
  <si>
    <t>±16.4</t>
  </si>
  <si>
    <t>±13.4</t>
  </si>
  <si>
    <t>±17.0</t>
  </si>
  <si>
    <t>±13.3</t>
  </si>
  <si>
    <t>±17.2</t>
  </si>
  <si>
    <t>±16.1</t>
  </si>
  <si>
    <t>±14.7</t>
  </si>
  <si>
    <t>±3.8</t>
  </si>
  <si>
    <t>±4.4</t>
  </si>
  <si>
    <t>±9.3</t>
  </si>
  <si>
    <t>±10.7</t>
  </si>
  <si>
    <t>±10.2</t>
  </si>
  <si>
    <t>±9.6</t>
  </si>
  <si>
    <t>±12.4</t>
  </si>
  <si>
    <t>±9.7</t>
  </si>
  <si>
    <t>±11.1</t>
  </si>
  <si>
    <t>±11.6</t>
  </si>
  <si>
    <t>±0.14</t>
  </si>
  <si>
    <t>±0.17</t>
  </si>
  <si>
    <t>±0.13</t>
  </si>
  <si>
    <t>±0.12</t>
  </si>
  <si>
    <t>±0.15</t>
  </si>
  <si>
    <t>±0.11</t>
  </si>
  <si>
    <t>±0.16</t>
  </si>
  <si>
    <t>±0.18</t>
  </si>
  <si>
    <t>±0.10</t>
  </si>
  <si>
    <t>±0.09</t>
  </si>
  <si>
    <t>±0.08</t>
  </si>
  <si>
    <t>±0.07</t>
  </si>
  <si>
    <t>±0.03</t>
  </si>
  <si>
    <t>±0.04</t>
  </si>
  <si>
    <t>±0.05</t>
  </si>
  <si>
    <t>±0.06</t>
  </si>
  <si>
    <t>±0.21</t>
  </si>
  <si>
    <t>±0.25</t>
  </si>
  <si>
    <t>±0.22</t>
  </si>
  <si>
    <t>±0.20</t>
  </si>
  <si>
    <t>±0.23</t>
  </si>
  <si>
    <t>±0.19</t>
  </si>
  <si>
    <t>±0.24</t>
  </si>
  <si>
    <t>±2,698</t>
  </si>
  <si>
    <t>±2,506</t>
  </si>
  <si>
    <t>±2,472</t>
  </si>
  <si>
    <t>±2,494</t>
  </si>
  <si>
    <t>±2,492</t>
  </si>
  <si>
    <t>±2,444</t>
  </si>
  <si>
    <t>±2,858</t>
  </si>
  <si>
    <t>±2,852</t>
  </si>
  <si>
    <t>±2,742</t>
  </si>
  <si>
    <t>±2,854</t>
  </si>
  <si>
    <t>±2,957</t>
  </si>
  <si>
    <t>±55</t>
  </si>
  <si>
    <t>±79</t>
  </si>
  <si>
    <t>±61</t>
  </si>
  <si>
    <t>±65</t>
  </si>
  <si>
    <t>±71</t>
  </si>
  <si>
    <t>±77</t>
  </si>
  <si>
    <t>±62</t>
  </si>
  <si>
    <t>±82</t>
  </si>
  <si>
    <t>±85</t>
  </si>
  <si>
    <t>±90</t>
  </si>
  <si>
    <t>±4,641</t>
  </si>
  <si>
    <t>±4,297</t>
  </si>
  <si>
    <t>±4,775</t>
  </si>
  <si>
    <t>±3,926</t>
  </si>
  <si>
    <t>±4,163</t>
  </si>
  <si>
    <t>±5,141</t>
  </si>
  <si>
    <t>±4,130</t>
  </si>
  <si>
    <t>±5,212</t>
  </si>
  <si>
    <t>±5,322</t>
  </si>
  <si>
    <t>±47</t>
  </si>
  <si>
    <t>±60</t>
  </si>
  <si>
    <t>±43</t>
  </si>
  <si>
    <t>±52</t>
  </si>
  <si>
    <t>±34</t>
  </si>
  <si>
    <t>±40</t>
  </si>
  <si>
    <t>±30</t>
  </si>
  <si>
    <t>±42</t>
  </si>
  <si>
    <t>±39</t>
  </si>
  <si>
    <t>±64</t>
  </si>
  <si>
    <t>±5,350</t>
  </si>
  <si>
    <t>±5,329</t>
  </si>
  <si>
    <t>±3,944</t>
  </si>
  <si>
    <t>±4,536</t>
  </si>
  <si>
    <t>±4,731</t>
  </si>
  <si>
    <t>±4,397</t>
  </si>
  <si>
    <t>±4,269</t>
  </si>
  <si>
    <t>±5,581</t>
  </si>
  <si>
    <t>±4,892</t>
  </si>
  <si>
    <t>±6,437</t>
  </si>
  <si>
    <t>±32</t>
  </si>
  <si>
    <t>±29</t>
  </si>
  <si>
    <t>±41</t>
  </si>
  <si>
    <t>±28</t>
  </si>
  <si>
    <t>±36</t>
  </si>
  <si>
    <t>±49</t>
  </si>
  <si>
    <t>±37</t>
  </si>
  <si>
    <t>±2,610</t>
  </si>
  <si>
    <t>±2,476</t>
  </si>
  <si>
    <t>±2,439</t>
  </si>
  <si>
    <t>±2,488</t>
  </si>
  <si>
    <t>±2,436</t>
  </si>
  <si>
    <t>±2,873</t>
  </si>
  <si>
    <t>±2,880</t>
  </si>
  <si>
    <t>±2,677</t>
  </si>
  <si>
    <t>±2,919</t>
  </si>
  <si>
    <t>±2,963</t>
  </si>
  <si>
    <t>±4,621</t>
  </si>
  <si>
    <t>±4,250</t>
  </si>
  <si>
    <t>±4,715</t>
  </si>
  <si>
    <t>±3,782</t>
  </si>
  <si>
    <t>±4,138</t>
  </si>
  <si>
    <t>±5,082</t>
  </si>
  <si>
    <t>±4,011</t>
  </si>
  <si>
    <t>±4,023</t>
  </si>
  <si>
    <t>±5,079</t>
  </si>
  <si>
    <t>±4,992</t>
  </si>
  <si>
    <t>±5,335</t>
  </si>
  <si>
    <t>±5,282</t>
  </si>
  <si>
    <t>±5,496</t>
  </si>
  <si>
    <t>±4,542</t>
  </si>
  <si>
    <t>±4,718</t>
  </si>
  <si>
    <t>±4,325</t>
  </si>
  <si>
    <t>±4,205</t>
  </si>
  <si>
    <t>±5,655</t>
  </si>
  <si>
    <t>±4,759</t>
  </si>
  <si>
    <t>±6,189</t>
  </si>
  <si>
    <t>±5,600</t>
  </si>
  <si>
    <t>±5,428</t>
  </si>
  <si>
    <t>±6,188</t>
  </si>
  <si>
    <t>±5,802</t>
  </si>
  <si>
    <t>±6,464</t>
  </si>
  <si>
    <t>±7,428</t>
  </si>
  <si>
    <t>±7,143</t>
  </si>
  <si>
    <t>±6,171</t>
  </si>
  <si>
    <t>±6,168</t>
  </si>
  <si>
    <t>±5,943</t>
  </si>
  <si>
    <t>±7,048</t>
  </si>
  <si>
    <t>±7,912</t>
  </si>
  <si>
    <t>±8,730</t>
  </si>
  <si>
    <t>±8,678</t>
  </si>
  <si>
    <t>±8,513</t>
  </si>
  <si>
    <t>±9,630</t>
  </si>
  <si>
    <t>±10,785</t>
  </si>
  <si>
    <t>±10,227</t>
  </si>
  <si>
    <t>±10,224</t>
  </si>
  <si>
    <t>±9,770</t>
  </si>
  <si>
    <t>±10,098</t>
  </si>
  <si>
    <t>±10,426</t>
  </si>
  <si>
    <t>±8,660</t>
  </si>
  <si>
    <t>±8,252</t>
  </si>
  <si>
    <t>±7,446</t>
  </si>
  <si>
    <t>±7,883</t>
  </si>
  <si>
    <t>±7,810</t>
  </si>
  <si>
    <t>±7,765</t>
  </si>
  <si>
    <t>±8,024</t>
  </si>
  <si>
    <t>±8,766</t>
  </si>
  <si>
    <t>±7,650</t>
  </si>
  <si>
    <t>±8,560</t>
  </si>
  <si>
    <t>±7,445</t>
  </si>
  <si>
    <t>±3,471</t>
  </si>
  <si>
    <t>±2,992</t>
  </si>
  <si>
    <t>±4,112</t>
  </si>
  <si>
    <t>±3,350</t>
  </si>
  <si>
    <t>±4,133</t>
  </si>
  <si>
    <t>±3,952</t>
  </si>
  <si>
    <t>±4,545</t>
  </si>
  <si>
    <t>±4,572</t>
  </si>
  <si>
    <t>±3,912</t>
  </si>
  <si>
    <t>±3,986</t>
  </si>
  <si>
    <t>±3,775</t>
  </si>
  <si>
    <t>±3,802</t>
  </si>
  <si>
    <t>±3,436</t>
  </si>
  <si>
    <t>±3,753</t>
  </si>
  <si>
    <t>±3,461</t>
  </si>
  <si>
    <t>±4,785</t>
  </si>
  <si>
    <t>±3,820</t>
  </si>
  <si>
    <t>±3,665</t>
  </si>
  <si>
    <t>±3,610</t>
  </si>
  <si>
    <t>±4,120</t>
  </si>
  <si>
    <t>±4,349</t>
  </si>
  <si>
    <t>±4,894</t>
  </si>
  <si>
    <t>±5,530</t>
  </si>
  <si>
    <t>±5,819</t>
  </si>
  <si>
    <t>±5,197</t>
  </si>
  <si>
    <t>±5,432</t>
  </si>
  <si>
    <t>±5,804</t>
  </si>
  <si>
    <t>±6,547</t>
  </si>
  <si>
    <t>±7,108</t>
  </si>
  <si>
    <t>±6,480</t>
  </si>
  <si>
    <t>±7,365</t>
  </si>
  <si>
    <t>±7,080</t>
  </si>
  <si>
    <t>±5,656</t>
  </si>
  <si>
    <t>±4,688</t>
  </si>
  <si>
    <t>±6,176</t>
  </si>
  <si>
    <t>±6,658</t>
  </si>
  <si>
    <t>±6,276</t>
  </si>
  <si>
    <t>±6,402</t>
  </si>
  <si>
    <t>±5,753</t>
  </si>
  <si>
    <t>±6,825</t>
  </si>
  <si>
    <t>±5,817</t>
  </si>
  <si>
    <t>±5,939</t>
  </si>
  <si>
    <t>±5,469</t>
  </si>
  <si>
    <t>±5,422</t>
  </si>
  <si>
    <t>±6,138</t>
  </si>
  <si>
    <t>±4,348</t>
  </si>
  <si>
    <t>±5,060</t>
  </si>
  <si>
    <t>±4,924</t>
  </si>
  <si>
    <t>±5,782</t>
  </si>
  <si>
    <t>±6,287</t>
  </si>
  <si>
    <t>±4,744</t>
  </si>
  <si>
    <t>±5,631</t>
  </si>
  <si>
    <t>±5,789</t>
  </si>
  <si>
    <t>±5,078</t>
  </si>
  <si>
    <t>±5,332</t>
  </si>
  <si>
    <t>±5,879</t>
  </si>
  <si>
    <t>±5,382</t>
  </si>
  <si>
    <t>±5,103</t>
  </si>
  <si>
    <t>±5,104</t>
  </si>
  <si>
    <t>±5,117</t>
  </si>
  <si>
    <t>±4,979</t>
  </si>
  <si>
    <t>±5,808</t>
  </si>
  <si>
    <t>±8,243</t>
  </si>
  <si>
    <t>±8,123</t>
  </si>
  <si>
    <t>±8,466</t>
  </si>
  <si>
    <t>±7,443</t>
  </si>
  <si>
    <t>±7,996</t>
  </si>
  <si>
    <t>±9,370</t>
  </si>
  <si>
    <t>±9,595</t>
  </si>
  <si>
    <t>±7,635</t>
  </si>
  <si>
    <t>±7,672</t>
  </si>
  <si>
    <t>±8,178</t>
  </si>
  <si>
    <t>±10,461</t>
  </si>
  <si>
    <t>±4,565</t>
  </si>
  <si>
    <t>±4,427</t>
  </si>
  <si>
    <t>±4,700</t>
  </si>
  <si>
    <t>±5,682</t>
  </si>
  <si>
    <t>±4,778</t>
  </si>
  <si>
    <t>±4,495</t>
  </si>
  <si>
    <t>±4,513</t>
  </si>
  <si>
    <t>±5,188</t>
  </si>
  <si>
    <t>±6,132</t>
  </si>
  <si>
    <t>±11,486</t>
  </si>
  <si>
    <t>±11,131</t>
  </si>
  <si>
    <t>±12,060</t>
  </si>
  <si>
    <t>±12,841</t>
  </si>
  <si>
    <t>±13,137</t>
  </si>
  <si>
    <t>±14,316</t>
  </si>
  <si>
    <t>±13,169</t>
  </si>
  <si>
    <t>±12,942</t>
  </si>
  <si>
    <t>±11,560</t>
  </si>
  <si>
    <t>±14,927</t>
  </si>
  <si>
    <t>±14,727</t>
  </si>
  <si>
    <t>±7,820</t>
  </si>
  <si>
    <t>±7,151</t>
  </si>
  <si>
    <t>±6,843</t>
  </si>
  <si>
    <t>±8,065</t>
  </si>
  <si>
    <t>±8,474</t>
  </si>
  <si>
    <t>±9,124</t>
  </si>
  <si>
    <t>±7,596</t>
  </si>
  <si>
    <t>±7,373</t>
  </si>
  <si>
    <t>±6,811</t>
  </si>
  <si>
    <t>±9,419</t>
  </si>
  <si>
    <t>±7,924</t>
  </si>
  <si>
    <t>±1,814</t>
  </si>
  <si>
    <t>±1,954</t>
  </si>
  <si>
    <t>±1,678</t>
  </si>
  <si>
    <t>±1,830</t>
  </si>
  <si>
    <t>±1,584</t>
  </si>
  <si>
    <t>±1,566</t>
  </si>
  <si>
    <t>±1,857</t>
  </si>
  <si>
    <t>±1,583</t>
  </si>
  <si>
    <t>±1,858</t>
  </si>
  <si>
    <t>±1,894</t>
  </si>
  <si>
    <t>±1,772</t>
  </si>
  <si>
    <t>±1,457</t>
  </si>
  <si>
    <t>±1,547</t>
  </si>
  <si>
    <t>±1,050</t>
  </si>
  <si>
    <t>±1,400</t>
  </si>
  <si>
    <t>±1,132</t>
  </si>
  <si>
    <t>±1,180</t>
  </si>
  <si>
    <t>±1,499</t>
  </si>
  <si>
    <t>±1,554</t>
  </si>
  <si>
    <t>±6,323</t>
  </si>
  <si>
    <t>±6,587</t>
  </si>
  <si>
    <t>±5,721</t>
  </si>
  <si>
    <t>±7,049</t>
  </si>
  <si>
    <t>±6,369</t>
  </si>
  <si>
    <t>±5,334</t>
  </si>
  <si>
    <t>±5,039</t>
  </si>
  <si>
    <t>±5,506</t>
  </si>
  <si>
    <t>±4,832</t>
  </si>
  <si>
    <t>±6,599</t>
  </si>
  <si>
    <t>±4,047</t>
  </si>
  <si>
    <t>±3,728</t>
  </si>
  <si>
    <t>±3,783</t>
  </si>
  <si>
    <t>±4,022</t>
  </si>
  <si>
    <t>±3,739</t>
  </si>
  <si>
    <t>±3,302</t>
  </si>
  <si>
    <t>±3,529</t>
  </si>
  <si>
    <t>±3,563</t>
  </si>
  <si>
    <t>±3,123</t>
  </si>
  <si>
    <t>±2,690</t>
  </si>
  <si>
    <t>±3,573</t>
  </si>
  <si>
    <t>±3,560</t>
  </si>
  <si>
    <t>±3,920</t>
  </si>
  <si>
    <t>±3,177</t>
  </si>
  <si>
    <t>±3,493</t>
  </si>
  <si>
    <t>±3,626</t>
  </si>
  <si>
    <t>±2,892</t>
  </si>
  <si>
    <t>±3,043</t>
  </si>
  <si>
    <t>±3,543</t>
  </si>
  <si>
    <t>±3,430</t>
  </si>
  <si>
    <t>±4,259</t>
  </si>
  <si>
    <t>±9,279</t>
  </si>
  <si>
    <t>±8,937</t>
  </si>
  <si>
    <t>±8,811</t>
  </si>
  <si>
    <t>±11,355</t>
  </si>
  <si>
    <t>±8,663</t>
  </si>
  <si>
    <t>±8,002</t>
  </si>
  <si>
    <t>±7,593</t>
  </si>
  <si>
    <t>±8,875</t>
  </si>
  <si>
    <t>±8,842</t>
  </si>
  <si>
    <t>±9,511</t>
  </si>
  <si>
    <t>±9,759</t>
  </si>
  <si>
    <t>±5,881</t>
  </si>
  <si>
    <t>±5,590</t>
  </si>
  <si>
    <t>±5,285</t>
  </si>
  <si>
    <t>±6,517</t>
  </si>
  <si>
    <t>±5,320</t>
  </si>
  <si>
    <t>±5,251</t>
  </si>
  <si>
    <t>±5,491</t>
  </si>
  <si>
    <t>±5,539</t>
  </si>
  <si>
    <t>±5,453</t>
  </si>
  <si>
    <t>±6,816</t>
  </si>
  <si>
    <t>±5,748</t>
  </si>
  <si>
    <t>±5,051</t>
  </si>
  <si>
    <t>±6,335</t>
  </si>
  <si>
    <t>±5,464</t>
  </si>
  <si>
    <t>±5,446</t>
  </si>
  <si>
    <t>±4,835</t>
  </si>
  <si>
    <t>±5,445</t>
  </si>
  <si>
    <t>±5,579</t>
  </si>
  <si>
    <t>±5,975</t>
  </si>
  <si>
    <t>±6,484</t>
  </si>
  <si>
    <t>±6,219</t>
  </si>
  <si>
    <t>±5,814</t>
  </si>
  <si>
    <t>±6,586</t>
  </si>
  <si>
    <t>±5,882</t>
  </si>
  <si>
    <t>±4,967</t>
  </si>
  <si>
    <t>±5,911</t>
  </si>
  <si>
    <t>±5,731</t>
  </si>
  <si>
    <t>±6,646</t>
  </si>
  <si>
    <t>±6,503</t>
  </si>
  <si>
    <t>±5,438</t>
  </si>
  <si>
    <t>±4,156</t>
  </si>
  <si>
    <t>±3,415</t>
  </si>
  <si>
    <t>±4,214</t>
  </si>
  <si>
    <t>±3,778</t>
  </si>
  <si>
    <t>±4,278</t>
  </si>
  <si>
    <t>±3,565</t>
  </si>
  <si>
    <t>±4,576</t>
  </si>
  <si>
    <t>±3,780</t>
  </si>
  <si>
    <t>±4,373</t>
  </si>
  <si>
    <t>±4,181</t>
  </si>
  <si>
    <t>±3,662</t>
  </si>
  <si>
    <t>±3,311</t>
  </si>
  <si>
    <t>±4,249</t>
  </si>
  <si>
    <t>±3,764</t>
  </si>
  <si>
    <t>±3,853</t>
  </si>
  <si>
    <t>±3,898</t>
  </si>
  <si>
    <t>±4,070</t>
  </si>
  <si>
    <t>±3,464</t>
  </si>
  <si>
    <t>±4,876</t>
  </si>
  <si>
    <t>±3,801</t>
  </si>
  <si>
    <t>±6,568</t>
  </si>
  <si>
    <t>±6,342</t>
  </si>
  <si>
    <t>±6,390</t>
  </si>
  <si>
    <t>±6,097</t>
  </si>
  <si>
    <t>±6,624</t>
  </si>
  <si>
    <t>±7,215</t>
  </si>
  <si>
    <t>±8,087</t>
  </si>
  <si>
    <t>±6,305</t>
  </si>
  <si>
    <t>±6,199</t>
  </si>
  <si>
    <t>±6,800</t>
  </si>
  <si>
    <t>±8,713</t>
  </si>
  <si>
    <t>±9,344</t>
  </si>
  <si>
    <t>±8,761</t>
  </si>
  <si>
    <t>±8,614</t>
  </si>
  <si>
    <t>±11,169</t>
  </si>
  <si>
    <t>±10,712</t>
  </si>
  <si>
    <t>±11,956</t>
  </si>
  <si>
    <t>±10,778</t>
  </si>
  <si>
    <t>±10,798</t>
  </si>
  <si>
    <t>±9,844</t>
  </si>
  <si>
    <t>±12,302</t>
  </si>
  <si>
    <t>±13,063</t>
  </si>
  <si>
    <t>±1,367</t>
  </si>
  <si>
    <t>±1,375</t>
  </si>
  <si>
    <t>±1,173</t>
  </si>
  <si>
    <t>±1,286</t>
  </si>
  <si>
    <t>±1,323</t>
  </si>
  <si>
    <t>±1,287</t>
  </si>
  <si>
    <t>±1,487</t>
  </si>
  <si>
    <t>±1,657</t>
  </si>
  <si>
    <t>±1,193</t>
  </si>
  <si>
    <t>±1,837</t>
  </si>
  <si>
    <t>Census Designated Places</t>
  </si>
  <si>
    <r>
      <rPr>
        <vertAlign val="superscript"/>
        <sz val="9"/>
        <rFont val="HawnHelv"/>
      </rPr>
      <t xml:space="preserve">a  </t>
    </r>
    <r>
      <rPr>
        <sz val="9"/>
        <rFont val="HawnHelv"/>
      </rPr>
      <t>Exclusive of the Midway Islands, which are part of the Hawaiian Archipelago but not legally part of the State of Hawaiÿi.</t>
    </r>
  </si>
  <si>
    <t>Native Hawaiian Adult with Arthritis, Rheumatoid Arthritis, Gout, Lupus, or Fibromyalgia in Hawaiÿi: 2011-2021</t>
  </si>
  <si>
    <t>Native Hawaiian Adult Current Asthma Prevalence in Hawaiÿi: 2011-2021</t>
  </si>
  <si>
    <t>Native Hawaiian Adults Diagnosed with any Type of Cancer in Hawaiÿi: 2011-2021</t>
  </si>
  <si>
    <t>Native Hawaiian Prevalence of Adult Chronic Obstructive Pulmonary Disease (COPD) in Hawaiÿi: 2011-2021</t>
  </si>
  <si>
    <t>Native Hawaiian Adult Coronary Heart Disease Prevalence in Hawaiÿi: 2011-2021</t>
  </si>
  <si>
    <t>Native Hawaiian Adult Diabetes Prevalence in Hawaiÿi: 2011-2021</t>
  </si>
  <si>
    <t>Native Hawaiian Heart Attack Prevalence in Hawaiÿi: 2011-2021</t>
  </si>
  <si>
    <t>Native Hawaiian Adult High Cholesterol Prevalence in Hawaiÿi: 2011, 2013, 2015, 2017, 2019, 2021</t>
  </si>
  <si>
    <t>Native Hawaiian Adult High Blood Pressure (HBP) Prevalence in Hawaiÿi: 2011, 2013, 2015, 2017-2019, 2021</t>
  </si>
  <si>
    <t>Native Hawaiian Adult Kidney Disease Prevalence in Hawaiÿi: 2011-2021</t>
  </si>
  <si>
    <t>Native Hawaiian Adult Stroke Prevalence in Hawaiÿi: 2011-2021</t>
  </si>
  <si>
    <t>Native Hawaiian Adults who are Obese in Hawaiÿi: 2011-2021</t>
  </si>
  <si>
    <t>Native Hawaiian Adults who Currently Smoke  in Hawaiÿi: 2011-2021</t>
  </si>
  <si>
    <t>Native Hawaiian Adults Current Drinkers in Hawaiÿi: 2011-2021</t>
  </si>
  <si>
    <t>Native Hawaiian Adult Binge Drinking in Hawaiÿi: 2011-2021</t>
  </si>
  <si>
    <t>Native Hawaiian Adult Depressive Disorders in Hawaiÿi: 2011-2021</t>
  </si>
  <si>
    <t>Native Hawaiian Disability Status in Hawaiÿi: 2013-2021</t>
  </si>
  <si>
    <r>
      <rPr>
        <b/>
        <sz val="11"/>
        <color theme="0"/>
        <rFont val="HawnHelv"/>
      </rPr>
      <t>HTH-01</t>
    </r>
    <r>
      <rPr>
        <sz val="11"/>
        <color theme="0"/>
        <rFont val="HawnHelv"/>
      </rPr>
      <t xml:space="preserve">  Native Hawaiian Adult with Arthritis, Rheumatoid Arthritis, Gout, Lupus, or Fibromyalgia in Hawaiÿi: 2011-2021</t>
    </r>
  </si>
  <si>
    <r>
      <rPr>
        <b/>
        <sz val="11"/>
        <color theme="0"/>
        <rFont val="HawnHelv"/>
      </rPr>
      <t>HTH-02</t>
    </r>
    <r>
      <rPr>
        <sz val="11"/>
        <color theme="0"/>
        <rFont val="HawnHelv"/>
      </rPr>
      <t xml:space="preserve">  Native Hawaiian Adult Current Asthma Prevalence in Hawaiÿi: 2011-2021</t>
    </r>
  </si>
  <si>
    <r>
      <rPr>
        <b/>
        <sz val="11"/>
        <color theme="0"/>
        <rFont val="HawnHelv"/>
      </rPr>
      <t>HTH-03</t>
    </r>
    <r>
      <rPr>
        <sz val="11"/>
        <color theme="0"/>
        <rFont val="HawnHelv"/>
      </rPr>
      <t xml:space="preserve">  Native Hawaiian Adults Diagnosed with any Type of Cancer in Hawaiÿi: 2011-2021</t>
    </r>
  </si>
  <si>
    <r>
      <rPr>
        <b/>
        <sz val="11"/>
        <color theme="0"/>
        <rFont val="HawnHelv"/>
      </rPr>
      <t xml:space="preserve">HTH-04  </t>
    </r>
    <r>
      <rPr>
        <sz val="11"/>
        <color theme="0"/>
        <rFont val="HawnHelv"/>
      </rPr>
      <t>Native Hawaiian Prevalence of Adult Chronic Obstructive Pulmonary Disease (COPD) in Hawaiÿi: 2011-2021</t>
    </r>
  </si>
  <si>
    <r>
      <rPr>
        <b/>
        <sz val="11"/>
        <color theme="0"/>
        <rFont val="HawnHelv"/>
      </rPr>
      <t xml:space="preserve">HTH-05 </t>
    </r>
    <r>
      <rPr>
        <sz val="11"/>
        <color theme="0"/>
        <rFont val="HawnHelv"/>
      </rPr>
      <t xml:space="preserve"> Native Hawaiian Adult Coronary Heart Disease Prevalence in Hawaiÿi: 2011-2021</t>
    </r>
  </si>
  <si>
    <r>
      <rPr>
        <b/>
        <sz val="11"/>
        <color theme="0"/>
        <rFont val="HawnHelv"/>
      </rPr>
      <t>HTH-06</t>
    </r>
    <r>
      <rPr>
        <sz val="11"/>
        <color theme="0"/>
        <rFont val="HawnHelv"/>
      </rPr>
      <t xml:space="preserve">  Native Hawaiian Adult Diabetes Prevalence in Hawaiÿi: 2011-2021</t>
    </r>
  </si>
  <si>
    <r>
      <rPr>
        <b/>
        <sz val="11"/>
        <color theme="0"/>
        <rFont val="HawnHelv"/>
      </rPr>
      <t>HTH-07</t>
    </r>
    <r>
      <rPr>
        <sz val="11"/>
        <color theme="0"/>
        <rFont val="HawnHelv"/>
      </rPr>
      <t xml:space="preserve">  Native Hawaiian Heart Attack Prevalence in Hawaiÿi: 2011-2021</t>
    </r>
  </si>
  <si>
    <r>
      <rPr>
        <b/>
        <sz val="11"/>
        <color theme="0"/>
        <rFont val="HawnHelv"/>
      </rPr>
      <t xml:space="preserve">HTH-08 </t>
    </r>
    <r>
      <rPr>
        <sz val="11"/>
        <color theme="0"/>
        <rFont val="HawnHelv"/>
      </rPr>
      <t xml:space="preserve"> Native Hawaiian Adult High Cholesterol Prevalence in Hawaiÿi: 2011, 2013, 2015, 2017, 2019, 2021</t>
    </r>
  </si>
  <si>
    <r>
      <rPr>
        <b/>
        <sz val="11"/>
        <color theme="0"/>
        <rFont val="HawnHelv"/>
      </rPr>
      <t>HTH-09</t>
    </r>
    <r>
      <rPr>
        <sz val="11"/>
        <color theme="0"/>
        <rFont val="HawnHelv"/>
      </rPr>
      <t xml:space="preserve">  Native Hawaiian Adult High Blood Pressure (HBP) Prevalence in Hawaiÿi: 2011, 2013, 2015, 2017-2019, 2021</t>
    </r>
  </si>
  <si>
    <r>
      <rPr>
        <b/>
        <sz val="11"/>
        <color theme="0"/>
        <rFont val="HawnHelv"/>
      </rPr>
      <t xml:space="preserve">HTH-10 </t>
    </r>
    <r>
      <rPr>
        <sz val="11"/>
        <color theme="0"/>
        <rFont val="HawnHelv"/>
      </rPr>
      <t xml:space="preserve"> Native Hawaiian Adult Kidney Disease Prevalence in Hawaiÿi: 2011-2021</t>
    </r>
  </si>
  <si>
    <r>
      <rPr>
        <b/>
        <sz val="11"/>
        <color theme="0"/>
        <rFont val="HawnHelv"/>
      </rPr>
      <t xml:space="preserve">HTH-11 </t>
    </r>
    <r>
      <rPr>
        <sz val="11"/>
        <color theme="0"/>
        <rFont val="HawnHelv"/>
      </rPr>
      <t xml:space="preserve"> Native Hawaiian Adult Stroke Prevalence in Hawaiÿi: 2011-2021</t>
    </r>
  </si>
  <si>
    <r>
      <rPr>
        <b/>
        <sz val="11"/>
        <color theme="0"/>
        <rFont val="HawnHelv"/>
      </rPr>
      <t>HTH-12</t>
    </r>
    <r>
      <rPr>
        <sz val="11"/>
        <color theme="0"/>
        <rFont val="HawnHelv"/>
      </rPr>
      <t xml:space="preserve">  Native Hawaiian Adults who are Obese in Hawaiÿi: 2011-2021</t>
    </r>
  </si>
  <si>
    <r>
      <rPr>
        <b/>
        <sz val="11"/>
        <color theme="0"/>
        <rFont val="HawnHelv"/>
      </rPr>
      <t>HTH-13</t>
    </r>
    <r>
      <rPr>
        <sz val="11"/>
        <color theme="0"/>
        <rFont val="HawnHelv"/>
      </rPr>
      <t xml:space="preserve">  Native Hawaiian Adults who Currently Smoke  in Hawaiÿi: 2011-2021</t>
    </r>
  </si>
  <si>
    <r>
      <rPr>
        <b/>
        <sz val="11"/>
        <color theme="0"/>
        <rFont val="HawnHelv"/>
      </rPr>
      <t>HTH-14</t>
    </r>
    <r>
      <rPr>
        <sz val="11"/>
        <color theme="0"/>
        <rFont val="HawnHelv"/>
      </rPr>
      <t xml:space="preserve">  Native Hawaiian Adults Current Drinkers in Hawaiÿi: 2011-2021</t>
    </r>
  </si>
  <si>
    <r>
      <rPr>
        <b/>
        <sz val="11"/>
        <color theme="0"/>
        <rFont val="HawnHelv"/>
      </rPr>
      <t>HTH-15</t>
    </r>
    <r>
      <rPr>
        <sz val="11"/>
        <color theme="0"/>
        <rFont val="HawnHelv"/>
      </rPr>
      <t xml:space="preserve">  Native Hawaiian Adult Binge Drinking in Hawaiÿi: 2011-2021</t>
    </r>
  </si>
  <si>
    <r>
      <rPr>
        <b/>
        <sz val="11"/>
        <color theme="0"/>
        <rFont val="HawnHelv"/>
      </rPr>
      <t>HTH-16</t>
    </r>
    <r>
      <rPr>
        <sz val="11"/>
        <color theme="0"/>
        <rFont val="HawnHelv"/>
      </rPr>
      <t xml:space="preserve">  Native Hawaiian Adult Depressive Disorders in Hawaiÿi: 2011-2021</t>
    </r>
  </si>
  <si>
    <r>
      <rPr>
        <b/>
        <sz val="11"/>
        <color theme="0"/>
        <rFont val="HawnHelv"/>
      </rPr>
      <t>HTH-17</t>
    </r>
    <r>
      <rPr>
        <sz val="11"/>
        <color theme="0"/>
        <rFont val="HawnHelv"/>
      </rPr>
      <t xml:space="preserve">  Native Hawaiian Disability Status in Hawaiÿi: 2013-2021</t>
    </r>
  </si>
  <si>
    <t>Native Hawaiian School Enrollment in the State of Hawaiÿi: 2010-2022</t>
  </si>
  <si>
    <t>Native Hawaiian Educational Attainment: State of Hawaiÿi 2010-2022</t>
  </si>
  <si>
    <r>
      <rPr>
        <b/>
        <sz val="11"/>
        <color theme="0"/>
        <rFont val="HawnHelv"/>
      </rPr>
      <t>EDU-01</t>
    </r>
    <r>
      <rPr>
        <sz val="11"/>
        <color theme="0"/>
        <rFont val="HawnHelv"/>
      </rPr>
      <t xml:space="preserve">  Native Hawaiian School Enrollment in the State of Hawaiÿi: 2010-2022</t>
    </r>
  </si>
  <si>
    <t>±5,713</t>
  </si>
  <si>
    <t>±3,049</t>
  </si>
  <si>
    <t>±3,746</t>
  </si>
  <si>
    <t>±9,738</t>
  </si>
  <si>
    <t>±6,375</t>
  </si>
  <si>
    <t>±5,994</t>
  </si>
  <si>
    <t>±5,558</t>
  </si>
  <si>
    <t>±3,586</t>
  </si>
  <si>
    <r>
      <rPr>
        <b/>
        <sz val="11"/>
        <color theme="0"/>
        <rFont val="HawnHelv"/>
      </rPr>
      <t>EDU-02</t>
    </r>
    <r>
      <rPr>
        <sz val="11"/>
        <color theme="0"/>
        <rFont val="HawnHelv"/>
      </rPr>
      <t xml:space="preserve">  Native Hawaiian Educational Attainment: State of Hawaiÿi 2010-2022</t>
    </r>
  </si>
  <si>
    <t>±7,533</t>
  </si>
  <si>
    <t>±13,581</t>
  </si>
  <si>
    <t>±1,861</t>
  </si>
  <si>
    <t>Class of Worker for Civilian Native Hawaiians in the US and Hawai‘i: 2010‑2022</t>
  </si>
  <si>
    <t>Employment of Civilian Native Hawaiians by Industry in the US and Hawai‘i: 2010‑2022</t>
  </si>
  <si>
    <t>Employment of Civilian Native Hawaiians by Occupation in the US and Hawai‘i: 2010‑2022</t>
  </si>
  <si>
    <t>Labor Force Characteristics of Native Hawaiians in Hawai‘i: 2010-2022</t>
  </si>
  <si>
    <r>
      <t>Source:</t>
    </r>
    <r>
      <rPr>
        <sz val="10"/>
        <rFont val="HawnHelv"/>
      </rPr>
      <t xml:space="preserve"> US Census Bureau. 2010-2022 American Community Survey 1-Year Estimates. S0201: Selected Population Profile in the United States.</t>
    </r>
  </si>
  <si>
    <r>
      <rPr>
        <b/>
        <sz val="11"/>
        <color theme="0"/>
        <rFont val="HawnHelv"/>
      </rPr>
      <t>EMP-01</t>
    </r>
    <r>
      <rPr>
        <sz val="11"/>
        <color theme="0"/>
        <rFont val="HawnHelv"/>
      </rPr>
      <t xml:space="preserve">  Class of Worker for Civilian Native Hawaiians in the US and Hawai‘i: 2010-2022</t>
    </r>
  </si>
  <si>
    <t>±12,216</t>
  </si>
  <si>
    <t>±6,880</t>
  </si>
  <si>
    <r>
      <rPr>
        <b/>
        <sz val="11"/>
        <color theme="0"/>
        <rFont val="HawnHelv"/>
      </rPr>
      <t>EMP-02</t>
    </r>
    <r>
      <rPr>
        <sz val="11"/>
        <color theme="0"/>
        <rFont val="HawnHelv"/>
      </rPr>
      <t xml:space="preserve">  Employment of Civilian Native Hawaiians by Industry in the United States and Hawaiÿi: 2010-2022</t>
    </r>
  </si>
  <si>
    <r>
      <rPr>
        <b/>
        <sz val="11"/>
        <color theme="0"/>
        <rFont val="HawnHelv"/>
      </rPr>
      <t xml:space="preserve">EMP-03 </t>
    </r>
    <r>
      <rPr>
        <sz val="11"/>
        <color theme="0"/>
        <rFont val="HawnHelv"/>
      </rPr>
      <t xml:space="preserve"> Employment of Civilian Native Hawaiians by Occupation in the US and Hawaiʻi: 2010-2022</t>
    </r>
  </si>
  <si>
    <t>±5,070</t>
  </si>
  <si>
    <t>±3,811</t>
  </si>
  <si>
    <t>±8,784</t>
  </si>
  <si>
    <t>±4,864</t>
  </si>
  <si>
    <r>
      <t xml:space="preserve">EMP-04  </t>
    </r>
    <r>
      <rPr>
        <sz val="11"/>
        <color theme="0"/>
        <rFont val="HawnHelv"/>
      </rPr>
      <t>Labor Force Characteristics of Native Hawaiians in Hawai‘i: 2010-2022</t>
    </r>
  </si>
  <si>
    <t>±9,505</t>
  </si>
  <si>
    <t>±5,068</t>
  </si>
  <si>
    <t>±16,659</t>
  </si>
  <si>
    <t>±10,148</t>
  </si>
  <si>
    <t>±1,762</t>
  </si>
  <si>
    <t>±1,590</t>
  </si>
  <si>
    <r>
      <rPr>
        <b/>
        <sz val="11"/>
        <color theme="0"/>
        <rFont val="HawnHelv"/>
      </rPr>
      <t>HOU-01</t>
    </r>
    <r>
      <rPr>
        <sz val="11"/>
        <color theme="0"/>
        <rFont val="HawnHelv"/>
        <scheme val="minor"/>
      </rPr>
      <t xml:space="preserve">  Household Type of Native Hawaiians in Hawaiÿi: 2010-2022</t>
    </r>
  </si>
  <si>
    <t>±4,452</t>
  </si>
  <si>
    <t>±9,015</t>
  </si>
  <si>
    <t>±4,463</t>
  </si>
  <si>
    <r>
      <rPr>
        <b/>
        <sz val="11"/>
        <color theme="0"/>
        <rFont val="HawnHelv"/>
      </rPr>
      <t>HOU-02</t>
    </r>
    <r>
      <rPr>
        <sz val="11"/>
        <color theme="0"/>
        <rFont val="HawnHelv"/>
        <scheme val="minor"/>
      </rPr>
      <t xml:space="preserve">  Housing Tenure of Native Hawaiians in the US and Hawaiÿi: 2010-2022</t>
    </r>
  </si>
  <si>
    <r>
      <rPr>
        <b/>
        <sz val="11"/>
        <color theme="0"/>
        <rFont val="HawnHelv"/>
      </rPr>
      <t>HOU-03</t>
    </r>
    <r>
      <rPr>
        <sz val="11"/>
        <color theme="0"/>
        <rFont val="HawnHelv"/>
        <scheme val="minor"/>
      </rPr>
      <t xml:space="preserve">  Native Hawaiian Gross Rent in the US and Hawaiÿi: 2010-2022</t>
    </r>
  </si>
  <si>
    <t>±3,239</t>
  </si>
  <si>
    <t>±81</t>
  </si>
  <si>
    <t>±6,013</t>
  </si>
  <si>
    <t>±63</t>
  </si>
  <si>
    <t>±5,925</t>
  </si>
  <si>
    <t>±38</t>
  </si>
  <si>
    <r>
      <rPr>
        <b/>
        <sz val="11"/>
        <color theme="0"/>
        <rFont val="HawnHelv"/>
      </rPr>
      <t>HOU-04</t>
    </r>
    <r>
      <rPr>
        <sz val="11"/>
        <color theme="0"/>
        <rFont val="HawnHelv"/>
        <scheme val="minor"/>
      </rPr>
      <t xml:space="preserve">  Native Hawaiian Gross Rent as a Percentage of Household Income in the US and Hawaiÿi: 2010-2022</t>
    </r>
  </si>
  <si>
    <t>±3,212</t>
  </si>
  <si>
    <t>±5,924</t>
  </si>
  <si>
    <t>±5,807</t>
  </si>
  <si>
    <r>
      <rPr>
        <b/>
        <sz val="11"/>
        <color theme="0"/>
        <rFont val="HawnHelv"/>
      </rPr>
      <t>INC-01</t>
    </r>
    <r>
      <rPr>
        <sz val="11"/>
        <color theme="0"/>
        <rFont val="HawnHelv"/>
      </rPr>
      <t xml:space="preserve">  Native Hawaiian Household Income by Selected Characteristics in the United States, and Hawai‘i: 2010-2022</t>
    </r>
  </si>
  <si>
    <t>±6,674</t>
  </si>
  <si>
    <t>±6,081</t>
  </si>
  <si>
    <t>±1,246</t>
  </si>
  <si>
    <t>±1,099</t>
  </si>
  <si>
    <t>±1,230</t>
  </si>
  <si>
    <t>±4,951</t>
  </si>
  <si>
    <r>
      <t xml:space="preserve">Source: </t>
    </r>
    <r>
      <rPr>
        <sz val="10"/>
        <rFont val="HawnHelv"/>
      </rPr>
      <t>US Census Bureau. 2010-2022 American Community Survey 1-Year Estimates. S0201: Selected Population Profile in the United States.</t>
    </r>
  </si>
  <si>
    <t>±2,973</t>
  </si>
  <si>
    <t>±4,066</t>
  </si>
  <si>
    <t>±1,056</t>
  </si>
  <si>
    <t>±968</t>
  </si>
  <si>
    <t>±1,000</t>
  </si>
  <si>
    <t>±3,707</t>
  </si>
  <si>
    <t>±2,241</t>
  </si>
  <si>
    <t>±2,430</t>
  </si>
  <si>
    <t>±473</t>
  </si>
  <si>
    <t>±713</t>
  </si>
  <si>
    <t>±2,043</t>
  </si>
  <si>
    <r>
      <rPr>
        <b/>
        <sz val="11"/>
        <color theme="0"/>
        <rFont val="HawnHelv"/>
      </rPr>
      <t>INC-02</t>
    </r>
    <r>
      <rPr>
        <sz val="11"/>
        <color theme="0"/>
        <rFont val="HawnHelv"/>
        <scheme val="minor"/>
      </rPr>
      <t xml:space="preserve">  Native Hawaiian Family Income by Selected Characteristics in the United States, and Hawai‘i: 2010-2022</t>
    </r>
  </si>
  <si>
    <t>±3,232</t>
  </si>
  <si>
    <t>±6,139</t>
  </si>
  <si>
    <t>±7,707</t>
  </si>
  <si>
    <t>±24,768</t>
  </si>
  <si>
    <t>±7,333</t>
  </si>
  <si>
    <t>±4,818</t>
  </si>
  <si>
    <t>±4,652</t>
  </si>
  <si>
    <t>±12,269</t>
  </si>
  <si>
    <t>±5,901</t>
  </si>
  <si>
    <t>±2,332</t>
  </si>
  <si>
    <t>±3,409</t>
  </si>
  <si>
    <t>±9,781</t>
  </si>
  <si>
    <t>±5,007</t>
  </si>
  <si>
    <r>
      <rPr>
        <b/>
        <sz val="11"/>
        <color theme="0"/>
        <rFont val="HawnHelv"/>
      </rPr>
      <t>INC-03</t>
    </r>
    <r>
      <rPr>
        <sz val="11"/>
        <color theme="0"/>
        <rFont val="HawnHelv"/>
        <scheme val="minor"/>
      </rPr>
      <t xml:space="preserve">  Native Hawaiian Families Below Poverty Level in the US and Hawaiÿi: 2010-2022</t>
    </r>
  </si>
  <si>
    <t>±21.5</t>
  </si>
  <si>
    <t>±9.8</t>
  </si>
  <si>
    <r>
      <t xml:space="preserve">POP-20 </t>
    </r>
    <r>
      <rPr>
        <sz val="11"/>
        <color theme="0"/>
        <rFont val="HawnHelv"/>
      </rPr>
      <t>Native Hawaiian Grandparents Living with Own Grandchildren: State of Hawaiÿi 2010-2022</t>
    </r>
  </si>
  <si>
    <t>±6,395</t>
  </si>
  <si>
    <t>±11,943</t>
  </si>
  <si>
    <t>±1,023</t>
  </si>
  <si>
    <r>
      <t xml:space="preserve">POP-21 </t>
    </r>
    <r>
      <rPr>
        <sz val="11"/>
        <color theme="0"/>
        <rFont val="HawnHelv"/>
      </rPr>
      <t xml:space="preserve"> Marital Status of Native Hawaiians: 2010-2022</t>
    </r>
  </si>
  <si>
    <t>±9,676</t>
  </si>
  <si>
    <t>±6,261</t>
  </si>
  <si>
    <t>±16,930</t>
  </si>
  <si>
    <t>±10,468</t>
  </si>
  <si>
    <t>±10,393</t>
  </si>
  <si>
    <t>±1,449</t>
  </si>
  <si>
    <t>±1,347</t>
  </si>
  <si>
    <t>Household Type of Native Hawaiians in the US and Hawai‘i: 2010‑2022</t>
  </si>
  <si>
    <t>Housing Tenure of Native Hawaiians in the US and Hawai‘i: 2010‑2022</t>
  </si>
  <si>
    <t>Native Hawaiian Gross Rent in the US and Hawai‘i: 2010‑2022</t>
  </si>
  <si>
    <t>Native Hawaiian Gross Rent as a Percentage of Household Income in the US and Hawai‘i: 2010‑2022</t>
  </si>
  <si>
    <t>Native Hawaiian Household Income by Selected Characteristics in the US and Hawai‘i: 2010-2022</t>
  </si>
  <si>
    <t>Native Hawaiian Family Income by Selected Characteristics in the US and Hawai‘i: 2010-2022</t>
  </si>
  <si>
    <t>Native Hawaiian Families Below Poverty Level in the US and Hawaiÿi: 2010-2022</t>
  </si>
  <si>
    <t>Native Hawaiian Grandparents Living with Own Grandchildren: State of Hawaiÿi 2010-2022</t>
  </si>
  <si>
    <t>Marital Status Among Native Hawaiians in Hawai‘i 15 Years and Older: 2009-2022</t>
  </si>
  <si>
    <r>
      <t xml:space="preserve">POP-02 </t>
    </r>
    <r>
      <rPr>
        <sz val="11"/>
        <color theme="0"/>
        <rFont val="HawnHelv"/>
        <scheme val="minor"/>
      </rPr>
      <t xml:space="preserve"> Population of the Territory and State of Hawai‘i: US Census 1900-2020</t>
    </r>
  </si>
  <si>
    <r>
      <rPr>
        <vertAlign val="superscript"/>
        <sz val="9"/>
        <color theme="1"/>
        <rFont val="HawnHelv"/>
        <scheme val="minor"/>
      </rPr>
      <t>b</t>
    </r>
    <r>
      <rPr>
        <sz val="9"/>
        <color theme="1"/>
        <rFont val="HawnHelv"/>
        <scheme val="minor"/>
      </rPr>
      <t xml:space="preserve"> Hawaiian as defined by the U.S. Bureau of the Census.Note: For Census 2000, the question on race was revised to allow respondents the option to self-identify themselves by selecting one or more races to indicate their racial identities.The table uses the "alone or in combination" totals.</t>
    </r>
  </si>
  <si>
    <r>
      <t xml:space="preserve">POP-03 </t>
    </r>
    <r>
      <rPr>
        <sz val="11"/>
        <color theme="0"/>
        <rFont val="HawnHelv"/>
        <scheme val="minor"/>
      </rPr>
      <t xml:space="preserve"> Population by County and District: US Census 1900-2020</t>
    </r>
  </si>
  <si>
    <r>
      <t xml:space="preserve">POP-04 </t>
    </r>
    <r>
      <rPr>
        <sz val="11"/>
        <color theme="0"/>
        <rFont val="HawnHelv"/>
      </rPr>
      <t xml:space="preserve"> Population of Hawai‘i by Island: US Census 1900-2020</t>
    </r>
  </si>
  <si>
    <r>
      <t xml:space="preserve">O‘ahu </t>
    </r>
    <r>
      <rPr>
        <vertAlign val="superscript"/>
        <sz val="10"/>
        <color theme="1"/>
        <rFont val="HawnHelv"/>
      </rPr>
      <t>1</t>
    </r>
  </si>
  <si>
    <r>
      <t>Maui</t>
    </r>
    <r>
      <rPr>
        <vertAlign val="superscript"/>
        <sz val="10"/>
        <color theme="1"/>
        <rFont val="HawnHelv"/>
      </rPr>
      <t xml:space="preserve"> 2</t>
    </r>
  </si>
  <si>
    <r>
      <t xml:space="preserve">Ni‘ihau </t>
    </r>
    <r>
      <rPr>
        <vertAlign val="superscript"/>
        <sz val="10"/>
        <color theme="1"/>
        <rFont val="HawnHelv"/>
      </rPr>
      <t>3</t>
    </r>
  </si>
  <si>
    <r>
      <rPr>
        <vertAlign val="superscript"/>
        <sz val="9"/>
        <color theme="1"/>
        <rFont val="HawnHelv"/>
      </rPr>
      <t>1</t>
    </r>
    <r>
      <rPr>
        <sz val="9"/>
        <color theme="1"/>
        <rFont val="HawnHelv"/>
      </rPr>
      <t xml:space="preserve"> O‘ahu includes Sand Island, Mokauea Island, Ford Island, Moku o Loe and the Northwestern Hawaiian Islands.
</t>
    </r>
    <r>
      <rPr>
        <vertAlign val="superscript"/>
        <sz val="9"/>
        <color theme="1"/>
        <rFont val="HawnHelv"/>
      </rPr>
      <t>2</t>
    </r>
    <r>
      <rPr>
        <sz val="9"/>
        <color theme="1"/>
        <rFont val="HawnHelv"/>
      </rPr>
      <t xml:space="preserve"> Maui includes Kaho‘olawe and Molokini (uninhabited).
</t>
    </r>
    <r>
      <rPr>
        <vertAlign val="superscript"/>
        <sz val="9"/>
        <color theme="1"/>
        <rFont val="HawnHelv"/>
      </rPr>
      <t>3</t>
    </r>
    <r>
      <rPr>
        <sz val="9"/>
        <color theme="1"/>
        <rFont val="HawnHelv"/>
      </rPr>
      <t xml:space="preserve"> Niÿihau includes Lehua and Kaula (uninhabited).  
(X) Not applicable</t>
    </r>
  </si>
  <si>
    <r>
      <t xml:space="preserve">POP-05  </t>
    </r>
    <r>
      <rPr>
        <sz val="11"/>
        <color theme="0"/>
        <rFont val="HawnHelv"/>
        <scheme val="minor"/>
      </rPr>
      <t>Racial Composition of Hawai‘i: US Census 1900-2020</t>
    </r>
  </si>
  <si>
    <t>a Note: changes in the 2000 Census concerning the reporting of race/ethnicity the data is not comparable to previous censuses.Data for the 2000 and 2010 are reported for "race alone and in any combination."Consequently, individuals could be counted multiple times in different race categories.
(X) Not available 
(X) Not applicable.</t>
  </si>
  <si>
    <t>Source: Robert C. Schmitt. Demographic Statistics of Hawaii: 1778-1965. (Honolulu, 1968).United States. Bureau of the Census. 1970, 1980, 1990 Census of Population. General Population Characteristic. (Washington, D.C.), United States. Bureau of the Census. Census 2000 Summary File 4 (SF 4) (April 29, 2003).United States. Bureau of the Census. Census 2010 Summary File 1 (SF 1) (June 16, 2011). Census 2020 DEC Detailed Demographic and Housing Characteristics File A</t>
  </si>
  <si>
    <r>
      <rPr>
        <b/>
        <sz val="11"/>
        <color theme="0"/>
        <rFont val="HawnHelv"/>
      </rPr>
      <t>POP-06</t>
    </r>
    <r>
      <rPr>
        <sz val="11"/>
        <color theme="0"/>
        <rFont val="HawnHelv"/>
      </rPr>
      <t xml:space="preserve">  Native Hawaiian Population by Island: US Census 2020</t>
    </r>
  </si>
  <si>
    <t>2020 Census</t>
  </si>
  <si>
    <t>Col %</t>
  </si>
  <si>
    <t>Row %</t>
  </si>
  <si>
    <r>
      <t>Source:</t>
    </r>
    <r>
      <rPr>
        <sz val="10"/>
        <rFont val="HawnHelv"/>
      </rPr>
      <t> US. Bureau of the Census. Census 2020 DEC Demographic and Housing Characteristics</t>
    </r>
  </si>
  <si>
    <r>
      <rPr>
        <b/>
        <sz val="11"/>
        <color theme="0"/>
        <rFont val="HawnHelv"/>
      </rPr>
      <t>POP-06</t>
    </r>
    <r>
      <rPr>
        <sz val="11"/>
        <color theme="0"/>
        <rFont val="HawnHelv"/>
      </rPr>
      <t xml:space="preserve">  Native Hawaiian Population by Island: US Census 2010</t>
    </r>
  </si>
  <si>
    <r>
      <rPr>
        <b/>
        <sz val="11"/>
        <color theme="0"/>
        <rFont val="HawnHelv"/>
      </rPr>
      <t>POP-07</t>
    </r>
    <r>
      <rPr>
        <sz val="11"/>
        <color theme="0"/>
        <rFont val="HawnHelv"/>
      </rPr>
      <t xml:space="preserve">  Native Hawaiian Population by Census Tract: Hawaiÿi County 2020</t>
    </r>
  </si>
  <si>
    <r>
      <rPr>
        <b/>
        <sz val="11"/>
        <color theme="0"/>
        <rFont val="HawnHelv"/>
      </rPr>
      <t>POP-07</t>
    </r>
    <r>
      <rPr>
        <sz val="11"/>
        <color theme="0"/>
        <rFont val="HawnHelv"/>
      </rPr>
      <t xml:space="preserve">  Native Hawaiian Population by Census Tract: Hawaiÿi County 2010</t>
    </r>
  </si>
  <si>
    <t>2020 Tract Name *</t>
  </si>
  <si>
    <t>Census Tract 210.14</t>
  </si>
  <si>
    <t>Hawaiian Paradise Park- Kaloli</t>
  </si>
  <si>
    <t>Census Tract 210.15</t>
  </si>
  <si>
    <t>Hawaiian Paradise Park- Maku'u</t>
  </si>
  <si>
    <t>Census Tract 210.16</t>
  </si>
  <si>
    <t>Kea'au- Hawaiian Acres</t>
  </si>
  <si>
    <t>Census Tract 210.17</t>
  </si>
  <si>
    <t>Kea'au- Fern Forest</t>
  </si>
  <si>
    <t>Census Tract 211.07</t>
  </si>
  <si>
    <t>Kilauea- Pähoa</t>
  </si>
  <si>
    <t>Census Tract 211.08</t>
  </si>
  <si>
    <t>Pähoa- Makai</t>
  </si>
  <si>
    <t>Census Tract 212.03</t>
  </si>
  <si>
    <t>Census Tract 212.04</t>
  </si>
  <si>
    <t>Ka Lae</t>
  </si>
  <si>
    <t>Census Tract 215.10</t>
  </si>
  <si>
    <t>Census Tract 215.11</t>
  </si>
  <si>
    <t>Kahalu'u Mauka</t>
  </si>
  <si>
    <t>Census Tract 215.12</t>
  </si>
  <si>
    <t>Kaloko- O'oma</t>
  </si>
  <si>
    <t>Census Tract 215.13</t>
  </si>
  <si>
    <t>Census Tract 216.05</t>
  </si>
  <si>
    <t>Census Tract 216.06</t>
  </si>
  <si>
    <t>Pua'a</t>
  </si>
  <si>
    <t>Census Tract 216.07</t>
  </si>
  <si>
    <t>Census Tract 216.08</t>
  </si>
  <si>
    <t>Puapua'a- Banyans</t>
  </si>
  <si>
    <t>Census Tract 217.05</t>
  </si>
  <si>
    <t>Waimea - Kohala</t>
  </si>
  <si>
    <t>Census Tract 217.06</t>
  </si>
  <si>
    <t>Census Tract 217.07</t>
  </si>
  <si>
    <t>Waikoloa - South Kohala</t>
  </si>
  <si>
    <t>Census Tract 217.08</t>
  </si>
  <si>
    <t>Kawaihae - Anaeho'omalu</t>
  </si>
  <si>
    <t>* Census tract names compiled by the Hawaiÿi State Data Center, Research &amp; Economic Analysis Division, Department of Busness, Economic Development and Tourism.</t>
  </si>
  <si>
    <r>
      <t>Source:</t>
    </r>
    <r>
      <rPr>
        <sz val="10"/>
        <rFont val="HawnHelv"/>
      </rPr>
      <t xml:space="preserve"> US Bureau of the Census. Census 2020 DEC Demographic and Housing Characteristics</t>
    </r>
  </si>
  <si>
    <r>
      <rPr>
        <b/>
        <sz val="11"/>
        <color theme="0"/>
        <rFont val="HawnHelv"/>
        <scheme val="minor"/>
      </rPr>
      <t>POP-08</t>
    </r>
    <r>
      <rPr>
        <sz val="11"/>
        <color theme="0"/>
        <rFont val="HawnHelv"/>
        <scheme val="minor"/>
      </rPr>
      <t xml:space="preserve">  Native Hawaiian Population by Census Tract: Honolulu County 2020</t>
    </r>
  </si>
  <si>
    <r>
      <rPr>
        <b/>
        <sz val="11"/>
        <color theme="0"/>
        <rFont val="HawnHelv"/>
        <scheme val="minor"/>
      </rPr>
      <t>POP-08</t>
    </r>
    <r>
      <rPr>
        <sz val="11"/>
        <color theme="0"/>
        <rFont val="HawnHelv"/>
        <scheme val="minor"/>
      </rPr>
      <t xml:space="preserve">  Native Hawaiian Population by Census Tract: Honolulu County 2010</t>
    </r>
  </si>
  <si>
    <t>Census Tract 1.15</t>
  </si>
  <si>
    <t>Hahaÿione Valley Neighborhood Park</t>
  </si>
  <si>
    <t>Census Tract 1.16</t>
  </si>
  <si>
    <t>Kuapä Preschool</t>
  </si>
  <si>
    <t>Census Tract 1.17</t>
  </si>
  <si>
    <t>Mariner's Ridge</t>
  </si>
  <si>
    <t>Census Tract 1.18</t>
  </si>
  <si>
    <t>Hawaiÿi Kai Drive</t>
  </si>
  <si>
    <t>Census Tract 1.19</t>
  </si>
  <si>
    <t>Kalanipuu</t>
  </si>
  <si>
    <t>Census Tract 1.20</t>
  </si>
  <si>
    <t>Kamilo Iki Neighborhood Park</t>
  </si>
  <si>
    <t>Census Tract 1.21</t>
  </si>
  <si>
    <t>Kuapä Pond</t>
  </si>
  <si>
    <t>Census Tract 1.22</t>
  </si>
  <si>
    <t>Kaiser High School</t>
  </si>
  <si>
    <t>ÿĀina Haina-Hawaiÿi Loa Ridge</t>
  </si>
  <si>
    <t>Wailupe</t>
  </si>
  <si>
    <t>Waiÿalae-Kähala</t>
  </si>
  <si>
    <t>Waialae Nui Valley</t>
  </si>
  <si>
    <t>Census Tract 9.04</t>
  </si>
  <si>
    <t>Mauumae Nature Park</t>
  </si>
  <si>
    <t>Census Tract 9.05</t>
  </si>
  <si>
    <t>Maunalani Community Park</t>
  </si>
  <si>
    <t>Census Tract 11.01</t>
  </si>
  <si>
    <t>Pälolo Elementary</t>
  </si>
  <si>
    <t>Census Tract 11.02</t>
  </si>
  <si>
    <t>Pälolo Valley District Park</t>
  </si>
  <si>
    <t>Kapaolono Field</t>
  </si>
  <si>
    <t>Census Tract 15.01</t>
  </si>
  <si>
    <t>Kapahulu: 4th Avenue</t>
  </si>
  <si>
    <t>Census Tract 15.02</t>
  </si>
  <si>
    <t>Kapahulu Center</t>
  </si>
  <si>
    <t>Census Tract 16.01</t>
  </si>
  <si>
    <t>Kanaina Avenue</t>
  </si>
  <si>
    <t>Census Tract 16.02</t>
  </si>
  <si>
    <t>Fort Ruger Market</t>
  </si>
  <si>
    <t>Census Tract 19.05</t>
  </si>
  <si>
    <t>Waikïkï Marina Tower</t>
  </si>
  <si>
    <t>Census Tract 19.06</t>
  </si>
  <si>
    <t>Eaton Square</t>
  </si>
  <si>
    <t>Census Tract 19.07</t>
  </si>
  <si>
    <t>Wailana at Waikiki</t>
  </si>
  <si>
    <t>Ala Wai-Olohana Street</t>
  </si>
  <si>
    <t>Census Tract 21.01</t>
  </si>
  <si>
    <t>Ala Wai Golf Course</t>
  </si>
  <si>
    <t>Census Tract 21.02</t>
  </si>
  <si>
    <t>Kaimukï High School</t>
  </si>
  <si>
    <t>Census Tract 22.03</t>
  </si>
  <si>
    <t>Ala Wai Community Park</t>
  </si>
  <si>
    <t>Census Tract 22.04</t>
  </si>
  <si>
    <t>Ala Wai Skyrise</t>
  </si>
  <si>
    <t>Census Tract 22.05</t>
  </si>
  <si>
    <t>ÿIolaniSchool</t>
  </si>
  <si>
    <t>Census Tract 22.06</t>
  </si>
  <si>
    <t>Mahiai Street</t>
  </si>
  <si>
    <t>Census Tract 23.01</t>
  </si>
  <si>
    <t>Kuhio Elementary School</t>
  </si>
  <si>
    <t>Census Tract 23.02</t>
  </si>
  <si>
    <t>Möÿiliÿili Hongwanji Mission</t>
  </si>
  <si>
    <t>Census Tract 24.03</t>
  </si>
  <si>
    <t>McCully-Möÿiliÿili Public Library</t>
  </si>
  <si>
    <t>Census Tract 24.04</t>
  </si>
  <si>
    <t>Old Stadium Park</t>
  </si>
  <si>
    <t>Lower Pawaa</t>
  </si>
  <si>
    <t>Census Tract 28.01</t>
  </si>
  <si>
    <t>Chaminade University</t>
  </si>
  <si>
    <t>Census Tract 28.02</t>
  </si>
  <si>
    <t>Kalaepohaku Park</t>
  </si>
  <si>
    <t>Census Tract 31.03</t>
  </si>
  <si>
    <t>Waiakeakua Stream</t>
  </si>
  <si>
    <t>Census Tract 31.04</t>
  </si>
  <si>
    <t>Woodlawn Drive-Alani Drive</t>
  </si>
  <si>
    <t>Census Tract 34.08</t>
  </si>
  <si>
    <t>Davenport Street</t>
  </si>
  <si>
    <t>Census Tract 34.09</t>
  </si>
  <si>
    <t>Wilder Avenue-Liholiho Street</t>
  </si>
  <si>
    <t>Census Tract 34.10</t>
  </si>
  <si>
    <t>Wilder Avenue-Kewalo Street</t>
  </si>
  <si>
    <t>Census Tract 34.11</t>
  </si>
  <si>
    <t>Prospect Tower</t>
  </si>
  <si>
    <t>Census Tract 34.12</t>
  </si>
  <si>
    <t>Makiki Cemetery</t>
  </si>
  <si>
    <t>Census Tract 34.13</t>
  </si>
  <si>
    <t>Hawaiian Mission Academy HS Campus</t>
  </si>
  <si>
    <t>Census Tract 34.14</t>
  </si>
  <si>
    <t>Punahou Square Park</t>
  </si>
  <si>
    <t>Census Tract 35.03</t>
  </si>
  <si>
    <t>Piikoi Street-South Beterania Street</t>
  </si>
  <si>
    <t>Census Tract 35.04</t>
  </si>
  <si>
    <t>Shriner's Hospital for Children</t>
  </si>
  <si>
    <t>Kaheka Street-Makaloa Street</t>
  </si>
  <si>
    <t>Census Tract 36.05</t>
  </si>
  <si>
    <t>Sheridan Street-Makaloa Street</t>
  </si>
  <si>
    <t>Census Tract 36.06</t>
  </si>
  <si>
    <t>Sheridan Community Park</t>
  </si>
  <si>
    <t>Census Tract 37.01</t>
  </si>
  <si>
    <t>Hawaiÿi Convention Center</t>
  </si>
  <si>
    <t>Census Tract 37.02</t>
  </si>
  <si>
    <t>Ward Village Shops</t>
  </si>
  <si>
    <t>Census Tract 37.03</t>
  </si>
  <si>
    <t>Ala Moana Shopping Center</t>
  </si>
  <si>
    <t>Census Tract 38.01</t>
  </si>
  <si>
    <t>Kakaako Waterfront Park</t>
  </si>
  <si>
    <t>Census Tract 38.02</t>
  </si>
  <si>
    <t>Kapiolani Boulevard-Cooke Street</t>
  </si>
  <si>
    <t>Census Tract 41.01</t>
  </si>
  <si>
    <t>Dole Community Park</t>
  </si>
  <si>
    <t>Census Tract 41.02</t>
  </si>
  <si>
    <t>The Queen's Medical Center</t>
  </si>
  <si>
    <t>Census Tract 42.01</t>
  </si>
  <si>
    <t>Kukui Plaza</t>
  </si>
  <si>
    <t>Census Tract 42.02</t>
  </si>
  <si>
    <t>Central Middle School</t>
  </si>
  <si>
    <t>Census Tract 43.01</t>
  </si>
  <si>
    <t>Punchbowl Cemetery</t>
  </si>
  <si>
    <t>Census Tract 43.02</t>
  </si>
  <si>
    <t>Kawänanakoa Middle School</t>
  </si>
  <si>
    <t>Census Tract 44.01</t>
  </si>
  <si>
    <t>Pauoa Elementary School</t>
  </si>
  <si>
    <t>Census Tract 44.02</t>
  </si>
  <si>
    <t>Upper Pauoa Stream</t>
  </si>
  <si>
    <t>Puÿunui-Waokanaka Street</t>
  </si>
  <si>
    <t>Census Tract 47.01</t>
  </si>
  <si>
    <t>Alewa Heights</t>
  </si>
  <si>
    <t>Census Tract 47.02</t>
  </si>
  <si>
    <t>St Francis Medical Center</t>
  </si>
  <si>
    <t>Census Tract 48.01</t>
  </si>
  <si>
    <t>Kamehameha Schools</t>
  </si>
  <si>
    <t>Census Tract 48.02</t>
  </si>
  <si>
    <t>Puukamalii Cemetery</t>
  </si>
  <si>
    <t>Lanakila</t>
  </si>
  <si>
    <t>Kuakini</t>
  </si>
  <si>
    <t>Pälama</t>
  </si>
  <si>
    <t>Census Tract 56.01</t>
  </si>
  <si>
    <t>Likelike Elementary School</t>
  </si>
  <si>
    <t>Census Tract 56.02</t>
  </si>
  <si>
    <t>Farrington High School</t>
  </si>
  <si>
    <t>Census Tract 62.03</t>
  </si>
  <si>
    <t>Fern Elementary School</t>
  </si>
  <si>
    <t>Census Tract 67.03</t>
  </si>
  <si>
    <t>Tripler Hospital</t>
  </si>
  <si>
    <t>Census Tract 67.04</t>
  </si>
  <si>
    <t>Moanalua Valley</t>
  </si>
  <si>
    <t>Ala Lilikoi</t>
  </si>
  <si>
    <t>Census Tract 68.10</t>
  </si>
  <si>
    <t>Aliamanu Makai</t>
  </si>
  <si>
    <t>Census Tract 68.11</t>
  </si>
  <si>
    <t>Aliamanu Mauka</t>
  </si>
  <si>
    <t>Census Tract 68.12</t>
  </si>
  <si>
    <t>Moanalua High School</t>
  </si>
  <si>
    <t>Census Tract 68.13</t>
  </si>
  <si>
    <t>Honolulu Country Club</t>
  </si>
  <si>
    <t>Census Tract 68.14</t>
  </si>
  <si>
    <t>Ala Ilima Street-Ala Lilikoi Street</t>
  </si>
  <si>
    <t>Census Tract 68.15</t>
  </si>
  <si>
    <t>Ala Ilima Street-Ala Napuaa Place</t>
  </si>
  <si>
    <t>Census Tract 68.16</t>
  </si>
  <si>
    <t>Likini Street-Aila Street</t>
  </si>
  <si>
    <t>Census Tract 68.17</t>
  </si>
  <si>
    <t>Likini Street-Maluna Street</t>
  </si>
  <si>
    <t>Census Tract 68.18</t>
  </si>
  <si>
    <t>Hoa Aloha Neighborhood Park</t>
  </si>
  <si>
    <t>Census Tract 68.19</t>
  </si>
  <si>
    <t>Likini Street-Ala Nani Street</t>
  </si>
  <si>
    <t>Census Tract 70.01</t>
  </si>
  <si>
    <t>Navy Exchange Mall</t>
  </si>
  <si>
    <t>Census Tract 70.02</t>
  </si>
  <si>
    <t>Aliamanu Middle &amp; Elementary School</t>
  </si>
  <si>
    <t>Hangar Avenue-Vickers Avenue</t>
  </si>
  <si>
    <t>Census Tract 75.07</t>
  </si>
  <si>
    <t>Camp H.M. Smith</t>
  </si>
  <si>
    <t>Census Tract 75.08</t>
  </si>
  <si>
    <t>Stadium Mall</t>
  </si>
  <si>
    <t>Lower Aiea</t>
  </si>
  <si>
    <t>Aiea Heights</t>
  </si>
  <si>
    <t>Census Tract 78.12</t>
  </si>
  <si>
    <t>Newtown Neighborhood Park</t>
  </si>
  <si>
    <t>Census Tract 78.13</t>
  </si>
  <si>
    <t>Waiau Elementary School</t>
  </si>
  <si>
    <t>Census Tract 78.14</t>
  </si>
  <si>
    <t>Nahele Neighborhood Park</t>
  </si>
  <si>
    <t>Census Tract 78.15</t>
  </si>
  <si>
    <t>Pearl City High School</t>
  </si>
  <si>
    <t>Census Tract 78.16</t>
  </si>
  <si>
    <t>Kaonohi Street</t>
  </si>
  <si>
    <t>Census Tract 78.17</t>
  </si>
  <si>
    <t>Pono Street</t>
  </si>
  <si>
    <t>Lower Waiau</t>
  </si>
  <si>
    <t>Census Tract 80.08</t>
  </si>
  <si>
    <t>Manana Housing</t>
  </si>
  <si>
    <t>Census Tract 80.09</t>
  </si>
  <si>
    <t>Pearl Highlands Center</t>
  </si>
  <si>
    <t>Census Tract 80.10</t>
  </si>
  <si>
    <t>Waimäÿnalo Home Road-Hoomoana Street</t>
  </si>
  <si>
    <t>Census Tract 80.11</t>
  </si>
  <si>
    <t>Manana Elementary School</t>
  </si>
  <si>
    <t>Census Tract 80.12</t>
  </si>
  <si>
    <t>Pearl City Highlands Elementary School</t>
  </si>
  <si>
    <t>Census Tract 80.13</t>
  </si>
  <si>
    <t>Waimäÿnalo Home Road-Komo Mai Drive</t>
  </si>
  <si>
    <t>Census Tract 84.13</t>
  </si>
  <si>
    <t>Puÿuloa Neighborhood Park</t>
  </si>
  <si>
    <t>Census Tract 84.14</t>
  </si>
  <si>
    <t>Keanui Drive-Hoomahana Street</t>
  </si>
  <si>
    <t>Census Tract 84.15</t>
  </si>
  <si>
    <t>Hoalauna Community Park</t>
  </si>
  <si>
    <t>Census Tract 84.16</t>
  </si>
  <si>
    <t>Kolowaka Drive-Koka Street</t>
  </si>
  <si>
    <t>Census Tract 84.17</t>
  </si>
  <si>
    <t>Kolowaka Drive-Fort Weaver Road</t>
  </si>
  <si>
    <t>Census Tract 84.18</t>
  </si>
  <si>
    <t>‘Ewa Beach Park</t>
  </si>
  <si>
    <t>Kalaeloa</t>
  </si>
  <si>
    <t>Kahe</t>
  </si>
  <si>
    <t>Census Tract 86.23</t>
  </si>
  <si>
    <t xml:space="preserve">UH West O‘ahu </t>
  </si>
  <si>
    <t>Census Tract 86.24</t>
  </si>
  <si>
    <t>Fort Weaver Road-Aawa Drive</t>
  </si>
  <si>
    <t>Census Tract 86.25</t>
  </si>
  <si>
    <t>Fort Weaver Road-Renton Road</t>
  </si>
  <si>
    <t>Census Tract 86.26</t>
  </si>
  <si>
    <t>‘Ewa Villages Golf Course</t>
  </si>
  <si>
    <t>Waiÿanae Kai</t>
  </si>
  <si>
    <t>Census Tract 86.27</t>
  </si>
  <si>
    <t>Honouliuli National Historic Site</t>
  </si>
  <si>
    <t>Census Tract 86.28</t>
  </si>
  <si>
    <t>The Villas at Aeloa</t>
  </si>
  <si>
    <t>Census Tract 86.29</t>
  </si>
  <si>
    <t>Kekuilani Loop</t>
  </si>
  <si>
    <t>Census Tract 86.30</t>
  </si>
  <si>
    <t>Makakilo Community Park</t>
  </si>
  <si>
    <t>Census Tract 86.31</t>
  </si>
  <si>
    <t>Makakilo Heights Neighborhood Park</t>
  </si>
  <si>
    <t>Census Tract 86.32</t>
  </si>
  <si>
    <t>Makakilo Elementary School</t>
  </si>
  <si>
    <t>Census Tract 86.33</t>
  </si>
  <si>
    <t>Maukalani Neighborhood Park</t>
  </si>
  <si>
    <t>Census Tract 86.34</t>
  </si>
  <si>
    <t>Panana Street-Hame Street</t>
  </si>
  <si>
    <t>Census Tract 87.04</t>
  </si>
  <si>
    <t>Waipahu High School</t>
  </si>
  <si>
    <t>Census Tract 87.05</t>
  </si>
  <si>
    <t>Waipahu Intermediate School</t>
  </si>
  <si>
    <t>Census Tract 87.06</t>
  </si>
  <si>
    <t>Kapapapuhi Point Park</t>
  </si>
  <si>
    <t>Census Tract 87.07</t>
  </si>
  <si>
    <t>Waipahu District Park</t>
  </si>
  <si>
    <t>Census Tract 88.01</t>
  </si>
  <si>
    <t>Paiwa Street-Hiapo Street</t>
  </si>
  <si>
    <t>Census Tract 88.02</t>
  </si>
  <si>
    <t>Waipahu Uka Neighborhood Park</t>
  </si>
  <si>
    <t>Wahiawä Prison</t>
  </si>
  <si>
    <t>Census Tract 89.32</t>
  </si>
  <si>
    <t>Kamaio Neighborhood Park</t>
  </si>
  <si>
    <t>Census Tract 89.33</t>
  </si>
  <si>
    <t>Kealohi Neighborhood Park</t>
  </si>
  <si>
    <t>Census Tract 89.34</t>
  </si>
  <si>
    <t>Royal Kunia Golf Course</t>
  </si>
  <si>
    <t>Census Tract 89.35</t>
  </si>
  <si>
    <t>Kupuohi Neighborhood Park</t>
  </si>
  <si>
    <t>Census Tract 89.36</t>
  </si>
  <si>
    <t>Kaleiopuu Elementary School</t>
  </si>
  <si>
    <t>Census Tract 89.37</t>
  </si>
  <si>
    <t>Farrington Highway-Leoku Street</t>
  </si>
  <si>
    <t>Census Tract 89.38</t>
  </si>
  <si>
    <t>Pacific Supermarket</t>
  </si>
  <si>
    <t>Census Tract 89.39</t>
  </si>
  <si>
    <t>Melemanu Neighborhood Park</t>
  </si>
  <si>
    <t>Kaläheo Avenue</t>
  </si>
  <si>
    <t>Census Tract 89.40</t>
  </si>
  <si>
    <t>Waimakua Drive-Wailawa Street</t>
  </si>
  <si>
    <t>Census Tract 89.41</t>
  </si>
  <si>
    <t>Mililani Waena Elementary School</t>
  </si>
  <si>
    <t>Census Tract 89.42</t>
  </si>
  <si>
    <t>Mililani Shopping Center</t>
  </si>
  <si>
    <t>Census Tract 89.43</t>
  </si>
  <si>
    <t>Meheu Street</t>
  </si>
  <si>
    <t>Census Tract 89.44</t>
  </si>
  <si>
    <t>Koÿolani Drive-Hoÿolu Street</t>
  </si>
  <si>
    <t>Census Tract 89.45</t>
  </si>
  <si>
    <t>Ka Uka Boulevard-Moaniani Street</t>
  </si>
  <si>
    <t>Census Tract 89.46</t>
  </si>
  <si>
    <t>Waipiÿo  Uka Street-Mohalu Street</t>
  </si>
  <si>
    <t>Census Tract 89.47</t>
  </si>
  <si>
    <t>Ka Uka Boulevard-Ukee Street</t>
  </si>
  <si>
    <t>Census Tract 89.48</t>
  </si>
  <si>
    <t>Kanoelani Elementary School</t>
  </si>
  <si>
    <t>Census Tract 89.49</t>
  </si>
  <si>
    <t>Waikele Country Club</t>
  </si>
  <si>
    <t>Census Tract 89.50</t>
  </si>
  <si>
    <t>Kunia Neighborhood Park</t>
  </si>
  <si>
    <t>Census Tract 89.51</t>
  </si>
  <si>
    <t>Kupuna Loop-Kaaka Street</t>
  </si>
  <si>
    <t>Census Tract 89.52</t>
  </si>
  <si>
    <t>Patsy T. Mink Central Oahu Regional Park</t>
  </si>
  <si>
    <t>Census Tract 92.01</t>
  </si>
  <si>
    <t>Iliahi Elementary School</t>
  </si>
  <si>
    <t>Census Tract 92.02</t>
  </si>
  <si>
    <t>Peterson's Upland Farm</t>
  </si>
  <si>
    <t>Census Tract 92.03</t>
  </si>
  <si>
    <t>Leilehua High School</t>
  </si>
  <si>
    <t>Census Tract 93.01</t>
  </si>
  <si>
    <t>Wahiawä General Hospital</t>
  </si>
  <si>
    <t>Census Tract 93.02</t>
  </si>
  <si>
    <t>Wahiawä District Park</t>
  </si>
  <si>
    <t>Census Tract 94.01</t>
  </si>
  <si>
    <t>Kaÿala Elementary School</t>
  </si>
  <si>
    <t>Census Tract 94.02</t>
  </si>
  <si>
    <t>Medical Arts Clinic Wahiawa</t>
  </si>
  <si>
    <t>Census Tract 95.08</t>
  </si>
  <si>
    <t>Carpenter Street-Henderson Loop</t>
  </si>
  <si>
    <t>Census Tract 95.09</t>
  </si>
  <si>
    <t>Hewitt Street-Parrish Street</t>
  </si>
  <si>
    <t>Census Tract 95.10</t>
  </si>
  <si>
    <t>Hendrich Street-Kolekole Avenue</t>
  </si>
  <si>
    <t>Census Tract 95.11</t>
  </si>
  <si>
    <t>Solomon Elementary School</t>
  </si>
  <si>
    <t>Census Tract 95.12</t>
  </si>
  <si>
    <t>Waiÿanae Avenue</t>
  </si>
  <si>
    <t>Census Tract 96.09</t>
  </si>
  <si>
    <t>Maili Hawaiian Homeland</t>
  </si>
  <si>
    <t>Census Tract 96.10</t>
  </si>
  <si>
    <t>Maili Beach Park</t>
  </si>
  <si>
    <t>Census Tract 97.05</t>
  </si>
  <si>
    <t>Lualualei Beach Park</t>
  </si>
  <si>
    <t>Census Tract 97.06</t>
  </si>
  <si>
    <t>Kaupuni Neighborhood Park</t>
  </si>
  <si>
    <t>Census Tract 97.07</t>
  </si>
  <si>
    <t>Waiÿanae Valley Road</t>
  </si>
  <si>
    <t>Census Tract 98.03</t>
  </si>
  <si>
    <t>Lahilahi Point</t>
  </si>
  <si>
    <t>Census Tract 98.04</t>
  </si>
  <si>
    <t>Mäkaha Elementary School</t>
  </si>
  <si>
    <t>Haleÿiwa</t>
  </si>
  <si>
    <t>Census Tract 99.05</t>
  </si>
  <si>
    <t>Waialua District Park</t>
  </si>
  <si>
    <t>Census Tract 99.06</t>
  </si>
  <si>
    <t>Mokuleia</t>
  </si>
  <si>
    <t>Kawailoa</t>
  </si>
  <si>
    <t>Census Tract 101.01</t>
  </si>
  <si>
    <t>Püpükea</t>
  </si>
  <si>
    <t>Census Tract 101.02</t>
  </si>
  <si>
    <t>Sunset Beach</t>
  </si>
  <si>
    <t>Census Tract 101.03</t>
  </si>
  <si>
    <t>Turtle Bay</t>
  </si>
  <si>
    <t>Census Tract 102.03</t>
  </si>
  <si>
    <t>Punaluÿu</t>
  </si>
  <si>
    <t>Census Tract 102.04</t>
  </si>
  <si>
    <t>Hauÿula</t>
  </si>
  <si>
    <t>Census Tract 102.05</t>
  </si>
  <si>
    <t>Kaÿaÿawa</t>
  </si>
  <si>
    <t>Kahaluÿu -Waikäne</t>
  </si>
  <si>
    <t>ÿÄhuimanu</t>
  </si>
  <si>
    <t>Kapunahala</t>
  </si>
  <si>
    <t>Census Tract 103.09</t>
  </si>
  <si>
    <t>Valley of the Temples Memorial Park</t>
  </si>
  <si>
    <t>Census Tract 103.10</t>
  </si>
  <si>
    <t>Heeia State Park</t>
  </si>
  <si>
    <t>Kaneohe District Park</t>
  </si>
  <si>
    <t>Heÿeia Kea</t>
  </si>
  <si>
    <t>Census Tract 105.09</t>
  </si>
  <si>
    <t>Kamehameha Highway-Lilipuna Road</t>
  </si>
  <si>
    <t>Census Tract 105.10</t>
  </si>
  <si>
    <t>Kaneohe Civic Center Neighborhood Park</t>
  </si>
  <si>
    <t>Kokokahi</t>
  </si>
  <si>
    <t>Kalaheo Hillside</t>
  </si>
  <si>
    <t>Olomana</t>
  </si>
  <si>
    <t>Keolu</t>
  </si>
  <si>
    <t>Kalaheo Avenue</t>
  </si>
  <si>
    <t>Lanikai</t>
  </si>
  <si>
    <t>Waimäÿnalo</t>
  </si>
  <si>
    <t>Census Tract 114.01</t>
  </si>
  <si>
    <t>Lehua Community Park</t>
  </si>
  <si>
    <t>Census Tract 116</t>
  </si>
  <si>
    <t>Tantalus</t>
  </si>
  <si>
    <t>Census Tract 9400.03</t>
  </si>
  <si>
    <t>Waimanalo Bay Beach Park</t>
  </si>
  <si>
    <t>Census Tract 9400.04</t>
  </si>
  <si>
    <t>Makapuu Point</t>
  </si>
  <si>
    <t>Census Tract 9400.05</t>
  </si>
  <si>
    <t>Nänäkuli High &amp; Intermediate School</t>
  </si>
  <si>
    <t>Census Tract 9400.06</t>
  </si>
  <si>
    <t>Nänäkuli Beach Park</t>
  </si>
  <si>
    <t>Census Tract 9400.07</t>
  </si>
  <si>
    <t>Pacific Shopping Mall</t>
  </si>
  <si>
    <t>Census Tract 9800</t>
  </si>
  <si>
    <t>Hanauma Bay</t>
  </si>
  <si>
    <t>Census Tract 9803</t>
  </si>
  <si>
    <t>Campbell Industrial Park</t>
  </si>
  <si>
    <t>Census Tract 9806</t>
  </si>
  <si>
    <t>Schofield Forest Reserve</t>
  </si>
  <si>
    <t>Census Tract 9807</t>
  </si>
  <si>
    <t>Schofield Barracks East Range</t>
  </si>
  <si>
    <t>Census Tract 9808</t>
  </si>
  <si>
    <t>Hoomaluhia Botanical Garden</t>
  </si>
  <si>
    <t>Census Tract 9810</t>
  </si>
  <si>
    <t>Kawainui Marsh</t>
  </si>
  <si>
    <t>Census Tract 9811</t>
  </si>
  <si>
    <t>Bellows Air Force Base</t>
  </si>
  <si>
    <t>Census Tract 9812</t>
  </si>
  <si>
    <t>Northwestern Hawaiian Islands</t>
  </si>
  <si>
    <t>Census Tract 9813</t>
  </si>
  <si>
    <t>Mäpunapuna Industrial</t>
  </si>
  <si>
    <t>Census Tract 9814</t>
  </si>
  <si>
    <t>Nimitz-Airport Commercial</t>
  </si>
  <si>
    <t>Census Tract 9817</t>
  </si>
  <si>
    <t>Kaneÿohe Klipper Golf Course</t>
  </si>
  <si>
    <t>Census Tract 9818.01</t>
  </si>
  <si>
    <t>Marine Corps Exchange</t>
  </si>
  <si>
    <t>Census Tract 9818.02</t>
  </si>
  <si>
    <t>Mökapu Point</t>
  </si>
  <si>
    <t>Census Tract 9818.03</t>
  </si>
  <si>
    <t>Nuÿupia Ponds</t>
  </si>
  <si>
    <t>Census Tract 9819</t>
  </si>
  <si>
    <t>Malama Bay Golf Course</t>
  </si>
  <si>
    <t>Census Tract 9820</t>
  </si>
  <si>
    <t>Fort Shafter</t>
  </si>
  <si>
    <t>Census Tract 9821</t>
  </si>
  <si>
    <t>Makiki District Park</t>
  </si>
  <si>
    <t>Census Tract 9822</t>
  </si>
  <si>
    <t>Waipiÿo  Peninsula</t>
  </si>
  <si>
    <t>Census Tract 9900.01</t>
  </si>
  <si>
    <t>Off Shore Area</t>
  </si>
  <si>
    <r>
      <t>POP-09</t>
    </r>
    <r>
      <rPr>
        <sz val="11"/>
        <color theme="0"/>
        <rFont val="HawnHelv"/>
        <scheme val="minor"/>
      </rPr>
      <t xml:space="preserve">  Native Hawaiian Population by Census Tract: Kauaÿi County 2020</t>
    </r>
  </si>
  <si>
    <r>
      <t>POP-09</t>
    </r>
    <r>
      <rPr>
        <sz val="11"/>
        <color theme="0"/>
        <rFont val="HawnHelv"/>
        <scheme val="minor"/>
      </rPr>
      <t xml:space="preserve">  Native Hawaiian Population by Census Tract: Kauaÿi County 2010</t>
    </r>
  </si>
  <si>
    <t>Census Tract 401.05</t>
  </si>
  <si>
    <t>Kalihiwai-Kilauea</t>
  </si>
  <si>
    <t>Census Tract 401.06</t>
  </si>
  <si>
    <t>Princeville</t>
  </si>
  <si>
    <t>WailuaHomesteads</t>
  </si>
  <si>
    <t>Wailua Homesteads</t>
  </si>
  <si>
    <t>Census Tract 403.01</t>
  </si>
  <si>
    <t>Kapahi</t>
  </si>
  <si>
    <t>Census Tract 403.02</t>
  </si>
  <si>
    <t>Kapaÿa Town</t>
  </si>
  <si>
    <t>Census Tract 404.01</t>
  </si>
  <si>
    <t>Lïhuÿe-Kukui Grove Mall</t>
  </si>
  <si>
    <t>Census Tract 404.02</t>
  </si>
  <si>
    <t>Hanamäÿulu-Lower Puhi</t>
  </si>
  <si>
    <t>Census Tract 407.01</t>
  </si>
  <si>
    <t xml:space="preserve">South Kaläheo-ÿEleÿele </t>
  </si>
  <si>
    <t>Census Tract 407.02</t>
  </si>
  <si>
    <t>Kaläheo-Kalawai Park</t>
  </si>
  <si>
    <t>Niÿihau and Kaÿula</t>
  </si>
  <si>
    <t>Census Tract 9901</t>
  </si>
  <si>
    <t>Census Tract 9902</t>
  </si>
  <si>
    <t>Census Tract 9903</t>
  </si>
  <si>
    <r>
      <t>POP-10</t>
    </r>
    <r>
      <rPr>
        <sz val="11"/>
        <color theme="0"/>
        <rFont val="HawnHelv"/>
        <scheme val="minor"/>
      </rPr>
      <t xml:space="preserve">  Native Hawaiian Population by Census Tract: Maui County 2020</t>
    </r>
  </si>
  <si>
    <r>
      <t>POP-10</t>
    </r>
    <r>
      <rPr>
        <sz val="11"/>
        <color theme="0"/>
        <rFont val="HawnHelv"/>
        <scheme val="minor"/>
      </rPr>
      <t xml:space="preserve">  Native Hawaiian Population by Census Tract: Maui County 2010</t>
    </r>
  </si>
  <si>
    <t>Census Tract 302.03</t>
  </si>
  <si>
    <t>West Haÿikü</t>
  </si>
  <si>
    <t>Census Tract 302.04</t>
  </si>
  <si>
    <t>East Haÿikü</t>
  </si>
  <si>
    <t>Census Tract 303.04</t>
  </si>
  <si>
    <t>Kula West</t>
  </si>
  <si>
    <t>Census Tract 303.05</t>
  </si>
  <si>
    <t>Lava Fields</t>
  </si>
  <si>
    <t>Census Tract 303.06</t>
  </si>
  <si>
    <t>Kula Makai</t>
  </si>
  <si>
    <t>Census Tract 303.07</t>
  </si>
  <si>
    <t>La Perouse Bay</t>
  </si>
  <si>
    <t>Census Tract 304.05</t>
  </si>
  <si>
    <t>Kamehameha School</t>
  </si>
  <si>
    <t>Census Tract 304.06</t>
  </si>
  <si>
    <t>Aapueo Parkway</t>
  </si>
  <si>
    <t>Kealia</t>
  </si>
  <si>
    <t>Census Tract 307.11</t>
  </si>
  <si>
    <t>Kaonoulu St.</t>
  </si>
  <si>
    <t>Census Tract 307.12</t>
  </si>
  <si>
    <t>Kulanihakoi St.</t>
  </si>
  <si>
    <t>Census Tract 307.13</t>
  </si>
  <si>
    <t>West Waipuilani Rd.</t>
  </si>
  <si>
    <t>Census Tract 310.01</t>
  </si>
  <si>
    <t>Kamaile St.</t>
  </si>
  <si>
    <t>Census Tract 310.02</t>
  </si>
  <si>
    <t>Liholiho St.</t>
  </si>
  <si>
    <t>Census Tract 311.04</t>
  </si>
  <si>
    <t>Maui Lani Parkway - Kuihelani Highway, North</t>
  </si>
  <si>
    <t>Census Tract 311.05</t>
  </si>
  <si>
    <t>West Papa Ave.</t>
  </si>
  <si>
    <t>Census Tract 311.06</t>
  </si>
  <si>
    <t>Keopuolani Park</t>
  </si>
  <si>
    <t>Census Tract 311.07</t>
  </si>
  <si>
    <t>Maui Lani Parkway - Kuihelani Highway, South</t>
  </si>
  <si>
    <t>Census Tract 315.04</t>
  </si>
  <si>
    <t>Honokohau Stream</t>
  </si>
  <si>
    <t>Census Tract 315.05</t>
  </si>
  <si>
    <t>Kahana Stream</t>
  </si>
  <si>
    <t xml:space="preserve">Lāna‘i </t>
  </si>
  <si>
    <t xml:space="preserve">East Moloka‘i </t>
  </si>
  <si>
    <t xml:space="preserve">West Moloka‘i </t>
  </si>
  <si>
    <t>Spreckelsville &amp; Kalawao</t>
  </si>
  <si>
    <t>Census Tract 320</t>
  </si>
  <si>
    <t>Census Tract 9900</t>
  </si>
  <si>
    <t>Census Tract 9912</t>
  </si>
  <si>
    <r>
      <t xml:space="preserve">POP-11  </t>
    </r>
    <r>
      <rPr>
        <sz val="11"/>
        <color theme="0"/>
        <rFont val="HawnHelv"/>
        <scheme val="minor"/>
      </rPr>
      <t>Census Designated Places (CDPs) in the State of Hawaiÿi: 2020</t>
    </r>
  </si>
  <si>
    <t>Census Designated Places (CDPs) in the State of Hawaiÿi: 2020</t>
  </si>
  <si>
    <t>East Kapolei CDP *</t>
  </si>
  <si>
    <t>Helemano CDP *</t>
  </si>
  <si>
    <t>Kailua CDP (Honolulu County)</t>
  </si>
  <si>
    <t>Kaneohe Base CDP</t>
  </si>
  <si>
    <t>Black Sands CDP *</t>
  </si>
  <si>
    <t>Kailua CDP (Hawaii County)</t>
  </si>
  <si>
    <t>Kaiminani CDP *</t>
  </si>
  <si>
    <t>Kalapana CDP *</t>
  </si>
  <si>
    <t>Kaloko CDP *</t>
  </si>
  <si>
    <t>Kamaili CDP *</t>
  </si>
  <si>
    <t>Mauna Loa Estates CDP *</t>
  </si>
  <si>
    <t>Royal Hawaiian Estates CDP *</t>
  </si>
  <si>
    <t>Seaview CDP *</t>
  </si>
  <si>
    <t>Tiki Gardens CDP *</t>
  </si>
  <si>
    <t>Volcano Golf Course CDP *</t>
  </si>
  <si>
    <t>Waikoloa Beach Resort CDP *</t>
  </si>
  <si>
    <t>Waimea CDP (Hawaii County)</t>
  </si>
  <si>
    <t>Kaumakani CDP *</t>
  </si>
  <si>
    <t>Waimea CDP (Kauai County)</t>
  </si>
  <si>
    <t>* New Census Designated Places (CDP) for the 2020 US Census.</t>
  </si>
  <si>
    <r>
      <t xml:space="preserve">POP-18  </t>
    </r>
    <r>
      <rPr>
        <sz val="11"/>
        <color theme="0"/>
        <rFont val="HawnHelv"/>
        <scheme val="minor"/>
      </rPr>
      <t>Population by Race-Ethnicity and County in Hawaiÿi: US Census 2020</t>
    </r>
  </si>
  <si>
    <r>
      <t xml:space="preserve">a </t>
    </r>
    <r>
      <rPr>
        <sz val="9"/>
        <rFont val="HawnHelv"/>
        <scheme val="minor"/>
      </rPr>
      <t>“The Concept of race as used by the Census Bureau reflects self-identification; it does not denote any clear-cut scientific definition of biological stock.”Note: For Census 2000, the question on race was revised to allow respondents the option to self-identify themselves by selecting one or more races to indicate their racial identities. Percents add over 100% due to duplicate counting.The table uses the "alone or in combination" totals.</t>
    </r>
  </si>
  <si>
    <r>
      <t>Source:</t>
    </r>
    <r>
      <rPr>
        <sz val="10"/>
        <rFont val="HawnHelv"/>
        <scheme val="minor"/>
      </rPr>
      <t xml:space="preserve"> US Bureau of the Census. Census 2020 DEC Detailed Demographic and Housing Characteristics File A</t>
    </r>
  </si>
  <si>
    <r>
      <t xml:space="preserve">POP-18  </t>
    </r>
    <r>
      <rPr>
        <sz val="11"/>
        <color theme="0"/>
        <rFont val="HawnHelv"/>
        <scheme val="minor"/>
      </rPr>
      <t>Population by Race-Ethnicity and County in Hawaiÿi: US Census 2010</t>
    </r>
  </si>
  <si>
    <r>
      <t xml:space="preserve">POP-19  </t>
    </r>
    <r>
      <rPr>
        <sz val="11"/>
        <color theme="0"/>
        <rFont val="HawnHelv"/>
        <scheme val="minor"/>
      </rPr>
      <t>The Racial/Ethnic Composition of the State of Hawai‘i: 2010-2022</t>
    </r>
  </si>
  <si>
    <r>
      <rPr>
        <vertAlign val="superscript"/>
        <sz val="9"/>
        <color theme="1"/>
        <rFont val="HawnHelv"/>
        <scheme val="minor"/>
      </rPr>
      <t>a</t>
    </r>
    <r>
      <rPr>
        <sz val="9"/>
        <color theme="1"/>
        <rFont val="HawnHelv"/>
        <scheme val="minor"/>
      </rPr>
      <t xml:space="preserve"> Hawaiian as defined by the U.S. Bureau of the Census For the Census 2000 and subsequent Census Bureau work, the question on race was revised to allow respondents the option to self-identify themselves by selecting one or more races to indicate their racial identities.The table uses the "alone or in any combination" totals.</t>
    </r>
  </si>
  <si>
    <t>The American Community Survey (ACS) is an ongoing survey conducted by the US Census Bureau to supplement their decennial census by providing annual data.The data from the ACS is not as detailed as the decennial data but it does provide current estimates on a variety of population indicators.</t>
  </si>
  <si>
    <t>Population of the Territory and State of Hawai‘i: US Census 1900-2020</t>
  </si>
  <si>
    <t>Population by County and District: US Census 1900-2020</t>
  </si>
  <si>
    <t>Population of Hawai‘i by Island: US Census 1900-2020</t>
  </si>
  <si>
    <t>Racial Composition of Hawai‘i: US Census 1900-2020</t>
  </si>
  <si>
    <t>Native Hawaiian Population by Island: US Census 2020</t>
  </si>
  <si>
    <t>Native Hawaiian Population by Census Tract: Hawaiÿi County 2020</t>
  </si>
  <si>
    <t>Native Hawaiian Population by Census Tract: Honolulu County 2020</t>
  </si>
  <si>
    <t>Native Hawaiian Population by Census Tract: Kauaÿi County 2020</t>
  </si>
  <si>
    <t>Native Hawaiian Population by Census Tract: Maui County 2020</t>
  </si>
  <si>
    <t>Racial Composition of the State of Hawai‘i by County: US Census 2020</t>
  </si>
  <si>
    <t>Racial Composition of the State of Hawai‘i: 2010‑2022</t>
  </si>
  <si>
    <t>POP-22</t>
  </si>
  <si>
    <t>POP-23</t>
  </si>
  <si>
    <t>Native Hawaiian Population by States: US Census 2020</t>
  </si>
  <si>
    <t>Native Hawaiian Population by County in State: US Census 2020</t>
  </si>
  <si>
    <r>
      <t xml:space="preserve">POP-22  </t>
    </r>
    <r>
      <rPr>
        <sz val="11"/>
        <color theme="0"/>
        <rFont val="HawnHelv"/>
        <scheme val="minor"/>
      </rPr>
      <t>Native Hawaiian Population by State: US Census 2020</t>
    </r>
  </si>
  <si>
    <t>Area</t>
  </si>
  <si>
    <t>Native Hawaiian Population</t>
  </si>
  <si>
    <t>% of Native Hawaiians in US</t>
  </si>
  <si>
    <t>Alabama</t>
  </si>
  <si>
    <t>Alaska</t>
  </si>
  <si>
    <t>Arizona</t>
  </si>
  <si>
    <t>Arkansas</t>
  </si>
  <si>
    <t>California</t>
  </si>
  <si>
    <t>Colorado</t>
  </si>
  <si>
    <t>District of Columbia</t>
  </si>
  <si>
    <t>Florida</t>
  </si>
  <si>
    <t>Georgia</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</si>
  <si>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</si>
  <si>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</si>
  <si>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</si>
  <si>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</si>
  <si>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</si>
  <si>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</si>
  <si>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</si>
  <si>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</si>
  <si>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</si>
  <si>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</si>
  <si>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</si>
  <si>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</si>
  <si>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</si>
  <si>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</si>
  <si>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</si>
  <si>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</si>
  <si>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</si>
  <si>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</si>
  <si>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</si>
  <si>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</si>
  <si>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</si>
  <si>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</si>
  <si>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</si>
  <si>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</si>
  <si>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</si>
  <si>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</si>
  <si>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</si>
  <si>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</si>
  <si>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</si>
  <si>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</si>
  <si>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</si>
  <si>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</si>
  <si>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</si>
  <si>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</si>
  <si>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</si>
  <si>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</si>
  <si>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</si>
  <si>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</si>
  <si>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</si>
  <si>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Puerto Rico</t>
  </si>
  <si>
    <r>
      <rPr>
        <b/>
        <sz val="10"/>
        <color theme="1"/>
        <rFont val="HawnHelv"/>
      </rPr>
      <t>Source:</t>
    </r>
    <r>
      <rPr>
        <sz val="11"/>
        <color theme="1"/>
        <rFont val="HawnHelv"/>
        <family val="2"/>
      </rPr>
      <t> US. Bureau of the Census. Census 2020 DEC Detailed Demographic and Housing Characteristics File A</t>
    </r>
  </si>
  <si>
    <r>
      <t>POP-23</t>
    </r>
    <r>
      <rPr>
        <sz val="11"/>
        <color theme="0"/>
        <rFont val="HawnHelv"/>
        <scheme val="minor"/>
      </rPr>
      <t xml:space="preserve">  Native Hawaiian Population by County in States: US Census 2020</t>
    </r>
  </si>
  <si>
    <t>Geographic Area Name</t>
  </si>
  <si>
    <t>Autauga County, Alabama</t>
  </si>
  <si>
    <t>Baldwin County, Alabama</t>
  </si>
  <si>
    <t>Blount County, Alabama</t>
  </si>
  <si>
    <t>Calhoun County, Alabama</t>
  </si>
  <si>
    <t>Coffee County, Alabama</t>
  </si>
  <si>
    <t>Colbert County, Alabama</t>
  </si>
  <si>
    <t>Cullman County, Alabama</t>
  </si>
  <si>
    <t>Dale County, Alabama</t>
  </si>
  <si>
    <t>DeKalb County, Alabama</t>
  </si>
  <si>
    <t>Elmore County, Alabama</t>
  </si>
  <si>
    <t>Etowah County, Alabama</t>
  </si>
  <si>
    <t>Houston County, Alabama</t>
  </si>
  <si>
    <t>Jefferson County, Alabama</t>
  </si>
  <si>
    <t>Lauderdale County, Alabama</t>
  </si>
  <si>
    <t>Lee County, Alabama</t>
  </si>
  <si>
    <t>Limestone County, Alabama</t>
  </si>
  <si>
    <t>Madison County, Alabama</t>
  </si>
  <si>
    <t>Mobile County, Alabama</t>
  </si>
  <si>
    <t>Montgomery County, Alabama</t>
  </si>
  <si>
    <t>Morgan County, Alabama</t>
  </si>
  <si>
    <t>Russell County, Alabama</t>
  </si>
  <si>
    <t>St. Clair County, Alabama</t>
  </si>
  <si>
    <t>Shelby County, Alabama</t>
  </si>
  <si>
    <t>Talladega County, Alabama</t>
  </si>
  <si>
    <t>Tuscaloosa County, Alabama</t>
  </si>
  <si>
    <t>Aleutians East Borough, Alaska</t>
  </si>
  <si>
    <t>Aleutians West Census Area, Alaska</t>
  </si>
  <si>
    <t>Anchorage Municipality, Alaska</t>
  </si>
  <si>
    <t>Bethel Census Area, Alaska</t>
  </si>
  <si>
    <t>Chugach Census Area, Alaska</t>
  </si>
  <si>
    <t>Fairbanks North Star Borough, Alaska</t>
  </si>
  <si>
    <t>Juneau City and Borough, Alaska</t>
  </si>
  <si>
    <t>Kenai Peninsula Borough, Alaska</t>
  </si>
  <si>
    <t>Ketchikan Gateway Borough, Alaska</t>
  </si>
  <si>
    <t>Kodiak Island Borough, Alaska</t>
  </si>
  <si>
    <t>Matanuska-Susitna Borough, Alaska</t>
  </si>
  <si>
    <t>North Slope Borough, Alaska</t>
  </si>
  <si>
    <t>Prince of Wales-Hyder Census Area, Alaska</t>
  </si>
  <si>
    <t>Sitka City and Borough, Alaska</t>
  </si>
  <si>
    <t>Southeast Fairbanks Census Area, Alaska</t>
  </si>
  <si>
    <t>Apache County, Arizona</t>
  </si>
  <si>
    <t>Cochise County, Arizona</t>
  </si>
  <si>
    <t>Coconino County, Arizona</t>
  </si>
  <si>
    <t>Gila County, Arizona</t>
  </si>
  <si>
    <t>Graham County, Arizona</t>
  </si>
  <si>
    <t>La Paz County, Arizona</t>
  </si>
  <si>
    <t>Maricopa County, Arizona</t>
  </si>
  <si>
    <t>Mohave County, Arizona</t>
  </si>
  <si>
    <t>Navajo County, Arizona</t>
  </si>
  <si>
    <t>Pima County, Arizona</t>
  </si>
  <si>
    <t>Pinal County, Arizona</t>
  </si>
  <si>
    <t>Santa Cruz County, Arizona</t>
  </si>
  <si>
    <t>Yavapai County, Arizona</t>
  </si>
  <si>
    <t>Yuma County, Arizona</t>
  </si>
  <si>
    <t>Baxter County, Arkansas</t>
  </si>
  <si>
    <t>Benton County, Arkansas</t>
  </si>
  <si>
    <t>Clark County, Arkansas</t>
  </si>
  <si>
    <t>Conway County, Arkansas</t>
  </si>
  <si>
    <t>Craighead County, Arkansas</t>
  </si>
  <si>
    <t>Crawford County, Arkansas</t>
  </si>
  <si>
    <t>Faulkner County, Arkansas</t>
  </si>
  <si>
    <t>Garland County, Arkansas</t>
  </si>
  <si>
    <t>Greene County, Arkansas</t>
  </si>
  <si>
    <t>Independence County, Arkansas</t>
  </si>
  <si>
    <t>Johnson County, Arkansas</t>
  </si>
  <si>
    <t>Lonoke County, Arkansas</t>
  </si>
  <si>
    <t>Polk County, Arkansas</t>
  </si>
  <si>
    <t>Pope County, Arkansas</t>
  </si>
  <si>
    <t>Pulaski County, Arkansas</t>
  </si>
  <si>
    <t>Saline County, Arkansas</t>
  </si>
  <si>
    <t>Sebastian County, Arkansas</t>
  </si>
  <si>
    <t>Washington County, Arkansas</t>
  </si>
  <si>
    <t>White County, Arkansas</t>
  </si>
  <si>
    <t>Alameda County, California</t>
  </si>
  <si>
    <t>Amador County, California</t>
  </si>
  <si>
    <t>Butte County, California</t>
  </si>
  <si>
    <t>Calaveras County, California</t>
  </si>
  <si>
    <t>Colusa County, California</t>
  </si>
  <si>
    <t>Contra Costa County, California</t>
  </si>
  <si>
    <t>Del Norte County, California</t>
  </si>
  <si>
    <t>El Dorado County, California</t>
  </si>
  <si>
    <t>Fresno County, California</t>
  </si>
  <si>
    <t>Glenn County, California</t>
  </si>
  <si>
    <t>Humboldt County, California</t>
  </si>
  <si>
    <t>Imperial County, California</t>
  </si>
  <si>
    <t>Inyo County, California</t>
  </si>
  <si>
    <t>Kern County, California</t>
  </si>
  <si>
    <t>Kings County, California</t>
  </si>
  <si>
    <t>Lake County, California</t>
  </si>
  <si>
    <t>Lassen County, California</t>
  </si>
  <si>
    <t>Los Angeles County, California</t>
  </si>
  <si>
    <t>Madera County, California</t>
  </si>
  <si>
    <t>Marin County, California</t>
  </si>
  <si>
    <t>Mariposa County, California</t>
  </si>
  <si>
    <t>Mendocino County, California</t>
  </si>
  <si>
    <t>Merced County, California</t>
  </si>
  <si>
    <t>Modoc County, California</t>
  </si>
  <si>
    <t>Mono County, California</t>
  </si>
  <si>
    <t>Monterey County, California</t>
  </si>
  <si>
    <t>Napa County, California</t>
  </si>
  <si>
    <t>Nevada County, California</t>
  </si>
  <si>
    <t>Orange County, California</t>
  </si>
  <si>
    <t>Placer County, California</t>
  </si>
  <si>
    <t>Plumas County, California</t>
  </si>
  <si>
    <t>Riverside County, California</t>
  </si>
  <si>
    <t>Sacramento County, California</t>
  </si>
  <si>
    <t>San Benito County, California</t>
  </si>
  <si>
    <t>San Bernardino County, California</t>
  </si>
  <si>
    <t>San Diego County, California</t>
  </si>
  <si>
    <t>San Francisco County, California</t>
  </si>
  <si>
    <t>San Joaquin County, California</t>
  </si>
  <si>
    <t>San Luis Obispo County, California</t>
  </si>
  <si>
    <t>San Mateo County, California</t>
  </si>
  <si>
    <t>Santa Barbara County, California</t>
  </si>
  <si>
    <t>Santa Clara County, California</t>
  </si>
  <si>
    <t>Santa Cruz County, California</t>
  </si>
  <si>
    <t>Shasta County, California</t>
  </si>
  <si>
    <t>Siskiyou County, California</t>
  </si>
  <si>
    <t>Solano County, California</t>
  </si>
  <si>
    <t>Sonoma County, California</t>
  </si>
  <si>
    <t>Stanislaus County, California</t>
  </si>
  <si>
    <t>Sutter County, California</t>
  </si>
  <si>
    <t>Tehama County, California</t>
  </si>
  <si>
    <t>Trinity County, California</t>
  </si>
  <si>
    <t>Tulare County, California</t>
  </si>
  <si>
    <t>Tuolumne County, California</t>
  </si>
  <si>
    <t>Ventura County, California</t>
  </si>
  <si>
    <t>Yolo County, California</t>
  </si>
  <si>
    <t>Yuba County, California</t>
  </si>
  <si>
    <t>Adams County, Colorado</t>
  </si>
  <si>
    <t>Alamosa County, Colorado</t>
  </si>
  <si>
    <t>Arapahoe County, Colorado</t>
  </si>
  <si>
    <t>Boulder County, Colorado</t>
  </si>
  <si>
    <t>Broomfield County, Colorado</t>
  </si>
  <si>
    <t>Chaffee County, Colorado</t>
  </si>
  <si>
    <t>Delta County, Colorado</t>
  </si>
  <si>
    <t>Denver County, Colorado</t>
  </si>
  <si>
    <t>Douglas County, Colorado</t>
  </si>
  <si>
    <t>Eagle County, Colorado</t>
  </si>
  <si>
    <t>Elbert County, Colorado</t>
  </si>
  <si>
    <t>El Paso County, Colorado</t>
  </si>
  <si>
    <t>Fremont County, Colorado</t>
  </si>
  <si>
    <t>Garfield County, Colorado</t>
  </si>
  <si>
    <t>Gilpin County, Colorado</t>
  </si>
  <si>
    <t>Grand County, Colorado</t>
  </si>
  <si>
    <t>Jefferson County, Colorado</t>
  </si>
  <si>
    <t>La Plata County, Colorado</t>
  </si>
  <si>
    <t>Larimer County, Colorado</t>
  </si>
  <si>
    <t>Logan County, Colorado</t>
  </si>
  <si>
    <t>Mesa County, Colorado</t>
  </si>
  <si>
    <t>Montezuma County, Colorado</t>
  </si>
  <si>
    <t>Montrose County, Colorado</t>
  </si>
  <si>
    <t>Pueblo County, Colorado</t>
  </si>
  <si>
    <t>Rio Blanco County, Colorado</t>
  </si>
  <si>
    <t>Routt County, Colorado</t>
  </si>
  <si>
    <t>Summit County, Colorado</t>
  </si>
  <si>
    <t>Teller County, Colorado</t>
  </si>
  <si>
    <t>Weld County, Colorado</t>
  </si>
  <si>
    <t>Connecticut</t>
  </si>
  <si>
    <t>Fairfield County, Connecticut</t>
  </si>
  <si>
    <t>Hartford County, Connecticut</t>
  </si>
  <si>
    <t>Litchfield County, Connecticut</t>
  </si>
  <si>
    <t>Middlesex County, Connecticut</t>
  </si>
  <si>
    <t>New Haven County, Connecticut</t>
  </si>
  <si>
    <t>New London County, Connecticut</t>
  </si>
  <si>
    <t>Tolland County, Connecticut</t>
  </si>
  <si>
    <t>Windham County, Connecticut</t>
  </si>
  <si>
    <t>Delaware</t>
  </si>
  <si>
    <t>Kent County, Delaware</t>
  </si>
  <si>
    <t>New Castle County, Delaware</t>
  </si>
  <si>
    <t>Sussex County, Delaware</t>
  </si>
  <si>
    <t>District of Columbia, District of Columbia</t>
  </si>
  <si>
    <t>Alachua County, Florida</t>
  </si>
  <si>
    <t>Bay County, Florida</t>
  </si>
  <si>
    <t>Brevard County, Florida</t>
  </si>
  <si>
    <t>Broward County, Florida</t>
  </si>
  <si>
    <t>Charlotte County, Florida</t>
  </si>
  <si>
    <t>Citrus County, Florida</t>
  </si>
  <si>
    <t>Clay County, Florida</t>
  </si>
  <si>
    <t>Collier County, Florida</t>
  </si>
  <si>
    <t>Columbia County, Florida</t>
  </si>
  <si>
    <t>Duval County, Florida</t>
  </si>
  <si>
    <t>Escambia County, Florida</t>
  </si>
  <si>
    <t>Flagler County, Florida</t>
  </si>
  <si>
    <t>Hernando County, Florida</t>
  </si>
  <si>
    <t>Highlands County, Florida</t>
  </si>
  <si>
    <t>Hillsborough County, Florida</t>
  </si>
  <si>
    <t>Indian River County, Florida</t>
  </si>
  <si>
    <t>Jackson County, Florida</t>
  </si>
  <si>
    <t>Lake County, Florida</t>
  </si>
  <si>
    <t>Lee County, Florida</t>
  </si>
  <si>
    <t>Leon County, Florida</t>
  </si>
  <si>
    <t>Manatee County, Florida</t>
  </si>
  <si>
    <t>Marion County, Florida</t>
  </si>
  <si>
    <t>Martin County, Florida</t>
  </si>
  <si>
    <t>Miami-Dade County, Florida</t>
  </si>
  <si>
    <t>Monroe County, Florida</t>
  </si>
  <si>
    <t>Nassau County, Florida</t>
  </si>
  <si>
    <t>Okaloosa County, Florida</t>
  </si>
  <si>
    <t>Orange County, Florida</t>
  </si>
  <si>
    <t>Osceola County, Florida</t>
  </si>
  <si>
    <t>Palm Beach County, Florida</t>
  </si>
  <si>
    <t>Pasco County, Florida</t>
  </si>
  <si>
    <t>Pinellas County, Florida</t>
  </si>
  <si>
    <t>Polk County, Florida</t>
  </si>
  <si>
    <t>Putnam County, Florida</t>
  </si>
  <si>
    <t>St. Johns County, Florida</t>
  </si>
  <si>
    <t>St. Lucie County, Florida</t>
  </si>
  <si>
    <t>Santa Rosa County, Florida</t>
  </si>
  <si>
    <t>Sarasota County, Florida</t>
  </si>
  <si>
    <t>Seminole County, Florida</t>
  </si>
  <si>
    <t>Sumter County, Florida</t>
  </si>
  <si>
    <t>Volusia County, Florida</t>
  </si>
  <si>
    <t>Wakulla County, Florida</t>
  </si>
  <si>
    <t>Walton County, Florida</t>
  </si>
  <si>
    <t>Washington County, Florida</t>
  </si>
  <si>
    <t>Barrow County, Georgia</t>
  </si>
  <si>
    <t>Bartow County, Georgia</t>
  </si>
  <si>
    <t>Berrien County, Georgia</t>
  </si>
  <si>
    <t>Bibb County, Georgia</t>
  </si>
  <si>
    <t>Bryan County, Georgia</t>
  </si>
  <si>
    <t>Bulloch County, Georgia</t>
  </si>
  <si>
    <t>Camden County, Georgia</t>
  </si>
  <si>
    <t>Carroll County, Georgia</t>
  </si>
  <si>
    <t>Catoosa County, Georgia</t>
  </si>
  <si>
    <t>Chatham County, Georgia</t>
  </si>
  <si>
    <t>Chattahoochee County, Georgia</t>
  </si>
  <si>
    <t>Cherokee County, Georgia</t>
  </si>
  <si>
    <t>Clarke County, Georgia</t>
  </si>
  <si>
    <t>Clayton County, Georgia</t>
  </si>
  <si>
    <t>Cobb County, Georgia</t>
  </si>
  <si>
    <t>Coffee County, Georgia</t>
  </si>
  <si>
    <t>Columbia County, Georgia</t>
  </si>
  <si>
    <t>Coweta County, Georgia</t>
  </si>
  <si>
    <t>DeKalb County, Georgia</t>
  </si>
  <si>
    <t>Dougherty County, Georgia</t>
  </si>
  <si>
    <t>Douglas County, Georgia</t>
  </si>
  <si>
    <t>Effingham County, Georgia</t>
  </si>
  <si>
    <t>Fayette County, Georgia</t>
  </si>
  <si>
    <t>Floyd County, Georgia</t>
  </si>
  <si>
    <t>Forsyth County, Georgia</t>
  </si>
  <si>
    <t>Franklin County, Georgia</t>
  </si>
  <si>
    <t>Fulton County, Georgia</t>
  </si>
  <si>
    <t>Glynn County, Georgia</t>
  </si>
  <si>
    <t>Gwinnett County, Georgia</t>
  </si>
  <si>
    <t>Hall County, Georgia</t>
  </si>
  <si>
    <t>Harris County, Georgia</t>
  </si>
  <si>
    <t>Henry County, Georgia</t>
  </si>
  <si>
    <t>Houston County, Georgia</t>
  </si>
  <si>
    <t>Jackson County, Georgia</t>
  </si>
  <si>
    <t>Liberty County, Georgia</t>
  </si>
  <si>
    <t>Long County, Georgia</t>
  </si>
  <si>
    <t>Lowndes County, Georgia</t>
  </si>
  <si>
    <t>Lumpkin County, Georgia</t>
  </si>
  <si>
    <t>Muscogee County, Georgia</t>
  </si>
  <si>
    <t>Newton County, Georgia</t>
  </si>
  <si>
    <t>Oconee County, Georgia</t>
  </si>
  <si>
    <t>Paulding County, Georgia</t>
  </si>
  <si>
    <t>Pike County, Georgia</t>
  </si>
  <si>
    <t>Richmond County, Georgia</t>
  </si>
  <si>
    <t>Rockdale County, Georgia</t>
  </si>
  <si>
    <t>Spalding County, Georgia</t>
  </si>
  <si>
    <t>Stephens County, Georgia</t>
  </si>
  <si>
    <t>Troup County, Georgia</t>
  </si>
  <si>
    <t>Walker County, Georgia</t>
  </si>
  <si>
    <t>Walton County, Georgia</t>
  </si>
  <si>
    <t>Ware County, Georgia</t>
  </si>
  <si>
    <t xml:space="preserve">Hawaiÿi </t>
  </si>
  <si>
    <t xml:space="preserve">Hawaiÿi County, Hawaiÿi </t>
  </si>
  <si>
    <t xml:space="preserve">Honolulu County, Hawaiÿi </t>
  </si>
  <si>
    <t xml:space="preserve">Kalawao County, Hawaiÿi </t>
  </si>
  <si>
    <t xml:space="preserve">Kauaÿi County, Hawaiÿi </t>
  </si>
  <si>
    <t xml:space="preserve">Maui County, Hawaiÿi </t>
  </si>
  <si>
    <t>Ada County, Idaho</t>
  </si>
  <si>
    <t>Bannock County, Idaho</t>
  </si>
  <si>
    <t>Bingham County, Idaho</t>
  </si>
  <si>
    <t>Blaine County, Idaho</t>
  </si>
  <si>
    <t>Bonner County, Idaho</t>
  </si>
  <si>
    <t>Bonneville County, Idaho</t>
  </si>
  <si>
    <t>Canyon County, Idaho</t>
  </si>
  <si>
    <t>Cassia County, Idaho</t>
  </si>
  <si>
    <t>Elmore County, Idaho</t>
  </si>
  <si>
    <t>Franklin County, Idaho</t>
  </si>
  <si>
    <t>Gem County, Idaho</t>
  </si>
  <si>
    <t>Jefferson County, Idaho</t>
  </si>
  <si>
    <t>Jerome County, Idaho</t>
  </si>
  <si>
    <t>Kootenai County, Idaho</t>
  </si>
  <si>
    <t>Latah County, Idaho</t>
  </si>
  <si>
    <t>Madison County, Idaho</t>
  </si>
  <si>
    <t>Nez Perce County, Idaho</t>
  </si>
  <si>
    <t>Payette County, Idaho</t>
  </si>
  <si>
    <t>Shoshone County, Idaho</t>
  </si>
  <si>
    <t>Twin Falls County, Idaho</t>
  </si>
  <si>
    <t>Adams County, Illinois</t>
  </si>
  <si>
    <t>Boone County, Illinois</t>
  </si>
  <si>
    <t>Champaign County, Illinois</t>
  </si>
  <si>
    <t>Coles County, Illinois</t>
  </si>
  <si>
    <t>Cook County, Illinois</t>
  </si>
  <si>
    <t>DeKalb County, Illinois</t>
  </si>
  <si>
    <t>DuPage County, Illinois</t>
  </si>
  <si>
    <t>Jackson County, Illinois</t>
  </si>
  <si>
    <t>Kane County, Illinois</t>
  </si>
  <si>
    <t>Kankakee County, Illinois</t>
  </si>
  <si>
    <t>Kendall County, Illinois</t>
  </si>
  <si>
    <t>Knox County, Illinois</t>
  </si>
  <si>
    <t>Lake County, Illinois</t>
  </si>
  <si>
    <t>LaSalle County, Illinois</t>
  </si>
  <si>
    <t>McHenry County, Illinois</t>
  </si>
  <si>
    <t>McLean County, Illinois</t>
  </si>
  <si>
    <t>Macon County, Illinois</t>
  </si>
  <si>
    <t>Macoupin County, Illinois</t>
  </si>
  <si>
    <t>Madison County, Illinois</t>
  </si>
  <si>
    <t>Ogle County, Illinois</t>
  </si>
  <si>
    <t>Peoria County, Illinois</t>
  </si>
  <si>
    <t>Rock Island County, Illinois</t>
  </si>
  <si>
    <t>St. Clair County, Illinois</t>
  </si>
  <si>
    <t>Sangamon County, Illinois</t>
  </si>
  <si>
    <t>Tazewell County, Illinois</t>
  </si>
  <si>
    <t>Vermilion County, Illinois</t>
  </si>
  <si>
    <t>Whiteside County, Illinois</t>
  </si>
  <si>
    <t>Will County, Illinois</t>
  </si>
  <si>
    <t>Winnebago County, Illinois</t>
  </si>
  <si>
    <t>Allen County, Indiana</t>
  </si>
  <si>
    <t>Bartholomew County, Indiana</t>
  </si>
  <si>
    <t>Boone County, Indiana</t>
  </si>
  <si>
    <t>Clark County, Indiana</t>
  </si>
  <si>
    <t>Dearborn County, Indiana</t>
  </si>
  <si>
    <t>Delaware County, Indiana</t>
  </si>
  <si>
    <t>Elkhart County, Indiana</t>
  </si>
  <si>
    <t>Floyd County, Indiana</t>
  </si>
  <si>
    <t>Grant County, Indiana</t>
  </si>
  <si>
    <t>Hamilton County, Indiana</t>
  </si>
  <si>
    <t>Hendricks County, Indiana</t>
  </si>
  <si>
    <t>Howard County, Indiana</t>
  </si>
  <si>
    <t>Huntington County, Indiana</t>
  </si>
  <si>
    <t>Jackson County, Indiana</t>
  </si>
  <si>
    <t>Johnson County, Indiana</t>
  </si>
  <si>
    <t>Kosciusko County, Indiana</t>
  </si>
  <si>
    <t>Lake County, Indiana</t>
  </si>
  <si>
    <t>LaPorte County, Indiana</t>
  </si>
  <si>
    <t>Lawrence County, Indiana</t>
  </si>
  <si>
    <t>Madison County, Indiana</t>
  </si>
  <si>
    <t>Marion County, Indiana</t>
  </si>
  <si>
    <t>Miami County, Indiana</t>
  </si>
  <si>
    <t>Monroe County, Indiana</t>
  </si>
  <si>
    <t>Montgomery County, Indiana</t>
  </si>
  <si>
    <t>Morgan County, Indiana</t>
  </si>
  <si>
    <t>Porter County, Indiana</t>
  </si>
  <si>
    <t>St. Joseph County, Indiana</t>
  </si>
  <si>
    <t>Shelby County, Indiana</t>
  </si>
  <si>
    <t>Tippecanoe County, Indiana</t>
  </si>
  <si>
    <t>Vanderburgh County, Indiana</t>
  </si>
  <si>
    <t>Vigo County, Indiana</t>
  </si>
  <si>
    <t>Wayne County, Indiana</t>
  </si>
  <si>
    <t>Black Hawk County, Iowa</t>
  </si>
  <si>
    <t>Buena Vista County, Iowa</t>
  </si>
  <si>
    <t>Cerro Gordo County, Iowa</t>
  </si>
  <si>
    <t>Dallas County, Iowa</t>
  </si>
  <si>
    <t>Des Moines County, Iowa</t>
  </si>
  <si>
    <t>Dubuque County, Iowa</t>
  </si>
  <si>
    <t>Johnson County, Iowa</t>
  </si>
  <si>
    <t>Linn County, Iowa</t>
  </si>
  <si>
    <t>Mahaska County, Iowa</t>
  </si>
  <si>
    <t>Mills County, Iowa</t>
  </si>
  <si>
    <t>Polk County, Iowa</t>
  </si>
  <si>
    <t>Pottawattamie County, Iowa</t>
  </si>
  <si>
    <t>Scott County, Iowa</t>
  </si>
  <si>
    <t>Story County, Iowa</t>
  </si>
  <si>
    <t>Wapello County, Iowa</t>
  </si>
  <si>
    <t>Warren County, Iowa</t>
  </si>
  <si>
    <t>Webster County, Iowa</t>
  </si>
  <si>
    <t>Winneshiek County, Iowa</t>
  </si>
  <si>
    <t>Woodbury County, Iowa</t>
  </si>
  <si>
    <t>Butler County, Kansas</t>
  </si>
  <si>
    <t>Cherokee County, Kansas</t>
  </si>
  <si>
    <t>Cowley County, Kansas</t>
  </si>
  <si>
    <t>Crawford County, Kansas</t>
  </si>
  <si>
    <t>Dickinson County, Kansas</t>
  </si>
  <si>
    <t>Douglas County, Kansas</t>
  </si>
  <si>
    <t>Geary County, Kansas</t>
  </si>
  <si>
    <t>Johnson County, Kansas</t>
  </si>
  <si>
    <t>Leavenworth County, Kansas</t>
  </si>
  <si>
    <t>Miami County, Kansas</t>
  </si>
  <si>
    <t>Montgomery County, Kansas</t>
  </si>
  <si>
    <t>Reno County, Kansas</t>
  </si>
  <si>
    <t>Riley County, Kansas</t>
  </si>
  <si>
    <t>Saline County, Kansas</t>
  </si>
  <si>
    <t>Sedgwick County, Kansas</t>
  </si>
  <si>
    <t>Shawnee County, Kansas</t>
  </si>
  <si>
    <t>Wyandotte County, Kansas</t>
  </si>
  <si>
    <t>Boone County, Kentucky</t>
  </si>
  <si>
    <t>Boyd County, Kentucky</t>
  </si>
  <si>
    <t>Bullitt County, Kentucky</t>
  </si>
  <si>
    <t>Campbell County, Kentucky</t>
  </si>
  <si>
    <t>Christian County, Kentucky</t>
  </si>
  <si>
    <t>Daviess County, Kentucky</t>
  </si>
  <si>
    <t>Fayette County, Kentucky</t>
  </si>
  <si>
    <t>Grant County, Kentucky</t>
  </si>
  <si>
    <t>Grayson County, Kentucky</t>
  </si>
  <si>
    <t>Hardin County, Kentucky</t>
  </si>
  <si>
    <t>Jefferson County, Kentucky</t>
  </si>
  <si>
    <t>Kenton County, Kentucky</t>
  </si>
  <si>
    <t>McCracken County, Kentucky</t>
  </si>
  <si>
    <t>Madison County, Kentucky</t>
  </si>
  <si>
    <t>Meade County, Kentucky</t>
  </si>
  <si>
    <t>Oldham County, Kentucky</t>
  </si>
  <si>
    <t>Pike County, Kentucky</t>
  </si>
  <si>
    <t>Scott County, Kentucky</t>
  </si>
  <si>
    <t>Taylor County, Kentucky</t>
  </si>
  <si>
    <t>Warren County, Kentucky</t>
  </si>
  <si>
    <t>Woodford County, Kentucky</t>
  </si>
  <si>
    <t>Ascension Parish, Louisiana</t>
  </si>
  <si>
    <t>Beauregard Parish, Louisiana</t>
  </si>
  <si>
    <t>Bossier Parish, Louisiana</t>
  </si>
  <si>
    <t>Caddo Parish, Louisiana</t>
  </si>
  <si>
    <t>Calcasieu Parish, Louisiana</t>
  </si>
  <si>
    <t>East Baton Rouge Parish, Louisiana</t>
  </si>
  <si>
    <t>Iberia Parish, Louisiana</t>
  </si>
  <si>
    <t>Jefferson Parish, Louisiana</t>
  </si>
  <si>
    <t>Lafayette Parish, Louisiana</t>
  </si>
  <si>
    <t>Lafourche Parish, Louisiana</t>
  </si>
  <si>
    <t>Lincoln Parish, Louisiana</t>
  </si>
  <si>
    <t>Livingston Parish, Louisiana</t>
  </si>
  <si>
    <t>Orleans Parish, Louisiana</t>
  </si>
  <si>
    <t>Ouachita Parish, Louisiana</t>
  </si>
  <si>
    <t>Plaquemines Parish, Louisiana</t>
  </si>
  <si>
    <t>Rapides Parish, Louisiana</t>
  </si>
  <si>
    <t>St. Charles Parish, Louisiana</t>
  </si>
  <si>
    <t>St. Landry Parish, Louisiana</t>
  </si>
  <si>
    <t>St. Mary Parish, Louisiana</t>
  </si>
  <si>
    <t>St. Tammany Parish, Louisiana</t>
  </si>
  <si>
    <t>Tangipahoa Parish, Louisiana</t>
  </si>
  <si>
    <t>Terrebonne Parish, Louisiana</t>
  </si>
  <si>
    <t>Vernon Parish, Louisiana</t>
  </si>
  <si>
    <t>Androscoggin County, Maine</t>
  </si>
  <si>
    <t>Aroostook County, Maine</t>
  </si>
  <si>
    <t>Cumberland County, Maine</t>
  </si>
  <si>
    <t>Kennebec County, Maine</t>
  </si>
  <si>
    <t>Penobscot County, Maine</t>
  </si>
  <si>
    <t>York County, Maine</t>
  </si>
  <si>
    <t>Allegany County, Maryland</t>
  </si>
  <si>
    <t>Anne Arundel County, Maryland</t>
  </si>
  <si>
    <t>Baltimore County, Maryland</t>
  </si>
  <si>
    <t>Calvert County, Maryland</t>
  </si>
  <si>
    <t>Caroline County, Maryland</t>
  </si>
  <si>
    <t>Carroll County, Maryland</t>
  </si>
  <si>
    <t>Cecil County, Maryland</t>
  </si>
  <si>
    <t>Charles County, Maryland</t>
  </si>
  <si>
    <t>Frederick County, Maryland</t>
  </si>
  <si>
    <t>Harford County, Maryland</t>
  </si>
  <si>
    <t>Howard County, Maryland</t>
  </si>
  <si>
    <t>Montgomery County, Maryland</t>
  </si>
  <si>
    <t>Prince George's County, Maryland</t>
  </si>
  <si>
    <t>St. Mary's County, Maryland</t>
  </si>
  <si>
    <t>Talbot County, Maryland</t>
  </si>
  <si>
    <t>Washington County, Maryland</t>
  </si>
  <si>
    <t>Wicomico County, Maryland</t>
  </si>
  <si>
    <t>Baltimore City, Maryland</t>
  </si>
  <si>
    <t>Barnstable County, Massachusetts</t>
  </si>
  <si>
    <t>Berkshire County, Massachusetts</t>
  </si>
  <si>
    <t>Bristol County, Massachusetts</t>
  </si>
  <si>
    <t>Dukes County, Massachusetts</t>
  </si>
  <si>
    <t>Essex County, Massachusetts</t>
  </si>
  <si>
    <t>Hampden County, Massachusetts</t>
  </si>
  <si>
    <t>Hampshire County, Massachusetts</t>
  </si>
  <si>
    <t>Middlesex County, Massachusetts</t>
  </si>
  <si>
    <t>Norfolk County, Massachusetts</t>
  </si>
  <si>
    <t>Plymouth County, Massachusetts</t>
  </si>
  <si>
    <t>Suffolk County, Massachusetts</t>
  </si>
  <si>
    <t>Worcester County, Massachusetts</t>
  </si>
  <si>
    <t>Allegan County, Michigan</t>
  </si>
  <si>
    <t>Barry County, Michigan</t>
  </si>
  <si>
    <t>Bay County, Michigan</t>
  </si>
  <si>
    <t>Berrien County, Michigan</t>
  </si>
  <si>
    <t>Calhoun County, Michigan</t>
  </si>
  <si>
    <t>Clinton County, Michigan</t>
  </si>
  <si>
    <t>Eaton County, Michigan</t>
  </si>
  <si>
    <t>Emmet County, Michigan</t>
  </si>
  <si>
    <t>Genesee County, Michigan</t>
  </si>
  <si>
    <t>Gogebic County, Michigan</t>
  </si>
  <si>
    <t>Grand Traverse County, Michigan</t>
  </si>
  <si>
    <t>Houghton County, Michigan</t>
  </si>
  <si>
    <t>Ingham County, Michigan</t>
  </si>
  <si>
    <t>Ionia County, Michigan</t>
  </si>
  <si>
    <t>Jackson County, Michigan</t>
  </si>
  <si>
    <t>Kalamazoo County, Michigan</t>
  </si>
  <si>
    <t>Kent County, Michigan</t>
  </si>
  <si>
    <t>Lapeer County, Michigan</t>
  </si>
  <si>
    <t>Lenawee County, Michigan</t>
  </si>
  <si>
    <t>Livingston County, Michigan</t>
  </si>
  <si>
    <t>Macomb County, Michigan</t>
  </si>
  <si>
    <t>Midland County, Michigan</t>
  </si>
  <si>
    <t>Monroe County, Michigan</t>
  </si>
  <si>
    <t>Montcalm County, Michigan</t>
  </si>
  <si>
    <t>Muskegon County, Michigan</t>
  </si>
  <si>
    <t>Newaygo County, Michigan</t>
  </si>
  <si>
    <t>Oakland County, Michigan</t>
  </si>
  <si>
    <t>Ottawa County, Michigan</t>
  </si>
  <si>
    <t>Saginaw County, Michigan</t>
  </si>
  <si>
    <t>St. Clair County, Michigan</t>
  </si>
  <si>
    <t>St. Joseph County, Michigan</t>
  </si>
  <si>
    <t>Shiawassee County, Michigan</t>
  </si>
  <si>
    <t>Van Buren County, Michigan</t>
  </si>
  <si>
    <t>Washtenaw County, Michigan</t>
  </si>
  <si>
    <t>Wayne County, Michigan</t>
  </si>
  <si>
    <t>Anoka County, Minnesota</t>
  </si>
  <si>
    <t>Blue Earth County, Minnesota</t>
  </si>
  <si>
    <t>Carver County, Minnesota</t>
  </si>
  <si>
    <t>Cass County, Minnesota</t>
  </si>
  <si>
    <t>Chisago County, Minnesota</t>
  </si>
  <si>
    <t>Clay County, Minnesota</t>
  </si>
  <si>
    <t>Crow Wing County, Minnesota</t>
  </si>
  <si>
    <t>Dakota County, Minnesota</t>
  </si>
  <si>
    <t>Goodhue County, Minnesota</t>
  </si>
  <si>
    <t>Hennepin County, Minnesota</t>
  </si>
  <si>
    <t>Mower County, Minnesota</t>
  </si>
  <si>
    <t>Olmsted County, Minnesota</t>
  </si>
  <si>
    <t>Otter Tail County, Minnesota</t>
  </si>
  <si>
    <t>Ramsey County, Minnesota</t>
  </si>
  <si>
    <t>Rice County, Minnesota</t>
  </si>
  <si>
    <t>St. Louis County, Minnesota</t>
  </si>
  <si>
    <t>Scott County, Minnesota</t>
  </si>
  <si>
    <t>Sherburne County, Minnesota</t>
  </si>
  <si>
    <t>Stearns County, Minnesota</t>
  </si>
  <si>
    <t>Washington County, Minnesota</t>
  </si>
  <si>
    <t>Wright County, Minnesota</t>
  </si>
  <si>
    <t>DeSoto County, Mississippi</t>
  </si>
  <si>
    <t>Hancock County, Mississippi</t>
  </si>
  <si>
    <t>Harrison County, Mississippi</t>
  </si>
  <si>
    <t>Hinds County, Mississippi</t>
  </si>
  <si>
    <t>Jackson County, Mississippi</t>
  </si>
  <si>
    <t>Lafayette County, Mississippi</t>
  </si>
  <si>
    <t>Lamar County, Mississippi</t>
  </si>
  <si>
    <t>Lauderdale County, Mississippi</t>
  </si>
  <si>
    <t>Lowndes County, Mississippi</t>
  </si>
  <si>
    <t>Madison County, Mississippi</t>
  </si>
  <si>
    <t>Oktibbeha County, Mississippi</t>
  </si>
  <si>
    <t>Pearl River County, Mississippi</t>
  </si>
  <si>
    <t>Rankin County, Mississippi</t>
  </si>
  <si>
    <t>Adair County, Missouri</t>
  </si>
  <si>
    <t>Boone County, Missouri</t>
  </si>
  <si>
    <t>Buchanan County, Missouri</t>
  </si>
  <si>
    <t>Butler County, Missouri</t>
  </si>
  <si>
    <t>Callaway County, Missouri</t>
  </si>
  <si>
    <t>Camden County, Missouri</t>
  </si>
  <si>
    <t>Cass County, Missouri</t>
  </si>
  <si>
    <t>Christian County, Missouri</t>
  </si>
  <si>
    <t>Clay County, Missouri</t>
  </si>
  <si>
    <t>Cole County, Missouri</t>
  </si>
  <si>
    <t>Crawford County, Missouri</t>
  </si>
  <si>
    <t>Franklin County, Missouri</t>
  </si>
  <si>
    <t>Greene County, Missouri</t>
  </si>
  <si>
    <t>Howell County, Missouri</t>
  </si>
  <si>
    <t>Jackson County, Missouri</t>
  </si>
  <si>
    <t>Jasper County, Missouri</t>
  </si>
  <si>
    <t>Jefferson County, Missouri</t>
  </si>
  <si>
    <t>Johnson County, Missouri</t>
  </si>
  <si>
    <t>Laclede County, Missouri</t>
  </si>
  <si>
    <t>Lafayette County, Missouri</t>
  </si>
  <si>
    <t>McDonald County, Missouri</t>
  </si>
  <si>
    <t>Madison County, Missouri</t>
  </si>
  <si>
    <t>Newton County, Missouri</t>
  </si>
  <si>
    <t>Pettis County, Missouri</t>
  </si>
  <si>
    <t>Phelps County, Missouri</t>
  </si>
  <si>
    <t>Platte County, Missouri</t>
  </si>
  <si>
    <t>Pulaski County, Missouri</t>
  </si>
  <si>
    <t>St. Charles County, Missouri</t>
  </si>
  <si>
    <t>St. Louis County, Missouri</t>
  </si>
  <si>
    <t>Saline County, Missouri</t>
  </si>
  <si>
    <t>Taney County, Missouri</t>
  </si>
  <si>
    <t>Webster County, Missouri</t>
  </si>
  <si>
    <t>St. Louis City, Missouri</t>
  </si>
  <si>
    <t>Cascade County, Montana</t>
  </si>
  <si>
    <t>Custer County, Montana</t>
  </si>
  <si>
    <t>Deer Lodge County, Montana</t>
  </si>
  <si>
    <t>Flathead County, Montana</t>
  </si>
  <si>
    <t>Gallatin County, Montana</t>
  </si>
  <si>
    <t>Hill County, Montana</t>
  </si>
  <si>
    <t>Lake County, Montana</t>
  </si>
  <si>
    <t>Lewis and Clark County, Montana</t>
  </si>
  <si>
    <t>Lincoln County, Montana</t>
  </si>
  <si>
    <t>Missoula County, Montana</t>
  </si>
  <si>
    <t>Park County, Montana</t>
  </si>
  <si>
    <t>Ravalli County, Montana</t>
  </si>
  <si>
    <t>Silver Bow County, Montana</t>
  </si>
  <si>
    <t>Yellowstone County, Montana</t>
  </si>
  <si>
    <t>Adams County, Nebraska</t>
  </si>
  <si>
    <t>Buffalo County, Nebraska</t>
  </si>
  <si>
    <t>Dawson County, Nebraska</t>
  </si>
  <si>
    <t>Dodge County, Nebraska</t>
  </si>
  <si>
    <t>Douglas County, Nebraska</t>
  </si>
  <si>
    <t>Gage County, Nebraska</t>
  </si>
  <si>
    <t>Hall County, Nebraska</t>
  </si>
  <si>
    <t>Lancaster County, Nebraska</t>
  </si>
  <si>
    <t>Sarpy County, Nebraska</t>
  </si>
  <si>
    <t>Churchill County, Nevada</t>
  </si>
  <si>
    <t>Clark County, Nevada</t>
  </si>
  <si>
    <t>Douglas County, Nevada</t>
  </si>
  <si>
    <t>Elko County, Nevada</t>
  </si>
  <si>
    <t>Humboldt County, Nevada</t>
  </si>
  <si>
    <t>Lyon County, Nevada</t>
  </si>
  <si>
    <t>Nye County, Nevada</t>
  </si>
  <si>
    <t>Pershing County, Nevada</t>
  </si>
  <si>
    <t>Washoe County, Nevada</t>
  </si>
  <si>
    <t>Carson City, Nevada</t>
  </si>
  <si>
    <t>Belknap County, New Hampshire</t>
  </si>
  <si>
    <t>Cheshire County, New Hampshire</t>
  </si>
  <si>
    <t>Grafton County, New Hampshire</t>
  </si>
  <si>
    <t>Hillsborough County, New Hampshire</t>
  </si>
  <si>
    <t>Merrimack County, New Hampshire</t>
  </si>
  <si>
    <t>Rockingham County, New Hampshire</t>
  </si>
  <si>
    <t>Strafford County, New Hampshire</t>
  </si>
  <si>
    <t>Sullivan County, New Hampshire</t>
  </si>
  <si>
    <t>Atlantic County, New Jersey</t>
  </si>
  <si>
    <t>Bergen County, New Jersey</t>
  </si>
  <si>
    <t>Burlington County, New Jersey</t>
  </si>
  <si>
    <t>Camden County, New Jersey</t>
  </si>
  <si>
    <t>Cape May County, New Jersey</t>
  </si>
  <si>
    <t>Cumberland County, New Jersey</t>
  </si>
  <si>
    <t>Essex County, New Jersey</t>
  </si>
  <si>
    <t>Gloucester County, New Jersey</t>
  </si>
  <si>
    <t>Hudson County, New Jersey</t>
  </si>
  <si>
    <t>Hunterdon County, New Jersey</t>
  </si>
  <si>
    <t>Mercer County, New Jersey</t>
  </si>
  <si>
    <t>Middlesex County, New Jersey</t>
  </si>
  <si>
    <t>Monmouth County, New Jersey</t>
  </si>
  <si>
    <t>Morris County, New Jersey</t>
  </si>
  <si>
    <t>Ocean County, New Jersey</t>
  </si>
  <si>
    <t>Passaic County, New Jersey</t>
  </si>
  <si>
    <t>Salem County, New Jersey</t>
  </si>
  <si>
    <t>Somerset County, New Jersey</t>
  </si>
  <si>
    <t>Sussex County, New Jersey</t>
  </si>
  <si>
    <t>Union County, New Jersey</t>
  </si>
  <si>
    <t>Bernalillo County, New Mexico</t>
  </si>
  <si>
    <t>Chaves County, New Mexico</t>
  </si>
  <si>
    <t>Cibola County, New Mexico</t>
  </si>
  <si>
    <t>Curry County, New Mexico</t>
  </si>
  <si>
    <t>Dona Ana County, New Mexico</t>
  </si>
  <si>
    <t>Eddy County, New Mexico</t>
  </si>
  <si>
    <t>Grant County, New Mexico</t>
  </si>
  <si>
    <t>Lea County, New Mexico</t>
  </si>
  <si>
    <t>Los Alamos County, New Mexico</t>
  </si>
  <si>
    <t>McKinley County, New Mexico</t>
  </si>
  <si>
    <t>Otero County, New Mexico</t>
  </si>
  <si>
    <t>Rio Arriba County, New Mexico</t>
  </si>
  <si>
    <t>Sandoval County, New Mexico</t>
  </si>
  <si>
    <t>San Juan County, New Mexico</t>
  </si>
  <si>
    <t>Santa Fe County, New Mexico</t>
  </si>
  <si>
    <t>Socorro County, New Mexico</t>
  </si>
  <si>
    <t>Taos County, New Mexico</t>
  </si>
  <si>
    <t>Torrance County, New Mexico</t>
  </si>
  <si>
    <t>Valencia County, New Mexico</t>
  </si>
  <si>
    <t>Albany County, New York</t>
  </si>
  <si>
    <t>Bronx County, New York</t>
  </si>
  <si>
    <t>Broome County, New York</t>
  </si>
  <si>
    <t>Cattaraugus County, New York</t>
  </si>
  <si>
    <t>Cayuga County, New York</t>
  </si>
  <si>
    <t>Chautauqua County, New York</t>
  </si>
  <si>
    <t>Dutchess County, New York</t>
  </si>
  <si>
    <t>Erie County, New York</t>
  </si>
  <si>
    <t>Fulton County, New York</t>
  </si>
  <si>
    <t>Genesee County, New York</t>
  </si>
  <si>
    <t>Greene County, New York</t>
  </si>
  <si>
    <t>Jefferson County, New York</t>
  </si>
  <si>
    <t>Kings County, New York</t>
  </si>
  <si>
    <t>Livingston County, New York</t>
  </si>
  <si>
    <t>Madison County, New York</t>
  </si>
  <si>
    <t>Monroe County, New York</t>
  </si>
  <si>
    <t>Nassau County, New York</t>
  </si>
  <si>
    <t>New York County, New York</t>
  </si>
  <si>
    <t>Niagara County, New York</t>
  </si>
  <si>
    <t>Oneida County, New York</t>
  </si>
  <si>
    <t>Onondaga County, New York</t>
  </si>
  <si>
    <t>Ontario County, New York</t>
  </si>
  <si>
    <t>Orange County, New York</t>
  </si>
  <si>
    <t>Oswego County, New York</t>
  </si>
  <si>
    <t>Otsego County, New York</t>
  </si>
  <si>
    <t>Queens County, New York</t>
  </si>
  <si>
    <t>Rensselaer County, New York</t>
  </si>
  <si>
    <t>Richmond County, New York</t>
  </si>
  <si>
    <t>Rockland County, New York</t>
  </si>
  <si>
    <t>St. Lawrence County, New York</t>
  </si>
  <si>
    <t>Saratoga County, New York</t>
  </si>
  <si>
    <t>Schenectady County, New York</t>
  </si>
  <si>
    <t>Steuben County, New York</t>
  </si>
  <si>
    <t>Suffolk County, New York</t>
  </si>
  <si>
    <t>Sullivan County, New York</t>
  </si>
  <si>
    <t>Tompkins County, New York</t>
  </si>
  <si>
    <t>Ulster County, New York</t>
  </si>
  <si>
    <t>Westchester County, New York</t>
  </si>
  <si>
    <t>Alamance County, North Carolina</t>
  </si>
  <si>
    <t>Beaufort County, North Carolina</t>
  </si>
  <si>
    <t>Brunswick County, North Carolina</t>
  </si>
  <si>
    <t>Buncombe County, North Carolina</t>
  </si>
  <si>
    <t>Burke County, North Carolina</t>
  </si>
  <si>
    <t>Cabarrus County, North Carolina</t>
  </si>
  <si>
    <t>Caldwell County, North Carolina</t>
  </si>
  <si>
    <t>Carteret County, North Carolina</t>
  </si>
  <si>
    <t>Catawba County, North Carolina</t>
  </si>
  <si>
    <t>Chatham County, North Carolina</t>
  </si>
  <si>
    <t>Cleveland County, North Carolina</t>
  </si>
  <si>
    <t>Craven County, North Carolina</t>
  </si>
  <si>
    <t>Cumberland County, North Carolina</t>
  </si>
  <si>
    <t>Currituck County, North Carolina</t>
  </si>
  <si>
    <t>Davidson County, North Carolina</t>
  </si>
  <si>
    <t>Durham County, North Carolina</t>
  </si>
  <si>
    <t>Forsyth County, North Carolina</t>
  </si>
  <si>
    <t>Franklin County, North Carolina</t>
  </si>
  <si>
    <t>Gaston County, North Carolina</t>
  </si>
  <si>
    <t>Granville County, North Carolina</t>
  </si>
  <si>
    <t>Guilford County, North Carolina</t>
  </si>
  <si>
    <t>Halifax County, North Carolina</t>
  </si>
  <si>
    <t>Harnett County, North Carolina</t>
  </si>
  <si>
    <t>Henderson County, North Carolina</t>
  </si>
  <si>
    <t>Hoke County, North Carolina</t>
  </si>
  <si>
    <t>Iredell County, North Carolina</t>
  </si>
  <si>
    <t>Jackson County, North Carolina</t>
  </si>
  <si>
    <t>Johnston County, North Carolina</t>
  </si>
  <si>
    <t>Lee County, North Carolina</t>
  </si>
  <si>
    <t>Lincoln County, North Carolina</t>
  </si>
  <si>
    <t>Mecklenburg County, North Carolina</t>
  </si>
  <si>
    <t>Moore County, North Carolina</t>
  </si>
  <si>
    <t>Nash County, North Carolina</t>
  </si>
  <si>
    <t>New Hanover County, North Carolina</t>
  </si>
  <si>
    <t>Onslow County, North Carolina</t>
  </si>
  <si>
    <t>Orange County, North Carolina</t>
  </si>
  <si>
    <t>Pasquotank County, North Carolina</t>
  </si>
  <si>
    <t>Pender County, North Carolina</t>
  </si>
  <si>
    <t>Pitt County, North Carolina</t>
  </si>
  <si>
    <t>Randolph County, North Carolina</t>
  </si>
  <si>
    <t>Robeson County, North Carolina</t>
  </si>
  <si>
    <t>Rockingham County, North Carolina</t>
  </si>
  <si>
    <t>Rowan County, North Carolina</t>
  </si>
  <si>
    <t>Rutherford County, North Carolina</t>
  </si>
  <si>
    <t>Stanly County, North Carolina</t>
  </si>
  <si>
    <t>Stokes County, North Carolina</t>
  </si>
  <si>
    <t>Transylvania County, North Carolina</t>
  </si>
  <si>
    <t>Union County, North Carolina</t>
  </si>
  <si>
    <t>Wake County, North Carolina</t>
  </si>
  <si>
    <t>Watauga County, North Carolina</t>
  </si>
  <si>
    <t>Wayne County, North Carolina</t>
  </si>
  <si>
    <t>Wilson County, North Carolina</t>
  </si>
  <si>
    <t>Burleigh County, North Dakota</t>
  </si>
  <si>
    <t>Cass County, North Dakota</t>
  </si>
  <si>
    <t>Grand Forks County, North Dakota</t>
  </si>
  <si>
    <t>McKenzie County, North Dakota</t>
  </si>
  <si>
    <t>Morton County, North Dakota</t>
  </si>
  <si>
    <t>Richland County, North Dakota</t>
  </si>
  <si>
    <t>Stark County, North Dakota</t>
  </si>
  <si>
    <t>Ward County, North Dakota</t>
  </si>
  <si>
    <t>Williams County, North Dakota</t>
  </si>
  <si>
    <t>Allen County, Ohio</t>
  </si>
  <si>
    <t>Ashland County, Ohio</t>
  </si>
  <si>
    <t>Ashtabula County, Ohio</t>
  </si>
  <si>
    <t>Butler County, Ohio</t>
  </si>
  <si>
    <t>Clark County, Ohio</t>
  </si>
  <si>
    <t>Clermont County, Ohio</t>
  </si>
  <si>
    <t>Clinton County, Ohio</t>
  </si>
  <si>
    <t>Columbiana County, Ohio</t>
  </si>
  <si>
    <t>Cuyahoga County, Ohio</t>
  </si>
  <si>
    <t>Defiance County, Ohio</t>
  </si>
  <si>
    <t>Delaware County, Ohio</t>
  </si>
  <si>
    <t>Fairfield County, Ohio</t>
  </si>
  <si>
    <t>Franklin County, Ohio</t>
  </si>
  <si>
    <t>Geauga County, Ohio</t>
  </si>
  <si>
    <t>Greene County, Ohio</t>
  </si>
  <si>
    <t>Hamilton County, Ohio</t>
  </si>
  <si>
    <t>Huron County, Ohio</t>
  </si>
  <si>
    <t>Jefferson County, Ohio</t>
  </si>
  <si>
    <t>Knox County, Ohio</t>
  </si>
  <si>
    <t>Lake County, Ohio</t>
  </si>
  <si>
    <t>Lawrence County, Ohio</t>
  </si>
  <si>
    <t>Licking County, Ohio</t>
  </si>
  <si>
    <t>Lorain County, Ohio</t>
  </si>
  <si>
    <t>Lucas County, Ohio</t>
  </si>
  <si>
    <t>Madison County, Ohio</t>
  </si>
  <si>
    <t>Mahoning County, Ohio</t>
  </si>
  <si>
    <t>Marion County, Ohio</t>
  </si>
  <si>
    <t>Medina County, Ohio</t>
  </si>
  <si>
    <t>Mercer County, Ohio</t>
  </si>
  <si>
    <t>Miami County, Ohio</t>
  </si>
  <si>
    <t>Montgomery County, Ohio</t>
  </si>
  <si>
    <t>Muskingum County, Ohio</t>
  </si>
  <si>
    <t>Ottawa County, Ohio</t>
  </si>
  <si>
    <t>Portage County, Ohio</t>
  </si>
  <si>
    <t>Richland County, Ohio</t>
  </si>
  <si>
    <t>Ross County, Ohio</t>
  </si>
  <si>
    <t>Scioto County, Ohio</t>
  </si>
  <si>
    <t>Shelby County, Ohio</t>
  </si>
  <si>
    <t>Stark County, Ohio</t>
  </si>
  <si>
    <t>Summit County, Ohio</t>
  </si>
  <si>
    <t>Trumbull County, Ohio</t>
  </si>
  <si>
    <t>Tuscarawas County, Ohio</t>
  </si>
  <si>
    <t>Warren County, Ohio</t>
  </si>
  <si>
    <t>Wayne County, Ohio</t>
  </si>
  <si>
    <t>Wood County, Ohio</t>
  </si>
  <si>
    <t>Adair County, Oklahoma</t>
  </si>
  <si>
    <t>Bryan County, Oklahoma</t>
  </si>
  <si>
    <t>Caddo County, Oklahoma</t>
  </si>
  <si>
    <t>Canadian County, Oklahoma</t>
  </si>
  <si>
    <t>Carter County, Oklahoma</t>
  </si>
  <si>
    <t>Cherokee County, Oklahoma</t>
  </si>
  <si>
    <t>Cleveland County, Oklahoma</t>
  </si>
  <si>
    <t>Comanche County, Oklahoma</t>
  </si>
  <si>
    <t>Creek County, Oklahoma</t>
  </si>
  <si>
    <t>Custer County, Oklahoma</t>
  </si>
  <si>
    <t>Delaware County, Oklahoma</t>
  </si>
  <si>
    <t>Garfield County, Oklahoma</t>
  </si>
  <si>
    <t>Grady County, Oklahoma</t>
  </si>
  <si>
    <t>Hughes County, Oklahoma</t>
  </si>
  <si>
    <t>Jackson County, Oklahoma</t>
  </si>
  <si>
    <t>Kay County, Oklahoma</t>
  </si>
  <si>
    <t>Le Flore County, Oklahoma</t>
  </si>
  <si>
    <t>Logan County, Oklahoma</t>
  </si>
  <si>
    <t>McClain County, Oklahoma</t>
  </si>
  <si>
    <t>Mayes County, Oklahoma</t>
  </si>
  <si>
    <t>Murray County, Oklahoma</t>
  </si>
  <si>
    <t>Muskogee County, Oklahoma</t>
  </si>
  <si>
    <t>Oklahoma County, Oklahoma</t>
  </si>
  <si>
    <t>Okmulgee County, Oklahoma</t>
  </si>
  <si>
    <t>Osage County, Oklahoma</t>
  </si>
  <si>
    <t>Ottawa County, Oklahoma</t>
  </si>
  <si>
    <t>Payne County, Oklahoma</t>
  </si>
  <si>
    <t>Pittsburg County, Oklahoma</t>
  </si>
  <si>
    <t>Pontotoc County, Oklahoma</t>
  </si>
  <si>
    <t>Pottawatomie County, Oklahoma</t>
  </si>
  <si>
    <t>Rogers County, Oklahoma</t>
  </si>
  <si>
    <t>Seminole County, Oklahoma</t>
  </si>
  <si>
    <t>Sequoyah County, Oklahoma</t>
  </si>
  <si>
    <t>Stephens County, Oklahoma</t>
  </si>
  <si>
    <t>Tulsa County, Oklahoma</t>
  </si>
  <si>
    <t>Wagoner County, Oklahoma</t>
  </si>
  <si>
    <t>Washington County, Oklahoma</t>
  </si>
  <si>
    <t>Woodward County, Oklahoma</t>
  </si>
  <si>
    <t>Baker County, Oregon</t>
  </si>
  <si>
    <t>Benton County, Oregon</t>
  </si>
  <si>
    <t>Clackamas County, Oregon</t>
  </si>
  <si>
    <t>Clatsop County, Oregon</t>
  </si>
  <si>
    <t>Columbia County, Oregon</t>
  </si>
  <si>
    <t>Coos County, Oregon</t>
  </si>
  <si>
    <t>Crook County, Oregon</t>
  </si>
  <si>
    <t>Curry County, Oregon</t>
  </si>
  <si>
    <t>Deschutes County, Oregon</t>
  </si>
  <si>
    <t>Douglas County, Oregon</t>
  </si>
  <si>
    <t>Hood River County, Oregon</t>
  </si>
  <si>
    <t>Jackson County, Oregon</t>
  </si>
  <si>
    <t>Jefferson County, Oregon</t>
  </si>
  <si>
    <t>Josephine County, Oregon</t>
  </si>
  <si>
    <t>Klamath County, Oregon</t>
  </si>
  <si>
    <t>Lane County, Oregon</t>
  </si>
  <si>
    <t>Lincoln County, Oregon</t>
  </si>
  <si>
    <t>Linn County, Oregon</t>
  </si>
  <si>
    <t>Malheur County, Oregon</t>
  </si>
  <si>
    <t>Marion County, Oregon</t>
  </si>
  <si>
    <t>Multnomah County, Oregon</t>
  </si>
  <si>
    <t>Polk County, Oregon</t>
  </si>
  <si>
    <t>Tillamook County, Oregon</t>
  </si>
  <si>
    <t>Umatilla County, Oregon</t>
  </si>
  <si>
    <t>Union County, Oregon</t>
  </si>
  <si>
    <t>Wasco County, Oregon</t>
  </si>
  <si>
    <t>Washington County, Oregon</t>
  </si>
  <si>
    <t>Yamhill County, Oregon</t>
  </si>
  <si>
    <t>Adams County, Pennsylvania</t>
  </si>
  <si>
    <t>Allegheny County, Pennsylvania</t>
  </si>
  <si>
    <t>Beaver County, Pennsylvania</t>
  </si>
  <si>
    <t>Berks County, Pennsylvania</t>
  </si>
  <si>
    <t>Blair County, Pennsylvania</t>
  </si>
  <si>
    <t>Bradford County, Pennsylvania</t>
  </si>
  <si>
    <t>Bucks County, Pennsylvania</t>
  </si>
  <si>
    <t>Butler County, Pennsylvania</t>
  </si>
  <si>
    <t>Cambria County, Pennsylvania</t>
  </si>
  <si>
    <t>Carbon County, Pennsylvania</t>
  </si>
  <si>
    <t>Centre County, Pennsylvania</t>
  </si>
  <si>
    <t>Chester County, Pennsylvania</t>
  </si>
  <si>
    <t>Clearfield County, Pennsylvania</t>
  </si>
  <si>
    <t>Crawford County, Pennsylvania</t>
  </si>
  <si>
    <t>Cumberland County, Pennsylvania</t>
  </si>
  <si>
    <t>Dauphin County, Pennsylvania</t>
  </si>
  <si>
    <t>Delaware County, Pennsylvania</t>
  </si>
  <si>
    <t>Erie County, Pennsylvania</t>
  </si>
  <si>
    <t>Fayette County, Pennsylvania</t>
  </si>
  <si>
    <t>Franklin County, Pennsylvania</t>
  </si>
  <si>
    <t>Greene County, Pennsylvania</t>
  </si>
  <si>
    <t>Lackawanna County, Pennsylvania</t>
  </si>
  <si>
    <t>Lancaster County, Pennsylvania</t>
  </si>
  <si>
    <t>Lawrence County, Pennsylvania</t>
  </si>
  <si>
    <t>Lebanon County, Pennsylvania</t>
  </si>
  <si>
    <t>Lehigh County, Pennsylvania</t>
  </si>
  <si>
    <t>Luzerne County, Pennsylvania</t>
  </si>
  <si>
    <t>Lycoming County, Pennsylvania</t>
  </si>
  <si>
    <t>Mercer County, Pennsylvania</t>
  </si>
  <si>
    <t>Monroe County, Pennsylvania</t>
  </si>
  <si>
    <t>Montgomery County, Pennsylvania</t>
  </si>
  <si>
    <t>Northampton County, Pennsylvania</t>
  </si>
  <si>
    <t>Northumberland County, Pennsylvania</t>
  </si>
  <si>
    <t>Perry County, Pennsylvania</t>
  </si>
  <si>
    <t>Philadelphia County, Pennsylvania</t>
  </si>
  <si>
    <t>Pike County, Pennsylvania</t>
  </si>
  <si>
    <t>Schuylkill County, Pennsylvania</t>
  </si>
  <si>
    <t>Susquehanna County, Pennsylvania</t>
  </si>
  <si>
    <t>Venango County, Pennsylvania</t>
  </si>
  <si>
    <t>Washington County, Pennsylvania</t>
  </si>
  <si>
    <t>Westmoreland County, Pennsylvania</t>
  </si>
  <si>
    <t>York County, Pennsylvania</t>
  </si>
  <si>
    <t>Kent County, Rhode Island</t>
  </si>
  <si>
    <t>Newport County, Rhode Island</t>
  </si>
  <si>
    <t>Providence County, Rhode Island</t>
  </si>
  <si>
    <t>Washington County, Rhode Island</t>
  </si>
  <si>
    <t>Aiken County, South Carolina</t>
  </si>
  <si>
    <t>Anderson County, South Carolina</t>
  </si>
  <si>
    <t>Beaufort County, South Carolina</t>
  </si>
  <si>
    <t>Berkeley County, South Carolina</t>
  </si>
  <si>
    <t>Calhoun County, South Carolina</t>
  </si>
  <si>
    <t>Charleston County, South Carolina</t>
  </si>
  <si>
    <t>Cherokee County, South Carolina</t>
  </si>
  <si>
    <t>Dillon County, South Carolina</t>
  </si>
  <si>
    <t>Dorchester County, South Carolina</t>
  </si>
  <si>
    <t>Florence County, South Carolina</t>
  </si>
  <si>
    <t>Georgetown County, South Carolina</t>
  </si>
  <si>
    <t>Greenville County, South Carolina</t>
  </si>
  <si>
    <t>Greenwood County, South Carolina</t>
  </si>
  <si>
    <t>Horry County, South Carolina</t>
  </si>
  <si>
    <t>Jasper County, South Carolina</t>
  </si>
  <si>
    <t>Kershaw County, South Carolina</t>
  </si>
  <si>
    <t>Lancaster County, South Carolina</t>
  </si>
  <si>
    <t>Laurens County, South Carolina</t>
  </si>
  <si>
    <t>Lexington County, South Carolina</t>
  </si>
  <si>
    <t>Marion County, South Carolina</t>
  </si>
  <si>
    <t>Oconee County, South Carolina</t>
  </si>
  <si>
    <t>Orangeburg County, South Carolina</t>
  </si>
  <si>
    <t>Pickens County, South Carolina</t>
  </si>
  <si>
    <t>Richland County, South Carolina</t>
  </si>
  <si>
    <t>Spartanburg County, South Carolina</t>
  </si>
  <si>
    <t>Sumter County, South Carolina</t>
  </si>
  <si>
    <t>York County, South Carolina</t>
  </si>
  <si>
    <t>Brown County, South Dakota</t>
  </si>
  <si>
    <t>Charles Mix County, South Dakota</t>
  </si>
  <si>
    <t>Fall River County, South Dakota</t>
  </si>
  <si>
    <t>Lincoln County, South Dakota</t>
  </si>
  <si>
    <t>Meade County, South Dakota</t>
  </si>
  <si>
    <t>Minnehaha County, South Dakota</t>
  </si>
  <si>
    <t>Pennington County, South Dakota</t>
  </si>
  <si>
    <t>Anderson County, Tennessee</t>
  </si>
  <si>
    <t>Bedford County, Tennessee</t>
  </si>
  <si>
    <t>Blount County, Tennessee</t>
  </si>
  <si>
    <t>Bradley County, Tennessee</t>
  </si>
  <si>
    <t>Cheatham County, Tennessee</t>
  </si>
  <si>
    <t>Davidson County, Tennessee</t>
  </si>
  <si>
    <t>Dickson County, Tennessee</t>
  </si>
  <si>
    <t>Fayette County, Tennessee</t>
  </si>
  <si>
    <t>Franklin County, Tennessee</t>
  </si>
  <si>
    <t>Hamblen County, Tennessee</t>
  </si>
  <si>
    <t>Hamilton County, Tennessee</t>
  </si>
  <si>
    <t>Knox County, Tennessee</t>
  </si>
  <si>
    <t>Lincoln County, Tennessee</t>
  </si>
  <si>
    <t>McMinn County, Tennessee</t>
  </si>
  <si>
    <t>Madison County, Tennessee</t>
  </si>
  <si>
    <t>Marshall County, Tennessee</t>
  </si>
  <si>
    <t>Maury County, Tennessee</t>
  </si>
  <si>
    <t>Montgomery County, Tennessee</t>
  </si>
  <si>
    <t>Putnam County, Tennessee</t>
  </si>
  <si>
    <t>Robertson County, Tennessee</t>
  </si>
  <si>
    <t>Rutherford County, Tennessee</t>
  </si>
  <si>
    <t>Sevier County, Tennessee</t>
  </si>
  <si>
    <t>Shelby County, Tennessee</t>
  </si>
  <si>
    <t>Sullivan County, Tennessee</t>
  </si>
  <si>
    <t>Sumner County, Tennessee</t>
  </si>
  <si>
    <t>Tipton County, Tennessee</t>
  </si>
  <si>
    <t>Washington County, Tennessee</t>
  </si>
  <si>
    <t>Weakley County, Tennessee</t>
  </si>
  <si>
    <t>Williamson County, Tennessee</t>
  </si>
  <si>
    <t>Wilson County, Tennessee</t>
  </si>
  <si>
    <t>Anderson County, Texas</t>
  </si>
  <si>
    <t>Angelina County, Texas</t>
  </si>
  <si>
    <t>Bandera County, Texas</t>
  </si>
  <si>
    <t>Bastrop County, Texas</t>
  </si>
  <si>
    <t>Bee County, Texas</t>
  </si>
  <si>
    <t>Bell County, Texas</t>
  </si>
  <si>
    <t>Bexar County, Texas</t>
  </si>
  <si>
    <t>Bowie County, Texas</t>
  </si>
  <si>
    <t>Brazoria County, Texas</t>
  </si>
  <si>
    <t>Brazos County, Texas</t>
  </si>
  <si>
    <t>Brewster County, Texas</t>
  </si>
  <si>
    <t>Brown County, Texas</t>
  </si>
  <si>
    <t>Burnet County, Texas</t>
  </si>
  <si>
    <t>Cameron County, Texas</t>
  </si>
  <si>
    <t>Cass County, Texas</t>
  </si>
  <si>
    <t>Collin County, Texas</t>
  </si>
  <si>
    <t>Comal County, Texas</t>
  </si>
  <si>
    <t>Coryell County, Texas</t>
  </si>
  <si>
    <t>Dallas County, Texas</t>
  </si>
  <si>
    <t>Denton County, Texas</t>
  </si>
  <si>
    <t>Ector County, Texas</t>
  </si>
  <si>
    <t>Ellis County, Texas</t>
  </si>
  <si>
    <t>El Paso County, Texas</t>
  </si>
  <si>
    <t>Erath County, Texas</t>
  </si>
  <si>
    <t>Fannin County, Texas</t>
  </si>
  <si>
    <t>Fort Bend County, Texas</t>
  </si>
  <si>
    <t>Galveston County, Texas</t>
  </si>
  <si>
    <t>Grayson County, Texas</t>
  </si>
  <si>
    <t>Gregg County, Texas</t>
  </si>
  <si>
    <t>Grimes County, Texas</t>
  </si>
  <si>
    <t>Guadalupe County, Texas</t>
  </si>
  <si>
    <t>Hardin County, Texas</t>
  </si>
  <si>
    <t>Harris County, Texas</t>
  </si>
  <si>
    <t>Harrison County, Texas</t>
  </si>
  <si>
    <t>Hays County, Texas</t>
  </si>
  <si>
    <t>Henderson County, Texas</t>
  </si>
  <si>
    <t>Hidalgo County, Texas</t>
  </si>
  <si>
    <t>Hood County, Texas</t>
  </si>
  <si>
    <t>Hopkins County, Texas</t>
  </si>
  <si>
    <t>Howard County, Texas</t>
  </si>
  <si>
    <t>Hunt County, Texas</t>
  </si>
  <si>
    <t>Jefferson County, Texas</t>
  </si>
  <si>
    <t>Johnson County, Texas</t>
  </si>
  <si>
    <t>Kaufman County, Texas</t>
  </si>
  <si>
    <t>Kendall County, Texas</t>
  </si>
  <si>
    <t>Kerr County, Texas</t>
  </si>
  <si>
    <t>Lamar County, Texas</t>
  </si>
  <si>
    <t>Lampasas County, Texas</t>
  </si>
  <si>
    <t>Liberty County, Texas</t>
  </si>
  <si>
    <t>Lubbock County, Texas</t>
  </si>
  <si>
    <t>McLennan County, Texas</t>
  </si>
  <si>
    <t>Midland County, Texas</t>
  </si>
  <si>
    <t>Montgomery County, Texas</t>
  </si>
  <si>
    <t>Navarro County, Texas</t>
  </si>
  <si>
    <t>Nueces County, Texas</t>
  </si>
  <si>
    <t>Orange County, Texas</t>
  </si>
  <si>
    <t>Palo Pinto County, Texas</t>
  </si>
  <si>
    <t>Parker County, Texas</t>
  </si>
  <si>
    <t>Potter County, Texas</t>
  </si>
  <si>
    <t>Randall County, Texas</t>
  </si>
  <si>
    <t>Rockwall County, Texas</t>
  </si>
  <si>
    <t>San Patricio County, Texas</t>
  </si>
  <si>
    <t>Smith County, Texas</t>
  </si>
  <si>
    <t>Tarrant County, Texas</t>
  </si>
  <si>
    <t>Taylor County, Texas</t>
  </si>
  <si>
    <t>Tom Green County, Texas</t>
  </si>
  <si>
    <t>Travis County, Texas</t>
  </si>
  <si>
    <t>Upshur County, Texas</t>
  </si>
  <si>
    <t>Val Verde County, Texas</t>
  </si>
  <si>
    <t>Van Zandt County, Texas</t>
  </si>
  <si>
    <t>Victoria County, Texas</t>
  </si>
  <si>
    <t>Walker County, Texas</t>
  </si>
  <si>
    <t>Waller County, Texas</t>
  </si>
  <si>
    <t>Washington County, Texas</t>
  </si>
  <si>
    <t>Webb County, Texas</t>
  </si>
  <si>
    <t>Wichita County, Texas</t>
  </si>
  <si>
    <t>Williamson County, Texas</t>
  </si>
  <si>
    <t>Wilson County, Texas</t>
  </si>
  <si>
    <t>Wise County, Texas</t>
  </si>
  <si>
    <t>Box Elder County, Utah</t>
  </si>
  <si>
    <t>Cache County, Utah</t>
  </si>
  <si>
    <t>Davis County, Utah</t>
  </si>
  <si>
    <t>Iron County, Utah</t>
  </si>
  <si>
    <t>Juab County, Utah</t>
  </si>
  <si>
    <t>Salt Lake County, Utah</t>
  </si>
  <si>
    <t>San Juan County, Utah</t>
  </si>
  <si>
    <t>Sanpete County, Utah</t>
  </si>
  <si>
    <t>Sevier County, Utah</t>
  </si>
  <si>
    <t>Summit County, Utah</t>
  </si>
  <si>
    <t>Tooele County, Utah</t>
  </si>
  <si>
    <t>Uintah County, Utah</t>
  </si>
  <si>
    <t>Utah County, Utah</t>
  </si>
  <si>
    <t>Wasatch County, Utah</t>
  </si>
  <si>
    <t>Washington County, Utah</t>
  </si>
  <si>
    <t>Weber County, Utah</t>
  </si>
  <si>
    <t>Chittenden County, Vermont</t>
  </si>
  <si>
    <t>Franklin County, Vermont</t>
  </si>
  <si>
    <t>Lamoille County, Vermont</t>
  </si>
  <si>
    <t>Washington County, Vermont</t>
  </si>
  <si>
    <t>Windham County, Vermont</t>
  </si>
  <si>
    <t>Accomack County, Virginia</t>
  </si>
  <si>
    <t>Albemarle County, Virginia</t>
  </si>
  <si>
    <t>Arlington County, Virginia</t>
  </si>
  <si>
    <t>Augusta County, Virginia</t>
  </si>
  <si>
    <t>Bedford County, Virginia</t>
  </si>
  <si>
    <t>Caroline County, Virginia</t>
  </si>
  <si>
    <t>Chesterfield County, Virginia</t>
  </si>
  <si>
    <t>Culpeper County, Virginia</t>
  </si>
  <si>
    <t>Fairfax County, Virginia</t>
  </si>
  <si>
    <t>Fauquier County, Virginia</t>
  </si>
  <si>
    <t>Fluvanna County, Virginia</t>
  </si>
  <si>
    <t>Franklin County, Virginia</t>
  </si>
  <si>
    <t>Frederick County, Virginia</t>
  </si>
  <si>
    <t>Gloucester County, Virginia</t>
  </si>
  <si>
    <t>Hanover County, Virginia</t>
  </si>
  <si>
    <t>Henrico County, Virginia</t>
  </si>
  <si>
    <t>Isle of Wight County, Virginia</t>
  </si>
  <si>
    <t>James City County, Virginia</t>
  </si>
  <si>
    <t>King George County, Virginia</t>
  </si>
  <si>
    <t>Loudoun County, Virginia</t>
  </si>
  <si>
    <t>Montgomery County, Virginia</t>
  </si>
  <si>
    <t>New Kent County, Virginia</t>
  </si>
  <si>
    <t>Orange County, Virginia</t>
  </si>
  <si>
    <t>Prince George County, Virginia</t>
  </si>
  <si>
    <t>Prince William County, Virginia</t>
  </si>
  <si>
    <t>Roanoke County, Virginia</t>
  </si>
  <si>
    <t>Rockingham County, Virginia</t>
  </si>
  <si>
    <t>Spotsylvania County, Virginia</t>
  </si>
  <si>
    <t>Stafford County, Virginia</t>
  </si>
  <si>
    <t>York County, Virginia</t>
  </si>
  <si>
    <t>Alexandria City, Virginia</t>
  </si>
  <si>
    <t>Bristol City, Virginia</t>
  </si>
  <si>
    <t>Charlottesville City, Virginia</t>
  </si>
  <si>
    <t>Chesapeake City, Virginia</t>
  </si>
  <si>
    <t>Danville City, Virginia</t>
  </si>
  <si>
    <t>Fredericksburg City, Virginia</t>
  </si>
  <si>
    <t>Hampton City, Virginia</t>
  </si>
  <si>
    <t>Harrisonburg City, Virginia</t>
  </si>
  <si>
    <t>Hopewell City, Virginia</t>
  </si>
  <si>
    <t>Lynchburg City, Virginia</t>
  </si>
  <si>
    <t>Manassas City, Virginia</t>
  </si>
  <si>
    <t>Newport News City, Virginia</t>
  </si>
  <si>
    <t>Norfolk City, Virginia</t>
  </si>
  <si>
    <t>Petersburg City, Virginia</t>
  </si>
  <si>
    <t>Portsmouth City, Virginia</t>
  </si>
  <si>
    <t>Richmond City, Virginia</t>
  </si>
  <si>
    <t>Roanoke City, Virginia</t>
  </si>
  <si>
    <t>Suffolk City, Virginia</t>
  </si>
  <si>
    <t>Virginia Beach City, Virginia</t>
  </si>
  <si>
    <t>Winchester City, Virginia</t>
  </si>
  <si>
    <t>Asotin County, Washington</t>
  </si>
  <si>
    <t>Benton County, Washington</t>
  </si>
  <si>
    <t>Chelan County, Washington</t>
  </si>
  <si>
    <t>Clallam County, Washington</t>
  </si>
  <si>
    <t>Clark County, Washington</t>
  </si>
  <si>
    <t>Cowlitz County, Washington</t>
  </si>
  <si>
    <t>Douglas County, Washington</t>
  </si>
  <si>
    <t>Franklin County, Washington</t>
  </si>
  <si>
    <t>Grant County, Washington</t>
  </si>
  <si>
    <t>Grays Harbor County, Washington</t>
  </si>
  <si>
    <t>Island County, Washington</t>
  </si>
  <si>
    <t>Jefferson County, Washington</t>
  </si>
  <si>
    <t>King County, Washington</t>
  </si>
  <si>
    <t>Kitsap County, Washington</t>
  </si>
  <si>
    <t>Kittitas County, Washington</t>
  </si>
  <si>
    <t>Klickitat County, Washington</t>
  </si>
  <si>
    <t>Lewis County, Washington</t>
  </si>
  <si>
    <t>Mason County, Washington</t>
  </si>
  <si>
    <t>Okanogan County, Washington</t>
  </si>
  <si>
    <t>Pacific County, Washington</t>
  </si>
  <si>
    <t>Pierce County, Washington</t>
  </si>
  <si>
    <t>San Juan County, Washington</t>
  </si>
  <si>
    <t>Skagit County, Washington</t>
  </si>
  <si>
    <t>Skamania County, Washington</t>
  </si>
  <si>
    <t>Snohomish County, Washington</t>
  </si>
  <si>
    <t>Spokane County, Washington</t>
  </si>
  <si>
    <t>Stevens County, Washington</t>
  </si>
  <si>
    <t>Thurston County, Washington</t>
  </si>
  <si>
    <t>Wahkiakum County, Washington</t>
  </si>
  <si>
    <t>Walla Walla County, Washington</t>
  </si>
  <si>
    <t>Whatcom County, Washington</t>
  </si>
  <si>
    <t>Whitman County, Washington</t>
  </si>
  <si>
    <t>Yakima County, Washington</t>
  </si>
  <si>
    <t>Berkeley County, West Virginia</t>
  </si>
  <si>
    <t>Cabell County, West Virginia</t>
  </si>
  <si>
    <t>Greenbrier County, West Virginia</t>
  </si>
  <si>
    <t>Hancock County, West Virginia</t>
  </si>
  <si>
    <t>Harrison County, West Virginia</t>
  </si>
  <si>
    <t>Jefferson County, West Virginia</t>
  </si>
  <si>
    <t>Kanawha County, West Virginia</t>
  </si>
  <si>
    <t>Marion County, West Virginia</t>
  </si>
  <si>
    <t>Monongalia County, West Virginia</t>
  </si>
  <si>
    <t>Ohio County, West Virginia</t>
  </si>
  <si>
    <t>Putnam County, West Virginia</t>
  </si>
  <si>
    <t>Raleigh County, West Virginia</t>
  </si>
  <si>
    <t>Wood County, West Virginia</t>
  </si>
  <si>
    <t>Brown County, Wisconsin</t>
  </si>
  <si>
    <t>Calumet County, Wisconsin</t>
  </si>
  <si>
    <t>Chippewa County, Wisconsin</t>
  </si>
  <si>
    <t>Columbia County, Wisconsin</t>
  </si>
  <si>
    <t>Dane County, Wisconsin</t>
  </si>
  <si>
    <t>Douglas County, Wisconsin</t>
  </si>
  <si>
    <t>Eau Claire County, Wisconsin</t>
  </si>
  <si>
    <t>Fond du Lac County, Wisconsin</t>
  </si>
  <si>
    <t>Forest County, Wisconsin</t>
  </si>
  <si>
    <t>Grant County, Wisconsin</t>
  </si>
  <si>
    <t>Jefferson County, Wisconsin</t>
  </si>
  <si>
    <t>Kenosha County, Wisconsin</t>
  </si>
  <si>
    <t>La Crosse County, Wisconsin</t>
  </si>
  <si>
    <t>Lincoln County, Wisconsin</t>
  </si>
  <si>
    <t>Marathon County, Wisconsin</t>
  </si>
  <si>
    <t>Milwaukee County, Wisconsin</t>
  </si>
  <si>
    <t>Monroe County, Wisconsin</t>
  </si>
  <si>
    <t>Outagamie County, Wisconsin</t>
  </si>
  <si>
    <t>Ozaukee County, Wisconsin</t>
  </si>
  <si>
    <t>Polk County, Wisconsin</t>
  </si>
  <si>
    <t>Racine County, Wisconsin</t>
  </si>
  <si>
    <t>Rock County, Wisconsin</t>
  </si>
  <si>
    <t>St. Croix County, Wisconsin</t>
  </si>
  <si>
    <t>Sauk County, Wisconsin</t>
  </si>
  <si>
    <t>Sheboygan County, Wisconsin</t>
  </si>
  <si>
    <t>Walworth County, Wisconsin</t>
  </si>
  <si>
    <t>Washington County, Wisconsin</t>
  </si>
  <si>
    <t>Waukesha County, Wisconsin</t>
  </si>
  <si>
    <t>Winnebago County, Wisconsin</t>
  </si>
  <si>
    <t>Wood County, Wisconsin</t>
  </si>
  <si>
    <t>Albany County, Wyoming</t>
  </si>
  <si>
    <t>Campbell County, Wyoming</t>
  </si>
  <si>
    <t>Fremont County, Wyoming</t>
  </si>
  <si>
    <t>Laramie County, Wyoming</t>
  </si>
  <si>
    <t>Natrona County, Wyoming</t>
  </si>
  <si>
    <t>Park County, Wyoming</t>
  </si>
  <si>
    <t>Sheridan County, Wyoming</t>
  </si>
  <si>
    <t>Sweetwater County, Wyoming</t>
  </si>
  <si>
    <t>Uinta County, Wyoming</t>
  </si>
  <si>
    <t>Bayamon Municipio, Puerto Rico</t>
  </si>
  <si>
    <t>Caguas Municipio, Puerto Rico</t>
  </si>
  <si>
    <t>Carolina Municipio, Puerto Rico</t>
  </si>
  <si>
    <t>San Juan Municipio, Puerto Rico</t>
  </si>
  <si>
    <t>Over the years the Native Hawaiian Data Book has grown due to an increasing demand to satisfy multiple data needs.  In spite of ongoing efforts to trim down the data book, the data book can be challenging to navigate through.  To help ease user frustration a separate chapter was created containing the most popular data tables.</t>
  </si>
  <si>
    <r>
      <t>Source:</t>
    </r>
    <r>
      <rPr>
        <sz val="10"/>
        <color theme="1"/>
        <rFont val="HawnHelv"/>
      </rPr>
      <t> Robert C. Schmitt. Demographic Statistics of Hawaii: 1778-1965. (Honolulu, 1968). US Census 1970-2000 Summary File 2 (SF 2). US Census 2010 Summary File 1 (SF 1). US Census 2020 DEC Detailed Demographic and Housing Characteristics File A</t>
    </r>
  </si>
  <si>
    <t>US Census (Decennial)</t>
  </si>
  <si>
    <t>US American Community Survey (Annual)</t>
  </si>
  <si>
    <r>
      <rPr>
        <b/>
        <sz val="10"/>
        <color theme="1"/>
        <rFont val="HawnHelv"/>
        <scheme val="minor"/>
      </rPr>
      <t>Source: </t>
    </r>
    <r>
      <rPr>
        <sz val="10"/>
        <color theme="1"/>
        <rFont val="HawnHelv"/>
        <scheme val="minor"/>
      </rPr>
      <t>US Bureau of the Census. Census 2010 Summary File 2 (SF 2) (February 23, 2012). US Bureau of the Census. American Community Survey. S0201 Selected Population Profile in the United States. US Bureau of the Census. Census 2020 DEC Detailed Demographic and Housing Characteristics File A</t>
    </r>
  </si>
  <si>
    <t>Native Hawaiian Population *</t>
  </si>
  <si>
    <t>* To protect individuals’ privacy, reporting threshold have been established.  Data in categories below the threshold are not reported.  Consequently, totals may not add up to the totals of larger reporting areas.</t>
  </si>
  <si>
    <r>
      <t>Source: </t>
    </r>
    <r>
      <rPr>
        <sz val="10"/>
        <color theme="1"/>
        <rFont val="HawnHelv"/>
        <scheme val="minor"/>
      </rPr>
      <t>Robert C. Schmitt. Historical Statistics of Hawaii. (Honolulu, 1977). US Bureau of the Census. Census 2000 Summary File 2 (SF 2) (January 16, 2002).US Bureau of the Census. US Bureau of the Census. Census 2010 Summary File 1 (SF 1) (June 16, 2011). US Bureau of the Census. Census 2020 DEC Detailed Demographic and Housing Characteristics File A</t>
    </r>
  </si>
  <si>
    <r>
      <t>Source:</t>
    </r>
    <r>
      <rPr>
        <sz val="10"/>
        <color theme="1"/>
        <rFont val="HawnHelv"/>
        <scheme val="minor"/>
      </rPr>
      <t xml:space="preserve"> Robert C. Schmitt. </t>
    </r>
    <r>
      <rPr>
        <i/>
        <sz val="10"/>
        <color theme="1"/>
        <rFont val="HawnHelv"/>
        <scheme val="minor"/>
      </rPr>
      <t>Demographic Statistics of Hawaii: 1778-1965</t>
    </r>
    <r>
      <rPr>
        <sz val="10"/>
        <color theme="1"/>
        <rFont val="HawnHelv"/>
        <scheme val="minor"/>
      </rPr>
      <t>. (Honolulu, 1968). US Bureau of the Census. Census 2000 Summary File 2 (SF 2) (January 16, 2002).US Bureau of the Census. US Bureau of the Census. Census 2010 Summary File 1 (SF 1) (June 16, 2011). US Bureau of the Census. Census 2020 DEC Detailed Demographic and Housing Characteristics File 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</si>
</sst>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5" formatCode="&quot;$&quot;#,##0_);\(&quot;$&quot;#,##0\)"/>
    <numFmt numFmtId="43" formatCode="_(* #,##0.00_);_(* \(#,##0.00\);_(* &quot;-&quot;??_);_(@_)"/>
    <numFmt numFmtId="164" formatCode="0.0%"/>
    <numFmt numFmtId="165" formatCode="\ \ \ @"/>
    <numFmt numFmtId="166" formatCode="#,##0.0_);\(#,##0.0\)"/>
    <numFmt numFmtId="167" formatCode="0_);\(0\)"/>
    <numFmt numFmtId="168" formatCode="0.0%\ "/>
    <numFmt numFmtId="169" formatCode="0.0_);\(0.0\)"/>
    <numFmt numFmtId="170" formatCode="\ \ \ @\ "/>
    <numFmt numFmtId="171" formatCode="0.00_);\(0.00\)"/>
    <numFmt numFmtId="172" formatCode="@\ "/>
    <numFmt numFmtId="173" formatCode="0.0%\ \ "/>
    <numFmt numFmtId="174" formatCode="#,##0\ \ "/>
    <numFmt numFmtId="175" formatCode="\ @"/>
  </numFmts>
  <fonts count="119">
    <font>
      <sz val="11"/>
      <color theme="1"/>
      <name val="HawnHelv"/>
      <family val="2"/>
    </font>
    <font>
      <sz val="10"/>
      <color theme="1"/>
      <name val="HawnHelv"/>
      <family val="2"/>
    </font>
    <font>
      <sz val="10"/>
      <color theme="1"/>
      <name val="HawnHelv"/>
      <family val="2"/>
    </font>
    <font>
      <sz val="10"/>
      <color theme="1"/>
      <name val="HawnHelv"/>
      <family val="2"/>
    </font>
    <font>
      <sz val="11"/>
      <color theme="1"/>
      <name val="HawnHelv"/>
      <family val="2"/>
    </font>
    <font>
      <sz val="10"/>
      <name val="Arial"/>
      <family val="2"/>
    </font>
    <font>
      <sz val="10"/>
      <name val="HawnHelv"/>
    </font>
    <font>
      <sz val="10"/>
      <name val="MS Sans Serif"/>
      <family val="2"/>
    </font>
    <font>
      <b/>
      <u/>
      <sz val="12"/>
      <name val="HawnHelv"/>
    </font>
    <font>
      <sz val="12"/>
      <color rgb="FFFF0000"/>
      <name val="HawnHelv"/>
    </font>
    <font>
      <sz val="11"/>
      <name val="HawnHelv"/>
    </font>
    <font>
      <sz val="11"/>
      <color theme="1"/>
      <name val="HawnHelv"/>
    </font>
    <font>
      <b/>
      <sz val="11"/>
      <name val="HawnHelv"/>
    </font>
    <font>
      <b/>
      <sz val="11"/>
      <color theme="1"/>
      <name val="HawnHelv"/>
    </font>
    <font>
      <b/>
      <sz val="12"/>
      <color theme="1"/>
      <name val="HawnHelv"/>
    </font>
    <font>
      <sz val="11"/>
      <name val="HawnHelv"/>
      <family val="2"/>
    </font>
    <font>
      <sz val="10"/>
      <name val="HawnHelv"/>
      <family val="2"/>
    </font>
    <font>
      <b/>
      <sz val="10"/>
      <name val="HawnHelv"/>
      <family val="2"/>
    </font>
    <font>
      <b/>
      <sz val="10"/>
      <name val="HawnHelv"/>
    </font>
    <font>
      <b/>
      <sz val="18"/>
      <color theme="3"/>
      <name val="HawnHelv"/>
      <family val="2"/>
      <scheme val="major"/>
    </font>
    <font>
      <sz val="11"/>
      <color theme="1"/>
      <name val="HawnHelv"/>
      <family val="2"/>
      <scheme val="minor"/>
    </font>
    <font>
      <b/>
      <sz val="11"/>
      <color theme="0"/>
      <name val="HawnHelv"/>
    </font>
    <font>
      <b/>
      <sz val="11"/>
      <color theme="1"/>
      <name val="HawnHelv"/>
      <scheme val="minor"/>
    </font>
    <font>
      <sz val="11"/>
      <color theme="1"/>
      <name val="HawnHelv"/>
      <scheme val="minor"/>
    </font>
    <font>
      <sz val="11"/>
      <name val="HawnHelv"/>
      <scheme val="minor"/>
    </font>
    <font>
      <sz val="10"/>
      <name val="Courier"/>
      <family val="3"/>
    </font>
    <font>
      <vertAlign val="superscript"/>
      <sz val="10"/>
      <name val="HawnHelv"/>
    </font>
    <font>
      <b/>
      <sz val="10"/>
      <color theme="1"/>
      <name val="HawnHelv"/>
    </font>
    <font>
      <sz val="10"/>
      <color theme="1"/>
      <name val="HawnHelv"/>
    </font>
    <font>
      <b/>
      <sz val="10"/>
      <color theme="1"/>
      <name val="HawnHelv"/>
      <scheme val="minor"/>
    </font>
    <font>
      <sz val="10"/>
      <color theme="1"/>
      <name val="HawnHelv"/>
      <scheme val="minor"/>
    </font>
    <font>
      <i/>
      <sz val="10"/>
      <color theme="1"/>
      <name val="HawnHelv"/>
      <scheme val="minor"/>
    </font>
    <font>
      <b/>
      <sz val="10"/>
      <color rgb="FF000000"/>
      <name val="HawnHelv"/>
    </font>
    <font>
      <sz val="10"/>
      <color rgb="FF000000"/>
      <name val="HawnHelv"/>
    </font>
    <font>
      <b/>
      <sz val="10"/>
      <color theme="0"/>
      <name val="HawnHelv"/>
    </font>
    <font>
      <sz val="10"/>
      <name val="HawnHelv"/>
      <scheme val="minor"/>
    </font>
    <font>
      <sz val="10"/>
      <color rgb="FF000000"/>
      <name val="Times New Roman"/>
      <family val="1"/>
    </font>
    <font>
      <sz val="10"/>
      <color theme="1"/>
      <name val="HawnHelv"/>
      <family val="2"/>
    </font>
    <font>
      <b/>
      <sz val="12"/>
      <color theme="0"/>
      <name val="HawnHelv"/>
    </font>
    <font>
      <b/>
      <sz val="22"/>
      <color theme="0"/>
      <name val="HawnHelv"/>
    </font>
    <font>
      <b/>
      <sz val="14"/>
      <color theme="1"/>
      <name val="HawnHelv"/>
    </font>
    <font>
      <sz val="12"/>
      <color theme="1"/>
      <name val="HawnHelv"/>
    </font>
    <font>
      <sz val="10"/>
      <color indexed="8"/>
      <name val="HawnHelv"/>
      <scheme val="minor"/>
    </font>
    <font>
      <b/>
      <sz val="20"/>
      <color theme="1"/>
      <name val="HawnHelv"/>
    </font>
    <font>
      <sz val="10"/>
      <color indexed="8"/>
      <name val="HawnHelv"/>
      <scheme val="major"/>
    </font>
    <font>
      <u/>
      <sz val="11"/>
      <color rgb="FFFF0000"/>
      <name val="HawnHelv"/>
      <family val="2"/>
    </font>
    <font>
      <b/>
      <sz val="10"/>
      <color rgb="FFFFFFFF"/>
      <name val="HawnHelv"/>
    </font>
    <font>
      <b/>
      <vertAlign val="superscript"/>
      <sz val="10"/>
      <color theme="0"/>
      <name val="HawnHelv"/>
    </font>
    <font>
      <b/>
      <sz val="11"/>
      <color theme="6" tint="-0.499984740745262"/>
      <name val="HawnHelv"/>
    </font>
    <font>
      <b/>
      <sz val="11"/>
      <color rgb="FF7A3521"/>
      <name val="HawnHelv"/>
    </font>
    <font>
      <u/>
      <sz val="11"/>
      <color rgb="FF0044CC"/>
      <name val="HawnHelv"/>
    </font>
    <font>
      <sz val="10"/>
      <color theme="1"/>
      <name val="HawnHelv"/>
      <family val="2"/>
      <scheme val="minor"/>
    </font>
    <font>
      <b/>
      <sz val="10"/>
      <color rgb="FFFF0000"/>
      <name val="HawnHelv"/>
    </font>
    <font>
      <b/>
      <sz val="9"/>
      <color theme="0"/>
      <name val="HawnHelv"/>
    </font>
    <font>
      <sz val="9"/>
      <color theme="1"/>
      <name val="HawnHelv"/>
    </font>
    <font>
      <sz val="9"/>
      <color theme="1"/>
      <name val="HawnHelv"/>
      <scheme val="minor"/>
    </font>
    <font>
      <sz val="10"/>
      <color indexed="8"/>
      <name val="HawnHelv"/>
      <family val="2"/>
      <scheme val="minor"/>
    </font>
    <font>
      <sz val="10"/>
      <name val="HawnHelv"/>
      <family val="2"/>
      <scheme val="minor"/>
    </font>
    <font>
      <sz val="9"/>
      <color theme="1"/>
      <name val="HawnHelv"/>
      <family val="2"/>
    </font>
    <font>
      <b/>
      <sz val="10"/>
      <color theme="0"/>
      <name val="HawnHelv"/>
      <scheme val="minor"/>
    </font>
    <font>
      <b/>
      <sz val="9"/>
      <color rgb="FFFFFFFF"/>
      <name val="HawnHelv"/>
    </font>
    <font>
      <b/>
      <sz val="10"/>
      <color theme="0"/>
      <name val="HawnHelv"/>
      <family val="2"/>
    </font>
    <font>
      <sz val="10"/>
      <color rgb="FF3F0F1F"/>
      <name val="HawnHelv"/>
      <scheme val="minor"/>
    </font>
    <font>
      <b/>
      <vertAlign val="superscript"/>
      <sz val="10"/>
      <color theme="0"/>
      <name val="HawnHelv"/>
      <family val="2"/>
    </font>
    <font>
      <sz val="10"/>
      <color theme="0"/>
      <name val="HawnHelv"/>
      <family val="2"/>
    </font>
    <font>
      <sz val="10"/>
      <color theme="0"/>
      <name val="HawnHelv"/>
    </font>
    <font>
      <sz val="22"/>
      <color theme="1"/>
      <name val="HawnHelv"/>
    </font>
    <font>
      <sz val="14"/>
      <color theme="1"/>
      <name val="HawnHelv"/>
    </font>
    <font>
      <b/>
      <sz val="18"/>
      <color theme="0"/>
      <name val="HawnHelv"/>
    </font>
    <font>
      <sz val="26"/>
      <color theme="1"/>
      <name val="HawnHelv"/>
    </font>
    <font>
      <sz val="11"/>
      <color theme="0"/>
      <name val="HawnHelv"/>
    </font>
    <font>
      <b/>
      <sz val="11"/>
      <color theme="0"/>
      <name val="HawnHelv"/>
      <scheme val="minor"/>
    </font>
    <font>
      <sz val="11"/>
      <color theme="0"/>
      <name val="HawnHelv"/>
      <scheme val="minor"/>
    </font>
    <font>
      <sz val="14"/>
      <color theme="1"/>
      <name val="HawnHelv"/>
      <scheme val="minor"/>
    </font>
    <font>
      <b/>
      <sz val="11"/>
      <name val="HawnHelv"/>
      <scheme val="minor"/>
    </font>
    <font>
      <b/>
      <sz val="10"/>
      <name val="HawnHelv"/>
      <scheme val="minor"/>
    </font>
    <font>
      <i/>
      <sz val="11"/>
      <color theme="1"/>
      <name val="HawnHelv"/>
      <scheme val="minor"/>
    </font>
    <font>
      <b/>
      <vertAlign val="superscript"/>
      <sz val="10"/>
      <color theme="0"/>
      <name val="HawnHelv"/>
      <scheme val="minor"/>
    </font>
    <font>
      <vertAlign val="superscript"/>
      <sz val="9"/>
      <color theme="1"/>
      <name val="HawnHelv"/>
      <scheme val="minor"/>
    </font>
    <font>
      <b/>
      <sz val="9"/>
      <color theme="0"/>
      <name val="HawnHelv"/>
      <scheme val="minor"/>
    </font>
    <font>
      <sz val="10"/>
      <color rgb="FF000000"/>
      <name val="HawnHelv"/>
      <scheme val="minor"/>
    </font>
    <font>
      <vertAlign val="superscript"/>
      <sz val="10"/>
      <name val="HawnHelv"/>
      <scheme val="minor"/>
    </font>
    <font>
      <sz val="9"/>
      <name val="HawnHelv"/>
      <scheme val="minor"/>
    </font>
    <font>
      <sz val="12"/>
      <name val="HawnHelv"/>
      <scheme val="minor"/>
    </font>
    <font>
      <sz val="20"/>
      <color theme="1"/>
      <name val="HawnHelv"/>
    </font>
    <font>
      <sz val="20"/>
      <color theme="1"/>
      <name val="HawnHelv"/>
      <scheme val="minor"/>
    </font>
    <font>
      <sz val="20"/>
      <name val="HawnHelv"/>
      <scheme val="minor"/>
    </font>
    <font>
      <sz val="14"/>
      <name val="HawnHelv"/>
    </font>
    <font>
      <sz val="8"/>
      <name val="HawnHelv"/>
      <scheme val="minor"/>
    </font>
    <font>
      <vertAlign val="superscript"/>
      <sz val="9"/>
      <name val="HawnHelv"/>
      <scheme val="minor"/>
    </font>
    <font>
      <sz val="24"/>
      <color theme="1"/>
      <name val="HawnHelv"/>
    </font>
    <font>
      <sz val="12"/>
      <color theme="1"/>
      <name val="HawnHelv"/>
      <family val="2"/>
      <scheme val="minor"/>
    </font>
    <font>
      <sz val="16"/>
      <color theme="1"/>
      <name val="HawnHelv"/>
      <scheme val="minor"/>
    </font>
    <font>
      <sz val="16"/>
      <name val="HawnHelv"/>
      <scheme val="minor"/>
    </font>
    <font>
      <sz val="16"/>
      <color theme="1"/>
      <name val="HawnHelv"/>
    </font>
    <font>
      <sz val="16"/>
      <color theme="1"/>
      <name val="HawnHelv"/>
      <family val="2"/>
    </font>
    <font>
      <sz val="16"/>
      <name val="HawnHelv"/>
    </font>
    <font>
      <sz val="12"/>
      <color theme="1"/>
      <name val="HawnHelv"/>
      <scheme val="minor"/>
    </font>
    <font>
      <sz val="12"/>
      <color theme="1"/>
      <name val="HawnHelv"/>
      <family val="2"/>
    </font>
    <font>
      <sz val="12"/>
      <name val="HawnHelv"/>
      <family val="2"/>
    </font>
    <font>
      <sz val="12"/>
      <name val="HawnHelv"/>
    </font>
    <font>
      <sz val="11"/>
      <color rgb="FF000000"/>
      <name val="HawnHelv"/>
    </font>
    <font>
      <sz val="9"/>
      <color theme="1"/>
      <name val="HawnHelv"/>
      <family val="2"/>
      <scheme val="minor"/>
    </font>
    <font>
      <sz val="14"/>
      <color theme="1"/>
      <name val="HawnHelv"/>
      <family val="2"/>
      <scheme val="minor"/>
    </font>
    <font>
      <sz val="24"/>
      <color theme="1"/>
      <name val="HawnHelv"/>
      <scheme val="minor"/>
    </font>
    <font>
      <sz val="9"/>
      <name val="HawnHelv"/>
    </font>
    <font>
      <vertAlign val="superscript"/>
      <sz val="9"/>
      <name val="HawnHelv"/>
    </font>
    <font>
      <sz val="18"/>
      <name val="HawnHelv"/>
    </font>
    <font>
      <sz val="24"/>
      <name val="HawnHelv"/>
    </font>
    <font>
      <sz val="14"/>
      <color theme="1"/>
      <name val="HawnHelv"/>
      <family val="2"/>
    </font>
    <font>
      <vertAlign val="superscript"/>
      <sz val="10"/>
      <color theme="1"/>
      <name val="HawnHelv"/>
    </font>
    <font>
      <vertAlign val="superscript"/>
      <sz val="9"/>
      <color theme="1"/>
      <name val="HawnHelv"/>
    </font>
    <font>
      <sz val="14"/>
      <name val="HawnHelv"/>
      <scheme val="minor"/>
    </font>
    <font>
      <sz val="28"/>
      <color theme="1"/>
      <name val="HawnHelv"/>
      <family val="2"/>
    </font>
    <font>
      <b/>
      <sz val="12"/>
      <color theme="1"/>
      <name val="HawnHelv"/>
      <scheme val="minor"/>
    </font>
    <font>
      <b/>
      <sz val="12"/>
      <name val="HawnHelv"/>
      <scheme val="minor"/>
    </font>
    <font>
      <sz val="26"/>
      <name val="HawnHelv"/>
      <scheme val="minor"/>
    </font>
    <font>
      <sz val="11"/>
      <color rgb="FFFF0000"/>
      <name val="HawnHelv"/>
      <scheme val="minor"/>
    </font>
    <font>
      <sz val="11"/>
      <color rgb="FFFF0000"/>
      <name val="HawnHelv"/>
    </font>
  </fonts>
  <fills count="50">
    <fill>
      <patternFill patternType="none"/>
    </fill>
    <fill>
      <patternFill patternType="gray125"/>
    </fill>
    <fill>
      <patternFill patternType="solid">
        <fgColor theme="3"/>
        <bgColor indexed="64"/>
      </patternFill>
    </fill>
    <fill>
      <patternFill patternType="solid">
        <fgColor rgb="FF7A3521"/>
        <bgColor indexed="64"/>
      </patternFill>
    </fill>
    <fill>
      <patternFill patternType="solid">
        <fgColor rgb="FF355C7D"/>
        <bgColor indexed="64"/>
      </patternFill>
    </fill>
    <fill>
      <patternFill patternType="solid">
        <fgColor rgb="FF7B601E"/>
        <bgColor indexed="64"/>
      </patternFill>
    </fill>
    <fill>
      <patternFill patternType="solid">
        <fgColor rgb="FF7A3C16"/>
        <bgColor indexed="64"/>
      </patternFill>
    </fill>
    <fill>
      <patternFill patternType="solid">
        <fgColor rgb="FF55593C"/>
        <bgColor indexed="64"/>
      </patternFill>
    </fill>
    <fill>
      <patternFill patternType="solid">
        <fgColor rgb="FFE4EDEB"/>
        <bgColor indexed="64"/>
      </patternFill>
    </fill>
    <fill>
      <patternFill patternType="solid">
        <fgColor rgb="FF395751"/>
        <bgColor indexed="64"/>
      </patternFill>
    </fill>
    <fill>
      <patternFill patternType="solid">
        <fgColor rgb="FF4F5838"/>
        <bgColor indexed="64"/>
      </patternFill>
    </fill>
    <fill>
      <patternFill patternType="solid">
        <fgColor rgb="FF395657"/>
        <bgColor indexed="64"/>
      </patternFill>
    </fill>
    <fill>
      <patternFill patternType="solid">
        <fgColor rgb="FFF4DBD4"/>
        <bgColor indexed="64"/>
      </patternFill>
    </fill>
    <fill>
      <patternFill patternType="solid">
        <fgColor rgb="FFAC492E"/>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theme="5" tint="-0.499984740745262"/>
        <bgColor indexed="64"/>
      </patternFill>
    </fill>
    <fill>
      <patternFill patternType="solid">
        <fgColor theme="5" tint="0.79998168889431442"/>
        <bgColor indexed="64"/>
      </patternFill>
    </fill>
    <fill>
      <patternFill patternType="solid">
        <fgColor rgb="FFFCF4F2"/>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2" tint="0.79998168889431442"/>
        <bgColor indexed="64"/>
      </patternFill>
    </fill>
    <fill>
      <patternFill patternType="solid">
        <fgColor theme="2" tint="-0.499984740745262"/>
        <bgColor indexed="64"/>
      </patternFill>
    </fill>
    <fill>
      <patternFill patternType="solid">
        <fgColor theme="7" tint="-0.49998474074526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499984740745262"/>
        <bgColor indexed="64"/>
      </patternFill>
    </fill>
    <fill>
      <patternFill patternType="solid">
        <fgColor theme="6" tint="-0.499984740745262"/>
        <bgColor indexed="64"/>
      </patternFill>
    </fill>
    <fill>
      <patternFill patternType="solid">
        <fgColor theme="6" tint="0.79998168889431442"/>
        <bgColor indexed="64"/>
      </patternFill>
    </fill>
    <fill>
      <patternFill patternType="solid">
        <fgColor rgb="FFFFE125"/>
        <bgColor indexed="64"/>
      </patternFill>
    </fill>
    <fill>
      <patternFill patternType="solid">
        <fgColor rgb="FFFFF7CD"/>
        <bgColor indexed="64"/>
      </patternFill>
    </fill>
    <fill>
      <patternFill patternType="solid">
        <fgColor rgb="FFDD250B"/>
        <bgColor indexed="64"/>
      </patternFill>
    </fill>
    <fill>
      <patternFill patternType="solid">
        <fgColor rgb="FFFDDCD7"/>
        <bgColor indexed="64"/>
      </patternFill>
    </fill>
    <fill>
      <patternFill patternType="solid">
        <fgColor rgb="FFF1908A"/>
        <bgColor indexed="64"/>
      </patternFill>
    </fill>
    <fill>
      <patternFill patternType="solid">
        <fgColor rgb="FFFCEBEA"/>
        <bgColor indexed="64"/>
      </patternFill>
    </fill>
    <fill>
      <patternFill patternType="solid">
        <fgColor rgb="FFFF9E09"/>
        <bgColor indexed="64"/>
      </patternFill>
    </fill>
    <fill>
      <patternFill patternType="solid">
        <fgColor rgb="FFFFE6C1"/>
        <bgColor indexed="64"/>
      </patternFill>
    </fill>
    <fill>
      <patternFill patternType="solid">
        <fgColor rgb="FFC3BDBD"/>
        <bgColor indexed="64"/>
      </patternFill>
    </fill>
    <fill>
      <patternFill patternType="solid">
        <fgColor rgb="FFE9E7E7"/>
        <bgColor indexed="64"/>
      </patternFill>
    </fill>
    <fill>
      <patternFill patternType="solid">
        <fgColor rgb="FF894375"/>
        <bgColor indexed="64"/>
      </patternFill>
    </fill>
    <fill>
      <patternFill patternType="solid">
        <fgColor rgb="FFF1E3ED"/>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2"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499984740745262"/>
        <bgColor indexed="64"/>
      </patternFill>
    </fill>
    <fill>
      <patternFill patternType="solid">
        <fgColor theme="9" tint="0.79998168889431442"/>
        <bgColor indexed="64"/>
      </patternFill>
    </fill>
  </fills>
  <borders count="206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theme="0"/>
      </bottom>
      <diagonal/>
    </border>
    <border>
      <left/>
      <right/>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indexed="64"/>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theme="0"/>
      </left>
      <right style="thin">
        <color theme="0"/>
      </right>
      <top style="thin">
        <color theme="0"/>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medium">
        <color indexed="64"/>
      </left>
      <right/>
      <top/>
      <bottom/>
      <diagonal/>
    </border>
    <border>
      <left style="medium">
        <color rgb="FF000000"/>
      </left>
      <right/>
      <top/>
      <bottom/>
      <diagonal/>
    </border>
    <border>
      <left style="medium">
        <color rgb="FF0F243E"/>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indexed="64"/>
      </top>
      <bottom style="thin">
        <color theme="0"/>
      </bottom>
      <diagonal/>
    </border>
    <border>
      <left/>
      <right/>
      <top style="thin">
        <color indexed="64"/>
      </top>
      <bottom style="thin">
        <color theme="0"/>
      </bottom>
      <diagonal/>
    </border>
    <border>
      <left style="thin">
        <color indexed="64"/>
      </left>
      <right style="thin">
        <color theme="0"/>
      </right>
      <top/>
      <bottom/>
      <diagonal/>
    </border>
    <border>
      <left/>
      <right style="thin">
        <color indexed="64"/>
      </right>
      <top style="thin">
        <color theme="0"/>
      </top>
      <bottom style="thin">
        <color theme="0"/>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right style="thin">
        <color theme="0"/>
      </right>
      <top style="thin">
        <color theme="0"/>
      </top>
      <bottom style="thin">
        <color indexed="64"/>
      </bottom>
      <diagonal/>
    </border>
    <border>
      <left style="thin">
        <color theme="0"/>
      </left>
      <right/>
      <top style="thin">
        <color theme="0"/>
      </top>
      <bottom style="thin">
        <color indexed="64"/>
      </bottom>
      <diagonal/>
    </border>
    <border>
      <left style="thin">
        <color indexed="64"/>
      </left>
      <right style="thin">
        <color indexed="64"/>
      </right>
      <top style="thin">
        <color theme="0"/>
      </top>
      <bottom style="thin">
        <color indexed="64"/>
      </bottom>
      <diagonal/>
    </border>
    <border>
      <left/>
      <right/>
      <top/>
      <bottom style="thin">
        <color theme="0"/>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theme="0"/>
      </left>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8"/>
      </left>
      <right style="thin">
        <color indexed="8"/>
      </right>
      <top style="thin">
        <color indexed="8"/>
      </top>
      <bottom style="medium">
        <color indexed="64"/>
      </bottom>
      <diagonal/>
    </border>
    <border>
      <left style="thin">
        <color indexed="64"/>
      </left>
      <right style="thin">
        <color indexed="64"/>
      </right>
      <top/>
      <bottom/>
      <diagonal/>
    </border>
    <border>
      <left style="medium">
        <color theme="0"/>
      </left>
      <right style="thin">
        <color indexed="64"/>
      </right>
      <top style="thin">
        <color indexed="64"/>
      </top>
      <bottom style="thin">
        <color indexed="64"/>
      </bottom>
      <diagonal/>
    </border>
    <border>
      <left style="thin">
        <color theme="0"/>
      </left>
      <right/>
      <top/>
      <bottom style="thin">
        <color indexed="64"/>
      </bottom>
      <diagonal/>
    </border>
    <border>
      <left style="thin">
        <color indexed="8"/>
      </left>
      <right/>
      <top style="thin">
        <color indexed="8"/>
      </top>
      <bottom style="thin">
        <color indexed="8"/>
      </bottom>
      <diagonal/>
    </border>
    <border>
      <left style="double">
        <color indexed="64"/>
      </left>
      <right style="double">
        <color indexed="64"/>
      </right>
      <top style="double">
        <color indexed="64"/>
      </top>
      <bottom style="double">
        <color indexed="64"/>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style="thin">
        <color rgb="FF000000"/>
      </right>
      <top style="thin">
        <color indexed="64"/>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diagonal/>
    </border>
    <border>
      <left style="medium">
        <color indexed="64"/>
      </left>
      <right style="thin">
        <color indexed="64"/>
      </right>
      <top style="thin">
        <color rgb="FF000000"/>
      </top>
      <bottom style="thin">
        <color indexed="64"/>
      </bottom>
      <diagonal/>
    </border>
    <border>
      <left style="medium">
        <color indexed="64"/>
      </left>
      <right style="thin">
        <color indexed="64"/>
      </right>
      <top/>
      <bottom style="thin">
        <color indexed="64"/>
      </bottom>
      <diagonal/>
    </border>
    <border>
      <left style="medium">
        <color indexed="64"/>
      </left>
      <right style="thin">
        <color indexed="8"/>
      </right>
      <top style="thin">
        <color indexed="8"/>
      </top>
      <bottom style="thin">
        <color indexed="8"/>
      </bottom>
      <diagonal/>
    </border>
    <border>
      <left style="thin">
        <color indexed="8"/>
      </left>
      <right/>
      <top style="thin">
        <color indexed="8"/>
      </top>
      <bottom/>
      <diagonal/>
    </border>
    <border>
      <left style="medium">
        <color indexed="64"/>
      </left>
      <right style="thin">
        <color indexed="64"/>
      </right>
      <top style="thin">
        <color indexed="64"/>
      </top>
      <bottom style="medium">
        <color indexed="64"/>
      </bottom>
      <diagonal/>
    </border>
    <border>
      <left style="thin">
        <color indexed="8"/>
      </left>
      <right/>
      <top/>
      <bottom style="thin">
        <color indexed="8"/>
      </bottom>
      <diagonal/>
    </border>
    <border>
      <left style="medium">
        <color indexed="64"/>
      </left>
      <right style="thin">
        <color indexed="8"/>
      </right>
      <top/>
      <bottom style="thin">
        <color indexed="8"/>
      </bottom>
      <diagonal/>
    </border>
    <border>
      <left style="medium">
        <color indexed="64"/>
      </left>
      <right style="thin">
        <color indexed="8"/>
      </right>
      <top style="thin">
        <color indexed="8"/>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right style="thin">
        <color rgb="FF000000"/>
      </right>
      <top style="thin">
        <color rgb="FF000000"/>
      </top>
      <bottom style="thin">
        <color rgb="FF000000"/>
      </bottom>
      <diagonal/>
    </border>
    <border>
      <left style="thin">
        <color indexed="64"/>
      </left>
      <right/>
      <top style="thin">
        <color theme="0"/>
      </top>
      <bottom style="thin">
        <color theme="0"/>
      </bottom>
      <diagonal/>
    </border>
    <border>
      <left/>
      <right style="thin">
        <color rgb="FF000000"/>
      </right>
      <top style="thin">
        <color rgb="FF000000"/>
      </top>
      <bottom/>
      <diagonal/>
    </border>
    <border>
      <left style="thin">
        <color theme="0"/>
      </left>
      <right style="medium">
        <color theme="0"/>
      </right>
      <top style="thin">
        <color theme="0"/>
      </top>
      <bottom style="thin">
        <color indexed="64"/>
      </bottom>
      <diagonal/>
    </border>
    <border>
      <left style="thin">
        <color theme="0"/>
      </left>
      <right style="medium">
        <color theme="0"/>
      </right>
      <top style="thin">
        <color theme="0"/>
      </top>
      <bottom style="thin">
        <color theme="0"/>
      </bottom>
      <diagonal/>
    </border>
    <border>
      <left style="thin">
        <color indexed="64"/>
      </left>
      <right style="medium">
        <color theme="0"/>
      </right>
      <top style="thin">
        <color theme="0"/>
      </top>
      <bottom style="thin">
        <color theme="0"/>
      </bottom>
      <diagonal/>
    </border>
    <border>
      <left style="thin">
        <color indexed="64"/>
      </left>
      <right style="medium">
        <color theme="0"/>
      </right>
      <top style="thin">
        <color theme="0"/>
      </top>
      <bottom style="thin">
        <color indexed="64"/>
      </bottom>
      <diagonal/>
    </border>
    <border>
      <left style="medium">
        <color theme="0"/>
      </left>
      <right style="thin">
        <color theme="0"/>
      </right>
      <top style="thin">
        <color theme="0"/>
      </top>
      <bottom style="thin">
        <color theme="0"/>
      </bottom>
      <diagonal/>
    </border>
    <border>
      <left style="medium">
        <color theme="0"/>
      </left>
      <right style="thin">
        <color theme="0"/>
      </right>
      <top style="thin">
        <color theme="0"/>
      </top>
      <bottom style="thin">
        <color indexed="64"/>
      </bottom>
      <diagonal/>
    </border>
    <border>
      <left style="medium">
        <color theme="0"/>
      </left>
      <right/>
      <top/>
      <bottom/>
      <diagonal/>
    </border>
    <border>
      <left style="thin">
        <color indexed="64"/>
      </left>
      <right/>
      <top style="thin">
        <color indexed="64"/>
      </top>
      <bottom style="thin">
        <color theme="0"/>
      </bottom>
      <diagonal/>
    </border>
    <border>
      <left style="thin">
        <color indexed="64"/>
      </left>
      <right/>
      <top style="thin">
        <color theme="0"/>
      </top>
      <bottom style="thin">
        <color indexed="64"/>
      </bottom>
      <diagonal/>
    </border>
    <border>
      <left style="medium">
        <color theme="0"/>
      </left>
      <right/>
      <top/>
      <bottom style="thin">
        <color theme="0"/>
      </bottom>
      <diagonal/>
    </border>
    <border>
      <left style="medium">
        <color theme="0"/>
      </left>
      <right/>
      <top/>
      <bottom style="thin">
        <color indexed="64"/>
      </bottom>
      <diagonal/>
    </border>
    <border>
      <left style="medium">
        <color theme="0"/>
      </left>
      <right/>
      <top style="thin">
        <color theme="0"/>
      </top>
      <bottom style="thin">
        <color indexed="64"/>
      </bottom>
      <diagonal/>
    </border>
    <border>
      <left style="medium">
        <color theme="0"/>
      </left>
      <right/>
      <top style="thin">
        <color theme="0"/>
      </top>
      <bottom style="thin">
        <color theme="0"/>
      </bottom>
      <diagonal/>
    </border>
    <border>
      <left style="medium">
        <color theme="0"/>
      </left>
      <right style="thin">
        <color theme="0"/>
      </right>
      <top style="thin">
        <color theme="0"/>
      </top>
      <bottom/>
      <diagonal/>
    </border>
    <border>
      <left style="medium">
        <color theme="0"/>
      </left>
      <right/>
      <top style="thin">
        <color indexed="64"/>
      </top>
      <bottom style="thin">
        <color theme="0"/>
      </bottom>
      <diagonal/>
    </border>
    <border>
      <left style="medium">
        <color theme="0"/>
      </left>
      <right style="thin">
        <color theme="0"/>
      </right>
      <top style="thin">
        <color indexed="64"/>
      </top>
      <bottom style="thin">
        <color theme="0"/>
      </bottom>
      <diagonal/>
    </border>
    <border>
      <left style="medium">
        <color theme="0"/>
      </left>
      <right style="thin">
        <color indexed="64"/>
      </right>
      <top style="thin">
        <color indexed="64"/>
      </top>
      <bottom style="thin">
        <color theme="0"/>
      </bottom>
      <diagonal/>
    </border>
    <border>
      <left style="medium">
        <color theme="0"/>
      </left>
      <right style="thin">
        <color indexed="64"/>
      </right>
      <top style="thin">
        <color indexed="64"/>
      </top>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medium">
        <color indexed="64"/>
      </left>
      <right style="thin">
        <color rgb="FF000000"/>
      </right>
      <top style="thin">
        <color indexed="64"/>
      </top>
      <bottom style="medium">
        <color indexed="64"/>
      </bottom>
      <diagonal/>
    </border>
    <border>
      <left style="thin">
        <color rgb="FF000000"/>
      </left>
      <right style="thin">
        <color rgb="FF000000"/>
      </right>
      <top style="thin">
        <color indexed="64"/>
      </top>
      <bottom style="medium">
        <color indexed="64"/>
      </bottom>
      <diagonal/>
    </border>
    <border>
      <left style="thin">
        <color rgb="FF000000"/>
      </left>
      <right/>
      <top style="thin">
        <color indexed="64"/>
      </top>
      <bottom style="medium">
        <color indexed="64"/>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style="medium">
        <color indexed="64"/>
      </left>
      <right/>
      <top style="thin">
        <color rgb="FF000000"/>
      </top>
      <bottom style="thin">
        <color rgb="FF000000"/>
      </bottom>
      <diagonal/>
    </border>
    <border>
      <left/>
      <right style="medium">
        <color theme="0"/>
      </right>
      <top/>
      <bottom style="thin">
        <color indexed="64"/>
      </bottom>
      <diagonal/>
    </border>
    <border>
      <left/>
      <right style="medium">
        <color theme="0"/>
      </right>
      <top/>
      <bottom/>
      <diagonal/>
    </border>
    <border>
      <left style="medium">
        <color theme="0"/>
      </left>
      <right style="thin">
        <color theme="0"/>
      </right>
      <top style="thin">
        <color theme="0"/>
      </top>
      <bottom style="thin">
        <color indexed="8"/>
      </bottom>
      <diagonal/>
    </border>
    <border>
      <left style="thin">
        <color theme="0"/>
      </left>
      <right/>
      <top style="thin">
        <color theme="0"/>
      </top>
      <bottom style="thin">
        <color indexed="8"/>
      </bottom>
      <diagonal/>
    </border>
    <border>
      <left style="thin">
        <color theme="0"/>
      </left>
      <right style="thin">
        <color indexed="64"/>
      </right>
      <top style="thin">
        <color theme="0"/>
      </top>
      <bottom style="thin">
        <color indexed="8"/>
      </bottom>
      <diagonal/>
    </border>
    <border>
      <left style="medium">
        <color theme="0"/>
      </left>
      <right style="thin">
        <color indexed="64"/>
      </right>
      <top style="thin">
        <color theme="0"/>
      </top>
      <bottom style="thin">
        <color theme="0"/>
      </bottom>
      <diagonal/>
    </border>
    <border>
      <left style="medium">
        <color theme="0"/>
      </left>
      <right style="thin">
        <color indexed="64"/>
      </right>
      <top style="thin">
        <color theme="0"/>
      </top>
      <bottom style="thin">
        <color indexed="64"/>
      </bottom>
      <diagonal/>
    </border>
    <border>
      <left style="thin">
        <color theme="0"/>
      </left>
      <right style="medium">
        <color theme="0"/>
      </right>
      <top style="thin">
        <color indexed="64"/>
      </top>
      <bottom style="thin">
        <color theme="0"/>
      </bottom>
      <diagonal/>
    </border>
    <border>
      <left style="thin">
        <color theme="0"/>
      </left>
      <right/>
      <top style="thin">
        <color theme="0"/>
      </top>
      <bottom/>
      <diagonal/>
    </border>
    <border>
      <left style="thin">
        <color theme="0"/>
      </left>
      <right style="medium">
        <color theme="0"/>
      </right>
      <top style="thin">
        <color theme="0"/>
      </top>
      <bottom/>
      <diagonal/>
    </border>
    <border>
      <left style="medium">
        <color theme="0"/>
      </left>
      <right style="medium">
        <color theme="0"/>
      </right>
      <top style="thin">
        <color indexed="64"/>
      </top>
      <bottom style="thin">
        <color indexed="64"/>
      </bottom>
      <diagonal/>
    </border>
    <border>
      <left style="medium">
        <color theme="0"/>
      </left>
      <right style="medium">
        <color theme="0"/>
      </right>
      <top style="thin">
        <color theme="0"/>
      </top>
      <bottom style="thin">
        <color indexed="64"/>
      </bottom>
      <diagonal/>
    </border>
    <border>
      <left style="thin">
        <color indexed="64"/>
      </left>
      <right/>
      <top style="thin">
        <color theme="0"/>
      </top>
      <bottom/>
      <diagonal/>
    </border>
    <border>
      <left/>
      <right style="medium">
        <color theme="0"/>
      </right>
      <top style="thin">
        <color theme="0"/>
      </top>
      <bottom style="thin">
        <color theme="0"/>
      </bottom>
      <diagonal/>
    </border>
    <border>
      <left/>
      <right style="thin">
        <color indexed="64"/>
      </right>
      <top/>
      <bottom style="thin">
        <color theme="0"/>
      </bottom>
      <diagonal/>
    </border>
    <border>
      <left style="thin">
        <color indexed="64"/>
      </left>
      <right style="medium">
        <color theme="0"/>
      </right>
      <top/>
      <bottom/>
      <diagonal/>
    </border>
    <border>
      <left style="thin">
        <color indexed="64"/>
      </left>
      <right style="medium">
        <color theme="0"/>
      </right>
      <top/>
      <bottom style="thin">
        <color indexed="64"/>
      </bottom>
      <diagonal/>
    </border>
    <border>
      <left style="medium">
        <color theme="0"/>
      </left>
      <right style="thin">
        <color theme="0"/>
      </right>
      <top/>
      <bottom style="thin">
        <color indexed="64"/>
      </bottom>
      <diagonal/>
    </border>
    <border>
      <left style="thin">
        <color theme="0"/>
      </left>
      <right style="thin">
        <color theme="0"/>
      </right>
      <top/>
      <bottom style="thin">
        <color indexed="64"/>
      </bottom>
      <diagonal/>
    </border>
    <border>
      <left style="thin">
        <color theme="0"/>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8"/>
      </right>
      <top/>
      <bottom style="thin">
        <color indexed="8"/>
      </bottom>
      <diagonal/>
    </border>
    <border>
      <left style="thin">
        <color indexed="64"/>
      </left>
      <right style="medium">
        <color indexed="64"/>
      </right>
      <top style="medium">
        <color indexed="64"/>
      </top>
      <bottom style="thin">
        <color indexed="64"/>
      </bottom>
      <diagonal/>
    </border>
    <border>
      <left style="thin">
        <color indexed="64"/>
      </left>
      <right style="medium">
        <color theme="1"/>
      </right>
      <top/>
      <bottom style="thin">
        <color indexed="64"/>
      </bottom>
      <diagonal/>
    </border>
    <border>
      <left/>
      <right style="medium">
        <color theme="0"/>
      </right>
      <top/>
      <bottom style="thin">
        <color theme="0"/>
      </bottom>
      <diagonal/>
    </border>
    <border>
      <left style="thin">
        <color indexed="64"/>
      </left>
      <right style="medium">
        <color indexed="64"/>
      </right>
      <top/>
      <bottom/>
      <diagonal/>
    </border>
    <border>
      <left style="medium">
        <color indexed="64"/>
      </left>
      <right/>
      <top/>
      <bottom style="thin">
        <color indexed="64"/>
      </bottom>
      <diagonal/>
    </border>
    <border>
      <left style="thin">
        <color rgb="FF000000"/>
      </left>
      <right style="medium">
        <color indexed="64"/>
      </right>
      <top style="thin">
        <color indexed="64"/>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style="medium">
        <color indexed="64"/>
      </right>
      <top style="thin">
        <color rgb="FF000000"/>
      </top>
      <bottom/>
      <diagonal/>
    </border>
    <border>
      <left style="thin">
        <color rgb="FF000000"/>
      </left>
      <right style="medium">
        <color indexed="64"/>
      </right>
      <top style="thin">
        <color rgb="FF000000"/>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style="medium">
        <color theme="1"/>
      </bottom>
      <diagonal/>
    </border>
    <border>
      <left style="thin">
        <color indexed="64"/>
      </left>
      <right style="medium">
        <color theme="1"/>
      </right>
      <top style="thin">
        <color indexed="64"/>
      </top>
      <bottom style="medium">
        <color theme="1"/>
      </bottom>
      <diagonal/>
    </border>
    <border>
      <left style="medium">
        <color theme="1"/>
      </left>
      <right style="thin">
        <color indexed="64"/>
      </right>
      <top style="thin">
        <color indexed="64"/>
      </top>
      <bottom style="medium">
        <color theme="1"/>
      </bottom>
      <diagonal/>
    </border>
    <border>
      <left style="medium">
        <color indexed="64"/>
      </left>
      <right style="thin">
        <color auto="1"/>
      </right>
      <top style="thin">
        <color indexed="64"/>
      </top>
      <bottom style="medium">
        <color theme="1"/>
      </bottom>
      <diagonal/>
    </border>
    <border>
      <left style="thin">
        <color auto="1"/>
      </left>
      <right style="thin">
        <color auto="1"/>
      </right>
      <top style="thin">
        <color auto="1"/>
      </top>
      <bottom style="medium">
        <color theme="1"/>
      </bottom>
      <diagonal/>
    </border>
    <border>
      <left style="medium">
        <color theme="1"/>
      </left>
      <right style="thin">
        <color indexed="8"/>
      </right>
      <top/>
      <bottom style="thin">
        <color indexed="8"/>
      </bottom>
      <diagonal/>
    </border>
    <border>
      <left style="medium">
        <color theme="1"/>
      </left>
      <right style="thin">
        <color indexed="64"/>
      </right>
      <top/>
      <bottom style="thin">
        <color indexed="64"/>
      </bottom>
      <diagonal/>
    </border>
    <border>
      <left/>
      <right style="thin">
        <color indexed="64"/>
      </right>
      <top style="thin">
        <color indexed="64"/>
      </top>
      <bottom style="medium">
        <color theme="1"/>
      </bottom>
      <diagonal/>
    </border>
    <border>
      <left style="thin">
        <color theme="0"/>
      </left>
      <right style="thin">
        <color indexed="64"/>
      </right>
      <top style="thin">
        <color theme="0"/>
      </top>
      <bottom/>
      <diagonal/>
    </border>
    <border>
      <left style="medium">
        <color theme="1"/>
      </left>
      <right style="thin">
        <color indexed="8"/>
      </right>
      <top style="thin">
        <color indexed="64"/>
      </top>
      <bottom style="medium">
        <color theme="1"/>
      </bottom>
      <diagonal/>
    </border>
    <border>
      <left style="medium">
        <color theme="1"/>
      </left>
      <right style="thin">
        <color indexed="8"/>
      </right>
      <top/>
      <bottom style="medium">
        <color theme="1"/>
      </bottom>
      <diagonal/>
    </border>
    <border>
      <left/>
      <right style="thin">
        <color indexed="64"/>
      </right>
      <top/>
      <bottom style="medium">
        <color theme="1"/>
      </bottom>
      <diagonal/>
    </border>
    <border>
      <left style="medium">
        <color theme="1"/>
      </left>
      <right style="thin">
        <color indexed="64"/>
      </right>
      <top/>
      <bottom style="medium">
        <color theme="1"/>
      </bottom>
      <diagonal/>
    </border>
    <border>
      <left style="medium">
        <color theme="1"/>
      </left>
      <right/>
      <top/>
      <bottom/>
      <diagonal/>
    </border>
    <border>
      <left style="thin">
        <color indexed="64"/>
      </left>
      <right style="medium">
        <color theme="1"/>
      </right>
      <top/>
      <bottom/>
      <diagonal/>
    </border>
    <border>
      <left/>
      <right style="thin">
        <color indexed="8"/>
      </right>
      <top/>
      <bottom/>
      <diagonal/>
    </border>
    <border>
      <left style="thin">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theme="0"/>
      </left>
      <right style="thin">
        <color indexed="64"/>
      </right>
      <top style="thin">
        <color indexed="64"/>
      </top>
      <bottom style="thin">
        <color theme="0"/>
      </bottom>
      <diagonal/>
    </border>
    <border>
      <left style="thin">
        <color indexed="64"/>
      </left>
      <right style="thin">
        <color indexed="64"/>
      </right>
      <top style="thin">
        <color indexed="64"/>
      </top>
      <bottom style="thin">
        <color theme="0"/>
      </bottom>
      <diagonal/>
    </border>
    <border>
      <left style="medium">
        <color theme="0"/>
      </left>
      <right/>
      <top style="thin">
        <color indexed="64"/>
      </top>
      <bottom style="thin">
        <color theme="0"/>
      </bottom>
      <diagonal/>
    </border>
    <border>
      <left/>
      <right/>
      <top style="thin">
        <color indexed="64"/>
      </top>
      <bottom style="thin">
        <color theme="0"/>
      </bottom>
      <diagonal/>
    </border>
    <border>
      <left/>
      <right style="thin">
        <color indexed="64"/>
      </right>
      <top style="thin">
        <color indexed="64"/>
      </top>
      <bottom style="thin">
        <color theme="0"/>
      </bottom>
      <diagonal/>
    </border>
    <border>
      <left style="thin">
        <color indexed="64"/>
      </left>
      <right style="medium">
        <color theme="0"/>
      </right>
      <top style="thin">
        <color indexed="64"/>
      </top>
      <bottom/>
      <diagonal/>
    </border>
    <border>
      <left style="medium">
        <color theme="0"/>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theme="0"/>
      </bottom>
      <diagonal/>
    </border>
    <border>
      <left style="thin">
        <color indexed="64"/>
      </left>
      <right style="medium">
        <color indexed="64"/>
      </right>
      <top style="thin">
        <color indexed="64"/>
      </top>
      <bottom style="medium">
        <color indexed="64"/>
      </bottom>
      <diagonal/>
    </border>
    <border>
      <left/>
      <right style="thin">
        <color indexed="8"/>
      </right>
      <top style="thin">
        <color indexed="8"/>
      </top>
      <bottom style="medium">
        <color theme="1"/>
      </bottom>
      <diagonal/>
    </border>
    <border>
      <left style="medium">
        <color theme="1"/>
      </left>
      <right style="thin">
        <color indexed="8"/>
      </right>
      <top style="thin">
        <color indexed="8"/>
      </top>
      <bottom style="medium">
        <color theme="1"/>
      </bottom>
      <diagonal/>
    </border>
    <border>
      <left/>
      <right/>
      <top style="thin">
        <color indexed="64"/>
      </top>
      <bottom style="medium">
        <color indexed="64"/>
      </bottom>
      <diagonal/>
    </border>
    <border>
      <left style="thin">
        <color auto="1"/>
      </left>
      <right style="thin">
        <color theme="1"/>
      </right>
      <top style="thin">
        <color auto="1"/>
      </top>
      <bottom style="medium">
        <color theme="1"/>
      </bottom>
      <diagonal/>
    </border>
    <border>
      <left style="thin">
        <color indexed="64"/>
      </left>
      <right style="medium">
        <color indexed="64"/>
      </right>
      <top style="medium">
        <color theme="1"/>
      </top>
      <bottom style="thin">
        <color indexed="64"/>
      </bottom>
      <diagonal/>
    </border>
    <border>
      <left style="thin">
        <color auto="1"/>
      </left>
      <right style="thin">
        <color theme="1"/>
      </right>
      <top/>
      <bottom style="thin">
        <color auto="1"/>
      </bottom>
      <diagonal/>
    </border>
    <border>
      <left style="thin">
        <color indexed="64"/>
      </left>
      <right style="medium">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64"/>
      </left>
      <right style="medium">
        <color theme="1"/>
      </right>
      <top style="thin">
        <color indexed="64"/>
      </top>
      <bottom style="thin">
        <color indexed="64"/>
      </bottom>
      <diagonal/>
    </border>
    <border>
      <left style="medium">
        <color theme="1"/>
      </left>
      <right style="thin">
        <color indexed="8"/>
      </right>
      <top style="thin">
        <color indexed="8"/>
      </top>
      <bottom style="thin">
        <color indexed="8"/>
      </bottom>
      <diagonal/>
    </border>
    <border>
      <left style="medium">
        <color theme="1"/>
      </left>
      <right style="thin">
        <color indexed="64"/>
      </right>
      <top style="thin">
        <color indexed="64"/>
      </top>
      <bottom style="thin">
        <color indexed="64"/>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theme="1"/>
      </right>
      <top style="thin">
        <color auto="1"/>
      </top>
      <bottom style="thin">
        <color auto="1"/>
      </bottom>
      <diagonal/>
    </border>
    <border>
      <left style="thin">
        <color indexed="64"/>
      </left>
      <right style="medium">
        <color indexed="64"/>
      </right>
      <top style="thin">
        <color indexed="64"/>
      </top>
      <bottom/>
      <diagonal/>
    </border>
    <border>
      <left/>
      <right style="thin">
        <color indexed="8"/>
      </right>
      <top style="thin">
        <color indexed="8"/>
      </top>
      <bottom/>
      <diagonal/>
    </border>
    <border>
      <left style="thin">
        <color indexed="64"/>
      </left>
      <right style="medium">
        <color theme="1"/>
      </right>
      <top style="thin">
        <color indexed="64"/>
      </top>
      <bottom/>
      <diagonal/>
    </border>
    <border>
      <left style="medium">
        <color theme="1"/>
      </left>
      <right style="thin">
        <color indexed="8"/>
      </right>
      <top style="thin">
        <color indexed="8"/>
      </top>
      <bottom/>
      <diagonal/>
    </border>
    <border>
      <left style="medium">
        <color theme="1"/>
      </left>
      <right style="thin">
        <color indexed="64"/>
      </right>
      <top style="thin">
        <color indexed="64"/>
      </top>
      <bottom/>
      <diagonal/>
    </border>
    <border>
      <left/>
      <right/>
      <top style="thin">
        <color indexed="64"/>
      </top>
      <bottom/>
      <diagonal/>
    </border>
    <border>
      <left style="thin">
        <color auto="1"/>
      </left>
      <right style="thin">
        <color auto="1"/>
      </right>
      <top style="thin">
        <color auto="1"/>
      </top>
      <bottom/>
      <diagonal/>
    </border>
    <border>
      <left/>
      <right style="thin">
        <color indexed="8"/>
      </right>
      <top style="thin">
        <color indexed="8"/>
      </top>
      <bottom style="medium">
        <color theme="1"/>
      </bottom>
      <diagonal/>
    </border>
    <border>
      <left style="thin">
        <color auto="1"/>
      </left>
      <right style="thin">
        <color auto="1"/>
      </right>
      <top style="thin">
        <color auto="1"/>
      </top>
      <bottom style="medium">
        <color theme="1"/>
      </bottom>
      <diagonal/>
    </border>
    <border>
      <left/>
      <right style="thin">
        <color indexed="8"/>
      </right>
      <top/>
      <bottom style="thin">
        <color indexed="8"/>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medium">
        <color indexed="64"/>
      </right>
      <top style="thin">
        <color indexed="64"/>
      </top>
      <bottom/>
      <diagonal/>
    </border>
    <border>
      <left/>
      <right style="thin">
        <color indexed="8"/>
      </right>
      <top style="thin">
        <color indexed="8"/>
      </top>
      <bottom/>
      <diagonal/>
    </border>
    <border>
      <left style="thin">
        <color indexed="64"/>
      </left>
      <right style="medium">
        <color theme="1"/>
      </right>
      <top style="thin">
        <color indexed="64"/>
      </top>
      <bottom/>
      <diagonal/>
    </border>
    <border>
      <left/>
      <right style="thin">
        <color indexed="64"/>
      </right>
      <top style="thin">
        <color indexed="64"/>
      </top>
      <bottom/>
      <diagonal/>
    </border>
    <border>
      <left/>
      <right/>
      <top style="thin">
        <color indexed="64"/>
      </top>
      <bottom/>
      <diagonal/>
    </border>
    <border>
      <left style="thin">
        <color auto="1"/>
      </left>
      <right style="thin">
        <color auto="1"/>
      </right>
      <top style="thin">
        <color auto="1"/>
      </top>
      <bottom/>
      <diagonal/>
    </border>
    <border>
      <left style="thin">
        <color indexed="64"/>
      </left>
      <right/>
      <top style="thin">
        <color indexed="64"/>
      </top>
      <bottom style="thin">
        <color indexed="64"/>
      </bottom>
      <diagonal/>
    </border>
    <border>
      <left style="medium">
        <color theme="1"/>
      </left>
      <right style="thin">
        <color indexed="8"/>
      </right>
      <top style="thin">
        <color indexed="8"/>
      </top>
      <bottom style="medium">
        <color theme="1"/>
      </bottom>
      <diagonal/>
    </border>
    <border>
      <left/>
      <right style="thin">
        <color indexed="8"/>
      </right>
      <top style="thin">
        <color indexed="8"/>
      </top>
      <bottom style="medium">
        <color theme="1"/>
      </bottom>
      <diagonal/>
    </border>
    <border>
      <left style="medium">
        <color indexed="64"/>
      </left>
      <right style="thin">
        <color auto="1"/>
      </right>
      <top style="thin">
        <color auto="1"/>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thin">
        <color indexed="64"/>
      </bottom>
      <diagonal/>
    </border>
    <border>
      <left style="medium">
        <color theme="1"/>
      </left>
      <right style="thin">
        <color indexed="8"/>
      </right>
      <top/>
      <bottom style="thin">
        <color indexed="8"/>
      </bottom>
      <diagonal/>
    </border>
    <border>
      <left style="medium">
        <color theme="1"/>
      </left>
      <right style="thin">
        <color indexed="8"/>
      </right>
      <top style="thin">
        <color indexed="8"/>
      </top>
      <bottom style="thin">
        <color indexed="8"/>
      </bottom>
      <diagonal/>
    </border>
    <border>
      <left style="thin">
        <color indexed="64"/>
      </left>
      <right/>
      <top style="thin">
        <color indexed="64"/>
      </top>
      <bottom/>
      <diagonal/>
    </border>
    <border>
      <left style="medium">
        <color theme="1"/>
      </left>
      <right style="thin">
        <color indexed="8"/>
      </right>
      <top style="thin">
        <color indexed="8"/>
      </top>
      <bottom/>
      <diagonal/>
    </border>
    <border>
      <left/>
      <right style="thin">
        <color indexed="8"/>
      </right>
      <top style="thin">
        <color indexed="8"/>
      </top>
      <bottom/>
      <diagonal/>
    </border>
    <border>
      <left style="medium">
        <color theme="1"/>
      </left>
      <right style="thin">
        <color indexed="64"/>
      </right>
      <top style="thin">
        <color indexed="64"/>
      </top>
      <bottom/>
      <diagonal/>
    </border>
    <border>
      <left style="thin">
        <color indexed="64"/>
      </left>
      <right style="medium">
        <color theme="0"/>
      </right>
      <top style="thin">
        <color indexed="64"/>
      </top>
      <bottom/>
      <diagonal/>
    </border>
    <border>
      <left/>
      <right style="thin">
        <color indexed="8"/>
      </right>
      <top style="thin">
        <color indexed="8"/>
      </top>
      <bottom style="medium">
        <color theme="1"/>
      </bottom>
      <diagonal/>
    </border>
    <border>
      <left style="medium">
        <color theme="1"/>
      </left>
      <right style="thin">
        <color indexed="8"/>
      </right>
      <top style="thin">
        <color indexed="8"/>
      </top>
      <bottom style="medium">
        <color theme="1"/>
      </bottom>
      <diagonal/>
    </border>
    <border>
      <left style="thin">
        <color auto="1"/>
      </left>
      <right style="thin">
        <color theme="1"/>
      </right>
      <top style="thin">
        <color auto="1"/>
      </top>
      <bottom style="medium">
        <color theme="1"/>
      </bottom>
      <diagonal/>
    </border>
    <border>
      <left style="thin">
        <color auto="1"/>
      </left>
      <right style="thin">
        <color theme="1"/>
      </right>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theme="1"/>
      </right>
      <top style="thin">
        <color auto="1"/>
      </top>
      <bottom style="thin">
        <color auto="1"/>
      </bottom>
      <diagonal/>
    </border>
    <border>
      <left style="medium">
        <color theme="1"/>
      </left>
      <right style="thin">
        <color indexed="8"/>
      </right>
      <top style="thin">
        <color indexed="8"/>
      </top>
      <bottom style="thin">
        <color indexed="8"/>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theme="1"/>
      </right>
      <top style="thin">
        <color auto="1"/>
      </top>
      <bottom style="thin">
        <color auto="1"/>
      </bottom>
      <diagonal/>
    </border>
    <border>
      <left/>
      <right style="thin">
        <color indexed="8"/>
      </right>
      <top style="thin">
        <color indexed="8"/>
      </top>
      <bottom style="medium">
        <color theme="1"/>
      </bottom>
      <diagonal/>
    </border>
    <border>
      <left/>
      <right style="thin">
        <color indexed="8"/>
      </right>
      <top/>
      <bottom style="thin">
        <color indexed="8"/>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medium">
        <color indexed="64"/>
      </right>
      <top style="thin">
        <color indexed="64"/>
      </top>
      <bottom/>
      <diagonal/>
    </border>
    <border>
      <left/>
      <right style="thin">
        <color indexed="8"/>
      </right>
      <top style="thin">
        <color indexed="8"/>
      </top>
      <bottom/>
      <diagonal/>
    </border>
    <border>
      <left style="thin">
        <color indexed="64"/>
      </left>
      <right style="medium">
        <color theme="1"/>
      </right>
      <top style="thin">
        <color indexed="64"/>
      </top>
      <bottom/>
      <diagonal/>
    </border>
    <border>
      <left/>
      <right style="thin">
        <color indexed="64"/>
      </right>
      <top style="thin">
        <color indexed="64"/>
      </top>
      <bottom/>
      <diagonal/>
    </border>
    <border>
      <left/>
      <right/>
      <top style="thin">
        <color indexed="64"/>
      </top>
      <bottom/>
      <diagonal/>
    </border>
    <border>
      <left style="thin">
        <color auto="1"/>
      </left>
      <right style="thin">
        <color auto="1"/>
      </right>
      <top style="thin">
        <color auto="1"/>
      </top>
      <bottom/>
      <diagonal/>
    </border>
    <border>
      <left style="thin">
        <color indexed="64"/>
      </left>
      <right/>
      <top style="thin">
        <color indexed="64"/>
      </top>
      <bottom style="thin">
        <color indexed="64"/>
      </bottom>
      <diagonal/>
    </border>
    <border>
      <left style="medium">
        <color theme="1"/>
      </left>
      <right style="thin">
        <color indexed="8"/>
      </right>
      <top style="thin">
        <color indexed="8"/>
      </top>
      <bottom style="medium">
        <color theme="1"/>
      </bottom>
      <diagonal/>
    </border>
    <border>
      <left style="thin">
        <color indexed="64"/>
      </left>
      <right/>
      <top/>
      <bottom style="thin">
        <color indexed="64"/>
      </bottom>
      <diagonal/>
    </border>
    <border>
      <left style="medium">
        <color theme="1"/>
      </left>
      <right style="thin">
        <color indexed="8"/>
      </right>
      <top/>
      <bottom style="thin">
        <color indexed="8"/>
      </bottom>
      <diagonal/>
    </border>
    <border>
      <left style="medium">
        <color theme="1"/>
      </left>
      <right style="thin">
        <color indexed="8"/>
      </right>
      <top style="thin">
        <color indexed="8"/>
      </top>
      <bottom style="thin">
        <color indexed="8"/>
      </bottom>
      <diagonal/>
    </border>
    <border>
      <left style="thin">
        <color indexed="64"/>
      </left>
      <right/>
      <top style="thin">
        <color indexed="64"/>
      </top>
      <bottom/>
      <diagonal/>
    </border>
    <border>
      <left style="medium">
        <color theme="1"/>
      </left>
      <right style="thin">
        <color indexed="8"/>
      </right>
      <top style="thin">
        <color indexed="8"/>
      </top>
      <bottom/>
      <diagonal/>
    </border>
    <border>
      <left/>
      <right style="thin">
        <color indexed="8"/>
      </right>
      <top style="thin">
        <color indexed="8"/>
      </top>
      <bottom/>
      <diagonal/>
    </border>
    <border>
      <left style="medium">
        <color theme="1"/>
      </left>
      <right style="thin">
        <color indexed="64"/>
      </right>
      <top style="thin">
        <color indexed="64"/>
      </top>
      <bottom/>
      <diagonal/>
    </border>
    <border>
      <left/>
      <right style="thin">
        <color indexed="8"/>
      </right>
      <top style="thin">
        <color indexed="8"/>
      </top>
      <bottom style="medium">
        <color theme="1"/>
      </bottom>
      <diagonal/>
    </border>
    <border>
      <left style="medium">
        <color theme="1"/>
      </left>
      <right style="thin">
        <color indexed="8"/>
      </right>
      <top style="thin">
        <color indexed="8"/>
      </top>
      <bottom style="medium">
        <color theme="1"/>
      </bottom>
      <diagonal/>
    </border>
    <border>
      <left style="thin">
        <color indexed="64"/>
      </left>
      <right style="medium">
        <color theme="1"/>
      </right>
      <top style="thin">
        <color indexed="64"/>
      </top>
      <bottom style="medium">
        <color indexed="64"/>
      </bottom>
      <diagonal/>
    </border>
    <border>
      <left style="thin">
        <color auto="1"/>
      </left>
      <right style="thin">
        <color theme="1"/>
      </right>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theme="1"/>
      </right>
      <top style="thin">
        <color auto="1"/>
      </top>
      <bottom style="thin">
        <color auto="1"/>
      </bottom>
      <diagonal/>
    </border>
    <border>
      <left style="thin">
        <color indexed="64"/>
      </left>
      <right style="medium">
        <color indexed="64"/>
      </right>
      <top style="thin">
        <color indexed="64"/>
      </top>
      <bottom/>
      <diagonal/>
    </border>
    <border>
      <left/>
      <right style="thin">
        <color indexed="8"/>
      </right>
      <top style="thin">
        <color indexed="8"/>
      </top>
      <bottom/>
      <diagonal/>
    </border>
    <border>
      <left style="thin">
        <color indexed="64"/>
      </left>
      <right style="medium">
        <color theme="1"/>
      </right>
      <top style="thin">
        <color indexed="64"/>
      </top>
      <bottom/>
      <diagonal/>
    </border>
    <border>
      <left style="medium">
        <color theme="1"/>
      </left>
      <right style="thin">
        <color indexed="8"/>
      </right>
      <top style="thin">
        <color indexed="8"/>
      </top>
      <bottom/>
      <diagonal/>
    </border>
    <border>
      <left style="medium">
        <color theme="1"/>
      </left>
      <right style="thin">
        <color indexed="64"/>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8"/>
      </right>
      <top style="thin">
        <color indexed="8"/>
      </top>
      <bottom style="medium">
        <color theme="1"/>
      </bottom>
      <diagonal/>
    </border>
    <border>
      <left/>
      <right style="thin">
        <color indexed="8"/>
      </right>
      <top/>
      <bottom style="thin">
        <color indexed="8"/>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medium">
        <color indexed="64"/>
      </right>
      <top style="thin">
        <color indexed="64"/>
      </top>
      <bottom/>
      <diagonal/>
    </border>
    <border>
      <left/>
      <right style="thin">
        <color indexed="8"/>
      </right>
      <top style="thin">
        <color indexed="8"/>
      </top>
      <bottom/>
      <diagonal/>
    </border>
    <border>
      <left style="thin">
        <color indexed="64"/>
      </left>
      <right style="medium">
        <color theme="1"/>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theme="1"/>
      </left>
      <right style="thin">
        <color indexed="8"/>
      </right>
      <top style="thin">
        <color indexed="8"/>
      </top>
      <bottom style="medium">
        <color theme="1"/>
      </bottom>
      <diagonal/>
    </border>
    <border>
      <left/>
      <right style="thin">
        <color indexed="8"/>
      </right>
      <top style="thin">
        <color indexed="8"/>
      </top>
      <bottom style="medium">
        <color theme="1"/>
      </bottom>
      <diagonal/>
    </border>
    <border>
      <left style="medium">
        <color indexed="64"/>
      </left>
      <right style="thin">
        <color auto="1"/>
      </right>
      <top style="thin">
        <color auto="1"/>
      </top>
      <bottom style="medium">
        <color indexed="64"/>
      </bottom>
      <diagonal/>
    </border>
    <border>
      <left style="thin">
        <color indexed="64"/>
      </left>
      <right style="medium">
        <color theme="1"/>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style="thin">
        <color auto="1"/>
      </right>
      <top style="thin">
        <color auto="1"/>
      </top>
      <bottom style="medium">
        <color theme="1"/>
      </bottom>
      <diagonal/>
    </border>
    <border>
      <left style="medium">
        <color theme="1"/>
      </left>
      <right style="thin">
        <color indexed="8"/>
      </right>
      <top/>
      <bottom style="thin">
        <color indexed="8"/>
      </bottom>
      <diagonal/>
    </border>
    <border>
      <left style="thin">
        <color indexed="64"/>
      </left>
      <right style="medium">
        <color indexed="64"/>
      </right>
      <top style="thin">
        <color indexed="64"/>
      </top>
      <bottom style="thin">
        <color indexed="64"/>
      </bottom>
      <diagonal/>
    </border>
    <border>
      <left style="medium">
        <color theme="1"/>
      </left>
      <right style="thin">
        <color indexed="8"/>
      </right>
      <top style="thin">
        <color indexed="8"/>
      </top>
      <bottom style="thin">
        <color indexed="8"/>
      </bottom>
      <diagonal/>
    </border>
    <border>
      <left style="thin">
        <color indexed="64"/>
      </left>
      <right style="medium">
        <color theme="1"/>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medium">
        <color theme="1"/>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medium">
        <color indexed="64"/>
      </right>
      <top style="thin">
        <color indexed="64"/>
      </top>
      <bottom/>
      <diagonal/>
    </border>
    <border>
      <left style="medium">
        <color theme="1"/>
      </left>
      <right style="thin">
        <color indexed="8"/>
      </right>
      <top style="thin">
        <color indexed="8"/>
      </top>
      <bottom/>
      <diagonal/>
    </border>
    <border>
      <left style="thin">
        <color indexed="64"/>
      </left>
      <right style="medium">
        <color theme="1"/>
      </right>
      <top style="thin">
        <color indexed="64"/>
      </top>
      <bottom/>
      <diagonal/>
    </border>
    <border>
      <left/>
      <right style="thin">
        <color indexed="8"/>
      </right>
      <top style="thin">
        <color indexed="8"/>
      </top>
      <bottom/>
      <diagonal/>
    </border>
    <border>
      <left/>
      <right style="thin">
        <color indexed="64"/>
      </right>
      <top style="thin">
        <color indexed="64"/>
      </top>
      <bottom/>
      <diagonal/>
    </border>
    <border>
      <left style="medium">
        <color theme="1"/>
      </left>
      <right style="thin">
        <color indexed="64"/>
      </right>
      <top style="thin">
        <color indexed="64"/>
      </top>
      <bottom/>
      <diagonal/>
    </border>
    <border>
      <left style="thin">
        <color auto="1"/>
      </left>
      <right style="thin">
        <color auto="1"/>
      </right>
      <top style="thin">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theme="0"/>
      </bottom>
      <diagonal/>
    </border>
    <border>
      <left/>
      <right style="thin">
        <color indexed="8"/>
      </right>
      <top style="thin">
        <color indexed="8"/>
      </top>
      <bottom style="medium">
        <color theme="1"/>
      </bottom>
      <diagonal/>
    </border>
    <border>
      <left style="medium">
        <color theme="1"/>
      </left>
      <right style="thin">
        <color indexed="8"/>
      </right>
      <top style="thin">
        <color indexed="8"/>
      </top>
      <bottom style="medium">
        <color theme="1"/>
      </bottom>
      <diagonal/>
    </border>
    <border>
      <left style="thin">
        <color auto="1"/>
      </left>
      <right style="thin">
        <color theme="1"/>
      </right>
      <top style="thin">
        <color auto="1"/>
      </top>
      <bottom style="medium">
        <color theme="1"/>
      </bottom>
      <diagonal/>
    </border>
    <border>
      <left style="thin">
        <color auto="1"/>
      </left>
      <right style="thin">
        <color theme="1"/>
      </right>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theme="1"/>
      </right>
      <top style="thin">
        <color auto="1"/>
      </top>
      <bottom style="thin">
        <color auto="1"/>
      </bottom>
      <diagonal/>
    </border>
    <border>
      <left style="thin">
        <color indexed="64"/>
      </left>
      <right style="medium">
        <color indexed="64"/>
      </right>
      <top style="thin">
        <color indexed="64"/>
      </top>
      <bottom/>
      <diagonal/>
    </border>
    <border>
      <left/>
      <right style="thin">
        <color indexed="8"/>
      </right>
      <top style="thin">
        <color indexed="8"/>
      </top>
      <bottom/>
      <diagonal/>
    </border>
    <border>
      <left style="thin">
        <color indexed="64"/>
      </left>
      <right style="medium">
        <color theme="1"/>
      </right>
      <top style="thin">
        <color indexed="64"/>
      </top>
      <bottom/>
      <diagonal/>
    </border>
    <border>
      <left style="medium">
        <color theme="1"/>
      </left>
      <right style="thin">
        <color indexed="8"/>
      </right>
      <top style="thin">
        <color indexed="8"/>
      </top>
      <bottom/>
      <diagonal/>
    </border>
    <border>
      <left style="medium">
        <color theme="1"/>
      </left>
      <right style="thin">
        <color indexed="64"/>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8"/>
      </right>
      <top style="thin">
        <color indexed="8"/>
      </top>
      <bottom style="medium">
        <color theme="1"/>
      </bottom>
      <diagonal/>
    </border>
    <border>
      <left/>
      <right style="thin">
        <color indexed="64"/>
      </right>
      <top style="thin">
        <color indexed="64"/>
      </top>
      <bottom style="medium">
        <color theme="1"/>
      </bottom>
      <diagonal/>
    </border>
    <border>
      <left/>
      <right style="thin">
        <color indexed="8"/>
      </right>
      <top/>
      <bottom style="thin">
        <color indexed="8"/>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medium">
        <color indexed="64"/>
      </right>
      <top style="thin">
        <color indexed="64"/>
      </top>
      <bottom/>
      <diagonal/>
    </border>
    <border>
      <left/>
      <right style="thin">
        <color indexed="8"/>
      </right>
      <top style="thin">
        <color indexed="8"/>
      </top>
      <bottom/>
      <diagonal/>
    </border>
    <border>
      <left style="thin">
        <color indexed="64"/>
      </left>
      <right style="medium">
        <color theme="1"/>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style="medium">
        <color theme="1"/>
      </left>
      <right style="thin">
        <color indexed="8"/>
      </right>
      <top style="thin">
        <color indexed="8"/>
      </top>
      <bottom style="medium">
        <color theme="1"/>
      </bottom>
      <diagonal/>
    </border>
    <border>
      <left/>
      <right style="thin">
        <color indexed="8"/>
      </right>
      <top style="thin">
        <color indexed="8"/>
      </top>
      <bottom style="medium">
        <color theme="1"/>
      </bottom>
      <diagonal/>
    </border>
    <border>
      <left style="medium">
        <color indexed="64"/>
      </left>
      <right style="thin">
        <color auto="1"/>
      </right>
      <top style="thin">
        <color auto="1"/>
      </top>
      <bottom style="medium">
        <color indexed="64"/>
      </bottom>
      <diagonal/>
    </border>
    <border>
      <left style="thin">
        <color indexed="64"/>
      </left>
      <right style="medium">
        <color theme="1"/>
      </right>
      <top style="thin">
        <color indexed="64"/>
      </top>
      <bottom style="medium">
        <color indexed="64"/>
      </bottom>
      <diagonal/>
    </border>
    <border>
      <left style="thin">
        <color auto="1"/>
      </left>
      <right style="thin">
        <color auto="1"/>
      </right>
      <top style="thin">
        <color auto="1"/>
      </top>
      <bottom style="medium">
        <color indexed="64"/>
      </bottom>
      <diagonal/>
    </border>
    <border>
      <left style="thin">
        <color auto="1"/>
      </left>
      <right style="thin">
        <color auto="1"/>
      </right>
      <top style="thin">
        <color auto="1"/>
      </top>
      <bottom style="medium">
        <color theme="1"/>
      </bottom>
      <diagonal/>
    </border>
    <border>
      <left style="thin">
        <color indexed="64"/>
      </left>
      <right/>
      <top/>
      <bottom style="thin">
        <color indexed="64"/>
      </bottom>
      <diagonal/>
    </border>
    <border>
      <left style="medium">
        <color theme="1"/>
      </left>
      <right style="thin">
        <color indexed="8"/>
      </right>
      <top/>
      <bottom style="thin">
        <color indexed="8"/>
      </bottom>
      <diagonal/>
    </border>
    <border>
      <left style="thin">
        <color indexed="64"/>
      </left>
      <right/>
      <top style="thin">
        <color indexed="64"/>
      </top>
      <bottom style="thin">
        <color indexed="64"/>
      </bottom>
      <diagonal/>
    </border>
    <border>
      <left style="medium">
        <color theme="1"/>
      </left>
      <right style="thin">
        <color indexed="8"/>
      </right>
      <top style="thin">
        <color indexed="8"/>
      </top>
      <bottom style="thin">
        <color indexed="8"/>
      </bottom>
      <diagonal/>
    </border>
    <border>
      <left style="thin">
        <color indexed="64"/>
      </left>
      <right style="medium">
        <color theme="1"/>
      </right>
      <top style="thin">
        <color indexed="64"/>
      </top>
      <bottom style="thin">
        <color indexed="64"/>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medium">
        <color theme="1"/>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theme="1"/>
      </left>
      <right style="thin">
        <color indexed="8"/>
      </right>
      <top style="thin">
        <color indexed="8"/>
      </top>
      <bottom/>
      <diagonal/>
    </border>
    <border>
      <left style="thin">
        <color indexed="64"/>
      </left>
      <right style="medium">
        <color theme="1"/>
      </right>
      <top style="thin">
        <color indexed="64"/>
      </top>
      <bottom/>
      <diagonal/>
    </border>
    <border>
      <left/>
      <right style="thin">
        <color indexed="8"/>
      </right>
      <top style="thin">
        <color indexed="8"/>
      </top>
      <bottom/>
      <diagonal/>
    </border>
    <border>
      <left/>
      <right style="thin">
        <color indexed="64"/>
      </right>
      <top style="thin">
        <color indexed="64"/>
      </top>
      <bottom/>
      <diagonal/>
    </border>
    <border>
      <left style="medium">
        <color theme="1"/>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style="thin">
        <color indexed="64"/>
      </bottom>
      <diagonal/>
    </border>
    <border>
      <left style="thin">
        <color indexed="64"/>
      </left>
      <right/>
      <top style="thin">
        <color indexed="64"/>
      </top>
      <bottom style="thin">
        <color theme="0"/>
      </bottom>
      <diagonal/>
    </border>
    <border>
      <left style="thin">
        <color indexed="64"/>
      </left>
      <right style="medium">
        <color indexed="64"/>
      </right>
      <top style="thin">
        <color indexed="64"/>
      </top>
      <bottom style="medium">
        <color indexed="64"/>
      </bottom>
      <diagonal/>
    </border>
    <border>
      <left/>
      <right style="thin">
        <color indexed="8"/>
      </right>
      <top style="thin">
        <color indexed="8"/>
      </top>
      <bottom style="medium">
        <color theme="1"/>
      </bottom>
      <diagonal/>
    </border>
    <border>
      <left style="medium">
        <color theme="1"/>
      </left>
      <right style="thin">
        <color indexed="8"/>
      </right>
      <top style="thin">
        <color indexed="8"/>
      </top>
      <bottom style="medium">
        <color theme="1"/>
      </bottom>
      <diagonal/>
    </border>
    <border>
      <left/>
      <right style="thin">
        <color auto="1"/>
      </right>
      <top style="thin">
        <color indexed="64"/>
      </top>
      <bottom style="medium">
        <color theme="1"/>
      </bottom>
      <diagonal/>
    </border>
    <border>
      <left style="thin">
        <color auto="1"/>
      </left>
      <right style="thin">
        <color theme="1"/>
      </right>
      <top style="thin">
        <color auto="1"/>
      </top>
      <bottom style="medium">
        <color theme="1"/>
      </bottom>
      <diagonal/>
    </border>
    <border>
      <left style="thin">
        <color auto="1"/>
      </left>
      <right style="thin">
        <color theme="1"/>
      </right>
      <top/>
      <bottom style="thin">
        <color auto="1"/>
      </bottom>
      <diagonal/>
    </border>
    <border>
      <left style="thin">
        <color indexed="64"/>
      </left>
      <right style="medium">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64"/>
      </left>
      <right style="medium">
        <color theme="1"/>
      </right>
      <top style="thin">
        <color indexed="64"/>
      </top>
      <bottom style="thin">
        <color indexed="64"/>
      </bottom>
      <diagonal/>
    </border>
    <border>
      <left style="medium">
        <color theme="1"/>
      </left>
      <right style="thin">
        <color indexed="8"/>
      </right>
      <top style="thin">
        <color indexed="8"/>
      </top>
      <bottom style="thin">
        <color indexed="8"/>
      </bottom>
      <diagonal/>
    </border>
    <border>
      <left style="medium">
        <color theme="1"/>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theme="1"/>
      </right>
      <top style="thin">
        <color auto="1"/>
      </top>
      <bottom style="thin">
        <color auto="1"/>
      </bottom>
      <diagonal/>
    </border>
    <border>
      <left/>
      <right style="thin">
        <color indexed="8"/>
      </right>
      <top style="thin">
        <color indexed="8"/>
      </top>
      <bottom style="medium">
        <color theme="1"/>
      </bottom>
      <diagonal/>
    </border>
    <border>
      <left style="medium">
        <color theme="1"/>
      </left>
      <right style="thin">
        <color indexed="8"/>
      </right>
      <top style="thin">
        <color indexed="8"/>
      </top>
      <bottom style="medium">
        <color theme="1"/>
      </bottom>
      <diagonal/>
    </border>
    <border>
      <left/>
      <right style="thin">
        <color indexed="64"/>
      </right>
      <top style="thin">
        <color indexed="64"/>
      </top>
      <bottom style="medium">
        <color indexed="64"/>
      </bottom>
      <diagonal/>
    </border>
    <border>
      <left/>
      <right style="thin">
        <color indexed="8"/>
      </right>
      <top/>
      <bottom style="thin">
        <color indexed="8"/>
      </bottom>
      <diagonal/>
    </border>
    <border>
      <left style="medium">
        <color theme="1"/>
      </left>
      <right style="thin">
        <color indexed="8"/>
      </right>
      <top/>
      <bottom style="thin">
        <color indexed="8"/>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auto="1"/>
      </left>
      <right style="thin">
        <color theme="1"/>
      </right>
      <top/>
      <bottom style="thin">
        <color auto="1"/>
      </bottom>
      <diagonal/>
    </border>
    <border>
      <left style="medium">
        <color theme="1"/>
      </left>
      <right style="thin">
        <color indexed="8"/>
      </right>
      <top style="thin">
        <color indexed="8"/>
      </top>
      <bottom style="thin">
        <color indexed="8"/>
      </bottom>
      <diagonal/>
    </border>
    <border>
      <left style="medium">
        <color theme="1"/>
      </left>
      <right style="medium">
        <color indexed="64"/>
      </right>
      <top style="thin">
        <color indexed="8"/>
      </top>
      <bottom style="thin">
        <color indexed="8"/>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theme="1"/>
      </right>
      <top style="thin">
        <color auto="1"/>
      </top>
      <bottom style="thin">
        <color auto="1"/>
      </bottom>
      <diagonal/>
    </border>
    <border>
      <left/>
      <right style="thin">
        <color indexed="8"/>
      </right>
      <top style="thin">
        <color indexed="8"/>
      </top>
      <bottom style="medium">
        <color theme="1"/>
      </bottom>
      <diagonal/>
    </border>
    <border>
      <left style="medium">
        <color theme="1"/>
      </left>
      <right style="thin">
        <color indexed="8"/>
      </right>
      <top style="thin">
        <color indexed="8"/>
      </top>
      <bottom style="medium">
        <color theme="1"/>
      </bottom>
      <diagonal/>
    </border>
    <border>
      <left/>
      <right style="thin">
        <color indexed="64"/>
      </right>
      <top style="thin">
        <color indexed="64"/>
      </top>
      <bottom style="medium">
        <color indexed="64"/>
      </bottom>
      <diagonal/>
    </border>
    <border>
      <left/>
      <right style="thin">
        <color indexed="8"/>
      </right>
      <top/>
      <bottom style="thin">
        <color indexed="8"/>
      </bottom>
      <diagonal/>
    </border>
    <border>
      <left style="medium">
        <color theme="1"/>
      </left>
      <right style="thin">
        <color indexed="8"/>
      </right>
      <top/>
      <bottom style="thin">
        <color indexed="8"/>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auto="1"/>
      </left>
      <right style="thin">
        <color theme="1"/>
      </right>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theme="1"/>
      </right>
      <top style="thin">
        <color auto="1"/>
      </top>
      <bottom style="thin">
        <color auto="1"/>
      </bottom>
      <diagonal/>
    </border>
    <border>
      <left style="thin">
        <color indexed="64"/>
      </left>
      <right style="medium">
        <color indexed="64"/>
      </right>
      <top style="thin">
        <color indexed="64"/>
      </top>
      <bottom/>
      <diagonal/>
    </border>
    <border>
      <left/>
      <right style="thin">
        <color indexed="8"/>
      </right>
      <top style="thin">
        <color indexed="8"/>
      </top>
      <bottom/>
      <diagonal/>
    </border>
    <border>
      <left style="thin">
        <color indexed="64"/>
      </left>
      <right style="medium">
        <color theme="1"/>
      </right>
      <top style="thin">
        <color indexed="64"/>
      </top>
      <bottom/>
      <diagonal/>
    </border>
    <border>
      <left style="medium">
        <color theme="1"/>
      </left>
      <right style="thin">
        <color indexed="8"/>
      </right>
      <top style="thin">
        <color indexed="8"/>
      </top>
      <bottom/>
      <diagonal/>
    </border>
    <border>
      <left style="medium">
        <color theme="1"/>
      </left>
      <right style="thin">
        <color indexed="64"/>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8"/>
      </right>
      <top style="thin">
        <color indexed="8"/>
      </top>
      <bottom style="medium">
        <color theme="1"/>
      </bottom>
      <diagonal/>
    </border>
    <border>
      <left/>
      <right style="thin">
        <color indexed="8"/>
      </right>
      <top/>
      <bottom style="thin">
        <color indexed="8"/>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8"/>
      </right>
      <top style="thin">
        <color indexed="8"/>
      </top>
      <bottom style="medium">
        <color theme="1"/>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8"/>
      </right>
      <top style="thin">
        <color indexed="8"/>
      </top>
      <bottom style="medium">
        <color theme="1"/>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medium">
        <color indexed="64"/>
      </right>
      <top style="thin">
        <color indexed="64"/>
      </top>
      <bottom/>
      <diagonal/>
    </border>
    <border>
      <left/>
      <right style="thin">
        <color indexed="8"/>
      </right>
      <top style="thin">
        <color indexed="8"/>
      </top>
      <bottom/>
      <diagonal/>
    </border>
    <border>
      <left style="thin">
        <color indexed="64"/>
      </left>
      <right style="medium">
        <color theme="1"/>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theme="1"/>
      </left>
      <right style="thin">
        <color indexed="8"/>
      </right>
      <top style="thin">
        <color indexed="8"/>
      </top>
      <bottom style="medium">
        <color theme="1"/>
      </bottom>
      <diagonal/>
    </border>
    <border>
      <left/>
      <right style="thin">
        <color indexed="8"/>
      </right>
      <top style="thin">
        <color indexed="8"/>
      </top>
      <bottom style="medium">
        <color theme="1"/>
      </bottom>
      <diagonal/>
    </border>
    <border>
      <left style="medium">
        <color indexed="64"/>
      </left>
      <right style="thin">
        <color auto="1"/>
      </right>
      <top style="thin">
        <color auto="1"/>
      </top>
      <bottom style="medium">
        <color indexed="64"/>
      </bottom>
      <diagonal/>
    </border>
    <border>
      <left style="thin">
        <color indexed="64"/>
      </left>
      <right style="medium">
        <color theme="1"/>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medium">
        <color theme="1"/>
      </left>
      <right style="thin">
        <color indexed="8"/>
      </right>
      <top/>
      <bottom style="thin">
        <color indexed="8"/>
      </bottom>
      <diagonal/>
    </border>
    <border>
      <left style="thin">
        <color indexed="64"/>
      </left>
      <right/>
      <top style="thin">
        <color indexed="64"/>
      </top>
      <bottom style="thin">
        <color indexed="64"/>
      </bottom>
      <diagonal/>
    </border>
    <border>
      <left style="thin">
        <color indexed="64"/>
      </left>
      <right style="medium">
        <color theme="1"/>
      </right>
      <top style="thin">
        <color indexed="64"/>
      </top>
      <bottom style="thin">
        <color indexed="64"/>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medium">
        <color theme="1"/>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theme="1"/>
      </left>
      <right style="thin">
        <color indexed="8"/>
      </right>
      <top style="thin">
        <color indexed="8"/>
      </top>
      <bottom style="medium">
        <color theme="1"/>
      </bottom>
      <diagonal/>
    </border>
    <border>
      <left/>
      <right style="thin">
        <color indexed="8"/>
      </right>
      <top style="thin">
        <color indexed="8"/>
      </top>
      <bottom style="medium">
        <color theme="1"/>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medium">
        <color theme="1"/>
      </left>
      <right style="thin">
        <color indexed="8"/>
      </right>
      <top style="thin">
        <color indexed="8"/>
      </top>
      <bottom style="medium">
        <color theme="1"/>
      </bottom>
      <diagonal/>
    </border>
    <border>
      <left/>
      <right style="thin">
        <color indexed="8"/>
      </right>
      <top style="thin">
        <color indexed="8"/>
      </top>
      <bottom style="medium">
        <color theme="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style="medium">
        <color theme="1"/>
      </left>
      <right style="thin">
        <color indexed="8"/>
      </right>
      <top style="thin">
        <color indexed="8"/>
      </top>
      <bottom/>
      <diagonal/>
    </border>
    <border>
      <left style="thin">
        <color indexed="64"/>
      </left>
      <right style="medium">
        <color theme="1"/>
      </right>
      <top style="thin">
        <color indexed="64"/>
      </top>
      <bottom/>
      <diagonal/>
    </border>
    <border>
      <left/>
      <right style="thin">
        <color indexed="8"/>
      </right>
      <top style="thin">
        <color indexed="8"/>
      </top>
      <bottom/>
      <diagonal/>
    </border>
    <border>
      <left/>
      <right style="thin">
        <color indexed="64"/>
      </right>
      <top style="thin">
        <color indexed="64"/>
      </top>
      <bottom/>
      <diagonal/>
    </border>
    <border>
      <left style="medium">
        <color theme="1"/>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style="thin">
        <color indexed="64"/>
      </bottom>
      <diagonal/>
    </border>
    <border>
      <left style="thin">
        <color indexed="64"/>
      </left>
      <right/>
      <top style="thin">
        <color indexed="64"/>
      </top>
      <bottom style="thin">
        <color theme="0"/>
      </bottom>
      <diagonal/>
    </border>
    <border>
      <left style="thin">
        <color auto="1"/>
      </left>
      <right/>
      <top style="thin">
        <color auto="1"/>
      </top>
      <bottom style="medium">
        <color theme="1"/>
      </bottom>
      <diagonal/>
    </border>
    <border>
      <left style="thin">
        <color auto="1"/>
      </left>
      <right style="thin">
        <color theme="1"/>
      </right>
      <top/>
      <bottom style="thin">
        <color auto="1"/>
      </bottom>
      <diagonal/>
    </border>
    <border>
      <left style="thin">
        <color auto="1"/>
      </left>
      <right style="medium">
        <color indexed="64"/>
      </right>
      <top style="thin">
        <color auto="1"/>
      </top>
      <bottom style="thin">
        <color auto="1"/>
      </bottom>
      <diagonal/>
    </border>
    <border>
      <left style="medium">
        <color theme="1"/>
      </left>
      <right style="thin">
        <color indexed="8"/>
      </right>
      <top style="thin">
        <color indexed="8"/>
      </top>
      <bottom style="thin">
        <color indexed="8"/>
      </bottom>
      <diagonal/>
    </border>
    <border>
      <left style="medium">
        <color indexed="64"/>
      </left>
      <right style="thin">
        <color indexed="64"/>
      </right>
      <top style="thin">
        <color auto="1"/>
      </top>
      <bottom style="thin">
        <color auto="1"/>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style="thin">
        <color theme="1"/>
      </right>
      <top style="thin">
        <color auto="1"/>
      </top>
      <bottom style="thin">
        <color auto="1"/>
      </bottom>
      <diagonal/>
    </border>
    <border>
      <left style="thin">
        <color indexed="64"/>
      </left>
      <right style="medium">
        <color indexed="64"/>
      </right>
      <top style="thin">
        <color indexed="64"/>
      </top>
      <bottom/>
      <diagonal/>
    </border>
    <border>
      <left/>
      <right style="thin">
        <color indexed="8"/>
      </right>
      <top style="thin">
        <color indexed="8"/>
      </top>
      <bottom/>
      <diagonal/>
    </border>
    <border>
      <left style="thin">
        <color indexed="64"/>
      </left>
      <right style="medium">
        <color theme="1"/>
      </right>
      <top style="thin">
        <color indexed="64"/>
      </top>
      <bottom/>
      <diagonal/>
    </border>
    <border>
      <left style="medium">
        <color theme="1"/>
      </left>
      <right style="thin">
        <color indexed="8"/>
      </right>
      <top style="thin">
        <color indexed="8"/>
      </top>
      <bottom/>
      <diagonal/>
    </border>
    <border>
      <left style="medium">
        <color theme="1"/>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8"/>
      </right>
      <top style="thin">
        <color indexed="8"/>
      </top>
      <bottom style="medium">
        <color theme="1"/>
      </bottom>
      <diagonal/>
    </border>
    <border>
      <left/>
      <right style="thin">
        <color indexed="8"/>
      </right>
      <top/>
      <bottom style="thin">
        <color indexed="8"/>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diagonal/>
    </border>
    <border>
      <left/>
      <right style="thin">
        <color indexed="8"/>
      </right>
      <top style="thin">
        <color indexed="8"/>
      </top>
      <bottom/>
      <diagonal/>
    </border>
    <border>
      <left style="thin">
        <color indexed="64"/>
      </left>
      <right style="medium">
        <color theme="1"/>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medium">
        <color theme="1"/>
      </left>
      <right style="thin">
        <color indexed="8"/>
      </right>
      <top style="thin">
        <color indexed="8"/>
      </top>
      <bottom style="medium">
        <color theme="1"/>
      </bottom>
      <diagonal/>
    </border>
    <border>
      <left/>
      <right style="thin">
        <color indexed="8"/>
      </right>
      <top style="thin">
        <color indexed="8"/>
      </top>
      <bottom style="medium">
        <color theme="1"/>
      </bottom>
      <diagonal/>
    </border>
    <border>
      <left style="medium">
        <color indexed="64"/>
      </left>
      <right style="thin">
        <color auto="1"/>
      </right>
      <top style="thin">
        <color auto="1"/>
      </top>
      <bottom style="medium">
        <color indexed="64"/>
      </bottom>
      <diagonal/>
    </border>
    <border>
      <left style="thin">
        <color indexed="64"/>
      </left>
      <right style="medium">
        <color theme="1"/>
      </right>
      <top style="thin">
        <color indexed="64"/>
      </top>
      <bottom style="medium">
        <color indexed="64"/>
      </bottom>
      <diagonal/>
    </border>
    <border>
      <left style="thin">
        <color auto="1"/>
      </left>
      <right/>
      <top style="thin">
        <color auto="1"/>
      </top>
      <bottom style="medium">
        <color indexed="64"/>
      </bottom>
      <diagonal/>
    </border>
    <border>
      <left style="thin">
        <color auto="1"/>
      </left>
      <right style="thin">
        <color auto="1"/>
      </right>
      <top style="thin">
        <color auto="1"/>
      </top>
      <bottom style="medium">
        <color theme="1"/>
      </bottom>
      <diagonal/>
    </border>
    <border>
      <left style="medium">
        <color theme="1"/>
      </left>
      <right style="thin">
        <color indexed="8"/>
      </right>
      <top/>
      <bottom style="thin">
        <color indexed="8"/>
      </bottom>
      <diagonal/>
    </border>
    <border>
      <left style="medium">
        <color indexed="64"/>
      </left>
      <right style="thin">
        <color auto="1"/>
      </right>
      <top style="medium">
        <color theme="1"/>
      </top>
      <bottom style="thin">
        <color auto="1"/>
      </bottom>
      <diagonal/>
    </border>
    <border>
      <left style="thin">
        <color indexed="64"/>
      </left>
      <right style="medium">
        <color indexed="64"/>
      </right>
      <top style="thin">
        <color indexed="64"/>
      </top>
      <bottom style="thin">
        <color indexed="64"/>
      </bottom>
      <diagonal/>
    </border>
    <border>
      <left style="medium">
        <color theme="1"/>
      </left>
      <right style="thin">
        <color indexed="8"/>
      </right>
      <top style="thin">
        <color indexed="8"/>
      </top>
      <bottom style="thin">
        <color indexed="8"/>
      </bottom>
      <diagonal/>
    </border>
    <border>
      <left style="thin">
        <color indexed="64"/>
      </left>
      <right style="medium">
        <color theme="1"/>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medium">
        <color theme="1"/>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64"/>
      </right>
      <top style="thin">
        <color auto="1"/>
      </top>
      <bottom style="thin">
        <color auto="1"/>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auto="1"/>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auto="1"/>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auto="1"/>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auto="1"/>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auto="1"/>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auto="1"/>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auto="1"/>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auto="1"/>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medium">
        <color theme="0"/>
      </right>
      <top style="thin">
        <color indexed="64"/>
      </top>
      <bottom style="thin">
        <color theme="0"/>
      </bottom>
      <diagonal/>
    </border>
    <border>
      <left style="thin">
        <color auto="1"/>
      </left>
      <right style="thin">
        <color theme="1"/>
      </right>
      <top/>
      <bottom style="thin">
        <color auto="1"/>
      </bottom>
      <diagonal/>
    </border>
    <border>
      <left style="medium">
        <color theme="1"/>
      </left>
      <right style="thin">
        <color indexed="8"/>
      </right>
      <top style="thin">
        <color indexed="8"/>
      </top>
      <bottom style="thin">
        <color indexed="8"/>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theme="1"/>
      </right>
      <top style="thin">
        <color auto="1"/>
      </top>
      <bottom style="thin">
        <color auto="1"/>
      </bottom>
      <diagonal/>
    </border>
    <border>
      <left style="thin">
        <color indexed="64"/>
      </left>
      <right style="medium">
        <color indexed="64"/>
      </right>
      <top style="thin">
        <color indexed="64"/>
      </top>
      <bottom/>
      <diagonal/>
    </border>
    <border>
      <left/>
      <right style="thin">
        <color indexed="8"/>
      </right>
      <top style="thin">
        <color indexed="8"/>
      </top>
      <bottom/>
      <diagonal/>
    </border>
    <border>
      <left style="thin">
        <color indexed="64"/>
      </left>
      <right style="medium">
        <color theme="1"/>
      </right>
      <top style="thin">
        <color indexed="64"/>
      </top>
      <bottom/>
      <diagonal/>
    </border>
    <border>
      <left style="medium">
        <color theme="1"/>
      </left>
      <right style="thin">
        <color indexed="8"/>
      </right>
      <top style="thin">
        <color indexed="8"/>
      </top>
      <bottom/>
      <diagonal/>
    </border>
    <border>
      <left style="medium">
        <color theme="1"/>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style="medium">
        <color theme="0"/>
      </right>
      <top style="thin">
        <color indexed="64"/>
      </top>
      <bottom style="thin">
        <color theme="0"/>
      </bottom>
      <diagonal/>
    </border>
    <border>
      <left/>
      <right style="thin">
        <color indexed="8"/>
      </right>
      <top style="thin">
        <color indexed="8"/>
      </top>
      <bottom style="medium">
        <color theme="1"/>
      </bottom>
      <diagonal/>
    </border>
    <border>
      <left/>
      <right style="thin">
        <color indexed="8"/>
      </right>
      <top/>
      <bottom style="thin">
        <color indexed="8"/>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diagonal/>
    </border>
    <border>
      <left/>
      <right style="thin">
        <color indexed="8"/>
      </right>
      <top style="thin">
        <color indexed="8"/>
      </top>
      <bottom/>
      <diagonal/>
    </border>
    <border>
      <left style="thin">
        <color indexed="64"/>
      </left>
      <right style="medium">
        <color theme="1"/>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style="thin">
        <color indexed="64"/>
      </left>
      <right/>
      <top style="thin">
        <color indexed="64"/>
      </top>
      <bottom/>
      <diagonal/>
    </border>
    <border>
      <left/>
      <right/>
      <top style="thin">
        <color indexed="64"/>
      </top>
      <bottom style="thin">
        <color indexed="64"/>
      </bottom>
      <diagonal/>
    </border>
    <border>
      <left style="medium">
        <color theme="1"/>
      </left>
      <right style="thin">
        <color indexed="8"/>
      </right>
      <top style="thin">
        <color indexed="8"/>
      </top>
      <bottom style="medium">
        <color theme="1"/>
      </bottom>
      <diagonal/>
    </border>
    <border>
      <left/>
      <right style="thin">
        <color indexed="8"/>
      </right>
      <top style="thin">
        <color indexed="8"/>
      </top>
      <bottom style="medium">
        <color theme="1"/>
      </bottom>
      <diagonal/>
    </border>
    <border>
      <left style="medium">
        <color theme="1"/>
      </left>
      <right style="thin">
        <color indexed="8"/>
      </right>
      <top/>
      <bottom style="thin">
        <color indexed="8"/>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style="medium">
        <color indexed="64"/>
      </right>
      <top style="thin">
        <color indexed="64"/>
      </top>
      <bottom/>
      <diagonal/>
    </border>
    <border>
      <left style="medium">
        <color theme="1"/>
      </left>
      <right style="thin">
        <color indexed="8"/>
      </right>
      <top style="thin">
        <color indexed="8"/>
      </top>
      <bottom/>
      <diagonal/>
    </border>
    <border>
      <left style="thin">
        <color indexed="64"/>
      </left>
      <right style="medium">
        <color theme="1"/>
      </right>
      <top style="thin">
        <color indexed="64"/>
      </top>
      <bottom/>
      <diagonal/>
    </border>
    <border>
      <left/>
      <right style="thin">
        <color indexed="8"/>
      </right>
      <top style="thin">
        <color indexed="8"/>
      </top>
      <bottom/>
      <diagonal/>
    </border>
    <border>
      <left/>
      <right style="thin">
        <color indexed="64"/>
      </right>
      <top style="thin">
        <color indexed="64"/>
      </top>
      <bottom/>
      <diagonal/>
    </border>
    <border>
      <left style="medium">
        <color theme="1"/>
      </left>
      <right style="thin">
        <color indexed="64"/>
      </right>
      <top style="thin">
        <color indexed="64"/>
      </top>
      <bottom/>
      <diagonal/>
    </border>
    <border>
      <left style="medium">
        <color indexed="64"/>
      </left>
      <right style="thin">
        <color auto="1"/>
      </right>
      <top style="thin">
        <color auto="1"/>
      </top>
      <bottom/>
      <diagonal/>
    </border>
    <border>
      <left style="thin">
        <color auto="1"/>
      </left>
      <right/>
      <top style="thin">
        <color auto="1"/>
      </top>
      <bottom/>
      <diagonal/>
    </border>
    <border>
      <left/>
      <right/>
      <top style="thin">
        <color indexed="64"/>
      </top>
      <bottom style="thin">
        <color indexed="64"/>
      </bottom>
      <diagonal/>
    </border>
    <border>
      <left/>
      <right style="thin">
        <color indexed="8"/>
      </right>
      <top style="thin">
        <color indexed="8"/>
      </top>
      <bottom style="medium">
        <color theme="1"/>
      </bottom>
      <diagonal/>
    </border>
    <border>
      <left style="medium">
        <color theme="1"/>
      </left>
      <right style="thin">
        <color indexed="8"/>
      </right>
      <top style="thin">
        <color indexed="8"/>
      </top>
      <bottom style="medium">
        <color theme="1"/>
      </bottom>
      <diagonal/>
    </border>
    <border>
      <left style="thin">
        <color auto="1"/>
      </left>
      <right style="thin">
        <color theme="1"/>
      </right>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theme="1"/>
      </right>
      <top style="thin">
        <color auto="1"/>
      </top>
      <bottom style="thin">
        <color auto="1"/>
      </bottom>
      <diagonal/>
    </border>
    <border>
      <left style="thin">
        <color indexed="64"/>
      </left>
      <right style="medium">
        <color indexed="64"/>
      </right>
      <top style="thin">
        <color indexed="64"/>
      </top>
      <bottom/>
      <diagonal/>
    </border>
    <border>
      <left/>
      <right style="thin">
        <color indexed="8"/>
      </right>
      <top style="thin">
        <color indexed="8"/>
      </top>
      <bottom/>
      <diagonal/>
    </border>
    <border>
      <left style="thin">
        <color indexed="64"/>
      </left>
      <right style="medium">
        <color theme="1"/>
      </right>
      <top style="thin">
        <color indexed="64"/>
      </top>
      <bottom/>
      <diagonal/>
    </border>
    <border>
      <left style="medium">
        <color theme="1"/>
      </left>
      <right style="thin">
        <color indexed="8"/>
      </right>
      <top style="thin">
        <color indexed="8"/>
      </top>
      <bottom/>
      <diagonal/>
    </border>
    <border>
      <left style="medium">
        <color theme="1"/>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8"/>
      </right>
      <top style="thin">
        <color indexed="64"/>
      </top>
      <bottom style="medium">
        <color indexed="64"/>
      </bottom>
      <diagonal/>
    </border>
    <border>
      <left/>
      <right style="thin">
        <color indexed="8"/>
      </right>
      <top style="thin">
        <color indexed="64"/>
      </top>
      <bottom style="medium">
        <color indexed="64"/>
      </bottom>
      <diagonal/>
    </border>
    <border>
      <left/>
      <right style="thin">
        <color indexed="8"/>
      </right>
      <top/>
      <bottom style="thin">
        <color indexed="8"/>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medium">
        <color indexed="64"/>
      </right>
      <top style="thin">
        <color indexed="64"/>
      </top>
      <bottom/>
      <diagonal/>
    </border>
    <border>
      <left/>
      <right style="thin">
        <color indexed="8"/>
      </right>
      <top style="thin">
        <color indexed="8"/>
      </top>
      <bottom/>
      <diagonal/>
    </border>
    <border>
      <left style="thin">
        <color indexed="64"/>
      </left>
      <right style="medium">
        <color theme="1"/>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theme="1"/>
      </left>
      <right style="thin">
        <color indexed="8"/>
      </right>
      <top style="thin">
        <color indexed="8"/>
      </top>
      <bottom style="medium">
        <color theme="1"/>
      </bottom>
      <diagonal/>
    </border>
    <border>
      <left/>
      <right style="thin">
        <color indexed="8"/>
      </right>
      <top style="thin">
        <color indexed="8"/>
      </top>
      <bottom style="medium">
        <color theme="1"/>
      </bottom>
      <diagonal/>
    </border>
    <border>
      <left style="medium">
        <color theme="1"/>
      </left>
      <right style="thin">
        <color indexed="8"/>
      </right>
      <top/>
      <bottom style="thin">
        <color indexed="8"/>
      </bottom>
      <diagonal/>
    </border>
    <border>
      <left style="thin">
        <color indexed="64"/>
      </left>
      <right/>
      <top/>
      <bottom style="thin">
        <color indexed="64"/>
      </bottom>
      <diagonal/>
    </border>
    <border>
      <left style="medium">
        <color theme="1"/>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style="medium">
        <color indexed="64"/>
      </right>
      <top style="thin">
        <color indexed="64"/>
      </top>
      <bottom/>
      <diagonal/>
    </border>
    <border>
      <left style="medium">
        <color theme="1"/>
      </left>
      <right style="thin">
        <color indexed="8"/>
      </right>
      <top style="thin">
        <color indexed="8"/>
      </top>
      <bottom/>
      <diagonal/>
    </border>
    <border>
      <left style="thin">
        <color indexed="64"/>
      </left>
      <right style="medium">
        <color theme="1"/>
      </right>
      <top style="thin">
        <color indexed="64"/>
      </top>
      <bottom/>
      <diagonal/>
    </border>
    <border>
      <left/>
      <right style="thin">
        <color indexed="8"/>
      </right>
      <top style="thin">
        <color indexed="8"/>
      </top>
      <bottom/>
      <diagonal/>
    </border>
    <border>
      <left/>
      <right style="thin">
        <color indexed="64"/>
      </right>
      <top style="thin">
        <color indexed="64"/>
      </top>
      <bottom/>
      <diagonal/>
    </border>
    <border>
      <left style="medium">
        <color theme="1"/>
      </left>
      <right style="thin">
        <color indexed="64"/>
      </right>
      <top style="thin">
        <color indexed="64"/>
      </top>
      <bottom/>
      <diagonal/>
    </border>
    <border>
      <left style="medium">
        <color indexed="64"/>
      </left>
      <right style="thin">
        <color auto="1"/>
      </right>
      <top style="thin">
        <color auto="1"/>
      </top>
      <bottom/>
      <diagonal/>
    </border>
    <border>
      <left style="thin">
        <color auto="1"/>
      </left>
      <right/>
      <top style="thin">
        <color auto="1"/>
      </top>
      <bottom/>
      <diagonal/>
    </border>
    <border>
      <left/>
      <right/>
      <top style="thin">
        <color indexed="64"/>
      </top>
      <bottom style="thin">
        <color indexed="64"/>
      </bottom>
      <diagonal/>
    </border>
    <border>
      <left/>
      <right style="thin">
        <color indexed="8"/>
      </right>
      <top style="thin">
        <color indexed="8"/>
      </top>
      <bottom style="medium">
        <color theme="1"/>
      </bottom>
      <diagonal/>
    </border>
    <border>
      <left style="medium">
        <color theme="1"/>
      </left>
      <right style="thin">
        <color indexed="8"/>
      </right>
      <top style="thin">
        <color indexed="8"/>
      </top>
      <bottom style="medium">
        <color theme="1"/>
      </bottom>
      <diagonal/>
    </border>
    <border>
      <left style="medium">
        <color theme="1"/>
      </left>
      <right style="thin">
        <color indexed="8"/>
      </right>
      <top/>
      <bottom/>
      <diagonal/>
    </border>
    <border>
      <left style="medium">
        <color theme="1"/>
      </left>
      <right style="thin">
        <color indexed="64"/>
      </right>
      <top/>
      <bottom/>
      <diagonal/>
    </border>
    <border>
      <left style="thin">
        <color auto="1"/>
      </left>
      <right style="thin">
        <color theme="1"/>
      </right>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8"/>
      </right>
      <top style="thin">
        <color indexed="8"/>
      </top>
      <bottom style="medium">
        <color theme="1"/>
      </bottom>
      <diagonal/>
    </border>
    <border>
      <left/>
      <right style="thin">
        <color indexed="8"/>
      </right>
      <top/>
      <bottom style="thin">
        <color indexed="8"/>
      </bottom>
      <diagonal/>
    </border>
    <border>
      <left style="medium">
        <color theme="1"/>
      </left>
      <right style="thin">
        <color indexed="8"/>
      </right>
      <top/>
      <bottom style="thin">
        <color indexed="8"/>
      </bottom>
      <diagonal/>
    </border>
    <border>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theme="1"/>
      </right>
      <top style="thin">
        <color indexed="64"/>
      </top>
      <bottom/>
      <diagonal/>
    </border>
    <border>
      <left style="medium">
        <color theme="1"/>
      </left>
      <right style="thin">
        <color indexed="64"/>
      </right>
      <top style="thin">
        <color indexed="64"/>
      </top>
      <bottom/>
      <diagonal/>
    </border>
    <border>
      <left/>
      <right style="thin">
        <color indexed="64"/>
      </right>
      <top style="thin">
        <color indexed="64"/>
      </top>
      <bottom/>
      <diagonal/>
    </border>
    <border>
      <left style="medium">
        <color indexed="64"/>
      </left>
      <right style="thin">
        <color indexed="64"/>
      </right>
      <top style="thin">
        <color auto="1"/>
      </top>
      <bottom style="thin">
        <color auto="1"/>
      </bottom>
      <diagonal/>
    </border>
    <border>
      <left style="thin">
        <color auto="1"/>
      </left>
      <right style="thin">
        <color theme="1"/>
      </right>
      <top style="thin">
        <color auto="1"/>
      </top>
      <bottom style="thin">
        <color auto="1"/>
      </bottom>
      <diagonal/>
    </border>
    <border>
      <left style="thin">
        <color indexed="64"/>
      </left>
      <right style="medium">
        <color theme="1"/>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diagonal/>
    </border>
    <border>
      <left style="thin">
        <color indexed="64"/>
      </left>
      <right style="medium">
        <color theme="1"/>
      </right>
      <top style="thin">
        <color indexed="64"/>
      </top>
      <bottom/>
      <diagonal/>
    </border>
    <border>
      <left style="thin">
        <color auto="1"/>
      </left>
      <right style="thin">
        <color auto="1"/>
      </right>
      <top style="thin">
        <color auto="1"/>
      </top>
      <bottom style="thin">
        <color auto="1"/>
      </bottom>
      <diagonal/>
    </border>
    <border>
      <left style="thin">
        <color indexed="64"/>
      </left>
      <right style="medium">
        <color indexed="64"/>
      </right>
      <top style="thin">
        <color indexed="64"/>
      </top>
      <bottom style="thin">
        <color indexed="64"/>
      </bottom>
      <diagonal/>
    </border>
    <border>
      <left/>
      <right/>
      <top/>
      <bottom style="thin">
        <color indexed="64"/>
      </bottom>
      <diagonal/>
    </border>
    <border>
      <left/>
      <right style="thin">
        <color indexed="8"/>
      </right>
      <top style="thin">
        <color indexed="64"/>
      </top>
      <bottom style="medium">
        <color theme="1"/>
      </bottom>
      <diagonal/>
    </border>
    <border>
      <left style="thin">
        <color indexed="64"/>
      </left>
      <right style="medium">
        <color indexed="64"/>
      </right>
      <top style="thin">
        <color indexed="64"/>
      </top>
      <bottom/>
      <diagonal/>
    </border>
    <border>
      <left/>
      <right style="thin">
        <color auto="1"/>
      </right>
      <top style="thin">
        <color auto="1"/>
      </top>
      <bottom style="thin">
        <color auto="1"/>
      </bottom>
      <diagonal/>
    </border>
    <border>
      <left/>
      <right style="thin">
        <color indexed="64"/>
      </right>
      <top style="thin">
        <color indexed="64"/>
      </top>
      <bottom/>
      <diagonal/>
    </border>
    <border>
      <left style="thin">
        <color indexed="64"/>
      </left>
      <right style="medium">
        <color theme="1"/>
      </right>
      <top style="thin">
        <color indexed="64"/>
      </top>
      <bottom/>
      <diagonal/>
    </border>
    <border>
      <left/>
      <right style="thin">
        <color indexed="8"/>
      </right>
      <top style="thin">
        <color indexed="8"/>
      </top>
      <bottom style="medium">
        <color theme="1"/>
      </bottom>
      <diagonal/>
    </border>
    <border>
      <left style="medium">
        <color theme="1"/>
      </left>
      <right style="thin">
        <color indexed="8"/>
      </right>
      <top style="thin">
        <color indexed="8"/>
      </top>
      <bottom style="medium">
        <color theme="1"/>
      </bottom>
      <diagonal/>
    </border>
    <border>
      <left style="thin">
        <color auto="1"/>
      </left>
      <right style="thin">
        <color theme="1"/>
      </right>
      <top/>
      <bottom style="thin">
        <color auto="1"/>
      </bottom>
      <diagonal/>
    </border>
    <border>
      <left style="thin">
        <color indexed="64"/>
      </left>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style="thin">
        <color theme="1"/>
      </right>
      <top style="thin">
        <color auto="1"/>
      </top>
      <bottom style="thin">
        <color auto="1"/>
      </bottom>
      <diagonal/>
    </border>
    <border>
      <left style="thin">
        <color indexed="64"/>
      </left>
      <right style="medium">
        <color theme="0"/>
      </right>
      <top style="thin">
        <color indexed="64"/>
      </top>
      <bottom/>
      <diagonal/>
    </border>
    <border>
      <left/>
      <right style="thin">
        <color indexed="8"/>
      </right>
      <top style="thin">
        <color indexed="8"/>
      </top>
      <bottom style="medium">
        <color theme="1"/>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theme="1"/>
      </left>
      <right style="thin">
        <color indexed="8"/>
      </right>
      <top style="thin">
        <color indexed="8"/>
      </top>
      <bottom style="medium">
        <color theme="1"/>
      </bottom>
      <diagonal/>
    </border>
    <border>
      <left/>
      <right style="thin">
        <color indexed="8"/>
      </right>
      <top style="thin">
        <color indexed="8"/>
      </top>
      <bottom style="medium">
        <color theme="1"/>
      </bottom>
      <diagonal/>
    </border>
    <border>
      <left style="medium">
        <color theme="1"/>
      </left>
      <right style="medium">
        <color indexed="64"/>
      </right>
      <top/>
      <bottom style="thin">
        <color indexed="8"/>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thin">
        <color indexed="64"/>
      </right>
      <top style="thin">
        <color auto="1"/>
      </top>
      <bottom style="thin">
        <color auto="1"/>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8"/>
      </right>
      <top style="thin">
        <color indexed="8"/>
      </top>
      <bottom style="medium">
        <color theme="1"/>
      </bottom>
      <diagonal/>
    </border>
    <border>
      <left style="medium">
        <color theme="1"/>
      </left>
      <right style="thin">
        <color indexed="8"/>
      </right>
      <top style="thin">
        <color indexed="8"/>
      </top>
      <bottom style="medium">
        <color theme="1"/>
      </bottom>
      <diagonal/>
    </border>
    <border>
      <left/>
      <right style="thin">
        <color indexed="64"/>
      </right>
      <top style="thin">
        <color indexed="64"/>
      </top>
      <bottom style="medium">
        <color indexed="64"/>
      </bottom>
      <diagonal/>
    </border>
    <border>
      <left style="thin">
        <color auto="1"/>
      </left>
      <right/>
      <top style="thin">
        <color auto="1"/>
      </top>
      <bottom style="medium">
        <color theme="1"/>
      </bottom>
      <diagonal/>
    </border>
    <border>
      <left style="thin">
        <color indexed="64"/>
      </left>
      <right style="medium">
        <color indexed="64"/>
      </right>
      <top style="thin">
        <color indexed="64"/>
      </top>
      <bottom style="thin">
        <color indexed="64"/>
      </bottom>
      <diagonal/>
    </border>
    <border>
      <left/>
      <right style="thin">
        <color indexed="8"/>
      </right>
      <top/>
      <bottom style="thin">
        <color indexed="8"/>
      </bottom>
      <diagonal/>
    </border>
    <border>
      <left style="thin">
        <color indexed="64"/>
      </left>
      <right style="medium">
        <color theme="1"/>
      </right>
      <top style="thin">
        <color indexed="64"/>
      </top>
      <bottom style="thin">
        <color indexed="64"/>
      </bottom>
      <diagonal/>
    </border>
    <border>
      <left style="medium">
        <color theme="1"/>
      </left>
      <right style="thin">
        <color indexed="8"/>
      </right>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64"/>
      </right>
      <top style="thin">
        <color auto="1"/>
      </top>
      <bottom style="thin">
        <color auto="1"/>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style="thin">
        <color theme="1"/>
      </right>
      <top style="thin">
        <color auto="1"/>
      </top>
      <bottom style="thin">
        <color auto="1"/>
      </bottom>
      <diagonal/>
    </border>
    <border>
      <left style="thin">
        <color indexed="64"/>
      </left>
      <right style="medium">
        <color indexed="64"/>
      </right>
      <top style="thin">
        <color indexed="64"/>
      </top>
      <bottom/>
      <diagonal/>
    </border>
    <border>
      <left/>
      <right style="thin">
        <color indexed="8"/>
      </right>
      <top style="thin">
        <color indexed="8"/>
      </top>
      <bottom/>
      <diagonal/>
    </border>
    <border>
      <left style="thin">
        <color indexed="64"/>
      </left>
      <right style="medium">
        <color theme="1"/>
      </right>
      <top style="thin">
        <color indexed="64"/>
      </top>
      <bottom/>
      <diagonal/>
    </border>
    <border>
      <left style="medium">
        <color theme="1"/>
      </left>
      <right style="thin">
        <color indexed="8"/>
      </right>
      <top style="thin">
        <color indexed="8"/>
      </top>
      <bottom/>
      <diagonal/>
    </border>
    <border>
      <left style="medium">
        <color theme="1"/>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8"/>
      </right>
      <top style="thin">
        <color indexed="8"/>
      </top>
      <bottom style="medium">
        <color theme="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diagonal/>
    </border>
    <border>
      <left/>
      <right style="thin">
        <color indexed="8"/>
      </right>
      <top style="thin">
        <color indexed="8"/>
      </top>
      <bottom/>
      <diagonal/>
    </border>
    <border>
      <left style="thin">
        <color indexed="64"/>
      </left>
      <right style="medium">
        <color theme="1"/>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medium">
        <color theme="1"/>
      </left>
      <right style="thin">
        <color indexed="8"/>
      </right>
      <top style="thin">
        <color indexed="8"/>
      </top>
      <bottom style="medium">
        <color theme="1"/>
      </bottom>
      <diagonal/>
    </border>
    <border>
      <left/>
      <right style="thin">
        <color indexed="8"/>
      </right>
      <top style="thin">
        <color indexed="8"/>
      </top>
      <bottom style="medium">
        <color theme="1"/>
      </bottom>
      <diagonal/>
    </border>
    <border>
      <left style="thin">
        <color auto="1"/>
      </left>
      <right/>
      <top style="thin">
        <color auto="1"/>
      </top>
      <bottom style="medium">
        <color indexed="64"/>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theme="1"/>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bottom style="thin">
        <color indexed="64"/>
      </bottom>
      <diagonal/>
    </border>
    <border>
      <left/>
      <right style="thin">
        <color indexed="8"/>
      </right>
      <top style="thin">
        <color indexed="8"/>
      </top>
      <bottom style="medium">
        <color theme="1"/>
      </bottom>
      <diagonal/>
    </border>
    <border>
      <left style="medium">
        <color theme="1"/>
      </left>
      <right style="thin">
        <color indexed="8"/>
      </right>
      <top style="thin">
        <color indexed="8"/>
      </top>
      <bottom style="medium">
        <color theme="1"/>
      </bottom>
      <diagonal/>
    </border>
    <border>
      <left style="thin">
        <color auto="1"/>
      </left>
      <right style="thin">
        <color theme="1"/>
      </right>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auto="1"/>
      </left>
      <right style="thin">
        <color theme="1"/>
      </right>
      <top style="thin">
        <color auto="1"/>
      </top>
      <bottom style="thin">
        <color auto="1"/>
      </bottom>
      <diagonal/>
    </border>
    <border>
      <left style="thin">
        <color indexed="64"/>
      </left>
      <right style="medium">
        <color indexed="64"/>
      </right>
      <top style="thin">
        <color indexed="64"/>
      </top>
      <bottom/>
      <diagonal/>
    </border>
    <border>
      <left/>
      <right style="thin">
        <color indexed="8"/>
      </right>
      <top style="thin">
        <color indexed="8"/>
      </top>
      <bottom/>
      <diagonal/>
    </border>
    <border>
      <left style="thin">
        <color indexed="64"/>
      </left>
      <right style="medium">
        <color theme="1"/>
      </right>
      <top style="thin">
        <color indexed="64"/>
      </top>
      <bottom/>
      <diagonal/>
    </border>
    <border>
      <left style="medium">
        <color theme="1"/>
      </left>
      <right style="thin">
        <color indexed="8"/>
      </right>
      <top style="thin">
        <color indexed="8"/>
      </top>
      <bottom/>
      <diagonal/>
    </border>
    <border>
      <left style="medium">
        <color theme="1"/>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8"/>
      </right>
      <top style="thin">
        <color indexed="8"/>
      </top>
      <bottom style="medium">
        <color theme="1"/>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medium">
        <color theme="1"/>
      </left>
      <right style="thin">
        <color indexed="8"/>
      </right>
      <top style="thin">
        <color indexed="8"/>
      </top>
      <bottom style="medium">
        <color theme="1"/>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theme="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medium">
        <color theme="0"/>
      </right>
      <top style="thin">
        <color indexed="64"/>
      </top>
      <bottom/>
      <diagonal/>
    </border>
    <border>
      <left/>
      <right style="thin">
        <color indexed="8"/>
      </right>
      <top style="thin">
        <color indexed="8"/>
      </top>
      <bottom style="medium">
        <color theme="1"/>
      </bottom>
      <diagonal/>
    </border>
    <border>
      <left style="medium">
        <color theme="1"/>
      </left>
      <right style="thin">
        <color indexed="8"/>
      </right>
      <top style="thin">
        <color indexed="8"/>
      </top>
      <bottom style="medium">
        <color theme="1"/>
      </bottom>
      <diagonal/>
    </border>
    <border>
      <left/>
      <right style="thin">
        <color indexed="8"/>
      </right>
      <top style="thin">
        <color indexed="8"/>
      </top>
      <bottom/>
      <diagonal/>
    </border>
    <border>
      <left style="thin">
        <color indexed="64"/>
      </left>
      <right style="medium">
        <color theme="1"/>
      </right>
      <top style="thin">
        <color indexed="64"/>
      </top>
      <bottom/>
      <diagonal/>
    </border>
    <border>
      <left style="medium">
        <color theme="1"/>
      </left>
      <right style="thin">
        <color indexed="8"/>
      </right>
      <top style="thin">
        <color indexed="8"/>
      </top>
      <bottom/>
      <diagonal/>
    </border>
    <border>
      <left style="medium">
        <color theme="1"/>
      </left>
      <right style="thin">
        <color indexed="64"/>
      </right>
      <top style="thin">
        <color indexed="64"/>
      </top>
      <bottom/>
      <diagonal/>
    </border>
    <border>
      <left style="thin">
        <color indexed="64"/>
      </left>
      <right style="thin">
        <color indexed="64"/>
      </right>
      <top style="thin">
        <color indexed="64"/>
      </top>
      <bottom/>
      <diagonal/>
    </border>
    <border>
      <left style="thin">
        <color auto="1"/>
      </left>
      <right style="thin">
        <color theme="1"/>
      </right>
      <top style="thin">
        <color auto="1"/>
      </top>
      <bottom style="thin">
        <color auto="1"/>
      </bottom>
      <diagonal/>
    </border>
    <border>
      <left/>
      <right/>
      <top style="thin">
        <color indexed="64"/>
      </top>
      <bottom style="thin">
        <color indexed="64"/>
      </bottom>
      <diagonal/>
    </border>
    <border>
      <left/>
      <right style="thin">
        <color indexed="8"/>
      </right>
      <top/>
      <bottom style="thin">
        <color indexed="8"/>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8"/>
      </right>
      <top style="thin">
        <color indexed="64"/>
      </top>
      <bottom style="medium">
        <color theme="1"/>
      </bottom>
      <diagonal/>
    </border>
    <border>
      <left/>
      <right style="thin">
        <color indexed="64"/>
      </right>
      <top style="thin">
        <color indexed="64"/>
      </top>
      <bottom style="medium">
        <color theme="1"/>
      </bottom>
      <diagonal/>
    </border>
    <border>
      <left/>
      <right style="thin">
        <color auto="1"/>
      </right>
      <top style="thin">
        <color indexed="64"/>
      </top>
      <bottom style="medium">
        <color theme="1"/>
      </bottom>
      <diagonal/>
    </border>
    <border>
      <left style="medium">
        <color theme="1"/>
      </left>
      <right style="thin">
        <color indexed="8"/>
      </right>
      <top/>
      <bottom style="thin">
        <color indexed="8"/>
      </bottom>
      <diagonal/>
    </border>
    <border>
      <left style="thin">
        <color auto="1"/>
      </left>
      <right style="thin">
        <color theme="1"/>
      </right>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medium">
        <color theme="1"/>
      </bottom>
      <diagonal/>
    </border>
    <border>
      <left style="medium">
        <color theme="1"/>
      </left>
      <right style="thin">
        <color indexed="8"/>
      </right>
      <top style="thin">
        <color indexed="8"/>
      </top>
      <bottom style="medium">
        <color theme="1"/>
      </bottom>
      <diagonal/>
    </border>
    <border>
      <left/>
      <right style="thin">
        <color indexed="8"/>
      </right>
      <top/>
      <bottom style="thin">
        <color indexed="8"/>
      </bottom>
      <diagonal/>
    </border>
    <border>
      <left style="medium">
        <color theme="1"/>
      </left>
      <right style="thin">
        <color indexed="8"/>
      </right>
      <top/>
      <bottom style="thin">
        <color indexed="8"/>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auto="1"/>
      </left>
      <right style="thin">
        <color theme="1"/>
      </right>
      <top/>
      <bottom style="thin">
        <color auto="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medium">
        <color theme="1"/>
      </bottom>
      <diagonal/>
    </border>
    <border>
      <left style="medium">
        <color theme="1"/>
      </left>
      <right style="thin">
        <color indexed="8"/>
      </right>
      <top style="thin">
        <color indexed="8"/>
      </top>
      <bottom style="medium">
        <color theme="1"/>
      </bottom>
      <diagonal/>
    </border>
    <border>
      <left/>
      <right style="thin">
        <color indexed="8"/>
      </right>
      <top/>
      <bottom style="thin">
        <color indexed="8"/>
      </bottom>
      <diagonal/>
    </border>
    <border>
      <left style="medium">
        <color theme="1"/>
      </left>
      <right style="thin">
        <color indexed="8"/>
      </right>
      <top/>
      <bottom style="thin">
        <color indexed="8"/>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auto="1"/>
      </left>
      <right style="thin">
        <color theme="1"/>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theme="1"/>
      </right>
      <top style="thin">
        <color auto="1"/>
      </top>
      <bottom style="thin">
        <color auto="1"/>
      </bottom>
      <diagonal/>
    </border>
    <border>
      <left/>
      <right style="thin">
        <color indexed="8"/>
      </right>
      <top style="thin">
        <color indexed="8"/>
      </top>
      <bottom style="thin">
        <color indexed="8"/>
      </bottom>
      <diagonal/>
    </border>
    <border>
      <left style="medium">
        <color theme="1"/>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auto="1"/>
      </left>
      <right style="thin">
        <color theme="1"/>
      </right>
      <top style="thin">
        <color auto="1"/>
      </top>
      <bottom style="thin">
        <color auto="1"/>
      </bottom>
      <diagonal/>
    </border>
    <border>
      <left style="thin">
        <color indexed="64"/>
      </left>
      <right/>
      <top/>
      <bottom style="thin">
        <color indexed="64"/>
      </bottom>
      <diagonal/>
    </border>
    <border>
      <left/>
      <right/>
      <top/>
      <bottom style="thin">
        <color indexed="64"/>
      </bottom>
      <diagonal/>
    </border>
    <border>
      <left style="thin">
        <color indexed="64"/>
      </left>
      <right style="medium">
        <color theme="0"/>
      </right>
      <top style="thin">
        <color indexed="64"/>
      </top>
      <bottom style="thin">
        <color theme="0"/>
      </bottom>
      <diagonal/>
    </border>
    <border>
      <left/>
      <right style="thin">
        <color indexed="8"/>
      </right>
      <top style="thin">
        <color indexed="8"/>
      </top>
      <bottom style="medium">
        <color theme="1"/>
      </bottom>
      <diagonal/>
    </border>
    <border>
      <left style="thin">
        <color auto="1"/>
      </left>
      <right/>
      <top style="thin">
        <color auto="1"/>
      </top>
      <bottom style="medium">
        <color theme="1"/>
      </bottom>
      <diagonal/>
    </border>
    <border>
      <left style="medium">
        <color theme="1"/>
      </left>
      <right style="thin">
        <color indexed="8"/>
      </right>
      <top style="thin">
        <color indexed="8"/>
      </top>
      <bottom style="medium">
        <color theme="1"/>
      </bottom>
      <diagonal/>
    </border>
    <border>
      <left style="thin">
        <color indexed="64"/>
      </left>
      <right/>
      <top style="thin">
        <color indexed="64"/>
      </top>
      <bottom style="thin">
        <color theme="0"/>
      </bottom>
      <diagonal/>
    </border>
    <border>
      <left style="medium">
        <color theme="0"/>
      </left>
      <right/>
      <top style="thin">
        <color indexed="64"/>
      </top>
      <bottom style="thin">
        <color theme="0"/>
      </bottom>
      <diagonal/>
    </border>
    <border>
      <left style="medium">
        <color theme="0"/>
      </left>
      <right style="medium">
        <color theme="0"/>
      </right>
      <top style="thin">
        <color indexed="64"/>
      </top>
      <bottom style="thin">
        <color theme="0"/>
      </bottom>
      <diagonal/>
    </border>
    <border>
      <left style="medium">
        <color theme="0"/>
      </left>
      <right style="thin">
        <color theme="0"/>
      </right>
      <top style="thin">
        <color indexed="64"/>
      </top>
      <bottom style="thin">
        <color theme="0"/>
      </bottom>
      <diagonal/>
    </border>
    <border>
      <left style="thin">
        <color theme="0"/>
      </left>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rgb="FF000000"/>
      </left>
      <right style="medium">
        <color indexed="64"/>
      </right>
      <top style="thin">
        <color indexed="64"/>
      </top>
      <bottom style="thin">
        <color rgb="FF000000"/>
      </bottom>
      <diagonal/>
    </border>
    <border>
      <left style="medium">
        <color indexed="64"/>
      </left>
      <right style="thin">
        <color rgb="FF000000"/>
      </right>
      <top style="thin">
        <color indexed="64"/>
      </top>
      <bottom style="thin">
        <color rgb="FF000000"/>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theme="1"/>
      </left>
      <right/>
      <top style="thin">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rgb="FF000000"/>
      </left>
      <right/>
      <top/>
      <bottom/>
      <diagonal/>
    </border>
    <border>
      <left/>
      <right style="thin">
        <color rgb="FF000000"/>
      </right>
      <top/>
      <bottom/>
      <diagonal/>
    </border>
    <border>
      <left/>
      <right/>
      <top style="thin">
        <color indexed="64"/>
      </top>
      <bottom style="thin">
        <color indexed="64"/>
      </bottom>
      <diagonal/>
    </border>
    <border>
      <left style="medium">
        <color theme="0"/>
      </left>
      <right/>
      <top style="thin">
        <color indexed="64"/>
      </top>
      <bottom/>
      <diagonal/>
    </border>
    <border>
      <left/>
      <right/>
      <top style="thin">
        <color indexed="64"/>
      </top>
      <bottom/>
      <diagonal/>
    </border>
    <border>
      <left style="thin">
        <color rgb="FF000000"/>
      </left>
      <right style="thin">
        <color indexed="64"/>
      </right>
      <top style="thin">
        <color indexed="64"/>
      </top>
      <bottom style="medium">
        <color indexed="64"/>
      </bottom>
      <diagonal/>
    </border>
    <border>
      <left style="medium">
        <color theme="0"/>
      </left>
      <right style="thin">
        <color theme="0"/>
      </right>
      <top style="thin">
        <color theme="0"/>
      </top>
      <bottom style="thin">
        <color theme="1"/>
      </bottom>
      <diagonal/>
    </border>
    <border>
      <left/>
      <right/>
      <top style="thin">
        <color theme="0"/>
      </top>
      <bottom/>
      <diagonal/>
    </border>
    <border>
      <left style="thin">
        <color indexed="64"/>
      </left>
      <right style="medium">
        <color theme="1"/>
      </right>
      <top style="thin">
        <color indexed="64"/>
      </top>
      <bottom style="thin">
        <color indexed="64"/>
      </bottom>
      <diagonal/>
    </border>
    <border>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thin">
        <color indexed="64"/>
      </left>
      <right/>
      <top style="medium">
        <color theme="1"/>
      </top>
      <bottom style="thin">
        <color indexed="64"/>
      </bottom>
      <diagonal/>
    </border>
    <border>
      <left style="thin">
        <color theme="1"/>
      </left>
      <right style="medium">
        <color theme="1"/>
      </right>
      <top style="medium">
        <color theme="1"/>
      </top>
      <bottom style="thin">
        <color indexed="64"/>
      </bottom>
      <diagonal/>
    </border>
    <border>
      <left style="medium">
        <color theme="0"/>
      </left>
      <right/>
      <top style="thin">
        <color theme="0"/>
      </top>
      <bottom/>
      <diagonal/>
    </border>
    <border>
      <left style="medium">
        <color theme="1"/>
      </left>
      <right style="thin">
        <color theme="1"/>
      </right>
      <top style="thin">
        <color theme="1"/>
      </top>
      <bottom style="medium">
        <color theme="1"/>
      </bottom>
      <diagonal/>
    </border>
    <border>
      <left style="thin">
        <color theme="1"/>
      </left>
      <right style="thin">
        <color theme="1"/>
      </right>
      <top/>
      <bottom style="thin">
        <color theme="1"/>
      </bottom>
      <diagonal/>
    </border>
    <border>
      <left style="thin">
        <color theme="1"/>
      </left>
      <right style="medium">
        <color theme="1"/>
      </right>
      <top/>
      <bottom style="thin">
        <color theme="1"/>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right style="medium">
        <color indexed="64"/>
      </right>
      <top style="thin">
        <color indexed="64"/>
      </top>
      <bottom style="thin">
        <color auto="1"/>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theme="0"/>
      </right>
      <top style="thin">
        <color indexed="64"/>
      </top>
      <bottom/>
      <diagonal/>
    </border>
    <border>
      <left/>
      <right/>
      <top style="thin">
        <color indexed="64"/>
      </top>
      <bottom style="thin">
        <color theme="0"/>
      </bottom>
      <diagonal/>
    </border>
    <border>
      <left/>
      <right style="thin">
        <color indexed="64"/>
      </right>
      <top style="thin">
        <color indexed="64"/>
      </top>
      <bottom style="thin">
        <color theme="0"/>
      </bottom>
      <diagonal/>
    </border>
    <border>
      <left style="thin">
        <color theme="0"/>
      </left>
      <right/>
      <top style="thin">
        <color indexed="64"/>
      </top>
      <bottom/>
      <diagonal/>
    </border>
    <border>
      <left style="thin">
        <color indexed="64"/>
      </left>
      <right style="thin">
        <color theme="0"/>
      </right>
      <top/>
      <bottom style="thin">
        <color indexed="64"/>
      </bottom>
      <diagonal/>
    </border>
    <border>
      <left style="medium">
        <color theme="0"/>
      </left>
      <right style="thin">
        <color indexed="64"/>
      </right>
      <top style="thin">
        <color indexed="64"/>
      </top>
      <bottom style="thin">
        <color indexed="64"/>
      </bottom>
      <diagonal/>
    </border>
    <border>
      <left style="medium">
        <color theme="0"/>
      </left>
      <right/>
      <top style="thin">
        <color indexed="64"/>
      </top>
      <bottom style="thin">
        <color indexed="64"/>
      </bottom>
      <diagonal/>
    </border>
    <border>
      <left/>
      <right/>
      <top style="thin">
        <color theme="0"/>
      </top>
      <bottom style="thin">
        <color indexed="64"/>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64"/>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64"/>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64"/>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64"/>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64"/>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64"/>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64"/>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64"/>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64"/>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64"/>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64"/>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64"/>
      </right>
      <top style="thin">
        <color indexed="8"/>
      </top>
      <bottom style="medium">
        <color indexed="64"/>
      </bottom>
      <diagonal/>
    </border>
    <border>
      <left style="medium">
        <color indexed="64"/>
      </left>
      <right style="thin">
        <color indexed="64"/>
      </right>
      <top style="thin">
        <color indexed="8"/>
      </top>
      <bottom style="medium">
        <color indexed="64"/>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medium">
        <color theme="0"/>
      </left>
      <right/>
      <top style="thin">
        <color indexed="64"/>
      </top>
      <bottom style="thin">
        <color indexed="64"/>
      </bottom>
      <diagonal/>
    </border>
    <border>
      <left style="medium">
        <color theme="0"/>
      </left>
      <right style="thin">
        <color indexed="64"/>
      </right>
      <top style="thin">
        <color indexed="64"/>
      </top>
      <bottom style="thin">
        <color theme="0"/>
      </bottom>
      <diagonal/>
    </border>
    <border>
      <left style="thin">
        <color indexed="64"/>
      </left>
      <right style="thin">
        <color indexed="64"/>
      </right>
      <top style="thin">
        <color indexed="64"/>
      </top>
      <bottom style="thin">
        <color theme="0"/>
      </bottom>
      <diagonal/>
    </border>
    <border>
      <left/>
      <right style="thin">
        <color indexed="64"/>
      </right>
      <top style="thin">
        <color indexed="64"/>
      </top>
      <bottom style="medium">
        <color indexed="64"/>
      </bottom>
      <diagonal/>
    </border>
    <border>
      <left/>
      <right style="medium">
        <color theme="1"/>
      </right>
      <top style="medium">
        <color indexed="64"/>
      </top>
      <bottom/>
      <diagonal/>
    </border>
    <border>
      <left/>
      <right style="medium">
        <color indexed="64"/>
      </right>
      <top/>
      <bottom style="thin">
        <color indexed="64"/>
      </bottom>
      <diagonal/>
    </border>
    <border>
      <left/>
      <right style="medium">
        <color theme="1"/>
      </right>
      <top/>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medium">
        <color indexed="64"/>
      </left>
      <right style="thin">
        <color indexed="8"/>
      </right>
      <top style="thin">
        <color indexed="8"/>
      </top>
      <bottom/>
      <diagonal/>
    </border>
    <border>
      <left style="medium">
        <color indexed="64"/>
      </left>
      <right/>
      <top style="thin">
        <color indexed="8"/>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medium">
        <color theme="1"/>
      </right>
      <top/>
      <bottom style="medium">
        <color theme="1"/>
      </bottom>
      <diagonal/>
    </border>
    <border>
      <left/>
      <right style="medium">
        <color indexed="64"/>
      </right>
      <top style="thin">
        <color indexed="64"/>
      </top>
      <bottom style="medium">
        <color theme="1"/>
      </bottom>
      <diagonal/>
    </border>
    <border>
      <left style="thin">
        <color theme="1"/>
      </left>
      <right style="medium">
        <color indexed="64"/>
      </right>
      <top style="medium">
        <color theme="1"/>
      </top>
      <bottom style="medium">
        <color theme="1"/>
      </bottom>
      <diagonal/>
    </border>
    <border>
      <left style="medium">
        <color indexed="64"/>
      </left>
      <right style="medium">
        <color indexed="64"/>
      </right>
      <top style="medium">
        <color theme="1"/>
      </top>
      <bottom style="medium">
        <color theme="1"/>
      </bottom>
      <diagonal/>
    </border>
    <border>
      <left style="medium">
        <color indexed="64"/>
      </left>
      <right style="thin">
        <color theme="1"/>
      </right>
      <top style="medium">
        <color theme="1"/>
      </top>
      <bottom style="medium">
        <color indexed="64"/>
      </bottom>
      <diagonal/>
    </border>
    <border>
      <left style="thin">
        <color auto="1"/>
      </left>
      <right/>
      <top style="medium">
        <color theme="1"/>
      </top>
      <bottom style="medium">
        <color indexed="64"/>
      </bottom>
      <diagonal/>
    </border>
    <border>
      <left style="medium">
        <color indexed="64"/>
      </left>
      <right style="thin">
        <color auto="1"/>
      </right>
      <top style="medium">
        <color theme="1"/>
      </top>
      <bottom style="medium">
        <color indexed="64"/>
      </bottom>
      <diagonal/>
    </border>
    <border>
      <left style="thin">
        <color indexed="64"/>
      </left>
      <right style="medium">
        <color indexed="64"/>
      </right>
      <top style="medium">
        <color theme="1"/>
      </top>
      <bottom style="medium">
        <color indexed="64"/>
      </bottom>
      <diagonal/>
    </border>
    <border>
      <left/>
      <right style="thin">
        <color indexed="64"/>
      </right>
      <top style="medium">
        <color theme="1"/>
      </top>
      <bottom style="medium">
        <color indexed="64"/>
      </bottom>
      <diagonal/>
    </border>
    <border>
      <left style="medium">
        <color theme="1"/>
      </left>
      <right style="thin">
        <color theme="1"/>
      </right>
      <top style="medium">
        <color theme="1"/>
      </top>
      <bottom style="medium">
        <color indexed="64"/>
      </bottom>
      <diagonal/>
    </border>
    <border>
      <left style="medium">
        <color indexed="64"/>
      </left>
      <right style="thin">
        <color auto="1"/>
      </right>
      <top/>
      <bottom style="thin">
        <color theme="1"/>
      </bottom>
      <diagonal/>
    </border>
    <border>
      <left/>
      <right style="medium">
        <color theme="1"/>
      </right>
      <top/>
      <bottom style="thin">
        <color theme="1"/>
      </bottom>
      <diagonal/>
    </border>
    <border>
      <left style="thin">
        <color indexed="64"/>
      </left>
      <right style="medium">
        <color theme="1"/>
      </right>
      <top style="thin">
        <color indexed="64"/>
      </top>
      <bottom style="thin">
        <color indexed="64"/>
      </bottom>
      <diagonal/>
    </border>
    <border>
      <left style="medium">
        <color theme="1"/>
      </left>
      <right style="thin">
        <color auto="1"/>
      </right>
      <top style="thin">
        <color theme="1"/>
      </top>
      <bottom style="thin">
        <color theme="1"/>
      </bottom>
      <diagonal/>
    </border>
    <border>
      <left style="medium">
        <color theme="1"/>
      </left>
      <right style="thin">
        <color indexed="64"/>
      </right>
      <top style="thin">
        <color theme="1"/>
      </top>
      <bottom style="thin">
        <color indexed="64"/>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theme="1"/>
      </right>
      <top style="thin">
        <color auto="1"/>
      </top>
      <bottom style="thin">
        <color auto="1"/>
      </bottom>
      <diagonal/>
    </border>
    <border>
      <left/>
      <right style="medium">
        <color theme="0"/>
      </right>
      <top/>
      <bottom style="thin">
        <color indexed="64"/>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3">
    <xf numFmtId="0" fontId="0" fillId="0" borderId="0"/>
    <xf numFmtId="0" fontId="4" fillId="0" borderId="0"/>
    <xf numFmtId="0" fontId="5" fillId="0" borderId="0"/>
    <xf numFmtId="0" fontId="7" fillId="0" borderId="0"/>
    <xf numFmtId="0" fontId="5" fillId="0" borderId="0"/>
    <xf numFmtId="0" fontId="50"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9" fillId="0" borderId="0" applyNumberFormat="0" applyFill="0" applyBorder="0" applyAlignment="0" applyProtection="0"/>
    <xf numFmtId="0" fontId="20" fillId="0" borderId="0"/>
    <xf numFmtId="9" fontId="20" fillId="0" borderId="0" applyFont="0" applyFill="0" applyBorder="0" applyAlignment="0" applyProtection="0"/>
    <xf numFmtId="43" fontId="20" fillId="0" borderId="0" applyFont="0" applyFill="0" applyBorder="0" applyAlignment="0" applyProtection="0"/>
    <xf numFmtId="0" fontId="20" fillId="0" borderId="0"/>
    <xf numFmtId="0" fontId="20" fillId="0" borderId="0"/>
    <xf numFmtId="0" fontId="20" fillId="0" borderId="0"/>
    <xf numFmtId="0" fontId="20" fillId="0" borderId="0"/>
    <xf numFmtId="0" fontId="20" fillId="0" borderId="0"/>
    <xf numFmtId="0" fontId="5" fillId="0" borderId="0"/>
    <xf numFmtId="0" fontId="25" fillId="0" borderId="0"/>
    <xf numFmtId="0" fontId="20" fillId="0" borderId="0"/>
    <xf numFmtId="0" fontId="4" fillId="0" borderId="0"/>
    <xf numFmtId="0" fontId="5" fillId="0" borderId="0"/>
    <xf numFmtId="165" fontId="5" fillId="0" borderId="24" applyBorder="0"/>
    <xf numFmtId="0" fontId="20" fillId="0" borderId="0"/>
    <xf numFmtId="9" fontId="4" fillId="0" borderId="0" applyFont="0" applyFill="0" applyBorder="0" applyAlignment="0" applyProtection="0"/>
    <xf numFmtId="0" fontId="5" fillId="0" borderId="0"/>
    <xf numFmtId="0" fontId="45" fillId="0" borderId="0" applyNumberFormat="0" applyFill="0" applyBorder="0" applyAlignment="0" applyProtection="0"/>
    <xf numFmtId="43" fontId="4" fillId="0" borderId="0" applyFont="0" applyFill="0" applyBorder="0" applyAlignment="0" applyProtection="0"/>
    <xf numFmtId="0" fontId="20" fillId="0" borderId="0"/>
    <xf numFmtId="0" fontId="7" fillId="0" borderId="0"/>
    <xf numFmtId="0" fontId="5" fillId="0" borderId="0"/>
  </cellStyleXfs>
  <cellXfs count="5888">
    <xf numFmtId="0" fontId="0" fillId="0" borderId="0" xfId="0"/>
    <xf numFmtId="0" fontId="6" fillId="0" borderId="0" xfId="2" applyFont="1" applyAlignment="1">
      <alignment vertical="center"/>
    </xf>
    <xf numFmtId="0" fontId="8" fillId="0" borderId="0" xfId="3" quotePrefix="1" applyFont="1" applyAlignment="1">
      <alignment vertical="center" wrapText="1"/>
    </xf>
    <xf numFmtId="0" fontId="10" fillId="0" borderId="0" xfId="0" applyFont="1" applyAlignment="1">
      <alignment vertical="center"/>
    </xf>
    <xf numFmtId="0" fontId="24" fillId="0" borderId="0" xfId="0" applyFont="1"/>
    <xf numFmtId="0" fontId="10" fillId="0" borderId="0" xfId="0" applyFont="1"/>
    <xf numFmtId="0" fontId="11" fillId="0" borderId="0" xfId="0" applyFont="1" applyAlignment="1">
      <alignment vertical="center"/>
    </xf>
    <xf numFmtId="0" fontId="0" fillId="0" borderId="0" xfId="0" applyAlignment="1">
      <alignment horizontal="left" vertical="center"/>
    </xf>
    <xf numFmtId="0" fontId="21" fillId="4" borderId="1" xfId="0" applyFont="1" applyFill="1" applyBorder="1" applyAlignment="1">
      <alignment horizontal="center" vertical="center"/>
    </xf>
    <xf numFmtId="0" fontId="21" fillId="5" borderId="1" xfId="0" applyFont="1" applyFill="1" applyBorder="1" applyAlignment="1">
      <alignment horizontal="center" vertical="center"/>
    </xf>
    <xf numFmtId="0" fontId="21" fillId="7" borderId="1" xfId="0" applyFont="1" applyFill="1" applyBorder="1" applyAlignment="1">
      <alignment horizontal="center" vertical="center"/>
    </xf>
    <xf numFmtId="0" fontId="21" fillId="10" borderId="1" xfId="0" applyFont="1" applyFill="1" applyBorder="1" applyAlignment="1">
      <alignment horizontal="center" vertical="center"/>
    </xf>
    <xf numFmtId="0" fontId="11" fillId="0" borderId="0" xfId="0" applyFont="1" applyAlignment="1">
      <alignment horizontal="left" vertical="center" wrapText="1"/>
    </xf>
    <xf numFmtId="0" fontId="21" fillId="6" borderId="0" xfId="0" applyFont="1" applyFill="1" applyAlignment="1">
      <alignment horizontal="center" vertical="center"/>
    </xf>
    <xf numFmtId="0" fontId="21" fillId="5" borderId="0" xfId="0" applyFont="1" applyFill="1" applyAlignment="1">
      <alignment horizontal="center" vertical="center"/>
    </xf>
    <xf numFmtId="0" fontId="38" fillId="7" borderId="1" xfId="0" applyFont="1" applyFill="1" applyBorder="1" applyAlignment="1">
      <alignment horizontal="center" vertical="center"/>
    </xf>
    <xf numFmtId="0" fontId="38" fillId="9" borderId="1" xfId="0" applyFont="1" applyFill="1" applyBorder="1" applyAlignment="1">
      <alignment horizontal="center" vertical="center"/>
    </xf>
    <xf numFmtId="0" fontId="38" fillId="10" borderId="1" xfId="0" applyFont="1" applyFill="1" applyBorder="1" applyAlignment="1">
      <alignment horizontal="center" vertical="center"/>
    </xf>
    <xf numFmtId="0" fontId="38" fillId="11" borderId="1" xfId="0" applyFont="1" applyFill="1" applyBorder="1" applyAlignment="1">
      <alignment horizontal="center" vertical="center"/>
    </xf>
    <xf numFmtId="0" fontId="41" fillId="0" borderId="0" xfId="0" applyFont="1" applyAlignment="1">
      <alignment horizontal="left" vertical="top" wrapText="1"/>
    </xf>
    <xf numFmtId="0" fontId="39" fillId="13" borderId="58" xfId="0" applyFont="1" applyFill="1" applyBorder="1" applyAlignment="1">
      <alignment horizontal="center" vertical="center" wrapText="1"/>
    </xf>
    <xf numFmtId="0" fontId="14" fillId="12" borderId="61" xfId="0" applyFont="1" applyFill="1" applyBorder="1" applyAlignment="1">
      <alignment horizontal="center" vertical="center"/>
    </xf>
    <xf numFmtId="0" fontId="41" fillId="18" borderId="60" xfId="0" applyFont="1" applyFill="1" applyBorder="1" applyAlignment="1">
      <alignment horizontal="center" vertical="center" wrapText="1"/>
    </xf>
    <xf numFmtId="0" fontId="11" fillId="0" borderId="1" xfId="0" applyFont="1" applyBorder="1" applyAlignment="1">
      <alignment vertical="center"/>
    </xf>
    <xf numFmtId="0" fontId="38" fillId="22" borderId="1" xfId="0" applyFont="1" applyFill="1" applyBorder="1" applyAlignment="1">
      <alignment horizontal="center" vertical="center"/>
    </xf>
    <xf numFmtId="0" fontId="34" fillId="27" borderId="10" xfId="0" applyFont="1" applyFill="1" applyBorder="1" applyAlignment="1">
      <alignment horizontal="center" vertical="center" textRotation="90" wrapText="1"/>
    </xf>
    <xf numFmtId="0" fontId="34" fillId="27" borderId="87" xfId="0" applyFont="1" applyFill="1" applyBorder="1" applyAlignment="1">
      <alignment horizontal="center" vertical="center" textRotation="90" wrapText="1"/>
    </xf>
    <xf numFmtId="0" fontId="34" fillId="27" borderId="46" xfId="0" applyFont="1" applyFill="1" applyBorder="1" applyAlignment="1">
      <alignment horizontal="center" vertical="center" textRotation="90" wrapText="1"/>
    </xf>
    <xf numFmtId="0" fontId="48" fillId="11" borderId="1" xfId="0" applyFont="1" applyFill="1" applyBorder="1" applyAlignment="1">
      <alignment horizontal="center" vertical="center"/>
    </xf>
    <xf numFmtId="0" fontId="49" fillId="3" borderId="2" xfId="0" applyFont="1" applyFill="1" applyBorder="1" applyAlignment="1">
      <alignment horizontal="center" vertical="center"/>
    </xf>
    <xf numFmtId="0" fontId="52" fillId="0" borderId="0" xfId="0" applyFont="1" applyAlignment="1">
      <alignment horizontal="center" vertical="center"/>
    </xf>
    <xf numFmtId="0" fontId="53" fillId="23" borderId="87" xfId="0" applyFont="1" applyFill="1" applyBorder="1" applyAlignment="1">
      <alignment horizontal="center" vertical="center" wrapText="1"/>
    </xf>
    <xf numFmtId="0" fontId="53" fillId="23" borderId="46" xfId="0" applyFont="1" applyFill="1" applyBorder="1" applyAlignment="1">
      <alignment horizontal="center" vertical="center" wrapText="1"/>
    </xf>
    <xf numFmtId="0" fontId="53" fillId="23" borderId="11" xfId="0" applyFont="1" applyFill="1" applyBorder="1" applyAlignment="1">
      <alignment horizontal="center" vertical="center" wrapText="1"/>
    </xf>
    <xf numFmtId="0" fontId="54" fillId="0" borderId="0" xfId="0" applyFont="1"/>
    <xf numFmtId="0" fontId="53" fillId="23" borderId="112" xfId="0" applyFont="1" applyFill="1" applyBorder="1" applyAlignment="1">
      <alignment horizontal="center" vertical="center" wrapText="1"/>
    </xf>
    <xf numFmtId="0" fontId="53" fillId="23" borderId="113" xfId="0" applyFont="1" applyFill="1" applyBorder="1" applyAlignment="1">
      <alignment horizontal="center" vertical="center" wrapText="1"/>
    </xf>
    <xf numFmtId="0" fontId="53" fillId="23" borderId="114" xfId="0" applyFont="1" applyFill="1" applyBorder="1" applyAlignment="1">
      <alignment horizontal="center" vertical="center" wrapText="1"/>
    </xf>
    <xf numFmtId="0" fontId="53" fillId="14" borderId="87" xfId="0" applyFont="1" applyFill="1" applyBorder="1" applyAlignment="1">
      <alignment horizontal="center" vertical="center" wrapText="1"/>
    </xf>
    <xf numFmtId="0" fontId="53" fillId="14" borderId="46" xfId="0" applyFont="1" applyFill="1" applyBorder="1" applyAlignment="1">
      <alignment horizontal="center" vertical="center" wrapText="1"/>
    </xf>
    <xf numFmtId="0" fontId="53" fillId="14" borderId="11" xfId="0" applyFont="1" applyFill="1" applyBorder="1" applyAlignment="1">
      <alignment horizontal="center" vertical="center" wrapText="1"/>
    </xf>
    <xf numFmtId="0" fontId="53" fillId="14" borderId="112" xfId="0" applyFont="1" applyFill="1" applyBorder="1" applyAlignment="1">
      <alignment horizontal="center" vertical="center" wrapText="1"/>
    </xf>
    <xf numFmtId="0" fontId="53" fillId="14" borderId="113" xfId="0" applyFont="1" applyFill="1" applyBorder="1" applyAlignment="1">
      <alignment horizontal="center" vertical="center" wrapText="1"/>
    </xf>
    <xf numFmtId="0" fontId="53" fillId="14" borderId="114" xfId="0" applyFont="1" applyFill="1" applyBorder="1" applyAlignment="1">
      <alignment horizontal="center" vertical="center" wrapText="1"/>
    </xf>
    <xf numFmtId="0" fontId="53" fillId="6" borderId="45" xfId="0" applyFont="1" applyFill="1" applyBorder="1" applyAlignment="1">
      <alignment horizontal="center" vertical="center" wrapText="1"/>
    </xf>
    <xf numFmtId="0" fontId="53" fillId="6" borderId="82" xfId="0" applyFont="1" applyFill="1" applyBorder="1" applyAlignment="1">
      <alignment horizontal="center" vertical="center" wrapText="1"/>
    </xf>
    <xf numFmtId="0" fontId="53" fillId="6" borderId="11" xfId="0" applyFont="1" applyFill="1" applyBorder="1" applyAlignment="1">
      <alignment horizontal="center" vertical="center" wrapText="1"/>
    </xf>
    <xf numFmtId="0" fontId="55" fillId="0" borderId="0" xfId="0" applyFont="1"/>
    <xf numFmtId="0" fontId="51" fillId="0" borderId="0" xfId="0" applyFont="1"/>
    <xf numFmtId="0" fontId="53" fillId="6" borderId="10" xfId="0" applyFont="1" applyFill="1" applyBorder="1" applyAlignment="1">
      <alignment horizontal="center" vertical="center" wrapText="1"/>
    </xf>
    <xf numFmtId="0" fontId="30" fillId="0" borderId="0" xfId="0" applyFont="1"/>
    <xf numFmtId="0" fontId="53" fillId="6" borderId="87" xfId="0" applyFont="1" applyFill="1" applyBorder="1" applyAlignment="1">
      <alignment horizontal="center" vertical="center" wrapText="1"/>
    </xf>
    <xf numFmtId="0" fontId="53" fillId="6" borderId="46" xfId="0" applyFont="1" applyFill="1" applyBorder="1" applyAlignment="1">
      <alignment horizontal="center" vertical="center" wrapText="1"/>
    </xf>
    <xf numFmtId="0" fontId="53" fillId="16" borderId="87" xfId="0" applyFont="1" applyFill="1" applyBorder="1" applyAlignment="1">
      <alignment horizontal="center" vertical="center" wrapText="1"/>
    </xf>
    <xf numFmtId="0" fontId="53" fillId="16" borderId="11" xfId="0" applyFont="1" applyFill="1" applyBorder="1" applyAlignment="1">
      <alignment horizontal="center" vertical="center" wrapText="1"/>
    </xf>
    <xf numFmtId="0" fontId="53" fillId="16" borderId="46" xfId="0" applyFont="1" applyFill="1" applyBorder="1" applyAlignment="1">
      <alignment horizontal="center" vertical="center" wrapText="1"/>
    </xf>
    <xf numFmtId="0" fontId="33" fillId="0" borderId="130" xfId="0" applyFont="1" applyBorder="1" applyAlignment="1">
      <alignment horizontal="left" vertical="center" indent="1"/>
    </xf>
    <xf numFmtId="0" fontId="37" fillId="0" borderId="0" xfId="0" applyFont="1" applyAlignment="1">
      <alignment vertical="center"/>
    </xf>
    <xf numFmtId="0" fontId="37" fillId="0" borderId="0" xfId="0" applyFont="1"/>
    <xf numFmtId="0" fontId="53" fillId="19" borderId="87" xfId="0" applyFont="1" applyFill="1" applyBorder="1" applyAlignment="1">
      <alignment horizontal="center" vertical="center" wrapText="1"/>
    </xf>
    <xf numFmtId="0" fontId="53" fillId="19" borderId="11" xfId="0" applyFont="1" applyFill="1" applyBorder="1" applyAlignment="1">
      <alignment horizontal="center" vertical="center" wrapText="1"/>
    </xf>
    <xf numFmtId="0" fontId="28" fillId="0" borderId="0" xfId="0" applyFont="1"/>
    <xf numFmtId="0" fontId="53" fillId="22" borderId="87" xfId="0" applyFont="1" applyFill="1" applyBorder="1" applyAlignment="1">
      <alignment horizontal="center" vertical="center" wrapText="1"/>
    </xf>
    <xf numFmtId="0" fontId="53" fillId="22" borderId="11" xfId="0" applyFont="1" applyFill="1" applyBorder="1" applyAlignment="1">
      <alignment horizontal="center" vertical="center" wrapText="1"/>
    </xf>
    <xf numFmtId="0" fontId="59" fillId="19" borderId="87" xfId="25" applyFont="1" applyFill="1" applyBorder="1" applyAlignment="1">
      <alignment horizontal="center" vertical="center" wrapText="1"/>
    </xf>
    <xf numFmtId="0" fontId="59" fillId="19" borderId="10" xfId="25" applyFont="1" applyFill="1" applyBorder="1" applyAlignment="1">
      <alignment horizontal="center" vertical="center" wrapText="1"/>
    </xf>
    <xf numFmtId="0" fontId="59" fillId="19" borderId="10" xfId="27" applyFont="1" applyFill="1" applyBorder="1" applyAlignment="1">
      <alignment horizontal="center" vertical="center" wrapText="1"/>
    </xf>
    <xf numFmtId="0" fontId="59" fillId="19" borderId="11" xfId="27" applyFont="1" applyFill="1" applyBorder="1" applyAlignment="1">
      <alignment horizontal="center" vertical="center" wrapText="1"/>
    </xf>
    <xf numFmtId="0" fontId="34" fillId="19" borderId="87" xfId="26" applyFont="1" applyFill="1" applyBorder="1" applyAlignment="1">
      <alignment horizontal="center" vertical="center" wrapText="1"/>
    </xf>
    <xf numFmtId="0" fontId="34" fillId="19" borderId="10" xfId="26" applyFont="1" applyFill="1" applyBorder="1" applyAlignment="1">
      <alignment horizontal="center" vertical="center" wrapText="1"/>
    </xf>
    <xf numFmtId="0" fontId="34" fillId="19" borderId="11" xfId="26" applyFont="1" applyFill="1" applyBorder="1" applyAlignment="1">
      <alignment horizontal="center" vertical="center" wrapText="1"/>
    </xf>
    <xf numFmtId="0" fontId="34" fillId="19" borderId="87" xfId="0" applyFont="1" applyFill="1" applyBorder="1" applyAlignment="1">
      <alignment horizontal="center" vertical="center" wrapText="1"/>
    </xf>
    <xf numFmtId="0" fontId="34" fillId="19" borderId="11" xfId="0" applyFont="1" applyFill="1" applyBorder="1" applyAlignment="1">
      <alignment horizontal="center" vertical="center" wrapText="1"/>
    </xf>
    <xf numFmtId="0" fontId="16" fillId="0" borderId="0" xfId="0" applyFont="1" applyAlignment="1">
      <alignment horizontal="left" vertical="center" wrapText="1"/>
    </xf>
    <xf numFmtId="0" fontId="6" fillId="0" borderId="0" xfId="0" applyFont="1" applyAlignment="1">
      <alignment horizontal="left" vertical="center"/>
    </xf>
    <xf numFmtId="0" fontId="6" fillId="0" borderId="14" xfId="0" applyFont="1" applyBorder="1" applyAlignment="1">
      <alignment horizontal="left" vertical="center" wrapText="1"/>
    </xf>
    <xf numFmtId="0" fontId="6" fillId="0" borderId="0" xfId="0" applyFont="1" applyAlignment="1">
      <alignment horizontal="left" vertical="center" wrapText="1"/>
    </xf>
    <xf numFmtId="0" fontId="60" fillId="26" borderId="87" xfId="0" applyFont="1" applyFill="1" applyBorder="1" applyAlignment="1">
      <alignment horizontal="center" vertical="center" wrapText="1"/>
    </xf>
    <xf numFmtId="0" fontId="60" fillId="26" borderId="10" xfId="0" applyFont="1" applyFill="1" applyBorder="1" applyAlignment="1">
      <alignment horizontal="center" vertical="center" wrapText="1"/>
    </xf>
    <xf numFmtId="0" fontId="60" fillId="26" borderId="46" xfId="0" applyFont="1" applyFill="1" applyBorder="1" applyAlignment="1">
      <alignment horizontal="center" vertical="center" wrapText="1"/>
    </xf>
    <xf numFmtId="0" fontId="60" fillId="26" borderId="11" xfId="0" applyFont="1" applyFill="1" applyBorder="1" applyAlignment="1">
      <alignment horizontal="center" vertical="center" wrapText="1"/>
    </xf>
    <xf numFmtId="0" fontId="60" fillId="26" borderId="45" xfId="0" applyFont="1" applyFill="1" applyBorder="1" applyAlignment="1">
      <alignment horizontal="center" vertical="center" wrapText="1"/>
    </xf>
    <xf numFmtId="0" fontId="6" fillId="0" borderId="0" xfId="0" applyFont="1" applyAlignment="1">
      <alignment vertical="center" wrapText="1"/>
    </xf>
    <xf numFmtId="0" fontId="18" fillId="0" borderId="0" xfId="0" applyFont="1" applyAlignment="1">
      <alignment horizontal="left" vertical="center" wrapText="1"/>
    </xf>
    <xf numFmtId="0" fontId="28" fillId="0" borderId="0" xfId="0" applyFont="1" applyAlignment="1">
      <alignment vertical="center"/>
    </xf>
    <xf numFmtId="0" fontId="53" fillId="6" borderId="87" xfId="0" applyFont="1" applyFill="1" applyBorder="1" applyAlignment="1">
      <alignment horizontal="center" vertical="center"/>
    </xf>
    <xf numFmtId="0" fontId="53" fillId="6" borderId="10" xfId="0" applyFont="1" applyFill="1" applyBorder="1" applyAlignment="1">
      <alignment horizontal="center" vertical="center"/>
    </xf>
    <xf numFmtId="0" fontId="53" fillId="6" borderId="82" xfId="0" applyFont="1" applyFill="1" applyBorder="1" applyAlignment="1">
      <alignment horizontal="center" vertical="center"/>
    </xf>
    <xf numFmtId="0" fontId="53" fillId="6" borderId="11" xfId="0" applyFont="1" applyFill="1" applyBorder="1" applyAlignment="1">
      <alignment horizontal="center" vertical="center"/>
    </xf>
    <xf numFmtId="0" fontId="6" fillId="0" borderId="0" xfId="0" applyFont="1" applyAlignment="1">
      <alignment vertical="center"/>
    </xf>
    <xf numFmtId="0" fontId="16" fillId="0" borderId="0" xfId="0" applyFont="1" applyAlignment="1">
      <alignment horizontal="left" vertical="center"/>
    </xf>
    <xf numFmtId="0" fontId="34" fillId="27" borderId="87" xfId="0" applyFont="1" applyFill="1" applyBorder="1" applyAlignment="1">
      <alignment horizontal="center" vertical="center" wrapText="1"/>
    </xf>
    <xf numFmtId="0" fontId="34" fillId="27" borderId="11" xfId="0" applyFont="1" applyFill="1" applyBorder="1" applyAlignment="1">
      <alignment horizontal="center" vertical="center" wrapText="1"/>
    </xf>
    <xf numFmtId="0" fontId="61" fillId="9" borderId="87" xfId="0" applyFont="1" applyFill="1" applyBorder="1" applyAlignment="1">
      <alignment horizontal="center" vertical="center" wrapText="1"/>
    </xf>
    <xf numFmtId="0" fontId="61" fillId="9" borderId="11" xfId="0" applyFont="1" applyFill="1" applyBorder="1" applyAlignment="1">
      <alignment horizontal="center" vertical="center" wrapText="1"/>
    </xf>
    <xf numFmtId="0" fontId="16" fillId="0" borderId="17" xfId="0" applyFont="1" applyBorder="1" applyAlignment="1">
      <alignment horizontal="left" vertical="center" wrapText="1"/>
    </xf>
    <xf numFmtId="0" fontId="34" fillId="27" borderId="10" xfId="0" applyFont="1" applyFill="1" applyBorder="1" applyAlignment="1">
      <alignment horizontal="center" vertical="center" wrapText="1"/>
    </xf>
    <xf numFmtId="0" fontId="34" fillId="27" borderId="82" xfId="0" applyFont="1" applyFill="1" applyBorder="1" applyAlignment="1">
      <alignment horizontal="center" vertical="center" wrapText="1"/>
    </xf>
    <xf numFmtId="0" fontId="6" fillId="0" borderId="17" xfId="0" applyFont="1" applyBorder="1" applyAlignment="1">
      <alignment horizontal="left" vertical="center" wrapText="1"/>
    </xf>
    <xf numFmtId="0" fontId="28" fillId="0" borderId="0" xfId="0" applyFont="1" applyAlignment="1">
      <alignment horizontal="right" vertical="center"/>
    </xf>
    <xf numFmtId="0" fontId="60" fillId="26" borderId="127" xfId="0" applyFont="1" applyFill="1" applyBorder="1" applyAlignment="1">
      <alignment horizontal="center" vertical="center" wrapText="1"/>
    </xf>
    <xf numFmtId="0" fontId="60" fillId="26" borderId="128" xfId="0" applyFont="1" applyFill="1" applyBorder="1" applyAlignment="1">
      <alignment horizontal="center" vertical="center" wrapText="1"/>
    </xf>
    <xf numFmtId="0" fontId="60" fillId="26" borderId="129" xfId="0" applyFont="1" applyFill="1" applyBorder="1" applyAlignment="1">
      <alignment horizontal="center" vertical="center" wrapText="1"/>
    </xf>
    <xf numFmtId="0" fontId="23" fillId="0" borderId="0" xfId="0" applyFont="1"/>
    <xf numFmtId="0" fontId="15" fillId="0" borderId="0" xfId="0" applyFont="1" applyAlignment="1">
      <alignment horizontal="left" vertical="center"/>
    </xf>
    <xf numFmtId="0" fontId="66" fillId="0" borderId="0" xfId="0" applyFont="1" applyAlignment="1">
      <alignment vertical="center"/>
    </xf>
    <xf numFmtId="0" fontId="67" fillId="0" borderId="0" xfId="0" applyFont="1" applyAlignment="1">
      <alignment vertical="center"/>
    </xf>
    <xf numFmtId="0" fontId="68" fillId="13" borderId="57" xfId="0" applyFont="1" applyFill="1" applyBorder="1" applyAlignment="1">
      <alignment horizontal="center" vertical="center"/>
    </xf>
    <xf numFmtId="37" fontId="6" fillId="0" borderId="61" xfId="0" applyNumberFormat="1" applyFont="1" applyBorder="1" applyAlignment="1">
      <alignment horizontal="right" vertical="center"/>
    </xf>
    <xf numFmtId="37" fontId="6" fillId="20" borderId="68" xfId="0" applyNumberFormat="1" applyFont="1" applyFill="1" applyBorder="1" applyAlignment="1">
      <alignment horizontal="right" vertical="center"/>
    </xf>
    <xf numFmtId="37" fontId="62" fillId="21" borderId="61" xfId="0" applyNumberFormat="1" applyFont="1" applyFill="1" applyBorder="1" applyAlignment="1">
      <alignment horizontal="right" vertical="center"/>
    </xf>
    <xf numFmtId="37" fontId="62" fillId="21" borderId="71" xfId="0" applyNumberFormat="1" applyFont="1" applyFill="1" applyBorder="1" applyAlignment="1">
      <alignment horizontal="right" vertical="center"/>
    </xf>
    <xf numFmtId="37" fontId="62" fillId="21" borderId="56" xfId="0" applyNumberFormat="1" applyFont="1" applyFill="1" applyBorder="1" applyAlignment="1">
      <alignment horizontal="right" vertical="center"/>
    </xf>
    <xf numFmtId="37" fontId="62" fillId="0" borderId="61" xfId="0" applyNumberFormat="1" applyFont="1" applyBorder="1" applyAlignment="1">
      <alignment horizontal="right" vertical="center"/>
    </xf>
    <xf numFmtId="37" fontId="62" fillId="0" borderId="71" xfId="0" applyNumberFormat="1" applyFont="1" applyBorder="1" applyAlignment="1">
      <alignment horizontal="right" vertical="center"/>
    </xf>
    <xf numFmtId="37" fontId="62" fillId="0" borderId="68" xfId="0" applyNumberFormat="1" applyFont="1" applyBorder="1" applyAlignment="1">
      <alignment horizontal="right" vertical="center"/>
    </xf>
    <xf numFmtId="37" fontId="62" fillId="21" borderId="68" xfId="0" applyNumberFormat="1" applyFont="1" applyFill="1" applyBorder="1" applyAlignment="1">
      <alignment horizontal="right" vertical="center"/>
    </xf>
    <xf numFmtId="37" fontId="62" fillId="21" borderId="76" xfId="0" applyNumberFormat="1" applyFont="1" applyFill="1" applyBorder="1" applyAlignment="1">
      <alignment horizontal="right" vertical="center"/>
    </xf>
    <xf numFmtId="39" fontId="16" fillId="0" borderId="61" xfId="0" applyNumberFormat="1" applyFont="1" applyBorder="1" applyAlignment="1">
      <alignment horizontal="right" vertical="center"/>
    </xf>
    <xf numFmtId="39" fontId="16" fillId="0" borderId="6" xfId="0" applyNumberFormat="1" applyFont="1" applyBorder="1" applyAlignment="1">
      <alignment horizontal="right" vertical="center"/>
    </xf>
    <xf numFmtId="39" fontId="16" fillId="25" borderId="61" xfId="0" applyNumberFormat="1" applyFont="1" applyFill="1" applyBorder="1" applyAlignment="1">
      <alignment horizontal="right" vertical="center"/>
    </xf>
    <xf numFmtId="39" fontId="16" fillId="25" borderId="1" xfId="0" applyNumberFormat="1" applyFont="1" applyFill="1" applyBorder="1" applyAlignment="1">
      <alignment horizontal="right" vertical="center"/>
    </xf>
    <xf numFmtId="39" fontId="16" fillId="0" borderId="1" xfId="0" applyNumberFormat="1" applyFont="1" applyBorder="1" applyAlignment="1">
      <alignment horizontal="right" vertical="center"/>
    </xf>
    <xf numFmtId="39" fontId="16" fillId="0" borderId="71" xfId="0" applyNumberFormat="1" applyFont="1" applyBorder="1" applyAlignment="1">
      <alignment horizontal="right" vertical="center"/>
    </xf>
    <xf numFmtId="39" fontId="16" fillId="0" borderId="53" xfId="0" applyNumberFormat="1" applyFont="1" applyBorder="1" applyAlignment="1">
      <alignment horizontal="right" vertical="center"/>
    </xf>
    <xf numFmtId="39" fontId="16" fillId="28" borderId="6" xfId="0" applyNumberFormat="1" applyFont="1" applyFill="1" applyBorder="1" applyAlignment="1">
      <alignment horizontal="right" vertical="center"/>
    </xf>
    <xf numFmtId="39" fontId="16" fillId="8" borderId="61" xfId="0" applyNumberFormat="1" applyFont="1" applyFill="1" applyBorder="1" applyAlignment="1">
      <alignment horizontal="right" vertical="center"/>
    </xf>
    <xf numFmtId="39" fontId="16" fillId="8" borderId="1" xfId="0" applyNumberFormat="1" applyFont="1" applyFill="1" applyBorder="1" applyAlignment="1">
      <alignment horizontal="right" vertical="center"/>
    </xf>
    <xf numFmtId="39" fontId="5" fillId="28" borderId="6" xfId="0" applyNumberFormat="1" applyFont="1" applyFill="1" applyBorder="1" applyAlignment="1">
      <alignment horizontal="right" vertical="center"/>
    </xf>
    <xf numFmtId="166" fontId="6" fillId="0" borderId="61" xfId="0" applyNumberFormat="1" applyFont="1" applyBorder="1" applyAlignment="1">
      <alignment horizontal="right" vertical="center"/>
    </xf>
    <xf numFmtId="166" fontId="6" fillId="0" borderId="6" xfId="0" applyNumberFormat="1" applyFont="1" applyBorder="1" applyAlignment="1">
      <alignment horizontal="right" vertical="center"/>
    </xf>
    <xf numFmtId="166" fontId="6" fillId="0" borderId="26" xfId="0" applyNumberFormat="1" applyFont="1" applyBorder="1" applyAlignment="1">
      <alignment horizontal="right" vertical="center"/>
    </xf>
    <xf numFmtId="166" fontId="6" fillId="8" borderId="61" xfId="0" applyNumberFormat="1" applyFont="1" applyFill="1" applyBorder="1" applyAlignment="1">
      <alignment horizontal="right" vertical="center"/>
    </xf>
    <xf numFmtId="166" fontId="6" fillId="8" borderId="1" xfId="0" applyNumberFormat="1" applyFont="1" applyFill="1" applyBorder="1" applyAlignment="1">
      <alignment horizontal="right" vertical="center"/>
    </xf>
    <xf numFmtId="166" fontId="6" fillId="8" borderId="2" xfId="0" applyNumberFormat="1" applyFont="1" applyFill="1" applyBorder="1" applyAlignment="1">
      <alignment horizontal="right" vertical="center"/>
    </xf>
    <xf numFmtId="166" fontId="6" fillId="0" borderId="1" xfId="0" applyNumberFormat="1" applyFont="1" applyBorder="1" applyAlignment="1">
      <alignment horizontal="right" vertical="center"/>
    </xf>
    <xf numFmtId="166" fontId="6" fillId="0" borderId="2" xfId="0" applyNumberFormat="1" applyFont="1" applyBorder="1" applyAlignment="1">
      <alignment horizontal="right" vertical="center"/>
    </xf>
    <xf numFmtId="166" fontId="6" fillId="8" borderId="103" xfId="0" applyNumberFormat="1" applyFont="1" applyFill="1" applyBorder="1" applyAlignment="1">
      <alignment horizontal="right" vertical="center"/>
    </xf>
    <xf numFmtId="166" fontId="6" fillId="8" borderId="104" xfId="0" applyNumberFormat="1" applyFont="1" applyFill="1" applyBorder="1" applyAlignment="1">
      <alignment horizontal="right" vertical="center"/>
    </xf>
    <xf numFmtId="166" fontId="6" fillId="8" borderId="105" xfId="0" applyNumberFormat="1" applyFont="1" applyFill="1" applyBorder="1" applyAlignment="1">
      <alignment horizontal="right" vertical="center"/>
    </xf>
    <xf numFmtId="166" fontId="6" fillId="0" borderId="12" xfId="0" applyNumberFormat="1" applyFont="1" applyBorder="1" applyAlignment="1">
      <alignment horizontal="right" vertical="center"/>
    </xf>
    <xf numFmtId="166" fontId="6" fillId="0" borderId="22" xfId="0" applyNumberFormat="1" applyFont="1" applyBorder="1" applyAlignment="1">
      <alignment horizontal="right" vertical="center"/>
    </xf>
    <xf numFmtId="37" fontId="6" fillId="8" borderId="61" xfId="0" applyNumberFormat="1" applyFont="1" applyFill="1" applyBorder="1" applyAlignment="1">
      <alignment horizontal="right" vertical="center"/>
    </xf>
    <xf numFmtId="37" fontId="6" fillId="8" borderId="103" xfId="0" applyNumberFormat="1" applyFont="1" applyFill="1" applyBorder="1" applyAlignment="1">
      <alignment horizontal="right" vertical="center"/>
    </xf>
    <xf numFmtId="37" fontId="6" fillId="0" borderId="64" xfId="0" applyNumberFormat="1" applyFont="1" applyBorder="1" applyAlignment="1">
      <alignment horizontal="right" vertical="center"/>
    </xf>
    <xf numFmtId="37" fontId="6" fillId="0" borderId="63" xfId="0" applyNumberFormat="1" applyFont="1" applyBorder="1" applyAlignment="1">
      <alignment horizontal="right" vertical="center"/>
    </xf>
    <xf numFmtId="37" fontId="6" fillId="0" borderId="12" xfId="0" applyNumberFormat="1" applyFont="1" applyBorder="1" applyAlignment="1">
      <alignment horizontal="right" vertical="center"/>
    </xf>
    <xf numFmtId="37" fontId="6" fillId="0" borderId="22" xfId="0" applyNumberFormat="1" applyFont="1" applyBorder="1" applyAlignment="1">
      <alignment horizontal="right" vertical="center"/>
    </xf>
    <xf numFmtId="37" fontId="6" fillId="0" borderId="65" xfId="0" applyNumberFormat="1" applyFont="1" applyBorder="1" applyAlignment="1">
      <alignment horizontal="right" vertical="center"/>
    </xf>
    <xf numFmtId="37" fontId="6" fillId="0" borderId="4" xfId="0" applyNumberFormat="1" applyFont="1" applyBorder="1" applyAlignment="1">
      <alignment horizontal="right" vertical="center"/>
    </xf>
    <xf numFmtId="37" fontId="6" fillId="0" borderId="13" xfId="0" applyNumberFormat="1" applyFont="1" applyBorder="1" applyAlignment="1">
      <alignment horizontal="right" vertical="center"/>
    </xf>
    <xf numFmtId="37" fontId="6" fillId="0" borderId="106" xfId="0" applyNumberFormat="1" applyFont="1" applyBorder="1" applyAlignment="1">
      <alignment horizontal="right" vertical="center"/>
    </xf>
    <xf numFmtId="37" fontId="6" fillId="0" borderId="107" xfId="0" applyNumberFormat="1" applyFont="1" applyBorder="1" applyAlignment="1">
      <alignment horizontal="right" vertical="center"/>
    </xf>
    <xf numFmtId="37" fontId="6" fillId="0" borderId="108" xfId="0" applyNumberFormat="1" applyFont="1" applyBorder="1" applyAlignment="1">
      <alignment horizontal="right" vertical="center"/>
    </xf>
    <xf numFmtId="37" fontId="6" fillId="28" borderId="12" xfId="0" applyNumberFormat="1" applyFont="1" applyFill="1" applyBorder="1" applyAlignment="1">
      <alignment horizontal="right" vertical="center"/>
    </xf>
    <xf numFmtId="37" fontId="6" fillId="28" borderId="22" xfId="0" applyNumberFormat="1" applyFont="1" applyFill="1" applyBorder="1" applyAlignment="1">
      <alignment horizontal="right" vertical="center"/>
    </xf>
    <xf numFmtId="37" fontId="6" fillId="28" borderId="64" xfId="0" applyNumberFormat="1" applyFont="1" applyFill="1" applyBorder="1" applyAlignment="1">
      <alignment horizontal="right" vertical="center"/>
    </xf>
    <xf numFmtId="37" fontId="6" fillId="25" borderId="64" xfId="0" applyNumberFormat="1" applyFont="1" applyFill="1" applyBorder="1" applyAlignment="1">
      <alignment horizontal="right" vertical="center"/>
    </xf>
    <xf numFmtId="37" fontId="6" fillId="25" borderId="12" xfId="0" applyNumberFormat="1" applyFont="1" applyFill="1" applyBorder="1" applyAlignment="1">
      <alignment horizontal="right" vertical="center"/>
    </xf>
    <xf numFmtId="37" fontId="6" fillId="0" borderId="109" xfId="0" applyNumberFormat="1" applyFont="1" applyBorder="1" applyAlignment="1">
      <alignment horizontal="right" vertical="center"/>
    </xf>
    <xf numFmtId="37" fontId="6" fillId="0" borderId="14" xfId="0" applyNumberFormat="1" applyFont="1" applyBorder="1" applyAlignment="1">
      <alignment horizontal="right" vertical="center"/>
    </xf>
    <xf numFmtId="37" fontId="6" fillId="28" borderId="4" xfId="0" applyNumberFormat="1" applyFont="1" applyFill="1" applyBorder="1" applyAlignment="1">
      <alignment horizontal="right" vertical="center"/>
    </xf>
    <xf numFmtId="37" fontId="6" fillId="28" borderId="65" xfId="0" applyNumberFormat="1" applyFont="1" applyFill="1" applyBorder="1" applyAlignment="1">
      <alignment horizontal="right" vertical="center"/>
    </xf>
    <xf numFmtId="166" fontId="6" fillId="28" borderId="1" xfId="0" applyNumberFormat="1" applyFont="1" applyFill="1" applyBorder="1" applyAlignment="1">
      <alignment horizontal="right" vertical="center"/>
    </xf>
    <xf numFmtId="0" fontId="35" fillId="0" borderId="2" xfId="0" applyFont="1" applyBorder="1" applyAlignment="1">
      <alignment horizontal="left" vertical="center" wrapText="1" indent="1"/>
    </xf>
    <xf numFmtId="167" fontId="28" fillId="0" borderId="0" xfId="0" applyNumberFormat="1" applyFont="1"/>
    <xf numFmtId="0" fontId="69" fillId="0" borderId="0" xfId="0" applyFont="1" applyAlignment="1">
      <alignment vertical="center"/>
    </xf>
    <xf numFmtId="0" fontId="34" fillId="19" borderId="86" xfId="0" applyFont="1" applyFill="1" applyBorder="1" applyAlignment="1">
      <alignment horizontal="center" vertical="center" wrapText="1"/>
    </xf>
    <xf numFmtId="0" fontId="11" fillId="0" borderId="0" xfId="0" applyFont="1"/>
    <xf numFmtId="0" fontId="73" fillId="0" borderId="0" xfId="0" applyFont="1" applyAlignment="1">
      <alignment vertical="center"/>
    </xf>
    <xf numFmtId="0" fontId="23" fillId="0" borderId="0" xfId="21" applyFont="1" applyAlignment="1">
      <alignment horizontal="center"/>
    </xf>
    <xf numFmtId="0" fontId="23" fillId="0" borderId="0" xfId="21" applyFont="1"/>
    <xf numFmtId="0" fontId="74" fillId="0" borderId="0" xfId="20" applyFont="1" applyAlignment="1">
      <alignment wrapText="1"/>
    </xf>
    <xf numFmtId="0" fontId="35" fillId="0" borderId="0" xfId="0" applyFont="1" applyAlignment="1">
      <alignment horizontal="center"/>
    </xf>
    <xf numFmtId="0" fontId="35" fillId="0" borderId="0" xfId="0" applyFont="1"/>
    <xf numFmtId="0" fontId="59" fillId="19" borderId="92" xfId="21" applyFont="1" applyFill="1" applyBorder="1" applyAlignment="1">
      <alignment horizontal="center" vertical="center" wrapText="1"/>
    </xf>
    <xf numFmtId="0" fontId="59" fillId="19" borderId="46" xfId="21" applyFont="1" applyFill="1" applyBorder="1" applyAlignment="1">
      <alignment horizontal="center" vertical="center" wrapText="1"/>
    </xf>
    <xf numFmtId="0" fontId="59" fillId="19" borderId="87" xfId="21" applyFont="1" applyFill="1" applyBorder="1" applyAlignment="1">
      <alignment horizontal="center" vertical="center"/>
    </xf>
    <xf numFmtId="0" fontId="59" fillId="19" borderId="11" xfId="21" applyFont="1" applyFill="1" applyBorder="1" applyAlignment="1">
      <alignment horizontal="center" vertical="center"/>
    </xf>
    <xf numFmtId="0" fontId="75" fillId="0" borderId="0" xfId="0" applyFont="1" applyAlignment="1">
      <alignment vertical="center"/>
    </xf>
    <xf numFmtId="0" fontId="75" fillId="0" borderId="0" xfId="0" applyFont="1" applyAlignment="1">
      <alignment horizontal="center" vertical="center"/>
    </xf>
    <xf numFmtId="37" fontId="30" fillId="20" borderId="61" xfId="23" applyNumberFormat="1" applyFont="1" applyFill="1" applyBorder="1" applyAlignment="1">
      <alignment vertical="center"/>
    </xf>
    <xf numFmtId="37" fontId="30" fillId="20" borderId="61" xfId="21" applyNumberFormat="1" applyFont="1" applyFill="1" applyBorder="1" applyAlignment="1">
      <alignment vertical="center"/>
    </xf>
    <xf numFmtId="37" fontId="30" fillId="0" borderId="61" xfId="23" applyNumberFormat="1" applyFont="1" applyFill="1" applyBorder="1" applyAlignment="1">
      <alignment vertical="center"/>
    </xf>
    <xf numFmtId="37" fontId="30" fillId="0" borderId="61" xfId="21" applyNumberFormat="1" applyFont="1" applyBorder="1" applyAlignment="1">
      <alignment vertical="center"/>
    </xf>
    <xf numFmtId="0" fontId="22" fillId="0" borderId="0" xfId="24" applyFont="1" applyAlignment="1">
      <alignment horizontal="left" vertical="top" wrapText="1"/>
    </xf>
    <xf numFmtId="0" fontId="23" fillId="0" borderId="0" xfId="24" applyFont="1" applyAlignment="1">
      <alignment wrapText="1"/>
    </xf>
    <xf numFmtId="0" fontId="59" fillId="19" borderId="87" xfId="24" applyFont="1" applyFill="1" applyBorder="1" applyAlignment="1">
      <alignment horizontal="center" vertical="center" wrapText="1"/>
    </xf>
    <xf numFmtId="0" fontId="59" fillId="19" borderId="46" xfId="24" applyFont="1" applyFill="1" applyBorder="1" applyAlignment="1">
      <alignment horizontal="center" vertical="center" wrapText="1"/>
    </xf>
    <xf numFmtId="0" fontId="59" fillId="19" borderId="11" xfId="24" applyFont="1" applyFill="1" applyBorder="1" applyAlignment="1">
      <alignment horizontal="center" vertical="center" wrapText="1"/>
    </xf>
    <xf numFmtId="0" fontId="30" fillId="0" borderId="22" xfId="24" applyFont="1" applyBorder="1" applyAlignment="1">
      <alignment horizontal="center" vertical="center" wrapText="1"/>
    </xf>
    <xf numFmtId="37" fontId="35" fillId="20" borderId="65" xfId="24" applyNumberFormat="1" applyFont="1" applyFill="1" applyBorder="1" applyAlignment="1">
      <alignment horizontal="right" vertical="center"/>
    </xf>
    <xf numFmtId="37" fontId="30" fillId="20" borderId="65" xfId="24" applyNumberFormat="1" applyFont="1" applyFill="1" applyBorder="1" applyAlignment="1">
      <alignment horizontal="right" vertical="center"/>
    </xf>
    <xf numFmtId="37" fontId="35" fillId="0" borderId="65" xfId="24" applyNumberFormat="1" applyFont="1" applyBorder="1" applyAlignment="1">
      <alignment horizontal="right" vertical="center"/>
    </xf>
    <xf numFmtId="37" fontId="30" fillId="0" borderId="65" xfId="24" applyNumberFormat="1" applyFont="1" applyBorder="1" applyAlignment="1">
      <alignment horizontal="right" vertical="center"/>
    </xf>
    <xf numFmtId="37" fontId="35" fillId="0" borderId="66" xfId="24" applyNumberFormat="1" applyFont="1" applyBorder="1" applyAlignment="1">
      <alignment horizontal="right" vertical="center"/>
    </xf>
    <xf numFmtId="37" fontId="30" fillId="20" borderId="66" xfId="24" applyNumberFormat="1" applyFont="1" applyFill="1" applyBorder="1" applyAlignment="1">
      <alignment horizontal="right" vertical="center"/>
    </xf>
    <xf numFmtId="37" fontId="35" fillId="0" borderId="68" xfId="24" applyNumberFormat="1" applyFont="1" applyBorder="1" applyAlignment="1">
      <alignment vertical="center"/>
    </xf>
    <xf numFmtId="37" fontId="30" fillId="0" borderId="67" xfId="24" applyNumberFormat="1" applyFont="1" applyBorder="1" applyAlignment="1">
      <alignment horizontal="right" vertical="center"/>
    </xf>
    <xf numFmtId="0" fontId="22" fillId="0" borderId="0" xfId="28" applyFont="1" applyAlignment="1">
      <alignment horizontal="left" vertical="top" wrapText="1"/>
    </xf>
    <xf numFmtId="0" fontId="23" fillId="0" borderId="0" xfId="28" applyFont="1"/>
    <xf numFmtId="0" fontId="59" fillId="19" borderId="87" xfId="28" applyFont="1" applyFill="1" applyBorder="1" applyAlignment="1">
      <alignment horizontal="center" vertical="center" wrapText="1"/>
    </xf>
    <xf numFmtId="0" fontId="59" fillId="19" borderId="10" xfId="28" applyFont="1" applyFill="1" applyBorder="1" applyAlignment="1">
      <alignment horizontal="center" vertical="center" wrapText="1"/>
    </xf>
    <xf numFmtId="0" fontId="24" fillId="0" borderId="0" xfId="29" applyFont="1"/>
    <xf numFmtId="0" fontId="35" fillId="0" borderId="0" xfId="0" applyFont="1" applyAlignment="1">
      <alignment vertical="center"/>
    </xf>
    <xf numFmtId="0" fontId="59" fillId="19" borderId="86" xfId="0" applyFont="1" applyFill="1" applyBorder="1" applyAlignment="1">
      <alignment horizontal="center" vertical="center" wrapText="1"/>
    </xf>
    <xf numFmtId="0" fontId="59" fillId="19" borderId="87" xfId="0" applyFont="1" applyFill="1" applyBorder="1" applyAlignment="1">
      <alignment horizontal="center" vertical="center" wrapText="1"/>
    </xf>
    <xf numFmtId="0" fontId="59" fillId="19" borderId="11" xfId="0" applyFont="1" applyFill="1" applyBorder="1" applyAlignment="1">
      <alignment horizontal="center" vertical="center" wrapText="1"/>
    </xf>
    <xf numFmtId="37" fontId="35" fillId="0" borderId="61" xfId="0" applyNumberFormat="1" applyFont="1" applyBorder="1" applyAlignment="1">
      <alignment horizontal="right" vertical="center"/>
    </xf>
    <xf numFmtId="37" fontId="35" fillId="20" borderId="61" xfId="0" applyNumberFormat="1" applyFont="1" applyFill="1" applyBorder="1" applyAlignment="1">
      <alignment horizontal="right" vertical="center"/>
    </xf>
    <xf numFmtId="37" fontId="35" fillId="0" borderId="26" xfId="0" applyNumberFormat="1" applyFont="1" applyBorder="1" applyAlignment="1">
      <alignment horizontal="right" vertical="center"/>
    </xf>
    <xf numFmtId="37" fontId="35" fillId="0" borderId="68" xfId="0" applyNumberFormat="1" applyFont="1" applyBorder="1" applyAlignment="1">
      <alignment horizontal="right" vertical="center"/>
    </xf>
    <xf numFmtId="0" fontId="35" fillId="0" borderId="0" xfId="0" applyFont="1" applyAlignment="1">
      <alignment horizontal="left" vertical="center"/>
    </xf>
    <xf numFmtId="0" fontId="59" fillId="19" borderId="94" xfId="0" applyFont="1" applyFill="1" applyBorder="1" applyAlignment="1">
      <alignment horizontal="center" vertical="center" wrapText="1"/>
    </xf>
    <xf numFmtId="0" fontId="59" fillId="19" borderId="93" xfId="0" applyFont="1" applyFill="1" applyBorder="1" applyAlignment="1">
      <alignment horizontal="center" vertical="center" wrapText="1"/>
    </xf>
    <xf numFmtId="0" fontId="23" fillId="0" borderId="0" xfId="0" applyFont="1" applyAlignment="1">
      <alignment vertical="center"/>
    </xf>
    <xf numFmtId="37" fontId="35" fillId="20" borderId="71" xfId="0" applyNumberFormat="1" applyFont="1" applyFill="1" applyBorder="1" applyAlignment="1">
      <alignment horizontal="right" vertical="center"/>
    </xf>
    <xf numFmtId="0" fontId="35" fillId="0" borderId="0" xfId="0" applyFont="1" applyAlignment="1">
      <alignment horizontal="left" vertical="top" wrapText="1"/>
    </xf>
    <xf numFmtId="0" fontId="35" fillId="0" borderId="0" xfId="0" applyFont="1" applyAlignment="1">
      <alignment vertical="top" wrapText="1"/>
    </xf>
    <xf numFmtId="0" fontId="35" fillId="0" borderId="0" xfId="0" applyFont="1" applyAlignment="1">
      <alignment vertical="center" wrapText="1"/>
    </xf>
    <xf numFmtId="0" fontId="30" fillId="0" borderId="0" xfId="0" applyFont="1" applyAlignment="1">
      <alignment horizontal="left" vertical="center" wrapText="1"/>
    </xf>
    <xf numFmtId="0" fontId="30" fillId="0" borderId="0" xfId="0" applyFont="1" applyAlignment="1">
      <alignment horizontal="left" vertical="center"/>
    </xf>
    <xf numFmtId="0" fontId="79" fillId="19" borderId="87" xfId="0" applyFont="1" applyFill="1" applyBorder="1" applyAlignment="1">
      <alignment horizontal="center" vertical="center" wrapText="1"/>
    </xf>
    <xf numFmtId="0" fontId="79" fillId="19" borderId="10" xfId="0" applyFont="1" applyFill="1" applyBorder="1" applyAlignment="1">
      <alignment horizontal="center" vertical="center" wrapText="1"/>
    </xf>
    <xf numFmtId="0" fontId="79" fillId="19" borderId="46" xfId="0" applyFont="1" applyFill="1" applyBorder="1" applyAlignment="1">
      <alignment horizontal="center" vertical="center" wrapText="1"/>
    </xf>
    <xf numFmtId="0" fontId="79" fillId="19" borderId="11" xfId="0" applyFont="1" applyFill="1" applyBorder="1" applyAlignment="1">
      <alignment horizontal="center" vertical="center" wrapText="1"/>
    </xf>
    <xf numFmtId="37" fontId="35" fillId="20" borderId="1" xfId="0" applyNumberFormat="1" applyFont="1" applyFill="1" applyBorder="1" applyAlignment="1">
      <alignment horizontal="right" vertical="center"/>
    </xf>
    <xf numFmtId="37" fontId="35" fillId="20" borderId="2" xfId="0" applyNumberFormat="1" applyFont="1" applyFill="1" applyBorder="1" applyAlignment="1">
      <alignment horizontal="right" vertical="center"/>
    </xf>
    <xf numFmtId="37" fontId="35" fillId="0" borderId="1" xfId="0" applyNumberFormat="1" applyFont="1" applyBorder="1" applyAlignment="1">
      <alignment horizontal="right" vertical="center"/>
    </xf>
    <xf numFmtId="37" fontId="35" fillId="0" borderId="2" xfId="0" applyNumberFormat="1" applyFont="1" applyBorder="1" applyAlignment="1">
      <alignment horizontal="right" vertical="center"/>
    </xf>
    <xf numFmtId="37" fontId="35" fillId="0" borderId="75" xfId="0" applyNumberFormat="1" applyFont="1" applyBorder="1" applyAlignment="1">
      <alignment horizontal="right" vertical="center"/>
    </xf>
    <xf numFmtId="37" fontId="35" fillId="0" borderId="5" xfId="0" applyNumberFormat="1" applyFont="1" applyBorder="1" applyAlignment="1">
      <alignment horizontal="right" vertical="center"/>
    </xf>
    <xf numFmtId="37" fontId="35" fillId="0" borderId="25" xfId="0" applyNumberFormat="1" applyFont="1" applyBorder="1" applyAlignment="1">
      <alignment horizontal="right" vertical="center"/>
    </xf>
    <xf numFmtId="37" fontId="35" fillId="20" borderId="53" xfId="0" applyNumberFormat="1" applyFont="1" applyFill="1" applyBorder="1" applyAlignment="1">
      <alignment horizontal="right" vertical="center"/>
    </xf>
    <xf numFmtId="37" fontId="35" fillId="20" borderId="54" xfId="0" applyNumberFormat="1" applyFont="1" applyFill="1" applyBorder="1" applyAlignment="1">
      <alignment horizontal="right" vertical="center"/>
    </xf>
    <xf numFmtId="0" fontId="35" fillId="0" borderId="26" xfId="0" applyFont="1" applyBorder="1" applyAlignment="1">
      <alignment horizontal="left" vertical="center" wrapText="1" indent="1"/>
    </xf>
    <xf numFmtId="37" fontId="35" fillId="0" borderId="6" xfId="0" applyNumberFormat="1" applyFont="1" applyBorder="1" applyAlignment="1">
      <alignment horizontal="right" vertical="center"/>
    </xf>
    <xf numFmtId="37" fontId="80" fillId="20" borderId="71" xfId="0" applyNumberFormat="1" applyFont="1" applyFill="1" applyBorder="1" applyAlignment="1">
      <alignment horizontal="right" vertical="center"/>
    </xf>
    <xf numFmtId="37" fontId="35" fillId="20" borderId="77" xfId="0" applyNumberFormat="1" applyFont="1" applyFill="1" applyBorder="1" applyAlignment="1">
      <alignment horizontal="right" vertical="center"/>
    </xf>
    <xf numFmtId="37" fontId="35" fillId="20" borderId="55" xfId="0" applyNumberFormat="1" applyFont="1" applyFill="1" applyBorder="1" applyAlignment="1">
      <alignment horizontal="right" vertical="center"/>
    </xf>
    <xf numFmtId="37" fontId="35" fillId="20" borderId="78" xfId="0" applyNumberFormat="1" applyFont="1" applyFill="1" applyBorder="1" applyAlignment="1">
      <alignment horizontal="right" vertical="center"/>
    </xf>
    <xf numFmtId="37" fontId="80" fillId="20" borderId="53" xfId="0" applyNumberFormat="1" applyFont="1" applyFill="1" applyBorder="1" applyAlignment="1">
      <alignment horizontal="right" vertical="center"/>
    </xf>
    <xf numFmtId="37" fontId="35" fillId="0" borderId="73" xfId="0" applyNumberFormat="1" applyFont="1" applyBorder="1" applyAlignment="1">
      <alignment horizontal="right" vertical="center"/>
    </xf>
    <xf numFmtId="37" fontId="35" fillId="0" borderId="44" xfId="0" applyNumberFormat="1" applyFont="1" applyBorder="1" applyAlignment="1">
      <alignment horizontal="right" vertical="center"/>
    </xf>
    <xf numFmtId="37" fontId="35" fillId="0" borderId="72" xfId="0" applyNumberFormat="1" applyFont="1" applyBorder="1" applyAlignment="1">
      <alignment horizontal="right" vertical="center"/>
    </xf>
    <xf numFmtId="37" fontId="80" fillId="0" borderId="68" xfId="0" applyNumberFormat="1" applyFont="1" applyBorder="1" applyAlignment="1">
      <alignment horizontal="right" vertical="center"/>
    </xf>
    <xf numFmtId="37" fontId="80" fillId="0" borderId="6" xfId="0" applyNumberFormat="1" applyFont="1" applyBorder="1" applyAlignment="1">
      <alignment horizontal="right" vertical="center"/>
    </xf>
    <xf numFmtId="0" fontId="80" fillId="0" borderId="2" xfId="0" applyFont="1" applyBorder="1" applyAlignment="1">
      <alignment horizontal="left" vertical="center" wrapText="1" indent="1"/>
    </xf>
    <xf numFmtId="37" fontId="35" fillId="0" borderId="69" xfId="0" applyNumberFormat="1" applyFont="1" applyBorder="1" applyAlignment="1">
      <alignment horizontal="right" vertical="center"/>
    </xf>
    <xf numFmtId="37" fontId="35" fillId="0" borderId="42" xfId="0" applyNumberFormat="1" applyFont="1" applyBorder="1" applyAlignment="1">
      <alignment horizontal="right" vertical="center"/>
    </xf>
    <xf numFmtId="37" fontId="35" fillId="0" borderId="59" xfId="0" applyNumberFormat="1" applyFont="1" applyBorder="1" applyAlignment="1">
      <alignment horizontal="right" vertical="center"/>
    </xf>
    <xf numFmtId="37" fontId="80" fillId="0" borderId="61" xfId="0" applyNumberFormat="1" applyFont="1" applyBorder="1" applyAlignment="1">
      <alignment horizontal="right" vertical="center"/>
    </xf>
    <xf numFmtId="37" fontId="80" fillId="0" borderId="1" xfId="0" applyNumberFormat="1" applyFont="1" applyBorder="1" applyAlignment="1">
      <alignment horizontal="right" vertical="center"/>
    </xf>
    <xf numFmtId="37" fontId="80" fillId="0" borderId="61" xfId="0" applyNumberFormat="1" applyFont="1" applyBorder="1" applyAlignment="1">
      <alignment vertical="center"/>
    </xf>
    <xf numFmtId="37" fontId="80" fillId="0" borderId="1" xfId="0" applyNumberFormat="1" applyFont="1" applyBorder="1" applyAlignment="1">
      <alignment vertical="center"/>
    </xf>
    <xf numFmtId="37" fontId="30" fillId="0" borderId="61" xfId="0" applyNumberFormat="1" applyFont="1" applyBorder="1"/>
    <xf numFmtId="37" fontId="30" fillId="0" borderId="1" xfId="0" applyNumberFormat="1" applyFont="1" applyBorder="1"/>
    <xf numFmtId="37" fontId="30" fillId="20" borderId="61" xfId="0" applyNumberFormat="1" applyFont="1" applyFill="1" applyBorder="1"/>
    <xf numFmtId="37" fontId="30" fillId="20" borderId="1" xfId="0" applyNumberFormat="1" applyFont="1" applyFill="1" applyBorder="1"/>
    <xf numFmtId="37" fontId="35" fillId="0" borderId="74" xfId="0" applyNumberFormat="1" applyFont="1" applyBorder="1" applyAlignment="1">
      <alignment horizontal="right" vertical="center"/>
    </xf>
    <xf numFmtId="37" fontId="35" fillId="0" borderId="43" xfId="0" applyNumberFormat="1" applyFont="1" applyBorder="1" applyAlignment="1">
      <alignment horizontal="right" vertical="center"/>
    </xf>
    <xf numFmtId="37" fontId="35" fillId="0" borderId="70" xfId="0" applyNumberFormat="1" applyFont="1" applyBorder="1" applyAlignment="1">
      <alignment horizontal="right" vertical="center"/>
    </xf>
    <xf numFmtId="37" fontId="30" fillId="0" borderId="75" xfId="0" applyNumberFormat="1" applyFont="1" applyBorder="1"/>
    <xf numFmtId="37" fontId="30" fillId="0" borderId="5" xfId="0" applyNumberFormat="1" applyFont="1" applyBorder="1"/>
    <xf numFmtId="0" fontId="30" fillId="0" borderId="2" xfId="0" applyFont="1" applyBorder="1"/>
    <xf numFmtId="37" fontId="30" fillId="0" borderId="2" xfId="0" applyNumberFormat="1" applyFont="1" applyBorder="1"/>
    <xf numFmtId="0" fontId="30" fillId="0" borderId="1" xfId="0" applyFont="1" applyBorder="1"/>
    <xf numFmtId="0" fontId="30" fillId="0" borderId="61" xfId="0" applyFont="1" applyBorder="1"/>
    <xf numFmtId="164" fontId="35" fillId="20" borderId="6" xfId="0" applyNumberFormat="1" applyFont="1" applyFill="1" applyBorder="1" applyAlignment="1">
      <alignment horizontal="right" vertical="center"/>
    </xf>
    <xf numFmtId="0" fontId="75" fillId="0" borderId="0" xfId="0" applyFont="1" applyAlignment="1">
      <alignment horizontal="left" vertical="center"/>
    </xf>
    <xf numFmtId="37" fontId="35" fillId="20" borderId="53" xfId="39" applyNumberFormat="1" applyFont="1" applyFill="1" applyBorder="1" applyAlignment="1">
      <alignment horizontal="right" vertical="center"/>
    </xf>
    <xf numFmtId="37" fontId="35" fillId="0" borderId="61" xfId="0" applyNumberFormat="1" applyFont="1" applyBorder="1" applyAlignment="1">
      <alignment vertical="center"/>
    </xf>
    <xf numFmtId="37" fontId="35" fillId="0" borderId="1" xfId="0" applyNumberFormat="1" applyFont="1" applyBorder="1" applyAlignment="1">
      <alignment vertical="center"/>
    </xf>
    <xf numFmtId="37" fontId="35" fillId="0" borderId="2" xfId="0" applyNumberFormat="1" applyFont="1" applyBorder="1" applyAlignment="1">
      <alignment vertical="center"/>
    </xf>
    <xf numFmtId="0" fontId="35" fillId="0" borderId="61" xfId="0" applyFont="1" applyBorder="1" applyAlignment="1">
      <alignment horizontal="right" vertical="center" wrapText="1"/>
    </xf>
    <xf numFmtId="0" fontId="35" fillId="0" borderId="1" xfId="0" applyFont="1" applyBorder="1" applyAlignment="1">
      <alignment horizontal="right" vertical="center" wrapText="1"/>
    </xf>
    <xf numFmtId="0" fontId="35" fillId="0" borderId="2" xfId="0" applyFont="1" applyBorder="1" applyAlignment="1">
      <alignment horizontal="right" vertical="center" wrapText="1"/>
    </xf>
    <xf numFmtId="37" fontId="35" fillId="0" borderId="61" xfId="0" applyNumberFormat="1" applyFont="1" applyBorder="1"/>
    <xf numFmtId="37" fontId="35" fillId="0" borderId="1" xfId="0" applyNumberFormat="1" applyFont="1" applyBorder="1"/>
    <xf numFmtId="37" fontId="35" fillId="0" borderId="2" xfId="0" applyNumberFormat="1" applyFont="1" applyBorder="1"/>
    <xf numFmtId="37" fontId="35" fillId="20" borderId="71" xfId="39" applyNumberFormat="1" applyFont="1" applyFill="1" applyBorder="1" applyAlignment="1">
      <alignment horizontal="right" vertical="center"/>
    </xf>
    <xf numFmtId="37" fontId="35" fillId="20" borderId="54" xfId="39" applyNumberFormat="1" applyFont="1" applyFill="1" applyBorder="1" applyAlignment="1">
      <alignment horizontal="right" vertical="center"/>
    </xf>
    <xf numFmtId="37" fontId="35" fillId="0" borderId="76" xfId="0" applyNumberFormat="1" applyFont="1" applyBorder="1" applyAlignment="1">
      <alignment horizontal="right" vertical="center"/>
    </xf>
    <xf numFmtId="37" fontId="35" fillId="0" borderId="56" xfId="0" applyNumberFormat="1" applyFont="1" applyBorder="1" applyAlignment="1">
      <alignment horizontal="right" vertical="center"/>
    </xf>
    <xf numFmtId="37" fontId="35" fillId="0" borderId="28" xfId="0" applyNumberFormat="1" applyFont="1" applyBorder="1" applyAlignment="1">
      <alignment horizontal="right" vertical="center"/>
    </xf>
    <xf numFmtId="37" fontId="35" fillId="0" borderId="68" xfId="0" applyNumberFormat="1" applyFont="1" applyBorder="1" applyAlignment="1">
      <alignment vertical="center"/>
    </xf>
    <xf numFmtId="37" fontId="35" fillId="0" borderId="6" xfId="0" applyNumberFormat="1" applyFont="1" applyBorder="1" applyAlignment="1">
      <alignment vertical="center"/>
    </xf>
    <xf numFmtId="37" fontId="35" fillId="0" borderId="26" xfId="0" applyNumberFormat="1" applyFont="1" applyBorder="1" applyAlignment="1">
      <alignment vertical="center"/>
    </xf>
    <xf numFmtId="0" fontId="35" fillId="0" borderId="61" xfId="0" applyFont="1" applyBorder="1" applyAlignment="1">
      <alignment horizontal="right" vertical="center"/>
    </xf>
    <xf numFmtId="0" fontId="35" fillId="0" borderId="1" xfId="0" applyFont="1" applyBorder="1" applyAlignment="1">
      <alignment horizontal="right" vertical="center"/>
    </xf>
    <xf numFmtId="0" fontId="35" fillId="0" borderId="2" xfId="0" applyFont="1" applyBorder="1" applyAlignment="1">
      <alignment horizontal="right" vertical="center"/>
    </xf>
    <xf numFmtId="0" fontId="35" fillId="20" borderId="2" xfId="0" applyFont="1" applyFill="1" applyBorder="1" applyAlignment="1">
      <alignment horizontal="left" vertical="center" wrapText="1" indent="1"/>
    </xf>
    <xf numFmtId="37" fontId="35" fillId="20" borderId="68" xfId="0" applyNumberFormat="1" applyFont="1" applyFill="1" applyBorder="1" applyAlignment="1">
      <alignment horizontal="right" vertical="center"/>
    </xf>
    <xf numFmtId="0" fontId="29" fillId="0" borderId="0" xfId="32" applyFont="1" applyAlignment="1">
      <alignment horizontal="left" vertical="top" wrapText="1"/>
    </xf>
    <xf numFmtId="0" fontId="79" fillId="19" borderId="118" xfId="0" applyFont="1" applyFill="1" applyBorder="1" applyAlignment="1">
      <alignment horizontal="center" vertical="center" wrapText="1"/>
    </xf>
    <xf numFmtId="0" fontId="79" fillId="19" borderId="95" xfId="0" applyFont="1" applyFill="1" applyBorder="1" applyAlignment="1">
      <alignment horizontal="center" vertical="center" wrapText="1"/>
    </xf>
    <xf numFmtId="0" fontId="79" fillId="19" borderId="119" xfId="0" applyFont="1" applyFill="1" applyBorder="1" applyAlignment="1">
      <alignment horizontal="center" vertical="center" wrapText="1"/>
    </xf>
    <xf numFmtId="0" fontId="82" fillId="0" borderId="0" xfId="0" applyFont="1"/>
    <xf numFmtId="0" fontId="83" fillId="0" borderId="0" xfId="0" applyFont="1"/>
    <xf numFmtId="37" fontId="35" fillId="20" borderId="136" xfId="0" applyNumberFormat="1" applyFont="1" applyFill="1" applyBorder="1" applyAlignment="1">
      <alignment horizontal="right" vertical="center"/>
    </xf>
    <xf numFmtId="0" fontId="13" fillId="41" borderId="1" xfId="0" applyFont="1" applyFill="1" applyBorder="1" applyAlignment="1">
      <alignment horizontal="center" vertical="center"/>
    </xf>
    <xf numFmtId="0" fontId="13" fillId="41" borderId="3" xfId="0" applyFont="1" applyFill="1" applyBorder="1" applyAlignment="1">
      <alignment horizontal="center" vertical="center"/>
    </xf>
    <xf numFmtId="0" fontId="13" fillId="42" borderId="1" xfId="0" applyFont="1" applyFill="1" applyBorder="1" applyAlignment="1">
      <alignment horizontal="center" vertical="center"/>
    </xf>
    <xf numFmtId="0" fontId="13" fillId="43" borderId="1" xfId="0" applyFont="1" applyFill="1" applyBorder="1" applyAlignment="1">
      <alignment horizontal="center" vertical="center"/>
    </xf>
    <xf numFmtId="0" fontId="13" fillId="44" borderId="1" xfId="0" applyFont="1" applyFill="1" applyBorder="1" applyAlignment="1">
      <alignment horizontal="center" vertical="center"/>
    </xf>
    <xf numFmtId="0" fontId="12" fillId="44" borderId="1" xfId="0" applyFont="1" applyFill="1" applyBorder="1" applyAlignment="1">
      <alignment horizontal="center" vertical="center"/>
    </xf>
    <xf numFmtId="0" fontId="13" fillId="46" borderId="1" xfId="0" applyFont="1" applyFill="1" applyBorder="1" applyAlignment="1">
      <alignment horizontal="center" vertical="center"/>
    </xf>
    <xf numFmtId="0" fontId="13" fillId="46" borderId="3" xfId="0" applyFont="1" applyFill="1" applyBorder="1" applyAlignment="1">
      <alignment horizontal="center" vertical="center"/>
    </xf>
    <xf numFmtId="0" fontId="13" fillId="47" borderId="1" xfId="0" applyFont="1" applyFill="1" applyBorder="1" applyAlignment="1">
      <alignment horizontal="center" vertical="center"/>
    </xf>
    <xf numFmtId="0" fontId="84" fillId="0" borderId="0" xfId="0" applyFont="1" applyAlignment="1">
      <alignment vertical="center"/>
    </xf>
    <xf numFmtId="3" fontId="28" fillId="0" borderId="0" xfId="0" applyNumberFormat="1" applyFont="1" applyAlignment="1">
      <alignment horizontal="right" vertical="center" wrapText="1"/>
    </xf>
    <xf numFmtId="164" fontId="28" fillId="0" borderId="0" xfId="0" applyNumberFormat="1" applyFont="1" applyAlignment="1">
      <alignment horizontal="right" vertical="center" wrapText="1"/>
    </xf>
    <xf numFmtId="10" fontId="28" fillId="0" borderId="0" xfId="0" applyNumberFormat="1" applyFont="1" applyAlignment="1">
      <alignment horizontal="right" vertical="center" wrapText="1"/>
    </xf>
    <xf numFmtId="0" fontId="18" fillId="0" borderId="0" xfId="0" applyFont="1" applyAlignment="1">
      <alignment horizontal="left" vertical="center"/>
    </xf>
    <xf numFmtId="0" fontId="84" fillId="0" borderId="0" xfId="0" applyFont="1"/>
    <xf numFmtId="0" fontId="28" fillId="0" borderId="28" xfId="0" applyFont="1" applyBorder="1"/>
    <xf numFmtId="0" fontId="54" fillId="0" borderId="0" xfId="0" applyFont="1" applyAlignment="1">
      <alignment vertical="center"/>
    </xf>
    <xf numFmtId="0" fontId="23" fillId="0" borderId="0" xfId="0" applyFont="1" applyAlignment="1">
      <alignment horizontal="left" vertical="center" wrapText="1" indent="1"/>
    </xf>
    <xf numFmtId="0" fontId="85" fillId="0" borderId="0" xfId="0" applyFont="1" applyAlignment="1">
      <alignment vertical="center"/>
    </xf>
    <xf numFmtId="0" fontId="86" fillId="0" borderId="0" xfId="0" applyFont="1"/>
    <xf numFmtId="0" fontId="85" fillId="0" borderId="0" xfId="0" applyFont="1"/>
    <xf numFmtId="0" fontId="87" fillId="0" borderId="0" xfId="2" applyFont="1" applyAlignment="1">
      <alignment vertical="center"/>
    </xf>
    <xf numFmtId="0" fontId="35" fillId="0" borderId="2" xfId="0" applyFont="1" applyBorder="1" applyAlignment="1">
      <alignment horizontal="left" vertical="center" indent="1"/>
    </xf>
    <xf numFmtId="0" fontId="35" fillId="20" borderId="2" xfId="0" applyFont="1" applyFill="1" applyBorder="1" applyAlignment="1">
      <alignment horizontal="left" vertical="center" indent="1"/>
    </xf>
    <xf numFmtId="168" fontId="30" fillId="20" borderId="1" xfId="22" applyNumberFormat="1" applyFont="1" applyFill="1" applyBorder="1" applyAlignment="1">
      <alignment vertical="center"/>
    </xf>
    <xf numFmtId="168" fontId="30" fillId="0" borderId="1" xfId="22" applyNumberFormat="1" applyFont="1" applyFill="1" applyBorder="1" applyAlignment="1">
      <alignment vertical="center"/>
    </xf>
    <xf numFmtId="168" fontId="30" fillId="0" borderId="5" xfId="22" applyNumberFormat="1" applyFont="1" applyFill="1" applyBorder="1" applyAlignment="1">
      <alignment vertical="center"/>
    </xf>
    <xf numFmtId="168" fontId="30" fillId="20" borderId="13" xfId="22" applyNumberFormat="1" applyFont="1" applyFill="1" applyBorder="1" applyAlignment="1">
      <alignment horizontal="right" vertical="center"/>
    </xf>
    <xf numFmtId="168" fontId="30" fillId="0" borderId="13" xfId="22" applyNumberFormat="1" applyFont="1" applyFill="1" applyBorder="1" applyAlignment="1">
      <alignment horizontal="right" vertical="center"/>
    </xf>
    <xf numFmtId="168" fontId="30" fillId="0" borderId="16" xfId="22" applyNumberFormat="1" applyFont="1" applyFill="1" applyBorder="1" applyAlignment="1">
      <alignment horizontal="right" vertical="center"/>
    </xf>
    <xf numFmtId="168" fontId="30" fillId="20" borderId="14" xfId="22" applyNumberFormat="1" applyFont="1" applyFill="1" applyBorder="1" applyAlignment="1">
      <alignment horizontal="right" vertical="center"/>
    </xf>
    <xf numFmtId="168" fontId="30" fillId="0" borderId="14" xfId="22" applyNumberFormat="1" applyFont="1" applyFill="1" applyBorder="1" applyAlignment="1">
      <alignment horizontal="right" vertical="center"/>
    </xf>
    <xf numFmtId="168" fontId="30" fillId="0" borderId="17" xfId="22" applyNumberFormat="1" applyFont="1" applyFill="1" applyBorder="1" applyAlignment="1">
      <alignment horizontal="right" vertical="center"/>
    </xf>
    <xf numFmtId="0" fontId="24" fillId="0" borderId="0" xfId="0" applyFont="1" applyAlignment="1">
      <alignment horizontal="right" vertical="center"/>
    </xf>
    <xf numFmtId="168" fontId="30" fillId="20" borderId="13" xfId="24" applyNumberFormat="1" applyFont="1" applyFill="1" applyBorder="1" applyAlignment="1">
      <alignment horizontal="right" vertical="center"/>
    </xf>
    <xf numFmtId="168" fontId="30" fillId="0" borderId="13" xfId="24" applyNumberFormat="1" applyFont="1" applyBorder="1" applyAlignment="1">
      <alignment horizontal="right" vertical="center"/>
    </xf>
    <xf numFmtId="168" fontId="30" fillId="20" borderId="16" xfId="24" applyNumberFormat="1" applyFont="1" applyFill="1" applyBorder="1" applyAlignment="1">
      <alignment horizontal="right" vertical="center"/>
    </xf>
    <xf numFmtId="168" fontId="30" fillId="0" borderId="23" xfId="22" applyNumberFormat="1" applyFont="1" applyFill="1" applyBorder="1" applyAlignment="1">
      <alignment horizontal="right" vertical="center"/>
    </xf>
    <xf numFmtId="168" fontId="30" fillId="20" borderId="17" xfId="22" applyNumberFormat="1" applyFont="1" applyFill="1" applyBorder="1" applyAlignment="1">
      <alignment horizontal="right" vertical="center"/>
    </xf>
    <xf numFmtId="168" fontId="30" fillId="0" borderId="12" xfId="24" applyNumberFormat="1" applyFont="1" applyBorder="1" applyAlignment="1">
      <alignment horizontal="right" vertical="center"/>
    </xf>
    <xf numFmtId="168" fontId="30" fillId="20" borderId="4" xfId="24" applyNumberFormat="1" applyFont="1" applyFill="1" applyBorder="1" applyAlignment="1">
      <alignment horizontal="right" vertical="center"/>
    </xf>
    <xf numFmtId="168" fontId="30" fillId="0" borderId="4" xfId="24" applyNumberFormat="1" applyFont="1" applyBorder="1" applyAlignment="1">
      <alignment horizontal="right" vertical="center"/>
    </xf>
    <xf numFmtId="168" fontId="30" fillId="20" borderId="15" xfId="24" applyNumberFormat="1" applyFont="1" applyFill="1" applyBorder="1" applyAlignment="1">
      <alignment horizontal="right" vertical="center"/>
    </xf>
    <xf numFmtId="37" fontId="30" fillId="0" borderId="21" xfId="24" applyNumberFormat="1" applyFont="1" applyBorder="1" applyAlignment="1">
      <alignment horizontal="right" vertical="center"/>
    </xf>
    <xf numFmtId="37" fontId="30" fillId="20" borderId="79" xfId="24" applyNumberFormat="1" applyFont="1" applyFill="1" applyBorder="1" applyAlignment="1">
      <alignment horizontal="right" vertical="center"/>
    </xf>
    <xf numFmtId="37" fontId="30" fillId="0" borderId="79" xfId="24" applyNumberFormat="1" applyFont="1" applyBorder="1" applyAlignment="1">
      <alignment horizontal="right" vertical="center"/>
    </xf>
    <xf numFmtId="37" fontId="30" fillId="20" borderId="81" xfId="24" applyNumberFormat="1" applyFont="1" applyFill="1" applyBorder="1" applyAlignment="1">
      <alignment horizontal="right" vertical="center"/>
    </xf>
    <xf numFmtId="0" fontId="30" fillId="20" borderId="138" xfId="24" applyFont="1" applyFill="1" applyBorder="1" applyAlignment="1">
      <alignment horizontal="left" vertical="center" wrapText="1" indent="1"/>
    </xf>
    <xf numFmtId="0" fontId="30" fillId="0" borderId="138" xfId="24" applyFont="1" applyBorder="1" applyAlignment="1">
      <alignment horizontal="left" vertical="center" wrapText="1" indent="1"/>
    </xf>
    <xf numFmtId="0" fontId="30" fillId="20" borderId="139" xfId="24" applyFont="1" applyFill="1" applyBorder="1" applyAlignment="1">
      <alignment horizontal="left" vertical="center" wrapText="1" indent="1"/>
    </xf>
    <xf numFmtId="37" fontId="30" fillId="0" borderId="21" xfId="21" applyNumberFormat="1" applyFont="1" applyBorder="1" applyAlignment="1">
      <alignment horizontal="right" vertical="center"/>
    </xf>
    <xf numFmtId="37" fontId="30" fillId="20" borderId="79" xfId="21" applyNumberFormat="1" applyFont="1" applyFill="1" applyBorder="1" applyAlignment="1">
      <alignment horizontal="right" vertical="center"/>
    </xf>
    <xf numFmtId="37" fontId="30" fillId="0" borderId="79" xfId="21" applyNumberFormat="1" applyFont="1" applyBorder="1" applyAlignment="1">
      <alignment horizontal="right" vertical="center"/>
    </xf>
    <xf numFmtId="37" fontId="30" fillId="0" borderId="81" xfId="21" applyNumberFormat="1" applyFont="1" applyBorder="1" applyAlignment="1">
      <alignment horizontal="right"/>
    </xf>
    <xf numFmtId="1" fontId="30" fillId="0" borderId="137" xfId="21" applyNumberFormat="1" applyFont="1" applyBorder="1" applyAlignment="1">
      <alignment horizontal="left" vertical="center" indent="1"/>
    </xf>
    <xf numFmtId="1" fontId="30" fillId="20" borderId="138" xfId="21" applyNumberFormat="1" applyFont="1" applyFill="1" applyBorder="1" applyAlignment="1">
      <alignment horizontal="left" vertical="center" indent="1"/>
    </xf>
    <xf numFmtId="1" fontId="30" fillId="0" borderId="138" xfId="21" applyNumberFormat="1" applyFont="1" applyBorder="1" applyAlignment="1">
      <alignment horizontal="left" vertical="center" indent="1"/>
    </xf>
    <xf numFmtId="1" fontId="30" fillId="0" borderId="140" xfId="21" applyNumberFormat="1" applyFont="1" applyBorder="1" applyAlignment="1">
      <alignment horizontal="left" vertical="center" indent="1"/>
    </xf>
    <xf numFmtId="0" fontId="30" fillId="0" borderId="130" xfId="25" applyFont="1" applyBorder="1" applyAlignment="1">
      <alignment horizontal="left" vertical="center" wrapText="1" indent="2"/>
    </xf>
    <xf numFmtId="168" fontId="35" fillId="0" borderId="1" xfId="0" applyNumberFormat="1" applyFont="1" applyBorder="1" applyAlignment="1">
      <alignment horizontal="right" vertical="center"/>
    </xf>
    <xf numFmtId="169" fontId="35" fillId="20" borderId="68" xfId="0" applyNumberFormat="1" applyFont="1" applyFill="1" applyBorder="1" applyAlignment="1">
      <alignment horizontal="right" vertical="center"/>
    </xf>
    <xf numFmtId="169" fontId="35" fillId="20" borderId="6" xfId="0" applyNumberFormat="1" applyFont="1" applyFill="1" applyBorder="1" applyAlignment="1">
      <alignment horizontal="right" vertical="center"/>
    </xf>
    <xf numFmtId="169" fontId="35" fillId="20" borderId="26" xfId="0" applyNumberFormat="1" applyFont="1" applyFill="1" applyBorder="1" applyAlignment="1">
      <alignment horizontal="right" vertical="center"/>
    </xf>
    <xf numFmtId="168" fontId="80" fillId="20" borderId="6" xfId="36" applyNumberFormat="1" applyFont="1" applyFill="1" applyBorder="1" applyAlignment="1">
      <alignment horizontal="right" vertical="center"/>
    </xf>
    <xf numFmtId="168" fontId="35" fillId="0" borderId="5" xfId="0" applyNumberFormat="1" applyFont="1" applyBorder="1" applyAlignment="1">
      <alignment horizontal="right" vertical="center"/>
    </xf>
    <xf numFmtId="168" fontId="80" fillId="20" borderId="53" xfId="36" applyNumberFormat="1" applyFont="1" applyFill="1" applyBorder="1" applyAlignment="1">
      <alignment horizontal="right" vertical="center"/>
    </xf>
    <xf numFmtId="168" fontId="80" fillId="0" borderId="6" xfId="36" applyNumberFormat="1" applyFont="1" applyFill="1" applyBorder="1" applyAlignment="1">
      <alignment horizontal="right" vertical="center"/>
    </xf>
    <xf numFmtId="168" fontId="80" fillId="0" borderId="1" xfId="0" applyNumberFormat="1" applyFont="1" applyBorder="1" applyAlignment="1">
      <alignment horizontal="right" vertical="center"/>
    </xf>
    <xf numFmtId="168" fontId="80" fillId="0" borderId="1" xfId="0" applyNumberFormat="1" applyFont="1" applyBorder="1" applyAlignment="1">
      <alignment vertical="center"/>
    </xf>
    <xf numFmtId="168" fontId="80" fillId="0" borderId="56" xfId="36" applyNumberFormat="1" applyFont="1" applyFill="1" applyBorder="1" applyAlignment="1">
      <alignment horizontal="right" vertical="center"/>
    </xf>
    <xf numFmtId="168" fontId="30" fillId="0" borderId="1" xfId="0" applyNumberFormat="1" applyFont="1" applyBorder="1"/>
    <xf numFmtId="168" fontId="80" fillId="20" borderId="1" xfId="36" applyNumberFormat="1" applyFont="1" applyFill="1" applyBorder="1" applyAlignment="1">
      <alignment horizontal="right" vertical="center"/>
    </xf>
    <xf numFmtId="169" fontId="35" fillId="20" borderId="61" xfId="0" applyNumberFormat="1" applyFont="1" applyFill="1" applyBorder="1" applyAlignment="1">
      <alignment horizontal="right" vertical="center"/>
    </xf>
    <xf numFmtId="169" fontId="35" fillId="20" borderId="1" xfId="0" applyNumberFormat="1" applyFont="1" applyFill="1" applyBorder="1" applyAlignment="1">
      <alignment horizontal="right" vertical="center"/>
    </xf>
    <xf numFmtId="169" fontId="35" fillId="20" borderId="2" xfId="0" applyNumberFormat="1" applyFont="1" applyFill="1" applyBorder="1" applyAlignment="1">
      <alignment horizontal="right" vertical="center"/>
    </xf>
    <xf numFmtId="168" fontId="35" fillId="20" borderId="130" xfId="0" applyNumberFormat="1" applyFont="1" applyFill="1" applyBorder="1" applyAlignment="1">
      <alignment horizontal="right" vertical="center"/>
    </xf>
    <xf numFmtId="170" fontId="30" fillId="0" borderId="63" xfId="22" applyNumberFormat="1" applyFont="1" applyFill="1" applyBorder="1" applyAlignment="1">
      <alignment horizontal="right" vertical="center"/>
    </xf>
    <xf numFmtId="170" fontId="30" fillId="0" borderId="22" xfId="22" applyNumberFormat="1" applyFont="1" applyFill="1" applyBorder="1" applyAlignment="1">
      <alignment horizontal="right" vertical="center"/>
    </xf>
    <xf numFmtId="170" fontId="30" fillId="0" borderId="12" xfId="22" applyNumberFormat="1" applyFont="1" applyFill="1" applyBorder="1" applyAlignment="1">
      <alignment horizontal="right" vertical="center"/>
    </xf>
    <xf numFmtId="170" fontId="30" fillId="20" borderId="64" xfId="22" applyNumberFormat="1" applyFont="1" applyFill="1" applyBorder="1" applyAlignment="1">
      <alignment horizontal="right" vertical="center"/>
    </xf>
    <xf numFmtId="170" fontId="30" fillId="20" borderId="22" xfId="22" applyNumberFormat="1" applyFont="1" applyFill="1" applyBorder="1" applyAlignment="1">
      <alignment horizontal="right" vertical="center"/>
    </xf>
    <xf numFmtId="170" fontId="30" fillId="20" borderId="12" xfId="22" applyNumberFormat="1" applyFont="1" applyFill="1" applyBorder="1" applyAlignment="1">
      <alignment horizontal="right" vertical="center"/>
    </xf>
    <xf numFmtId="170" fontId="30" fillId="0" borderId="64" xfId="22" applyNumberFormat="1" applyFont="1" applyFill="1" applyBorder="1" applyAlignment="1">
      <alignment horizontal="right" vertical="center"/>
    </xf>
    <xf numFmtId="168" fontId="62" fillId="21" borderId="26" xfId="0" applyNumberFormat="1" applyFont="1" applyFill="1" applyBorder="1" applyAlignment="1">
      <alignment horizontal="right" vertical="center"/>
    </xf>
    <xf numFmtId="168" fontId="62" fillId="21" borderId="2" xfId="0" applyNumberFormat="1" applyFont="1" applyFill="1" applyBorder="1" applyAlignment="1">
      <alignment horizontal="right" vertical="center"/>
    </xf>
    <xf numFmtId="168" fontId="62" fillId="21" borderId="54" xfId="0" applyNumberFormat="1" applyFont="1" applyFill="1" applyBorder="1" applyAlignment="1">
      <alignment horizontal="right" vertical="center"/>
    </xf>
    <xf numFmtId="168" fontId="62" fillId="21" borderId="28" xfId="0" applyNumberFormat="1" applyFont="1" applyFill="1" applyBorder="1" applyAlignment="1">
      <alignment horizontal="right" vertical="center"/>
    </xf>
    <xf numFmtId="168" fontId="62" fillId="0" borderId="26" xfId="0" applyNumberFormat="1" applyFont="1" applyBorder="1" applyAlignment="1">
      <alignment horizontal="right" vertical="center"/>
    </xf>
    <xf numFmtId="168" fontId="62" fillId="0" borderId="2" xfId="0" applyNumberFormat="1" applyFont="1" applyBorder="1" applyAlignment="1">
      <alignment horizontal="right" vertical="center"/>
    </xf>
    <xf numFmtId="168" fontId="62" fillId="0" borderId="54" xfId="0" applyNumberFormat="1" applyFont="1" applyBorder="1" applyAlignment="1">
      <alignment horizontal="right" vertical="center"/>
    </xf>
    <xf numFmtId="168" fontId="62" fillId="0" borderId="28" xfId="0" applyNumberFormat="1" applyFont="1" applyBorder="1" applyAlignment="1">
      <alignment horizontal="right" vertical="center"/>
    </xf>
    <xf numFmtId="168" fontId="62" fillId="21" borderId="6" xfId="0" applyNumberFormat="1" applyFont="1" applyFill="1" applyBorder="1" applyAlignment="1">
      <alignment horizontal="right" vertical="center"/>
    </xf>
    <xf numFmtId="168" fontId="62" fillId="21" borderId="1" xfId="0" applyNumberFormat="1" applyFont="1" applyFill="1" applyBorder="1" applyAlignment="1">
      <alignment horizontal="right" vertical="center"/>
    </xf>
    <xf numFmtId="168" fontId="62" fillId="21" borderId="53" xfId="0" applyNumberFormat="1" applyFont="1" applyFill="1" applyBorder="1" applyAlignment="1">
      <alignment horizontal="right" vertical="center"/>
    </xf>
    <xf numFmtId="168" fontId="62" fillId="21" borderId="56" xfId="0" applyNumberFormat="1" applyFont="1" applyFill="1" applyBorder="1" applyAlignment="1">
      <alignment horizontal="right" vertical="center"/>
    </xf>
    <xf numFmtId="0" fontId="6" fillId="0" borderId="130" xfId="0" applyFont="1" applyBorder="1" applyAlignment="1">
      <alignment horizontal="left" vertical="center" indent="1"/>
    </xf>
    <xf numFmtId="168" fontId="56" fillId="24" borderId="131" xfId="0" applyNumberFormat="1" applyFont="1" applyFill="1" applyBorder="1" applyAlignment="1">
      <alignment horizontal="right" vertical="center"/>
    </xf>
    <xf numFmtId="168" fontId="42" fillId="0" borderId="131" xfId="0" applyNumberFormat="1" applyFont="1" applyBorder="1" applyAlignment="1">
      <alignment horizontal="right" vertical="center"/>
    </xf>
    <xf numFmtId="168" fontId="35" fillId="0" borderId="131" xfId="0" applyNumberFormat="1" applyFont="1" applyBorder="1" applyAlignment="1">
      <alignment horizontal="right" vertical="center"/>
    </xf>
    <xf numFmtId="168" fontId="57" fillId="0" borderId="0" xfId="0" applyNumberFormat="1" applyFont="1" applyAlignment="1">
      <alignment horizontal="right" vertical="center"/>
    </xf>
    <xf numFmtId="168" fontId="57" fillId="24" borderId="0" xfId="0" applyNumberFormat="1" applyFont="1" applyFill="1" applyAlignment="1">
      <alignment horizontal="right" vertical="center"/>
    </xf>
    <xf numFmtId="0" fontId="90" fillId="0" borderId="0" xfId="0" applyFont="1" applyAlignment="1">
      <alignment vertical="center"/>
    </xf>
    <xf numFmtId="0" fontId="12" fillId="0" borderId="0" xfId="0" applyFont="1" applyAlignment="1">
      <alignment vertical="center"/>
    </xf>
    <xf numFmtId="0" fontId="33" fillId="0" borderId="130" xfId="0" applyFont="1" applyBorder="1" applyAlignment="1">
      <alignment horizontal="left" vertical="center" wrapText="1" indent="1"/>
    </xf>
    <xf numFmtId="0" fontId="0" fillId="0" borderId="0" xfId="0" applyAlignment="1">
      <alignment vertical="center"/>
    </xf>
    <xf numFmtId="168" fontId="42" fillId="21" borderId="131" xfId="0" applyNumberFormat="1" applyFont="1" applyFill="1" applyBorder="1" applyAlignment="1">
      <alignment horizontal="right" vertical="center"/>
    </xf>
    <xf numFmtId="168" fontId="44" fillId="21" borderId="131" xfId="0" applyNumberFormat="1" applyFont="1" applyFill="1" applyBorder="1" applyAlignment="1">
      <alignment horizontal="right" vertical="center"/>
    </xf>
    <xf numFmtId="0" fontId="30" fillId="0" borderId="0" xfId="0" applyFont="1" applyAlignment="1">
      <alignment vertical="center"/>
    </xf>
    <xf numFmtId="0" fontId="91" fillId="0" borderId="0" xfId="0" applyFont="1" applyAlignment="1">
      <alignment vertical="center"/>
    </xf>
    <xf numFmtId="0" fontId="51" fillId="0" borderId="0" xfId="0" applyFont="1" applyAlignment="1">
      <alignment vertical="center"/>
    </xf>
    <xf numFmtId="10" fontId="42" fillId="0" borderId="131" xfId="0" applyNumberFormat="1" applyFont="1" applyBorder="1" applyAlignment="1">
      <alignment horizontal="right" vertical="center"/>
    </xf>
    <xf numFmtId="0" fontId="70" fillId="0" borderId="0" xfId="0" applyFont="1"/>
    <xf numFmtId="0" fontId="53" fillId="19" borderId="82" xfId="0" applyFont="1" applyFill="1" applyBorder="1" applyAlignment="1">
      <alignment horizontal="center" vertical="center" wrapText="1"/>
    </xf>
    <xf numFmtId="0" fontId="53" fillId="19" borderId="45" xfId="0" applyFont="1" applyFill="1" applyBorder="1" applyAlignment="1">
      <alignment horizontal="center" vertical="center" wrapText="1"/>
    </xf>
    <xf numFmtId="0" fontId="5" fillId="0" borderId="0" xfId="0" applyFont="1" applyAlignment="1">
      <alignment vertical="center"/>
    </xf>
    <xf numFmtId="0" fontId="5" fillId="0" borderId="0" xfId="0" applyFont="1"/>
    <xf numFmtId="0" fontId="53" fillId="19" borderId="10" xfId="0" applyFont="1" applyFill="1" applyBorder="1" applyAlignment="1">
      <alignment horizontal="center" vertical="center" wrapText="1"/>
    </xf>
    <xf numFmtId="0" fontId="92" fillId="0" borderId="0" xfId="0" applyFont="1" applyAlignment="1">
      <alignment vertical="center"/>
    </xf>
    <xf numFmtId="0" fontId="93" fillId="0" borderId="0" xfId="0" applyFont="1"/>
    <xf numFmtId="0" fontId="94" fillId="0" borderId="0" xfId="0" applyFont="1" applyAlignment="1">
      <alignment vertical="center"/>
    </xf>
    <xf numFmtId="0" fontId="95" fillId="0" borderId="0" xfId="0" applyFont="1"/>
    <xf numFmtId="0" fontId="96" fillId="0" borderId="0" xfId="0" applyFont="1" applyAlignment="1">
      <alignment horizontal="left" vertical="center"/>
    </xf>
    <xf numFmtId="0" fontId="39" fillId="3" borderId="2" xfId="0" applyFont="1" applyFill="1" applyBorder="1" applyAlignment="1">
      <alignment horizontal="left" vertical="center" indent="1"/>
    </xf>
    <xf numFmtId="0" fontId="8" fillId="0" borderId="0" xfId="3" quotePrefix="1" applyFont="1" applyAlignment="1">
      <alignment horizontal="left" vertical="center" wrapText="1" indent="1"/>
    </xf>
    <xf numFmtId="0" fontId="9" fillId="0" borderId="0" xfId="4" applyFont="1" applyAlignment="1">
      <alignment horizontal="left" vertical="center" indent="1"/>
    </xf>
    <xf numFmtId="0" fontId="14" fillId="12" borderId="2" xfId="0" applyFont="1" applyFill="1" applyBorder="1" applyAlignment="1">
      <alignment horizontal="left" vertical="center" indent="1"/>
    </xf>
    <xf numFmtId="0" fontId="50" fillId="0" borderId="1" xfId="5" applyBorder="1" applyAlignment="1">
      <alignment horizontal="left" vertical="center" indent="1"/>
    </xf>
    <xf numFmtId="0" fontId="50" fillId="0" borderId="0" xfId="5" applyAlignment="1">
      <alignment horizontal="left" vertical="center" indent="1"/>
    </xf>
    <xf numFmtId="0" fontId="50" fillId="41" borderId="1" xfId="5" applyFill="1" applyBorder="1" applyAlignment="1">
      <alignment horizontal="left" vertical="center" indent="1"/>
    </xf>
    <xf numFmtId="0" fontId="50" fillId="0" borderId="1" xfId="5" applyFill="1" applyBorder="1" applyAlignment="1">
      <alignment horizontal="left" vertical="center" indent="1"/>
    </xf>
    <xf numFmtId="0" fontId="50" fillId="2" borderId="1" xfId="5" applyFill="1" applyBorder="1" applyAlignment="1">
      <alignment horizontal="left" vertical="center" indent="1"/>
    </xf>
    <xf numFmtId="0" fontId="50" fillId="42" borderId="1" xfId="5" applyFill="1" applyBorder="1" applyAlignment="1">
      <alignment horizontal="left" vertical="center" indent="1"/>
    </xf>
    <xf numFmtId="0" fontId="50" fillId="16" borderId="1" xfId="5" applyFill="1" applyBorder="1" applyAlignment="1">
      <alignment horizontal="left" vertical="center" indent="1"/>
    </xf>
    <xf numFmtId="0" fontId="50" fillId="0" borderId="0" xfId="5" applyFill="1" applyBorder="1" applyAlignment="1">
      <alignment horizontal="left" vertical="center" indent="1"/>
    </xf>
    <xf numFmtId="0" fontId="50" fillId="43" borderId="1" xfId="5" applyFill="1" applyBorder="1" applyAlignment="1">
      <alignment horizontal="left" vertical="center" indent="1"/>
    </xf>
    <xf numFmtId="0" fontId="50" fillId="6" borderId="1" xfId="5" applyFill="1" applyBorder="1" applyAlignment="1">
      <alignment horizontal="left" vertical="center" indent="1"/>
    </xf>
    <xf numFmtId="0" fontId="50" fillId="44" borderId="1" xfId="5" applyFill="1" applyBorder="1" applyAlignment="1">
      <alignment horizontal="left" vertical="center" indent="1"/>
    </xf>
    <xf numFmtId="0" fontId="50" fillId="7" borderId="1" xfId="5" applyFill="1" applyBorder="1" applyAlignment="1">
      <alignment horizontal="left" vertical="center" indent="1"/>
    </xf>
    <xf numFmtId="0" fontId="50" fillId="45" borderId="1" xfId="5" applyFill="1" applyBorder="1" applyAlignment="1">
      <alignment horizontal="left" vertical="center" indent="1"/>
    </xf>
    <xf numFmtId="0" fontId="50" fillId="46" borderId="1" xfId="5" applyFill="1" applyBorder="1" applyAlignment="1">
      <alignment horizontal="left" vertical="center" indent="1"/>
    </xf>
    <xf numFmtId="0" fontId="50" fillId="10" borderId="1" xfId="5" applyFill="1" applyBorder="1" applyAlignment="1">
      <alignment horizontal="left" vertical="center" indent="1"/>
    </xf>
    <xf numFmtId="0" fontId="50" fillId="47" borderId="1" xfId="5" applyFill="1" applyBorder="1" applyAlignment="1">
      <alignment horizontal="left" vertical="center" indent="1"/>
    </xf>
    <xf numFmtId="0" fontId="50" fillId="11" borderId="5" xfId="5" applyFill="1" applyBorder="1" applyAlignment="1">
      <alignment horizontal="left" vertical="center" indent="1"/>
    </xf>
    <xf numFmtId="0" fontId="50" fillId="11" borderId="6" xfId="5" applyFill="1" applyBorder="1" applyAlignment="1">
      <alignment horizontal="left" vertical="center" indent="1"/>
    </xf>
    <xf numFmtId="0" fontId="11" fillId="0" borderId="0" xfId="0" applyFont="1" applyAlignment="1">
      <alignment horizontal="left" vertical="center" indent="1"/>
    </xf>
    <xf numFmtId="0" fontId="10" fillId="0" borderId="1" xfId="2" applyFont="1" applyBorder="1" applyAlignment="1">
      <alignment horizontal="left" vertical="center" indent="1"/>
    </xf>
    <xf numFmtId="0" fontId="11" fillId="0" borderId="1" xfId="0" applyFont="1" applyBorder="1" applyAlignment="1">
      <alignment horizontal="left" vertical="center" wrapText="1" indent="1"/>
    </xf>
    <xf numFmtId="0" fontId="11" fillId="0" borderId="79" xfId="0" applyFont="1" applyBorder="1" applyAlignment="1">
      <alignment horizontal="left" vertical="center" wrapText="1" indent="1"/>
    </xf>
    <xf numFmtId="0" fontId="41" fillId="0" borderId="0" xfId="0" applyFont="1" applyAlignment="1">
      <alignment horizontal="left" vertical="center" wrapText="1" indent="1"/>
    </xf>
    <xf numFmtId="0" fontId="50" fillId="0" borderId="1" xfId="5" applyBorder="1" applyAlignment="1">
      <alignment horizontal="center" vertical="center"/>
    </xf>
    <xf numFmtId="0" fontId="50" fillId="0" borderId="0" xfId="5" applyAlignment="1">
      <alignment horizontal="center" vertical="center"/>
    </xf>
    <xf numFmtId="0" fontId="28" fillId="0" borderId="0" xfId="0" applyFont="1" applyAlignment="1">
      <alignment horizontal="left" vertical="center" wrapText="1"/>
    </xf>
    <xf numFmtId="0" fontId="28" fillId="0" borderId="0" xfId="0" applyFont="1" applyAlignment="1">
      <alignment horizontal="left" vertical="center"/>
    </xf>
    <xf numFmtId="172" fontId="6" fillId="0" borderId="61" xfId="0" applyNumberFormat="1" applyFont="1" applyBorder="1" applyAlignment="1">
      <alignment horizontal="right" vertical="center"/>
    </xf>
    <xf numFmtId="0" fontId="41" fillId="0" borderId="0" xfId="0" applyFont="1"/>
    <xf numFmtId="0" fontId="97" fillId="0" borderId="0" xfId="0" applyFont="1"/>
    <xf numFmtId="0" fontId="98" fillId="0" borderId="0" xfId="0" applyFont="1"/>
    <xf numFmtId="0" fontId="99" fillId="0" borderId="0" xfId="0" applyFont="1" applyAlignment="1">
      <alignment horizontal="left" vertical="center"/>
    </xf>
    <xf numFmtId="172" fontId="6" fillId="0" borderId="1" xfId="0" applyNumberFormat="1" applyFont="1" applyBorder="1" applyAlignment="1">
      <alignment horizontal="right" vertical="center"/>
    </xf>
    <xf numFmtId="0" fontId="100" fillId="0" borderId="0" xfId="0" applyFont="1" applyAlignment="1">
      <alignment horizontal="left" vertical="center"/>
    </xf>
    <xf numFmtId="172" fontId="28" fillId="28" borderId="3" xfId="0" applyNumberFormat="1" applyFont="1" applyFill="1" applyBorder="1" applyAlignment="1">
      <alignment horizontal="right" vertical="center"/>
    </xf>
    <xf numFmtId="166" fontId="6" fillId="0" borderId="3" xfId="0" applyNumberFormat="1" applyFont="1" applyBorder="1" applyAlignment="1">
      <alignment horizontal="right" vertical="center"/>
    </xf>
    <xf numFmtId="166" fontId="6" fillId="8" borderId="3" xfId="0" applyNumberFormat="1" applyFont="1" applyFill="1" applyBorder="1" applyAlignment="1">
      <alignment horizontal="right" vertical="center"/>
    </xf>
    <xf numFmtId="172" fontId="28" fillId="0" borderId="3" xfId="0" applyNumberFormat="1" applyFont="1" applyBorder="1" applyAlignment="1">
      <alignment horizontal="right" vertical="center"/>
    </xf>
    <xf numFmtId="37" fontId="30" fillId="0" borderId="0" xfId="0" applyNumberFormat="1" applyFont="1" applyAlignment="1">
      <alignment vertical="center"/>
    </xf>
    <xf numFmtId="0" fontId="28" fillId="0" borderId="0" xfId="0" applyFont="1" applyAlignment="1">
      <alignment horizontal="left" indent="1"/>
    </xf>
    <xf numFmtId="0" fontId="15" fillId="0" borderId="0" xfId="0" applyFont="1" applyAlignment="1">
      <alignment horizontal="left" vertical="center" indent="1"/>
    </xf>
    <xf numFmtId="0" fontId="28" fillId="0" borderId="0" xfId="0" applyFont="1" applyAlignment="1">
      <alignment horizontal="left" vertical="center" indent="1"/>
    </xf>
    <xf numFmtId="0" fontId="54" fillId="0" borderId="0" xfId="0" applyFont="1" applyAlignment="1">
      <alignment horizontal="left" indent="1"/>
    </xf>
    <xf numFmtId="0" fontId="28" fillId="0" borderId="0" xfId="0" applyFont="1" applyAlignment="1">
      <alignment horizontal="left" vertical="center" wrapText="1" indent="1"/>
    </xf>
    <xf numFmtId="37" fontId="30" fillId="0" borderId="0" xfId="0" applyNumberFormat="1" applyFont="1"/>
    <xf numFmtId="172" fontId="30" fillId="20" borderId="142" xfId="0" applyNumberFormat="1" applyFont="1" applyFill="1" applyBorder="1" applyAlignment="1">
      <alignment horizontal="right" vertical="center"/>
    </xf>
    <xf numFmtId="172" fontId="30" fillId="0" borderId="143" xfId="0" applyNumberFormat="1" applyFont="1" applyBorder="1" applyAlignment="1">
      <alignment horizontal="right" vertical="center"/>
    </xf>
    <xf numFmtId="172" fontId="30" fillId="20" borderId="143" xfId="0" applyNumberFormat="1" applyFont="1" applyFill="1" applyBorder="1" applyAlignment="1">
      <alignment horizontal="right" vertical="center"/>
    </xf>
    <xf numFmtId="37" fontId="28" fillId="20" borderId="144" xfId="0" applyNumberFormat="1" applyFont="1" applyFill="1" applyBorder="1" applyAlignment="1">
      <alignment horizontal="right" vertical="center"/>
    </xf>
    <xf numFmtId="37" fontId="30" fillId="0" borderId="144" xfId="0" applyNumberFormat="1" applyFont="1" applyBorder="1" applyAlignment="1">
      <alignment horizontal="right" vertical="center"/>
    </xf>
    <xf numFmtId="37" fontId="30" fillId="0" borderId="145" xfId="0" applyNumberFormat="1" applyFont="1" applyBorder="1" applyAlignment="1">
      <alignment horizontal="right" vertical="center"/>
    </xf>
    <xf numFmtId="172" fontId="30" fillId="0" borderId="146" xfId="0" applyNumberFormat="1" applyFont="1" applyBorder="1" applyAlignment="1">
      <alignment horizontal="right" vertical="center"/>
    </xf>
    <xf numFmtId="0" fontId="6" fillId="0" borderId="130" xfId="0" applyFont="1" applyBorder="1" applyAlignment="1">
      <alignment horizontal="left" vertical="center" indent="2"/>
    </xf>
    <xf numFmtId="172" fontId="30" fillId="20" borderId="130" xfId="0" applyNumberFormat="1" applyFont="1" applyFill="1" applyBorder="1" applyAlignment="1">
      <alignment horizontal="right" vertical="center"/>
    </xf>
    <xf numFmtId="172" fontId="30" fillId="0" borderId="133" xfId="0" applyNumberFormat="1" applyFont="1" applyBorder="1" applyAlignment="1">
      <alignment horizontal="right" vertical="center"/>
    </xf>
    <xf numFmtId="172" fontId="30" fillId="20" borderId="133" xfId="0" applyNumberFormat="1" applyFont="1" applyFill="1" applyBorder="1" applyAlignment="1">
      <alignment horizontal="right" vertical="center"/>
    </xf>
    <xf numFmtId="168" fontId="57" fillId="0" borderId="147" xfId="0" applyNumberFormat="1" applyFont="1" applyBorder="1" applyAlignment="1">
      <alignment horizontal="right" vertical="center"/>
    </xf>
    <xf numFmtId="168" fontId="42" fillId="0" borderId="147" xfId="0" applyNumberFormat="1" applyFont="1" applyBorder="1" applyAlignment="1">
      <alignment horizontal="right" vertical="center"/>
    </xf>
    <xf numFmtId="168" fontId="30" fillId="20" borderId="148" xfId="0" applyNumberFormat="1" applyFont="1" applyFill="1" applyBorder="1"/>
    <xf numFmtId="168" fontId="30" fillId="0" borderId="148" xfId="0" applyNumberFormat="1" applyFont="1" applyBorder="1" applyAlignment="1">
      <alignment vertical="center"/>
    </xf>
    <xf numFmtId="0" fontId="0" fillId="20" borderId="133" xfId="0" applyFill="1" applyBorder="1" applyAlignment="1">
      <alignment horizontal="center" vertical="center"/>
    </xf>
    <xf numFmtId="168" fontId="30" fillId="0" borderId="6" xfId="0" applyNumberFormat="1" applyFont="1" applyBorder="1" applyAlignment="1">
      <alignment horizontal="right" vertical="center"/>
    </xf>
    <xf numFmtId="37" fontId="28" fillId="20" borderId="149" xfId="0" applyNumberFormat="1" applyFont="1" applyFill="1" applyBorder="1" applyAlignment="1">
      <alignment horizontal="right" vertical="center"/>
    </xf>
    <xf numFmtId="37" fontId="30" fillId="0" borderId="149" xfId="0" applyNumberFormat="1" applyFont="1" applyBorder="1" applyAlignment="1">
      <alignment horizontal="right" vertical="center"/>
    </xf>
    <xf numFmtId="0" fontId="53" fillId="19" borderId="95" xfId="0" applyFont="1" applyFill="1" applyBorder="1" applyAlignment="1">
      <alignment horizontal="center" vertical="center" wrapText="1"/>
    </xf>
    <xf numFmtId="0" fontId="53" fillId="19" borderId="150" xfId="0" applyFont="1" applyFill="1" applyBorder="1" applyAlignment="1">
      <alignment horizontal="center" vertical="center" wrapText="1"/>
    </xf>
    <xf numFmtId="37" fontId="42" fillId="20" borderId="151" xfId="0" applyNumberFormat="1" applyFont="1" applyFill="1" applyBorder="1" applyAlignment="1">
      <alignment horizontal="right" vertical="center"/>
    </xf>
    <xf numFmtId="37" fontId="42" fillId="0" borderId="151" xfId="0" applyNumberFormat="1" applyFont="1" applyBorder="1" applyAlignment="1">
      <alignment horizontal="right" vertical="center"/>
    </xf>
    <xf numFmtId="37" fontId="56" fillId="20" borderId="151" xfId="0" applyNumberFormat="1" applyFont="1" applyFill="1" applyBorder="1" applyAlignment="1">
      <alignment horizontal="right" vertical="center"/>
    </xf>
    <xf numFmtId="37" fontId="56" fillId="0" borderId="151" xfId="0" applyNumberFormat="1" applyFont="1" applyBorder="1" applyAlignment="1">
      <alignment horizontal="right" vertical="center"/>
    </xf>
    <xf numFmtId="168" fontId="56" fillId="0" borderId="147" xfId="0" applyNumberFormat="1" applyFont="1" applyBorder="1" applyAlignment="1">
      <alignment horizontal="right" vertical="center"/>
    </xf>
    <xf numFmtId="0" fontId="6" fillId="0" borderId="132" xfId="0" applyFont="1" applyBorder="1" applyAlignment="1">
      <alignment horizontal="left" vertical="center" indent="2"/>
    </xf>
    <xf numFmtId="168" fontId="30" fillId="0" borderId="148" xfId="0" applyNumberFormat="1" applyFont="1" applyBorder="1" applyAlignment="1">
      <alignment horizontal="right" vertical="center"/>
    </xf>
    <xf numFmtId="172" fontId="30" fillId="17" borderId="143" xfId="0" applyNumberFormat="1" applyFont="1" applyFill="1" applyBorder="1" applyAlignment="1">
      <alignment horizontal="right" vertical="center"/>
    </xf>
    <xf numFmtId="37" fontId="28" fillId="17" borderId="144" xfId="0" applyNumberFormat="1" applyFont="1" applyFill="1" applyBorder="1" applyAlignment="1">
      <alignment horizontal="right" vertical="center"/>
    </xf>
    <xf numFmtId="0" fontId="33" fillId="0" borderId="130" xfId="0" applyFont="1" applyBorder="1" applyAlignment="1">
      <alignment horizontal="left" vertical="center" indent="2"/>
    </xf>
    <xf numFmtId="172" fontId="30" fillId="17" borderId="133" xfId="0" applyNumberFormat="1" applyFont="1" applyFill="1" applyBorder="1" applyAlignment="1">
      <alignment horizontal="right" vertical="center"/>
    </xf>
    <xf numFmtId="5" fontId="28" fillId="17" borderId="148" xfId="0" applyNumberFormat="1" applyFont="1" applyFill="1" applyBorder="1" applyAlignment="1">
      <alignment horizontal="right" vertical="center"/>
    </xf>
    <xf numFmtId="5" fontId="30" fillId="0" borderId="148" xfId="0" applyNumberFormat="1" applyFont="1" applyBorder="1" applyAlignment="1">
      <alignment horizontal="right" vertical="center"/>
    </xf>
    <xf numFmtId="0" fontId="0" fillId="17" borderId="133" xfId="0" applyFill="1" applyBorder="1" applyAlignment="1">
      <alignment horizontal="center" vertical="center"/>
    </xf>
    <xf numFmtId="37" fontId="28" fillId="17" borderId="149" xfId="0" applyNumberFormat="1" applyFont="1" applyFill="1" applyBorder="1" applyAlignment="1">
      <alignment horizontal="right" vertical="center"/>
    </xf>
    <xf numFmtId="0" fontId="53" fillId="16" borderId="95" xfId="0" applyFont="1" applyFill="1" applyBorder="1" applyAlignment="1">
      <alignment horizontal="center" vertical="center" wrapText="1"/>
    </xf>
    <xf numFmtId="0" fontId="53" fillId="16" borderId="150" xfId="0" applyFont="1" applyFill="1" applyBorder="1" applyAlignment="1">
      <alignment horizontal="center" vertical="center" wrapText="1"/>
    </xf>
    <xf numFmtId="37" fontId="42" fillId="17" borderId="152" xfId="0" applyNumberFormat="1" applyFont="1" applyFill="1" applyBorder="1" applyAlignment="1">
      <alignment horizontal="right" vertical="center"/>
    </xf>
    <xf numFmtId="37" fontId="42" fillId="0" borderId="152" xfId="0" applyNumberFormat="1" applyFont="1" applyBorder="1" applyAlignment="1">
      <alignment horizontal="right" vertical="center"/>
    </xf>
    <xf numFmtId="37" fontId="28" fillId="17" borderId="153" xfId="0" applyNumberFormat="1" applyFont="1" applyFill="1" applyBorder="1" applyAlignment="1">
      <alignment horizontal="right" vertical="center"/>
    </xf>
    <xf numFmtId="37" fontId="30" fillId="0" borderId="154" xfId="0" applyNumberFormat="1" applyFont="1" applyBorder="1" applyAlignment="1">
      <alignment horizontal="right" vertical="center"/>
    </xf>
    <xf numFmtId="0" fontId="33" fillId="0" borderId="141" xfId="0" applyFont="1" applyBorder="1" applyAlignment="1">
      <alignment horizontal="left" vertical="center" indent="2"/>
    </xf>
    <xf numFmtId="0" fontId="33" fillId="0" borderId="135" xfId="0" applyFont="1" applyBorder="1" applyAlignment="1">
      <alignment horizontal="left" vertical="center" indent="2"/>
    </xf>
    <xf numFmtId="0" fontId="53" fillId="48" borderId="87" xfId="0" applyFont="1" applyFill="1" applyBorder="1" applyAlignment="1">
      <alignment horizontal="center" vertical="center" wrapText="1"/>
    </xf>
    <xf numFmtId="0" fontId="53" fillId="48" borderId="82" xfId="0" applyFont="1" applyFill="1" applyBorder="1" applyAlignment="1">
      <alignment horizontal="center" vertical="center" wrapText="1"/>
    </xf>
    <xf numFmtId="0" fontId="53" fillId="48" borderId="45" xfId="0" applyFont="1" applyFill="1" applyBorder="1" applyAlignment="1">
      <alignment horizontal="center" vertical="center" wrapText="1"/>
    </xf>
    <xf numFmtId="0" fontId="53" fillId="48" borderId="11" xfId="0" applyFont="1" applyFill="1" applyBorder="1" applyAlignment="1">
      <alignment horizontal="center" vertical="center" wrapText="1"/>
    </xf>
    <xf numFmtId="172" fontId="30" fillId="49" borderId="143" xfId="0" applyNumberFormat="1" applyFont="1" applyFill="1" applyBorder="1" applyAlignment="1">
      <alignment horizontal="right" vertical="center"/>
    </xf>
    <xf numFmtId="168" fontId="30" fillId="49" borderId="144" xfId="0" applyNumberFormat="1" applyFont="1" applyFill="1" applyBorder="1"/>
    <xf numFmtId="168" fontId="30" fillId="0" borderId="144" xfId="0" applyNumberFormat="1" applyFont="1" applyBorder="1" applyAlignment="1">
      <alignment vertical="center"/>
    </xf>
    <xf numFmtId="168" fontId="30" fillId="0" borderId="145" xfId="0" applyNumberFormat="1" applyFont="1" applyBorder="1" applyAlignment="1">
      <alignment horizontal="right" vertical="center"/>
    </xf>
    <xf numFmtId="172" fontId="30" fillId="49" borderId="133" xfId="0" applyNumberFormat="1" applyFont="1" applyFill="1" applyBorder="1" applyAlignment="1">
      <alignment horizontal="right" vertical="center"/>
    </xf>
    <xf numFmtId="168" fontId="30" fillId="49" borderId="148" xfId="0" applyNumberFormat="1" applyFont="1" applyFill="1" applyBorder="1"/>
    <xf numFmtId="0" fontId="0" fillId="49" borderId="130" xfId="0" applyFill="1" applyBorder="1" applyAlignment="1">
      <alignment vertical="center"/>
    </xf>
    <xf numFmtId="172" fontId="56" fillId="49" borderId="155" xfId="0" applyNumberFormat="1" applyFont="1" applyFill="1" applyBorder="1" applyAlignment="1">
      <alignment horizontal="right" vertical="center"/>
    </xf>
    <xf numFmtId="172" fontId="56" fillId="0" borderId="155" xfId="0" applyNumberFormat="1" applyFont="1" applyBorder="1" applyAlignment="1">
      <alignment horizontal="right" vertical="center"/>
    </xf>
    <xf numFmtId="168" fontId="30" fillId="49" borderId="149" xfId="0" applyNumberFormat="1" applyFont="1" applyFill="1" applyBorder="1"/>
    <xf numFmtId="168" fontId="30" fillId="0" borderId="149" xfId="0" applyNumberFormat="1" applyFont="1" applyBorder="1" applyAlignment="1">
      <alignment vertical="center"/>
    </xf>
    <xf numFmtId="0" fontId="33" fillId="0" borderId="132" xfId="0" applyFont="1" applyBorder="1" applyAlignment="1">
      <alignment horizontal="left" vertical="center" wrapText="1" indent="1"/>
    </xf>
    <xf numFmtId="172" fontId="42" fillId="49" borderId="0" xfId="0" applyNumberFormat="1" applyFont="1" applyFill="1" applyAlignment="1">
      <alignment horizontal="right" vertical="center"/>
    </xf>
    <xf numFmtId="0" fontId="53" fillId="48" borderId="95" xfId="0" applyFont="1" applyFill="1" applyBorder="1" applyAlignment="1">
      <alignment horizontal="center" vertical="center" wrapText="1"/>
    </xf>
    <xf numFmtId="0" fontId="53" fillId="48" borderId="150" xfId="0" applyFont="1" applyFill="1" applyBorder="1" applyAlignment="1">
      <alignment horizontal="center" vertical="center" wrapText="1"/>
    </xf>
    <xf numFmtId="168" fontId="42" fillId="0" borderId="152" xfId="0" applyNumberFormat="1" applyFont="1" applyBorder="1" applyAlignment="1">
      <alignment horizontal="right" vertical="center"/>
    </xf>
    <xf numFmtId="172" fontId="30" fillId="21" borderId="143" xfId="0" applyNumberFormat="1" applyFont="1" applyFill="1" applyBorder="1" applyAlignment="1">
      <alignment horizontal="right" vertical="center"/>
    </xf>
    <xf numFmtId="37" fontId="28" fillId="21" borderId="144" xfId="0" applyNumberFormat="1" applyFont="1" applyFill="1" applyBorder="1" applyAlignment="1">
      <alignment horizontal="right" vertical="center"/>
    </xf>
    <xf numFmtId="0" fontId="28" fillId="0" borderId="130" xfId="0" applyFont="1" applyBorder="1" applyAlignment="1">
      <alignment horizontal="left" vertical="center" wrapText="1" indent="1"/>
    </xf>
    <xf numFmtId="172" fontId="30" fillId="21" borderId="133" xfId="0" applyNumberFormat="1" applyFont="1" applyFill="1" applyBorder="1" applyAlignment="1">
      <alignment horizontal="right" vertical="center"/>
    </xf>
    <xf numFmtId="37" fontId="28" fillId="21" borderId="148" xfId="0" applyNumberFormat="1" applyFont="1" applyFill="1" applyBorder="1" applyAlignment="1">
      <alignment horizontal="right" vertical="center"/>
    </xf>
    <xf numFmtId="37" fontId="30" fillId="0" borderId="148" xfId="0" applyNumberFormat="1" applyFont="1" applyBorder="1" applyAlignment="1">
      <alignment horizontal="right" vertical="center"/>
    </xf>
    <xf numFmtId="0" fontId="0" fillId="21" borderId="133" xfId="0" applyFill="1" applyBorder="1" applyAlignment="1">
      <alignment horizontal="center" vertical="center"/>
    </xf>
    <xf numFmtId="0" fontId="53" fillId="22" borderId="95" xfId="0" applyFont="1" applyFill="1" applyBorder="1" applyAlignment="1">
      <alignment horizontal="center" vertical="center" wrapText="1"/>
    </xf>
    <xf numFmtId="0" fontId="53" fillId="22" borderId="150" xfId="0" applyFont="1" applyFill="1" applyBorder="1" applyAlignment="1">
      <alignment horizontal="center" vertical="center" wrapText="1"/>
    </xf>
    <xf numFmtId="37" fontId="28" fillId="21" borderId="153" xfId="0" applyNumberFormat="1" applyFont="1" applyFill="1" applyBorder="1" applyAlignment="1">
      <alignment horizontal="right" vertical="center"/>
    </xf>
    <xf numFmtId="3" fontId="30" fillId="0" borderId="68" xfId="0" applyNumberFormat="1" applyFont="1" applyBorder="1" applyAlignment="1">
      <alignment horizontal="right" vertical="center"/>
    </xf>
    <xf numFmtId="0" fontId="33" fillId="0" borderId="130" xfId="0" applyFont="1" applyBorder="1" applyAlignment="1">
      <alignment horizontal="left" vertical="center" wrapText="1" indent="2"/>
    </xf>
    <xf numFmtId="168" fontId="30" fillId="21" borderId="148" xfId="0" applyNumberFormat="1" applyFont="1" applyFill="1" applyBorder="1"/>
    <xf numFmtId="168" fontId="30" fillId="0" borderId="68" xfId="0" applyNumberFormat="1" applyFont="1" applyBorder="1" applyAlignment="1">
      <alignment horizontal="right" vertical="center"/>
    </xf>
    <xf numFmtId="0" fontId="103" fillId="0" borderId="0" xfId="0" applyFont="1"/>
    <xf numFmtId="0" fontId="104" fillId="0" borderId="0" xfId="0" applyFont="1"/>
    <xf numFmtId="0" fontId="28" fillId="0" borderId="135" xfId="0" applyFont="1" applyBorder="1" applyAlignment="1">
      <alignment horizontal="left" vertical="center" indent="1"/>
    </xf>
    <xf numFmtId="0" fontId="0" fillId="21" borderId="24" xfId="0" applyFill="1" applyBorder="1" applyAlignment="1">
      <alignment horizontal="center" vertical="center"/>
    </xf>
    <xf numFmtId="0" fontId="0" fillId="21" borderId="156" xfId="0" applyFill="1" applyBorder="1" applyAlignment="1">
      <alignment horizontal="center" vertical="center"/>
    </xf>
    <xf numFmtId="5" fontId="42" fillId="21" borderId="157" xfId="0" applyNumberFormat="1" applyFont="1" applyFill="1" applyBorder="1" applyAlignment="1">
      <alignment horizontal="right" vertical="center"/>
    </xf>
    <xf numFmtId="5" fontId="42" fillId="0" borderId="157" xfId="0" applyNumberFormat="1" applyFont="1" applyBorder="1" applyAlignment="1">
      <alignment horizontal="right" vertical="center"/>
    </xf>
    <xf numFmtId="5" fontId="44" fillId="21" borderId="157" xfId="0" applyNumberFormat="1" applyFont="1" applyFill="1" applyBorder="1" applyAlignment="1">
      <alignment horizontal="right" vertical="center"/>
    </xf>
    <xf numFmtId="37" fontId="42" fillId="21" borderId="151" xfId="0" applyNumberFormat="1" applyFont="1" applyFill="1" applyBorder="1" applyAlignment="1">
      <alignment horizontal="right" vertical="center"/>
    </xf>
    <xf numFmtId="37" fontId="56" fillId="21" borderId="151" xfId="0" applyNumberFormat="1" applyFont="1" applyFill="1" applyBorder="1" applyAlignment="1">
      <alignment horizontal="right" vertical="center"/>
    </xf>
    <xf numFmtId="0" fontId="11" fillId="0" borderId="0" xfId="0" applyFont="1" applyAlignment="1">
      <alignment horizontal="left" vertical="center"/>
    </xf>
    <xf numFmtId="172" fontId="30" fillId="24" borderId="143" xfId="0" applyNumberFormat="1" applyFont="1" applyFill="1" applyBorder="1" applyAlignment="1">
      <alignment horizontal="right" vertical="center"/>
    </xf>
    <xf numFmtId="37" fontId="28" fillId="24" borderId="144" xfId="0" applyNumberFormat="1" applyFont="1" applyFill="1" applyBorder="1" applyAlignment="1">
      <alignment horizontal="right" vertical="center"/>
    </xf>
    <xf numFmtId="0" fontId="6" fillId="0" borderId="130" xfId="0" applyFont="1" applyBorder="1" applyAlignment="1">
      <alignment horizontal="left" vertical="center" wrapText="1" indent="2"/>
    </xf>
    <xf numFmtId="172" fontId="30" fillId="24" borderId="133" xfId="0" applyNumberFormat="1" applyFont="1" applyFill="1" applyBorder="1" applyAlignment="1">
      <alignment horizontal="right" vertical="center"/>
    </xf>
    <xf numFmtId="168" fontId="56" fillId="24" borderId="147" xfId="0" applyNumberFormat="1" applyFont="1" applyFill="1" applyBorder="1" applyAlignment="1">
      <alignment horizontal="right" vertical="center"/>
    </xf>
    <xf numFmtId="168" fontId="42" fillId="24" borderId="147" xfId="0" applyNumberFormat="1" applyFont="1" applyFill="1" applyBorder="1" applyAlignment="1">
      <alignment horizontal="right" vertical="center"/>
    </xf>
    <xf numFmtId="168" fontId="30" fillId="24" borderId="148" xfId="0" applyNumberFormat="1" applyFont="1" applyFill="1" applyBorder="1"/>
    <xf numFmtId="0" fontId="0" fillId="24" borderId="133" xfId="0" applyFill="1" applyBorder="1" applyAlignment="1">
      <alignment horizontal="center" vertical="center"/>
    </xf>
    <xf numFmtId="37" fontId="28" fillId="24" borderId="149" xfId="0" applyNumberFormat="1" applyFont="1" applyFill="1" applyBorder="1" applyAlignment="1">
      <alignment horizontal="right" vertical="center"/>
    </xf>
    <xf numFmtId="0" fontId="53" fillId="14" borderId="95" xfId="0" applyFont="1" applyFill="1" applyBorder="1" applyAlignment="1">
      <alignment horizontal="center" vertical="center" wrapText="1"/>
    </xf>
    <xf numFmtId="0" fontId="53" fillId="14" borderId="150" xfId="0" applyFont="1" applyFill="1" applyBorder="1" applyAlignment="1">
      <alignment horizontal="center" vertical="center" wrapText="1"/>
    </xf>
    <xf numFmtId="37" fontId="28" fillId="24" borderId="153" xfId="0" applyNumberFormat="1" applyFont="1" applyFill="1" applyBorder="1" applyAlignment="1">
      <alignment horizontal="right" vertical="center"/>
    </xf>
    <xf numFmtId="0" fontId="11" fillId="0" borderId="0" xfId="0" applyFont="1" applyAlignment="1">
      <alignment horizontal="left"/>
    </xf>
    <xf numFmtId="0" fontId="6" fillId="0" borderId="26" xfId="0" applyFont="1" applyBorder="1" applyAlignment="1">
      <alignment horizontal="left" vertical="center" wrapText="1" indent="2"/>
    </xf>
    <xf numFmtId="0" fontId="0" fillId="24" borderId="9" xfId="0" applyFill="1" applyBorder="1" applyAlignment="1">
      <alignment vertical="center"/>
    </xf>
    <xf numFmtId="0" fontId="0" fillId="24" borderId="130" xfId="0" applyFill="1" applyBorder="1" applyAlignment="1">
      <alignment vertical="center"/>
    </xf>
    <xf numFmtId="0" fontId="53" fillId="23" borderId="95" xfId="0" applyFont="1" applyFill="1" applyBorder="1" applyAlignment="1">
      <alignment horizontal="center" vertical="center" wrapText="1"/>
    </xf>
    <xf numFmtId="0" fontId="53" fillId="23" borderId="150" xfId="0" applyFont="1" applyFill="1" applyBorder="1" applyAlignment="1">
      <alignment horizontal="center" vertical="center" wrapText="1"/>
    </xf>
    <xf numFmtId="0" fontId="6" fillId="0" borderId="158" xfId="0" applyFont="1" applyBorder="1" applyAlignment="1">
      <alignment horizontal="left" vertical="center" indent="1"/>
    </xf>
    <xf numFmtId="0" fontId="35" fillId="24" borderId="155" xfId="0" applyFont="1" applyFill="1" applyBorder="1" applyAlignment="1">
      <alignment vertical="center"/>
    </xf>
    <xf numFmtId="168" fontId="57" fillId="24" borderId="155" xfId="0" applyNumberFormat="1" applyFont="1" applyFill="1" applyBorder="1" applyAlignment="1">
      <alignment horizontal="right" vertical="center"/>
    </xf>
    <xf numFmtId="168" fontId="57" fillId="0" borderId="155" xfId="0" applyNumberFormat="1" applyFont="1" applyBorder="1" applyAlignment="1">
      <alignment vertical="center"/>
    </xf>
    <xf numFmtId="0" fontId="57" fillId="0" borderId="155" xfId="0" applyFont="1" applyBorder="1" applyAlignment="1">
      <alignment vertical="center"/>
    </xf>
    <xf numFmtId="0" fontId="6" fillId="0" borderId="2" xfId="0" applyFont="1" applyBorder="1" applyAlignment="1">
      <alignment horizontal="left" vertical="center" wrapText="1" indent="2"/>
    </xf>
    <xf numFmtId="0" fontId="35" fillId="0" borderId="25" xfId="0" applyFont="1" applyBorder="1" applyAlignment="1">
      <alignment horizontal="left" vertical="center" wrapText="1" indent="1"/>
    </xf>
    <xf numFmtId="0" fontId="35" fillId="20" borderId="54" xfId="0" applyFont="1" applyFill="1" applyBorder="1" applyAlignment="1">
      <alignment horizontal="left" vertical="center" wrapText="1" indent="1"/>
    </xf>
    <xf numFmtId="0" fontId="35" fillId="0" borderId="26" xfId="0" applyFont="1" applyBorder="1" applyAlignment="1">
      <alignment horizontal="left" vertical="center" wrapText="1" indent="2"/>
    </xf>
    <xf numFmtId="0" fontId="35" fillId="0" borderId="2" xfId="0" applyFont="1" applyBorder="1" applyAlignment="1">
      <alignment horizontal="left" vertical="center" wrapText="1" indent="2"/>
    </xf>
    <xf numFmtId="3" fontId="35" fillId="0" borderId="2" xfId="0" applyNumberFormat="1" applyFont="1" applyBorder="1" applyAlignment="1">
      <alignment horizontal="left" vertical="center" wrapText="1" indent="1"/>
    </xf>
    <xf numFmtId="0" fontId="30" fillId="20" borderId="62" xfId="0" applyFont="1" applyFill="1" applyBorder="1" applyAlignment="1">
      <alignment horizontal="left" indent="1"/>
    </xf>
    <xf numFmtId="0" fontId="80" fillId="20" borderId="54" xfId="0" applyFont="1" applyFill="1" applyBorder="1" applyAlignment="1">
      <alignment horizontal="left" vertical="center" wrapText="1" indent="1"/>
    </xf>
    <xf numFmtId="0" fontId="80" fillId="0" borderId="26" xfId="0" applyFont="1" applyBorder="1" applyAlignment="1">
      <alignment horizontal="left" vertical="center" wrapText="1" indent="2"/>
    </xf>
    <xf numFmtId="0" fontId="80" fillId="0" borderId="2" xfId="0" applyFont="1" applyBorder="1" applyAlignment="1">
      <alignment horizontal="left" vertical="center" wrapText="1" indent="2"/>
    </xf>
    <xf numFmtId="0" fontId="80" fillId="0" borderId="2" xfId="0" applyFont="1" applyBorder="1" applyAlignment="1">
      <alignment horizontal="left" vertical="center" indent="1"/>
    </xf>
    <xf numFmtId="0" fontId="30" fillId="0" borderId="2" xfId="0" applyFont="1" applyBorder="1" applyAlignment="1">
      <alignment horizontal="left" indent="1"/>
    </xf>
    <xf numFmtId="0" fontId="30" fillId="20" borderId="2" xfId="0" applyFont="1" applyFill="1" applyBorder="1" applyAlignment="1">
      <alignment horizontal="left" indent="1"/>
    </xf>
    <xf numFmtId="0" fontId="30" fillId="0" borderId="25" xfId="0" applyFont="1" applyBorder="1" applyAlignment="1">
      <alignment horizontal="left" indent="1"/>
    </xf>
    <xf numFmtId="0" fontId="59" fillId="19" borderId="2" xfId="0" applyFont="1" applyFill="1" applyBorder="1" applyAlignment="1">
      <alignment horizontal="left" vertical="center" wrapText="1" indent="1"/>
    </xf>
    <xf numFmtId="0" fontId="35" fillId="20" borderId="26" xfId="0" applyFont="1" applyFill="1" applyBorder="1" applyAlignment="1">
      <alignment horizontal="left" vertical="center" wrapText="1" indent="1"/>
    </xf>
    <xf numFmtId="0" fontId="35" fillId="0" borderId="28" xfId="0" applyFont="1" applyBorder="1" applyAlignment="1">
      <alignment horizontal="left" vertical="center" wrapText="1" indent="1"/>
    </xf>
    <xf numFmtId="0" fontId="34" fillId="6" borderId="5" xfId="0" applyFont="1" applyFill="1" applyBorder="1" applyAlignment="1">
      <alignment horizontal="left" vertical="center" indent="1"/>
    </xf>
    <xf numFmtId="0" fontId="6" fillId="25" borderId="2" xfId="0" applyFont="1" applyFill="1" applyBorder="1" applyAlignment="1">
      <alignment horizontal="left" vertical="center" wrapText="1" indent="2"/>
    </xf>
    <xf numFmtId="0" fontId="34" fillId="27" borderId="1" xfId="0" applyFont="1" applyFill="1" applyBorder="1" applyAlignment="1">
      <alignment horizontal="left" vertical="center" wrapText="1" indent="1"/>
    </xf>
    <xf numFmtId="0" fontId="6" fillId="8" borderId="2" xfId="0" applyFont="1" applyFill="1" applyBorder="1" applyAlignment="1">
      <alignment horizontal="left" vertical="center" wrapText="1" indent="2"/>
    </xf>
    <xf numFmtId="0" fontId="6" fillId="0" borderId="1" xfId="0" applyFont="1" applyBorder="1" applyAlignment="1">
      <alignment horizontal="left" vertical="center" wrapText="1" indent="2"/>
    </xf>
    <xf numFmtId="0" fontId="6" fillId="8" borderId="22" xfId="0" applyFont="1" applyFill="1" applyBorder="1" applyAlignment="1">
      <alignment horizontal="left" vertical="center" wrapText="1" indent="2"/>
    </xf>
    <xf numFmtId="0" fontId="34" fillId="27" borderId="13" xfId="0" applyFont="1" applyFill="1" applyBorder="1" applyAlignment="1">
      <alignment horizontal="left" vertical="center" wrapText="1" indent="1"/>
    </xf>
    <xf numFmtId="0" fontId="6" fillId="0" borderId="22" xfId="0" applyFont="1" applyBorder="1" applyAlignment="1">
      <alignment horizontal="left" vertical="center" wrapText="1" indent="2"/>
    </xf>
    <xf numFmtId="0" fontId="6" fillId="0" borderId="13" xfId="0" applyFont="1" applyBorder="1" applyAlignment="1">
      <alignment horizontal="left" vertical="center" wrapText="1" indent="2"/>
    </xf>
    <xf numFmtId="0" fontId="6" fillId="28" borderId="13" xfId="0" applyFont="1" applyFill="1" applyBorder="1" applyAlignment="1">
      <alignment horizontal="left" vertical="center" wrapText="1" indent="2"/>
    </xf>
    <xf numFmtId="37" fontId="6" fillId="28" borderId="13" xfId="0" applyNumberFormat="1" applyFont="1" applyFill="1" applyBorder="1" applyAlignment="1">
      <alignment horizontal="right" vertical="center"/>
    </xf>
    <xf numFmtId="0" fontId="6" fillId="28" borderId="22" xfId="0" applyFont="1" applyFill="1" applyBorder="1" applyAlignment="1">
      <alignment horizontal="left" vertical="center" wrapText="1" indent="2"/>
    </xf>
    <xf numFmtId="37" fontId="6" fillId="28" borderId="63" xfId="0" applyNumberFormat="1" applyFont="1" applyFill="1" applyBorder="1" applyAlignment="1">
      <alignment horizontal="right" vertical="center"/>
    </xf>
    <xf numFmtId="0" fontId="107" fillId="0" borderId="0" xfId="2" applyFont="1" applyAlignment="1">
      <alignment vertical="center"/>
    </xf>
    <xf numFmtId="0" fontId="6" fillId="0" borderId="0" xfId="2" applyFont="1" applyAlignment="1">
      <alignment horizontal="left" vertical="center"/>
    </xf>
    <xf numFmtId="0" fontId="108" fillId="0" borderId="0" xfId="2" applyFont="1" applyAlignment="1">
      <alignment vertical="center"/>
    </xf>
    <xf numFmtId="0" fontId="30" fillId="0" borderId="160" xfId="0" applyFont="1" applyBorder="1" applyAlignment="1">
      <alignment horizontal="left" vertical="center" wrapText="1" indent="1"/>
    </xf>
    <xf numFmtId="37" fontId="30" fillId="0" borderId="161" xfId="0" applyNumberFormat="1" applyFont="1" applyBorder="1" applyAlignment="1">
      <alignment vertical="center"/>
    </xf>
    <xf numFmtId="168" fontId="30" fillId="0" borderId="159" xfId="0" applyNumberFormat="1" applyFont="1" applyBorder="1" applyAlignment="1">
      <alignment vertical="center"/>
    </xf>
    <xf numFmtId="168" fontId="30" fillId="0" borderId="160" xfId="0" applyNumberFormat="1" applyFont="1" applyBorder="1" applyAlignment="1">
      <alignment vertical="center"/>
    </xf>
    <xf numFmtId="0" fontId="30" fillId="25" borderId="160" xfId="0" applyFont="1" applyFill="1" applyBorder="1" applyAlignment="1">
      <alignment horizontal="left" vertical="center" wrapText="1" indent="1"/>
    </xf>
    <xf numFmtId="37" fontId="30" fillId="25" borderId="161" xfId="0" applyNumberFormat="1" applyFont="1" applyFill="1" applyBorder="1" applyAlignment="1">
      <alignment vertical="center"/>
    </xf>
    <xf numFmtId="168" fontId="30" fillId="25" borderId="159" xfId="0" applyNumberFormat="1" applyFont="1" applyFill="1" applyBorder="1" applyAlignment="1">
      <alignment vertical="center"/>
    </xf>
    <xf numFmtId="168" fontId="30" fillId="25" borderId="160" xfId="0" applyNumberFormat="1" applyFont="1" applyFill="1" applyBorder="1" applyAlignment="1">
      <alignment vertical="center"/>
    </xf>
    <xf numFmtId="0" fontId="28" fillId="0" borderId="160" xfId="0" applyFont="1" applyBorder="1" applyAlignment="1">
      <alignment horizontal="left" vertical="center" wrapText="1" indent="1"/>
    </xf>
    <xf numFmtId="49" fontId="30" fillId="25" borderId="160" xfId="0" applyNumberFormat="1" applyFont="1" applyFill="1" applyBorder="1" applyAlignment="1">
      <alignment horizontal="left" vertical="center" indent="1"/>
    </xf>
    <xf numFmtId="37" fontId="51" fillId="0" borderId="159" xfId="0" applyNumberFormat="1" applyFont="1" applyBorder="1" applyAlignment="1">
      <alignment vertical="center"/>
    </xf>
    <xf numFmtId="168" fontId="51" fillId="0" borderId="159" xfId="0" applyNumberFormat="1" applyFont="1" applyBorder="1" applyAlignment="1">
      <alignment vertical="center"/>
    </xf>
    <xf numFmtId="168" fontId="51" fillId="0" borderId="162" xfId="0" applyNumberFormat="1" applyFont="1" applyBorder="1" applyAlignment="1">
      <alignment vertical="center"/>
    </xf>
    <xf numFmtId="37" fontId="51" fillId="0" borderId="163" xfId="0" applyNumberFormat="1" applyFont="1" applyBorder="1" applyAlignment="1">
      <alignment vertical="center"/>
    </xf>
    <xf numFmtId="37" fontId="30" fillId="0" borderId="159" xfId="0" applyNumberFormat="1" applyFont="1" applyBorder="1" applyAlignment="1">
      <alignment vertical="center"/>
    </xf>
    <xf numFmtId="37" fontId="30" fillId="25" borderId="159" xfId="0" applyNumberFormat="1" applyFont="1" applyFill="1" applyBorder="1" applyAlignment="1">
      <alignment vertical="center"/>
    </xf>
    <xf numFmtId="168" fontId="51" fillId="0" borderId="160" xfId="0" applyNumberFormat="1" applyFont="1" applyBorder="1" applyAlignment="1">
      <alignment vertical="center"/>
    </xf>
    <xf numFmtId="37" fontId="51" fillId="0" borderId="161" xfId="0" applyNumberFormat="1" applyFont="1" applyBorder="1" applyAlignment="1">
      <alignment vertical="center"/>
    </xf>
    <xf numFmtId="37" fontId="51" fillId="0" borderId="161" xfId="0" applyNumberFormat="1" applyFont="1" applyBorder="1"/>
    <xf numFmtId="168" fontId="51" fillId="0" borderId="159" xfId="0" applyNumberFormat="1" applyFont="1" applyBorder="1"/>
    <xf numFmtId="0" fontId="67" fillId="0" borderId="0" xfId="0" applyFont="1" applyAlignment="1">
      <alignment horizontal="left" vertical="center" indent="1"/>
    </xf>
    <xf numFmtId="0" fontId="66" fillId="0" borderId="0" xfId="0" applyFont="1" applyAlignment="1">
      <alignment horizontal="left" vertical="center" indent="1"/>
    </xf>
    <xf numFmtId="37" fontId="30" fillId="0" borderId="159" xfId="0" applyNumberFormat="1" applyFont="1" applyBorder="1"/>
    <xf numFmtId="168" fontId="30" fillId="0" borderId="159" xfId="0" applyNumberFormat="1" applyFont="1" applyBorder="1"/>
    <xf numFmtId="168" fontId="30" fillId="0" borderId="160" xfId="0" applyNumberFormat="1" applyFont="1" applyBorder="1"/>
    <xf numFmtId="37" fontId="30" fillId="25" borderId="159" xfId="0" applyNumberFormat="1" applyFont="1" applyFill="1" applyBorder="1"/>
    <xf numFmtId="168" fontId="30" fillId="25" borderId="159" xfId="0" applyNumberFormat="1" applyFont="1" applyFill="1" applyBorder="1"/>
    <xf numFmtId="168" fontId="30" fillId="25" borderId="160" xfId="0" applyNumberFormat="1" applyFont="1" applyFill="1" applyBorder="1"/>
    <xf numFmtId="37" fontId="0" fillId="0" borderId="163" xfId="0" applyNumberFormat="1" applyBorder="1" applyAlignment="1">
      <alignment vertical="center"/>
    </xf>
    <xf numFmtId="168" fontId="0" fillId="0" borderId="159" xfId="0" applyNumberFormat="1" applyBorder="1" applyAlignment="1">
      <alignment vertical="center"/>
    </xf>
    <xf numFmtId="37" fontId="3" fillId="0" borderId="161" xfId="0" applyNumberFormat="1" applyFont="1" applyBorder="1" applyAlignment="1">
      <alignment horizontal="right" vertical="center"/>
    </xf>
    <xf numFmtId="168" fontId="3" fillId="0" borderId="159" xfId="0" applyNumberFormat="1" applyFont="1" applyBorder="1" applyAlignment="1">
      <alignment horizontal="right" vertical="center"/>
    </xf>
    <xf numFmtId="168" fontId="3" fillId="0" borderId="160" xfId="0" applyNumberFormat="1" applyFont="1" applyBorder="1" applyAlignment="1">
      <alignment horizontal="right" vertical="center"/>
    </xf>
    <xf numFmtId="37" fontId="3" fillId="25" borderId="161" xfId="0" applyNumberFormat="1" applyFont="1" applyFill="1" applyBorder="1" applyAlignment="1">
      <alignment horizontal="right" vertical="center"/>
    </xf>
    <xf numFmtId="168" fontId="3" fillId="25" borderId="159" xfId="0" applyNumberFormat="1" applyFont="1" applyFill="1" applyBorder="1" applyAlignment="1">
      <alignment horizontal="right" vertical="center"/>
    </xf>
    <xf numFmtId="168" fontId="3" fillId="25" borderId="160" xfId="0" applyNumberFormat="1" applyFont="1" applyFill="1" applyBorder="1" applyAlignment="1">
      <alignment horizontal="right" vertical="center"/>
    </xf>
    <xf numFmtId="0" fontId="28" fillId="25" borderId="160" xfId="0" applyFont="1" applyFill="1" applyBorder="1" applyAlignment="1">
      <alignment horizontal="left" vertical="center" indent="1"/>
    </xf>
    <xf numFmtId="37" fontId="51" fillId="25" borderId="161" xfId="0" applyNumberFormat="1" applyFont="1" applyFill="1" applyBorder="1" applyAlignment="1">
      <alignment vertical="center"/>
    </xf>
    <xf numFmtId="168" fontId="51" fillId="25" borderId="159" xfId="0" applyNumberFormat="1" applyFont="1" applyFill="1" applyBorder="1" applyAlignment="1">
      <alignment vertical="center"/>
    </xf>
    <xf numFmtId="168" fontId="51" fillId="25" borderId="162" xfId="0" applyNumberFormat="1" applyFont="1" applyFill="1" applyBorder="1" applyAlignment="1">
      <alignment vertical="center"/>
    </xf>
    <xf numFmtId="37" fontId="51" fillId="25" borderId="163" xfId="0" applyNumberFormat="1" applyFont="1" applyFill="1" applyBorder="1" applyAlignment="1">
      <alignment vertical="center"/>
    </xf>
    <xf numFmtId="168" fontId="3" fillId="25" borderId="162" xfId="0" applyNumberFormat="1" applyFont="1" applyFill="1" applyBorder="1" applyAlignment="1">
      <alignment horizontal="right" vertical="center"/>
    </xf>
    <xf numFmtId="0" fontId="28" fillId="25" borderId="162" xfId="0" applyFont="1" applyFill="1" applyBorder="1" applyAlignment="1">
      <alignment horizontal="left" vertical="center" indent="1"/>
    </xf>
    <xf numFmtId="0" fontId="30" fillId="0" borderId="160" xfId="0" applyFont="1" applyBorder="1" applyAlignment="1">
      <alignment horizontal="left" vertical="center" indent="1"/>
    </xf>
    <xf numFmtId="0" fontId="30" fillId="25" borderId="160" xfId="0" applyFont="1" applyFill="1" applyBorder="1" applyAlignment="1">
      <alignment horizontal="left" vertical="center" indent="1"/>
    </xf>
    <xf numFmtId="0" fontId="28" fillId="25" borderId="160" xfId="0" applyFont="1" applyFill="1" applyBorder="1" applyAlignment="1">
      <alignment horizontal="left" vertical="center" wrapText="1" indent="1"/>
    </xf>
    <xf numFmtId="0" fontId="28" fillId="0" borderId="162" xfId="0" applyFont="1" applyBorder="1" applyAlignment="1">
      <alignment horizontal="left" vertical="center" indent="1"/>
    </xf>
    <xf numFmtId="0" fontId="28" fillId="0" borderId="160" xfId="0" applyFont="1" applyBorder="1" applyAlignment="1">
      <alignment horizontal="left" vertical="center" indent="1"/>
    </xf>
    <xf numFmtId="37" fontId="30" fillId="0" borderId="161" xfId="0" applyNumberFormat="1" applyFont="1" applyBorder="1"/>
    <xf numFmtId="37" fontId="30" fillId="25" borderId="161" xfId="0" applyNumberFormat="1" applyFont="1" applyFill="1" applyBorder="1"/>
    <xf numFmtId="3" fontId="51" fillId="0" borderId="161" xfId="0" applyNumberFormat="1" applyFont="1" applyBorder="1" applyAlignment="1">
      <alignment vertical="center"/>
    </xf>
    <xf numFmtId="37" fontId="30" fillId="25" borderId="163" xfId="0" applyNumberFormat="1" applyFont="1" applyFill="1" applyBorder="1" applyAlignment="1">
      <alignment vertical="center"/>
    </xf>
    <xf numFmtId="49" fontId="30" fillId="25" borderId="162" xfId="0" applyNumberFormat="1" applyFont="1" applyFill="1" applyBorder="1" applyAlignment="1">
      <alignment horizontal="left" vertical="center" indent="1"/>
    </xf>
    <xf numFmtId="37" fontId="51" fillId="0" borderId="161" xfId="0" applyNumberFormat="1" applyFont="1" applyBorder="1" applyAlignment="1">
      <alignment horizontal="right" vertical="center"/>
    </xf>
    <xf numFmtId="168" fontId="51" fillId="0" borderId="159" xfId="0" applyNumberFormat="1" applyFont="1" applyBorder="1" applyAlignment="1">
      <alignment horizontal="right" vertical="center" wrapText="1"/>
    </xf>
    <xf numFmtId="0" fontId="28" fillId="0" borderId="161" xfId="0" applyFont="1" applyBorder="1" applyAlignment="1">
      <alignment horizontal="right" vertical="center" indent="1"/>
    </xf>
    <xf numFmtId="0" fontId="28" fillId="0" borderId="160" xfId="0" applyFont="1" applyBorder="1" applyAlignment="1">
      <alignment horizontal="right" vertical="center" indent="1"/>
    </xf>
    <xf numFmtId="0" fontId="28" fillId="25" borderId="161" xfId="0" applyFont="1" applyFill="1" applyBorder="1" applyAlignment="1">
      <alignment horizontal="right" vertical="center" indent="1"/>
    </xf>
    <xf numFmtId="0" fontId="28" fillId="25" borderId="160" xfId="0" applyFont="1" applyFill="1" applyBorder="1" applyAlignment="1">
      <alignment horizontal="right" vertical="center" indent="1"/>
    </xf>
    <xf numFmtId="0" fontId="10" fillId="0" borderId="159" xfId="0" applyFont="1" applyBorder="1" applyAlignment="1">
      <alignment horizontal="left" vertical="center" wrapText="1" indent="1"/>
    </xf>
    <xf numFmtId="0" fontId="10" fillId="0" borderId="159" xfId="2" applyFont="1" applyBorder="1" applyAlignment="1">
      <alignment horizontal="left" vertical="center" indent="1"/>
    </xf>
    <xf numFmtId="0" fontId="10" fillId="0" borderId="159" xfId="0" applyFont="1" applyBorder="1" applyAlignment="1">
      <alignment horizontal="left" vertical="center" indent="1"/>
    </xf>
    <xf numFmtId="0" fontId="6" fillId="0" borderId="177" xfId="0" applyFont="1" applyBorder="1" applyAlignment="1">
      <alignment horizontal="left" vertical="center" indent="1"/>
    </xf>
    <xf numFmtId="37" fontId="56" fillId="24" borderId="178" xfId="0" applyNumberFormat="1" applyFont="1" applyFill="1" applyBorder="1" applyAlignment="1">
      <alignment horizontal="right" vertical="center"/>
    </xf>
    <xf numFmtId="37" fontId="56" fillId="0" borderId="179" xfId="0" applyNumberFormat="1" applyFont="1" applyBorder="1" applyAlignment="1">
      <alignment horizontal="right" vertical="center"/>
    </xf>
    <xf numFmtId="37" fontId="56" fillId="24" borderId="179" xfId="0" applyNumberFormat="1" applyFont="1" applyFill="1" applyBorder="1" applyAlignment="1">
      <alignment horizontal="right" vertical="center"/>
    </xf>
    <xf numFmtId="37" fontId="57" fillId="0" borderId="179" xfId="0" applyNumberFormat="1" applyFont="1" applyBorder="1" applyAlignment="1">
      <alignment horizontal="right" vertical="center"/>
    </xf>
    <xf numFmtId="37" fontId="42" fillId="24" borderId="179" xfId="0" applyNumberFormat="1" applyFont="1" applyFill="1" applyBorder="1" applyAlignment="1">
      <alignment horizontal="right" vertical="center"/>
    </xf>
    <xf numFmtId="37" fontId="42" fillId="0" borderId="179" xfId="0" applyNumberFormat="1" applyFont="1" applyBorder="1" applyAlignment="1">
      <alignment horizontal="right" vertical="center"/>
    </xf>
    <xf numFmtId="0" fontId="0" fillId="24" borderId="180" xfId="0" applyFill="1" applyBorder="1" applyAlignment="1">
      <alignment vertical="center"/>
    </xf>
    <xf numFmtId="0" fontId="0" fillId="24" borderId="177" xfId="0" applyFill="1" applyBorder="1" applyAlignment="1">
      <alignment vertical="center"/>
    </xf>
    <xf numFmtId="37" fontId="30" fillId="24" borderId="144" xfId="0" applyNumberFormat="1" applyFont="1" applyFill="1" applyBorder="1" applyAlignment="1">
      <alignment horizontal="right" vertical="center"/>
    </xf>
    <xf numFmtId="172" fontId="30" fillId="24" borderId="181" xfId="0" applyNumberFormat="1" applyFont="1" applyFill="1" applyBorder="1" applyAlignment="1">
      <alignment horizontal="right" vertical="center"/>
    </xf>
    <xf numFmtId="172" fontId="30" fillId="0" borderId="182" xfId="0" applyNumberFormat="1" applyFont="1" applyBorder="1" applyAlignment="1">
      <alignment horizontal="right" vertical="center"/>
    </xf>
    <xf numFmtId="168" fontId="30" fillId="24" borderId="27" xfId="0" applyNumberFormat="1" applyFont="1" applyFill="1" applyBorder="1" applyAlignment="1">
      <alignment horizontal="right" vertical="center"/>
    </xf>
    <xf numFmtId="172" fontId="30" fillId="24" borderId="183" xfId="0" applyNumberFormat="1" applyFont="1" applyFill="1" applyBorder="1" applyAlignment="1">
      <alignment horizontal="right" vertical="center"/>
    </xf>
    <xf numFmtId="0" fontId="6" fillId="0" borderId="184" xfId="0" applyFont="1" applyBorder="1" applyAlignment="1">
      <alignment horizontal="left" vertical="center" indent="2"/>
    </xf>
    <xf numFmtId="168" fontId="56" fillId="24" borderId="185" xfId="0" applyNumberFormat="1" applyFont="1" applyFill="1" applyBorder="1" applyAlignment="1">
      <alignment horizontal="right" vertical="center"/>
    </xf>
    <xf numFmtId="172" fontId="30" fillId="24" borderId="186" xfId="0" applyNumberFormat="1" applyFont="1" applyFill="1" applyBorder="1" applyAlignment="1">
      <alignment horizontal="right" vertical="center"/>
    </xf>
    <xf numFmtId="168" fontId="56" fillId="0" borderId="187" xfId="0" applyNumberFormat="1" applyFont="1" applyBorder="1" applyAlignment="1">
      <alignment horizontal="right" vertical="center"/>
    </xf>
    <xf numFmtId="172" fontId="30" fillId="0" borderId="186" xfId="0" applyNumberFormat="1" applyFont="1" applyBorder="1" applyAlignment="1">
      <alignment horizontal="right" vertical="center"/>
    </xf>
    <xf numFmtId="168" fontId="56" fillId="24" borderId="187" xfId="0" applyNumberFormat="1" applyFont="1" applyFill="1" applyBorder="1" applyAlignment="1">
      <alignment horizontal="right" vertical="center"/>
    </xf>
    <xf numFmtId="168" fontId="57" fillId="0" borderId="187" xfId="0" applyNumberFormat="1" applyFont="1" applyBorder="1" applyAlignment="1">
      <alignment horizontal="right" vertical="center"/>
    </xf>
    <xf numFmtId="168" fontId="42" fillId="24" borderId="187" xfId="0" applyNumberFormat="1" applyFont="1" applyFill="1" applyBorder="1" applyAlignment="1">
      <alignment horizontal="right" vertical="center"/>
    </xf>
    <xf numFmtId="168" fontId="42" fillId="0" borderId="187" xfId="0" applyNumberFormat="1" applyFont="1" applyBorder="1" applyAlignment="1">
      <alignment horizontal="right" vertical="center"/>
    </xf>
    <xf numFmtId="168" fontId="30" fillId="24" borderId="188" xfId="0" applyNumberFormat="1" applyFont="1" applyFill="1" applyBorder="1"/>
    <xf numFmtId="168" fontId="30" fillId="0" borderId="188" xfId="0" applyNumberFormat="1" applyFont="1" applyBorder="1" applyAlignment="1">
      <alignment vertical="center"/>
    </xf>
    <xf numFmtId="0" fontId="0" fillId="24" borderId="189" xfId="0" applyFill="1" applyBorder="1" applyAlignment="1">
      <alignment vertical="center"/>
    </xf>
    <xf numFmtId="0" fontId="0" fillId="24" borderId="184" xfId="0" applyFill="1" applyBorder="1" applyAlignment="1">
      <alignment vertical="center"/>
    </xf>
    <xf numFmtId="168" fontId="30" fillId="0" borderId="175" xfId="0" applyNumberFormat="1" applyFont="1" applyBorder="1" applyAlignment="1">
      <alignment horizontal="right" vertical="center"/>
    </xf>
    <xf numFmtId="172" fontId="30" fillId="0" borderId="184" xfId="0" applyNumberFormat="1" applyFont="1" applyBorder="1" applyAlignment="1">
      <alignment horizontal="right" vertical="center"/>
    </xf>
    <xf numFmtId="168" fontId="30" fillId="24" borderId="190" xfId="0" applyNumberFormat="1" applyFont="1" applyFill="1" applyBorder="1" applyAlignment="1">
      <alignment horizontal="right" vertical="center"/>
    </xf>
    <xf numFmtId="172" fontId="30" fillId="24" borderId="191" xfId="0" applyNumberFormat="1" applyFont="1" applyFill="1" applyBorder="1" applyAlignment="1">
      <alignment horizontal="right" vertical="center"/>
    </xf>
    <xf numFmtId="168" fontId="56" fillId="24" borderId="192" xfId="0" applyNumberFormat="1" applyFont="1" applyFill="1" applyBorder="1" applyAlignment="1">
      <alignment horizontal="right" vertical="center"/>
    </xf>
    <xf numFmtId="168" fontId="56" fillId="0" borderId="193" xfId="0" applyNumberFormat="1" applyFont="1" applyBorder="1" applyAlignment="1">
      <alignment horizontal="right" vertical="center"/>
    </xf>
    <xf numFmtId="168" fontId="56" fillId="24" borderId="193" xfId="0" applyNumberFormat="1" applyFont="1" applyFill="1" applyBorder="1" applyAlignment="1">
      <alignment horizontal="right" vertical="center"/>
    </xf>
    <xf numFmtId="168" fontId="57" fillId="0" borderId="193" xfId="0" applyNumberFormat="1" applyFont="1" applyBorder="1" applyAlignment="1">
      <alignment horizontal="right" vertical="center"/>
    </xf>
    <xf numFmtId="168" fontId="42" fillId="24" borderId="193" xfId="0" applyNumberFormat="1" applyFont="1" applyFill="1" applyBorder="1" applyAlignment="1">
      <alignment horizontal="right" vertical="center"/>
    </xf>
    <xf numFmtId="168" fontId="42" fillId="0" borderId="193" xfId="0" applyNumberFormat="1" applyFont="1" applyBorder="1" applyAlignment="1">
      <alignment horizontal="right" vertical="center"/>
    </xf>
    <xf numFmtId="0" fontId="0" fillId="24" borderId="194" xfId="0" applyFill="1" applyBorder="1" applyAlignment="1">
      <alignment vertical="center"/>
    </xf>
    <xf numFmtId="168" fontId="30" fillId="0" borderId="195" xfId="0" applyNumberFormat="1" applyFont="1" applyBorder="1" applyAlignment="1">
      <alignment horizontal="right" vertical="center"/>
    </xf>
    <xf numFmtId="168" fontId="30" fillId="24" borderId="196" xfId="0" applyNumberFormat="1" applyFont="1" applyFill="1" applyBorder="1" applyAlignment="1">
      <alignment horizontal="right" vertical="center"/>
    </xf>
    <xf numFmtId="172" fontId="30" fillId="24" borderId="197" xfId="0" applyNumberFormat="1" applyFont="1" applyFill="1" applyBorder="1" applyAlignment="1">
      <alignment horizontal="right" vertical="center"/>
    </xf>
    <xf numFmtId="168" fontId="56" fillId="24" borderId="198" xfId="0" applyNumberFormat="1" applyFont="1" applyFill="1" applyBorder="1" applyAlignment="1">
      <alignment horizontal="right" vertical="center"/>
    </xf>
    <xf numFmtId="168" fontId="56" fillId="0" borderId="199" xfId="0" applyNumberFormat="1" applyFont="1" applyBorder="1" applyAlignment="1">
      <alignment horizontal="right" vertical="center"/>
    </xf>
    <xf numFmtId="168" fontId="56" fillId="24" borderId="199" xfId="0" applyNumberFormat="1" applyFont="1" applyFill="1" applyBorder="1" applyAlignment="1">
      <alignment horizontal="right" vertical="center"/>
    </xf>
    <xf numFmtId="168" fontId="57" fillId="0" borderId="199" xfId="0" applyNumberFormat="1" applyFont="1" applyBorder="1" applyAlignment="1">
      <alignment horizontal="right" vertical="center"/>
    </xf>
    <xf numFmtId="168" fontId="42" fillId="24" borderId="199" xfId="0" applyNumberFormat="1" applyFont="1" applyFill="1" applyBorder="1" applyAlignment="1">
      <alignment horizontal="right" vertical="center"/>
    </xf>
    <xf numFmtId="168" fontId="42" fillId="0" borderId="199" xfId="0" applyNumberFormat="1" applyFont="1" applyBorder="1" applyAlignment="1">
      <alignment horizontal="right" vertical="center"/>
    </xf>
    <xf numFmtId="0" fontId="0" fillId="24" borderId="200" xfId="0" applyFill="1" applyBorder="1" applyAlignment="1">
      <alignment vertical="center"/>
    </xf>
    <xf numFmtId="168" fontId="30" fillId="0" borderId="201" xfId="0" applyNumberFormat="1" applyFont="1" applyBorder="1" applyAlignment="1">
      <alignment horizontal="right" vertical="center"/>
    </xf>
    <xf numFmtId="168" fontId="30" fillId="24" borderId="202" xfId="0" applyNumberFormat="1" applyFont="1" applyFill="1" applyBorder="1" applyAlignment="1">
      <alignment horizontal="right" vertical="center"/>
    </xf>
    <xf numFmtId="172" fontId="30" fillId="24" borderId="203" xfId="0" applyNumberFormat="1" applyFont="1" applyFill="1" applyBorder="1" applyAlignment="1">
      <alignment horizontal="right" vertical="center"/>
    </xf>
    <xf numFmtId="168" fontId="56" fillId="24" borderId="204" xfId="0" applyNumberFormat="1" applyFont="1" applyFill="1" applyBorder="1" applyAlignment="1">
      <alignment horizontal="right" vertical="center"/>
    </xf>
    <xf numFmtId="168" fontId="56" fillId="0" borderId="205" xfId="0" applyNumberFormat="1" applyFont="1" applyBorder="1" applyAlignment="1">
      <alignment horizontal="right" vertical="center"/>
    </xf>
    <xf numFmtId="168" fontId="56" fillId="24" borderId="205" xfId="0" applyNumberFormat="1" applyFont="1" applyFill="1" applyBorder="1" applyAlignment="1">
      <alignment horizontal="right" vertical="center"/>
    </xf>
    <xf numFmtId="168" fontId="57" fillId="0" borderId="205" xfId="0" applyNumberFormat="1" applyFont="1" applyBorder="1" applyAlignment="1">
      <alignment horizontal="right" vertical="center"/>
    </xf>
    <xf numFmtId="168" fontId="42" fillId="24" borderId="205" xfId="0" applyNumberFormat="1" applyFont="1" applyFill="1" applyBorder="1" applyAlignment="1">
      <alignment horizontal="right" vertical="center"/>
    </xf>
    <xf numFmtId="168" fontId="42" fillId="0" borderId="205" xfId="0" applyNumberFormat="1" applyFont="1" applyBorder="1" applyAlignment="1">
      <alignment horizontal="right" vertical="center"/>
    </xf>
    <xf numFmtId="0" fontId="0" fillId="24" borderId="206" xfId="0" applyFill="1" applyBorder="1" applyAlignment="1">
      <alignment vertical="center"/>
    </xf>
    <xf numFmtId="168" fontId="30" fillId="0" borderId="207" xfId="0" applyNumberFormat="1" applyFont="1" applyBorder="1" applyAlignment="1">
      <alignment horizontal="right" vertical="center"/>
    </xf>
    <xf numFmtId="168" fontId="30" fillId="24" borderId="208" xfId="0" applyNumberFormat="1" applyFont="1" applyFill="1" applyBorder="1" applyAlignment="1">
      <alignment horizontal="right" vertical="center"/>
    </xf>
    <xf numFmtId="172" fontId="30" fillId="24" borderId="209" xfId="0" applyNumberFormat="1" applyFont="1" applyFill="1" applyBorder="1" applyAlignment="1">
      <alignment horizontal="right" vertical="center"/>
    </xf>
    <xf numFmtId="0" fontId="6" fillId="0" borderId="184" xfId="0" applyFont="1" applyBorder="1" applyAlignment="1">
      <alignment horizontal="left" vertical="center" indent="1"/>
    </xf>
    <xf numFmtId="0" fontId="56" fillId="24" borderId="210" xfId="0" applyFont="1" applyFill="1" applyBorder="1" applyAlignment="1">
      <alignment horizontal="right" vertical="center"/>
    </xf>
    <xf numFmtId="0" fontId="56" fillId="0" borderId="211" xfId="0" applyFont="1" applyBorder="1" applyAlignment="1">
      <alignment horizontal="right" vertical="center"/>
    </xf>
    <xf numFmtId="0" fontId="56" fillId="24" borderId="211" xfId="0" applyFont="1" applyFill="1" applyBorder="1" applyAlignment="1">
      <alignment horizontal="right" vertical="center"/>
    </xf>
    <xf numFmtId="0" fontId="57" fillId="0" borderId="211" xfId="0" applyFont="1" applyBorder="1" applyAlignment="1">
      <alignment horizontal="right" vertical="center"/>
    </xf>
    <xf numFmtId="0" fontId="42" fillId="24" borderId="211" xfId="0" applyFont="1" applyFill="1" applyBorder="1" applyAlignment="1">
      <alignment horizontal="right" vertical="center"/>
    </xf>
    <xf numFmtId="0" fontId="42" fillId="0" borderId="211" xfId="0" applyFont="1" applyBorder="1" applyAlignment="1">
      <alignment horizontal="right" vertical="center"/>
    </xf>
    <xf numFmtId="0" fontId="28" fillId="24" borderId="188" xfId="0" applyFont="1" applyFill="1" applyBorder="1" applyAlignment="1">
      <alignment horizontal="right" vertical="center"/>
    </xf>
    <xf numFmtId="0" fontId="30" fillId="0" borderId="188" xfId="0" applyFont="1" applyBorder="1" applyAlignment="1">
      <alignment horizontal="right" vertical="center"/>
    </xf>
    <xf numFmtId="0" fontId="0" fillId="24" borderId="212" xfId="0" applyFill="1" applyBorder="1" applyAlignment="1">
      <alignment vertical="center"/>
    </xf>
    <xf numFmtId="164" fontId="30" fillId="0" borderId="213" xfId="0" applyNumberFormat="1" applyFont="1" applyBorder="1" applyAlignment="1">
      <alignment horizontal="right" vertical="center"/>
    </xf>
    <xf numFmtId="10" fontId="30" fillId="24" borderId="214" xfId="0" applyNumberFormat="1" applyFont="1" applyFill="1" applyBorder="1" applyAlignment="1">
      <alignment horizontal="right" vertical="center"/>
    </xf>
    <xf numFmtId="172" fontId="30" fillId="24" borderId="215" xfId="0" applyNumberFormat="1" applyFont="1" applyFill="1" applyBorder="1" applyAlignment="1">
      <alignment horizontal="right" vertical="center"/>
    </xf>
    <xf numFmtId="37" fontId="56" fillId="24" borderId="216" xfId="0" applyNumberFormat="1" applyFont="1" applyFill="1" applyBorder="1" applyAlignment="1">
      <alignment horizontal="right" vertical="center"/>
    </xf>
    <xf numFmtId="37" fontId="56" fillId="0" borderId="217" xfId="0" applyNumberFormat="1" applyFont="1" applyBorder="1" applyAlignment="1">
      <alignment horizontal="right" vertical="center"/>
    </xf>
    <xf numFmtId="37" fontId="56" fillId="24" borderId="217" xfId="0" applyNumberFormat="1" applyFont="1" applyFill="1" applyBorder="1" applyAlignment="1">
      <alignment horizontal="right" vertical="center"/>
    </xf>
    <xf numFmtId="37" fontId="57" fillId="0" borderId="217" xfId="0" applyNumberFormat="1" applyFont="1" applyBorder="1" applyAlignment="1">
      <alignment horizontal="right" vertical="center"/>
    </xf>
    <xf numFmtId="37" fontId="42" fillId="24" borderId="217" xfId="0" applyNumberFormat="1" applyFont="1" applyFill="1" applyBorder="1" applyAlignment="1">
      <alignment horizontal="right" vertical="center"/>
    </xf>
    <xf numFmtId="37" fontId="42" fillId="0" borderId="217" xfId="0" applyNumberFormat="1" applyFont="1" applyBorder="1" applyAlignment="1">
      <alignment horizontal="right" vertical="center"/>
    </xf>
    <xf numFmtId="37" fontId="28" fillId="24" borderId="188" xfId="0" applyNumberFormat="1" applyFont="1" applyFill="1" applyBorder="1" applyAlignment="1">
      <alignment horizontal="right" vertical="center"/>
    </xf>
    <xf numFmtId="37" fontId="30" fillId="0" borderId="188" xfId="0" applyNumberFormat="1" applyFont="1" applyBorder="1" applyAlignment="1">
      <alignment horizontal="right" vertical="center"/>
    </xf>
    <xf numFmtId="0" fontId="0" fillId="24" borderId="218" xfId="0" applyFill="1" applyBorder="1" applyAlignment="1">
      <alignment vertical="center"/>
    </xf>
    <xf numFmtId="37" fontId="30" fillId="0" borderId="219" xfId="0" applyNumberFormat="1" applyFont="1" applyBorder="1" applyAlignment="1">
      <alignment horizontal="right" vertical="center"/>
    </xf>
    <xf numFmtId="37" fontId="30" fillId="24" borderId="220" xfId="0" applyNumberFormat="1" applyFont="1" applyFill="1" applyBorder="1" applyAlignment="1">
      <alignment horizontal="right" vertical="center"/>
    </xf>
    <xf numFmtId="172" fontId="30" fillId="24" borderId="221" xfId="0" applyNumberFormat="1" applyFont="1" applyFill="1" applyBorder="1" applyAlignment="1">
      <alignment horizontal="right" vertical="center"/>
    </xf>
    <xf numFmtId="168" fontId="56" fillId="24" borderId="222" xfId="0" applyNumberFormat="1" applyFont="1" applyFill="1" applyBorder="1" applyAlignment="1">
      <alignment horizontal="right" vertical="center"/>
    </xf>
    <xf numFmtId="168" fontId="56" fillId="0" borderId="223" xfId="0" applyNumberFormat="1" applyFont="1" applyBorder="1" applyAlignment="1">
      <alignment horizontal="right" vertical="center"/>
    </xf>
    <xf numFmtId="168" fontId="56" fillId="24" borderId="223" xfId="0" applyNumberFormat="1" applyFont="1" applyFill="1" applyBorder="1" applyAlignment="1">
      <alignment horizontal="right" vertical="center"/>
    </xf>
    <xf numFmtId="168" fontId="57" fillId="0" borderId="223" xfId="0" applyNumberFormat="1" applyFont="1" applyBorder="1" applyAlignment="1">
      <alignment horizontal="right" vertical="center"/>
    </xf>
    <xf numFmtId="168" fontId="42" fillId="24" borderId="223" xfId="0" applyNumberFormat="1" applyFont="1" applyFill="1" applyBorder="1" applyAlignment="1">
      <alignment horizontal="right" vertical="center"/>
    </xf>
    <xf numFmtId="168" fontId="42" fillId="0" borderId="223" xfId="0" applyNumberFormat="1" applyFont="1" applyBorder="1" applyAlignment="1">
      <alignment horizontal="right" vertical="center"/>
    </xf>
    <xf numFmtId="0" fontId="0" fillId="24" borderId="224" xfId="0" applyFill="1" applyBorder="1" applyAlignment="1">
      <alignment vertical="center"/>
    </xf>
    <xf numFmtId="168" fontId="30" fillId="0" borderId="225" xfId="0" applyNumberFormat="1" applyFont="1" applyBorder="1" applyAlignment="1">
      <alignment horizontal="right" vertical="center"/>
    </xf>
    <xf numFmtId="168" fontId="30" fillId="24" borderId="226" xfId="0" applyNumberFormat="1" applyFont="1" applyFill="1" applyBorder="1" applyAlignment="1">
      <alignment horizontal="right" vertical="center"/>
    </xf>
    <xf numFmtId="172" fontId="30" fillId="24" borderId="227" xfId="0" applyNumberFormat="1" applyFont="1" applyFill="1" applyBorder="1" applyAlignment="1">
      <alignment horizontal="right" vertical="center"/>
    </xf>
    <xf numFmtId="168" fontId="56" fillId="24" borderId="228" xfId="0" applyNumberFormat="1" applyFont="1" applyFill="1" applyBorder="1" applyAlignment="1">
      <alignment horizontal="right" vertical="center"/>
    </xf>
    <xf numFmtId="168" fontId="56" fillId="0" borderId="229" xfId="0" applyNumberFormat="1" applyFont="1" applyBorder="1" applyAlignment="1">
      <alignment horizontal="right" vertical="center"/>
    </xf>
    <xf numFmtId="168" fontId="56" fillId="24" borderId="229" xfId="0" applyNumberFormat="1" applyFont="1" applyFill="1" applyBorder="1" applyAlignment="1">
      <alignment horizontal="right" vertical="center"/>
    </xf>
    <xf numFmtId="168" fontId="57" fillId="0" borderId="229" xfId="0" applyNumberFormat="1" applyFont="1" applyBorder="1" applyAlignment="1">
      <alignment horizontal="right" vertical="center"/>
    </xf>
    <xf numFmtId="168" fontId="42" fillId="24" borderId="229" xfId="0" applyNumberFormat="1" applyFont="1" applyFill="1" applyBorder="1" applyAlignment="1">
      <alignment horizontal="right" vertical="center"/>
    </xf>
    <xf numFmtId="168" fontId="42" fillId="0" borderId="229" xfId="0" applyNumberFormat="1" applyFont="1" applyBorder="1" applyAlignment="1">
      <alignment horizontal="right" vertical="center"/>
    </xf>
    <xf numFmtId="0" fontId="0" fillId="24" borderId="230" xfId="0" applyFill="1" applyBorder="1" applyAlignment="1">
      <alignment vertical="center"/>
    </xf>
    <xf numFmtId="168" fontId="30" fillId="0" borderId="231" xfId="0" applyNumberFormat="1" applyFont="1" applyBorder="1" applyAlignment="1">
      <alignment horizontal="right" vertical="center"/>
    </xf>
    <xf numFmtId="168" fontId="30" fillId="24" borderId="232" xfId="0" applyNumberFormat="1" applyFont="1" applyFill="1" applyBorder="1" applyAlignment="1">
      <alignment horizontal="right" vertical="center"/>
    </xf>
    <xf numFmtId="172" fontId="30" fillId="24" borderId="233" xfId="0" applyNumberFormat="1" applyFont="1" applyFill="1" applyBorder="1" applyAlignment="1">
      <alignment horizontal="right" vertical="center"/>
    </xf>
    <xf numFmtId="0" fontId="56" fillId="24" borderId="234" xfId="0" applyFont="1" applyFill="1" applyBorder="1" applyAlignment="1">
      <alignment horizontal="right" vertical="center"/>
    </xf>
    <xf numFmtId="0" fontId="56" fillId="0" borderId="235" xfId="0" applyFont="1" applyBorder="1" applyAlignment="1">
      <alignment horizontal="right" vertical="center"/>
    </xf>
    <xf numFmtId="0" fontId="56" fillId="24" borderId="235" xfId="0" applyFont="1" applyFill="1" applyBorder="1" applyAlignment="1">
      <alignment horizontal="right" vertical="center"/>
    </xf>
    <xf numFmtId="0" fontId="57" fillId="0" borderId="235" xfId="0" applyFont="1" applyBorder="1" applyAlignment="1">
      <alignment horizontal="right" vertical="center"/>
    </xf>
    <xf numFmtId="0" fontId="42" fillId="24" borderId="235" xfId="0" applyFont="1" applyFill="1" applyBorder="1" applyAlignment="1">
      <alignment horizontal="right" vertical="center"/>
    </xf>
    <xf numFmtId="10" fontId="42" fillId="0" borderId="235" xfId="0" applyNumberFormat="1" applyFont="1" applyBorder="1" applyAlignment="1">
      <alignment horizontal="right" vertical="center"/>
    </xf>
    <xf numFmtId="0" fontId="0" fillId="24" borderId="236" xfId="0" applyFill="1" applyBorder="1" applyAlignment="1">
      <alignment vertical="center"/>
    </xf>
    <xf numFmtId="164" fontId="30" fillId="0" borderId="237" xfId="0" applyNumberFormat="1" applyFont="1" applyBorder="1" applyAlignment="1">
      <alignment horizontal="right" vertical="center"/>
    </xf>
    <xf numFmtId="10" fontId="30" fillId="24" borderId="238" xfId="0" applyNumberFormat="1" applyFont="1" applyFill="1" applyBorder="1" applyAlignment="1">
      <alignment horizontal="right" vertical="center"/>
    </xf>
    <xf numFmtId="172" fontId="30" fillId="24" borderId="239" xfId="0" applyNumberFormat="1" applyFont="1" applyFill="1" applyBorder="1" applyAlignment="1">
      <alignment horizontal="right" vertical="center"/>
    </xf>
    <xf numFmtId="37" fontId="56" fillId="24" borderId="240" xfId="0" applyNumberFormat="1" applyFont="1" applyFill="1" applyBorder="1" applyAlignment="1">
      <alignment horizontal="right" vertical="center"/>
    </xf>
    <xf numFmtId="37" fontId="56" fillId="0" borderId="241" xfId="0" applyNumberFormat="1" applyFont="1" applyBorder="1" applyAlignment="1">
      <alignment horizontal="right" vertical="center"/>
    </xf>
    <xf numFmtId="37" fontId="56" fillId="24" borderId="241" xfId="0" applyNumberFormat="1" applyFont="1" applyFill="1" applyBorder="1" applyAlignment="1">
      <alignment horizontal="right" vertical="center"/>
    </xf>
    <xf numFmtId="37" fontId="57" fillId="0" borderId="241" xfId="0" applyNumberFormat="1" applyFont="1" applyBorder="1" applyAlignment="1">
      <alignment horizontal="right" vertical="center"/>
    </xf>
    <xf numFmtId="37" fontId="42" fillId="24" borderId="241" xfId="0" applyNumberFormat="1" applyFont="1" applyFill="1" applyBorder="1" applyAlignment="1">
      <alignment horizontal="right" vertical="center"/>
    </xf>
    <xf numFmtId="37" fontId="42" fillId="0" borderId="241" xfId="0" applyNumberFormat="1" applyFont="1" applyBorder="1" applyAlignment="1">
      <alignment horizontal="right" vertical="center"/>
    </xf>
    <xf numFmtId="0" fontId="0" fillId="24" borderId="242" xfId="0" applyFill="1" applyBorder="1" applyAlignment="1">
      <alignment vertical="center"/>
    </xf>
    <xf numFmtId="37" fontId="30" fillId="0" borderId="243" xfId="0" applyNumberFormat="1" applyFont="1" applyBorder="1" applyAlignment="1">
      <alignment horizontal="right" vertical="center"/>
    </xf>
    <xf numFmtId="37" fontId="30" fillId="24" borderId="244" xfId="0" applyNumberFormat="1" applyFont="1" applyFill="1" applyBorder="1" applyAlignment="1">
      <alignment horizontal="right" vertical="center"/>
    </xf>
    <xf numFmtId="172" fontId="30" fillId="24" borderId="245" xfId="0" applyNumberFormat="1" applyFont="1" applyFill="1" applyBorder="1" applyAlignment="1">
      <alignment horizontal="right" vertical="center"/>
    </xf>
    <xf numFmtId="168" fontId="56" fillId="24" borderId="246" xfId="0" applyNumberFormat="1" applyFont="1" applyFill="1" applyBorder="1" applyAlignment="1">
      <alignment horizontal="right" vertical="center"/>
    </xf>
    <xf numFmtId="168" fontId="56" fillId="0" borderId="247" xfId="0" applyNumberFormat="1" applyFont="1" applyBorder="1" applyAlignment="1">
      <alignment horizontal="right" vertical="center"/>
    </xf>
    <xf numFmtId="168" fontId="56" fillId="24" borderId="247" xfId="0" applyNumberFormat="1" applyFont="1" applyFill="1" applyBorder="1" applyAlignment="1">
      <alignment horizontal="right" vertical="center"/>
    </xf>
    <xf numFmtId="168" fontId="57" fillId="0" borderId="247" xfId="0" applyNumberFormat="1" applyFont="1" applyBorder="1" applyAlignment="1">
      <alignment horizontal="right" vertical="center"/>
    </xf>
    <xf numFmtId="168" fontId="42" fillId="24" borderId="247" xfId="0" applyNumberFormat="1" applyFont="1" applyFill="1" applyBorder="1" applyAlignment="1">
      <alignment horizontal="right" vertical="center"/>
    </xf>
    <xf numFmtId="168" fontId="42" fillId="0" borderId="247" xfId="0" applyNumberFormat="1" applyFont="1" applyBorder="1" applyAlignment="1">
      <alignment horizontal="right" vertical="center"/>
    </xf>
    <xf numFmtId="0" fontId="0" fillId="24" borderId="248" xfId="0" applyFill="1" applyBorder="1" applyAlignment="1">
      <alignment vertical="center"/>
    </xf>
    <xf numFmtId="168" fontId="30" fillId="0" borderId="249" xfId="0" applyNumberFormat="1" applyFont="1" applyBorder="1" applyAlignment="1">
      <alignment horizontal="right" vertical="center"/>
    </xf>
    <xf numFmtId="168" fontId="30" fillId="24" borderId="250" xfId="0" applyNumberFormat="1" applyFont="1" applyFill="1" applyBorder="1" applyAlignment="1">
      <alignment horizontal="right" vertical="center"/>
    </xf>
    <xf numFmtId="172" fontId="30" fillId="24" borderId="251" xfId="0" applyNumberFormat="1" applyFont="1" applyFill="1" applyBorder="1" applyAlignment="1">
      <alignment horizontal="right" vertical="center"/>
    </xf>
    <xf numFmtId="0" fontId="6" fillId="0" borderId="252" xfId="0" applyFont="1" applyBorder="1" applyAlignment="1">
      <alignment horizontal="left" vertical="center" indent="2"/>
    </xf>
    <xf numFmtId="168" fontId="56" fillId="24" borderId="253" xfId="0" applyNumberFormat="1" applyFont="1" applyFill="1" applyBorder="1" applyAlignment="1">
      <alignment horizontal="right" vertical="center"/>
    </xf>
    <xf numFmtId="172" fontId="30" fillId="24" borderId="254" xfId="0" applyNumberFormat="1" applyFont="1" applyFill="1" applyBorder="1" applyAlignment="1">
      <alignment horizontal="right" vertical="center"/>
    </xf>
    <xf numFmtId="168" fontId="56" fillId="0" borderId="255" xfId="0" applyNumberFormat="1" applyFont="1" applyBorder="1" applyAlignment="1">
      <alignment horizontal="right" vertical="center"/>
    </xf>
    <xf numFmtId="172" fontId="30" fillId="0" borderId="254" xfId="0" applyNumberFormat="1" applyFont="1" applyBorder="1" applyAlignment="1">
      <alignment horizontal="right" vertical="center"/>
    </xf>
    <xf numFmtId="168" fontId="56" fillId="24" borderId="255" xfId="0" applyNumberFormat="1" applyFont="1" applyFill="1" applyBorder="1" applyAlignment="1">
      <alignment horizontal="right" vertical="center"/>
    </xf>
    <xf numFmtId="168" fontId="57" fillId="0" borderId="255" xfId="0" applyNumberFormat="1" applyFont="1" applyBorder="1" applyAlignment="1">
      <alignment horizontal="right" vertical="center"/>
    </xf>
    <xf numFmtId="168" fontId="42" fillId="24" borderId="255" xfId="0" applyNumberFormat="1" applyFont="1" applyFill="1" applyBorder="1" applyAlignment="1">
      <alignment horizontal="right" vertical="center"/>
    </xf>
    <xf numFmtId="168" fontId="42" fillId="0" borderId="255" xfId="0" applyNumberFormat="1" applyFont="1" applyBorder="1" applyAlignment="1">
      <alignment horizontal="right" vertical="center"/>
    </xf>
    <xf numFmtId="168" fontId="30" fillId="24" borderId="256" xfId="0" applyNumberFormat="1" applyFont="1" applyFill="1" applyBorder="1"/>
    <xf numFmtId="168" fontId="30" fillId="0" borderId="256" xfId="0" applyNumberFormat="1" applyFont="1" applyBorder="1" applyAlignment="1">
      <alignment vertical="center"/>
    </xf>
    <xf numFmtId="0" fontId="0" fillId="24" borderId="257" xfId="0" applyFill="1" applyBorder="1" applyAlignment="1">
      <alignment vertical="center"/>
    </xf>
    <xf numFmtId="0" fontId="0" fillId="24" borderId="252" xfId="0" applyFill="1" applyBorder="1" applyAlignment="1">
      <alignment vertical="center"/>
    </xf>
    <xf numFmtId="168" fontId="30" fillId="0" borderId="258" xfId="0" applyNumberFormat="1" applyFont="1" applyBorder="1" applyAlignment="1">
      <alignment horizontal="right" vertical="center"/>
    </xf>
    <xf numFmtId="37" fontId="42" fillId="24" borderId="259" xfId="0" applyNumberFormat="1" applyFont="1" applyFill="1" applyBorder="1" applyAlignment="1">
      <alignment horizontal="right" vertical="center"/>
    </xf>
    <xf numFmtId="37" fontId="42" fillId="0" borderId="259" xfId="0" applyNumberFormat="1" applyFont="1" applyBorder="1" applyAlignment="1">
      <alignment horizontal="right" vertical="center"/>
    </xf>
    <xf numFmtId="37" fontId="44" fillId="24" borderId="259" xfId="0" applyNumberFormat="1" applyFont="1" applyFill="1" applyBorder="1" applyAlignment="1">
      <alignment horizontal="right" vertical="center"/>
    </xf>
    <xf numFmtId="37" fontId="35" fillId="0" borderId="259" xfId="0" applyNumberFormat="1" applyFont="1" applyBorder="1" applyAlignment="1">
      <alignment horizontal="right" vertical="center"/>
    </xf>
    <xf numFmtId="172" fontId="30" fillId="0" borderId="260" xfId="0" applyNumberFormat="1" applyFont="1" applyBorder="1" applyAlignment="1">
      <alignment horizontal="right" vertical="center"/>
    </xf>
    <xf numFmtId="172" fontId="30" fillId="24" borderId="260" xfId="0" applyNumberFormat="1" applyFont="1" applyFill="1" applyBorder="1" applyAlignment="1">
      <alignment horizontal="right" vertical="center"/>
    </xf>
    <xf numFmtId="168" fontId="42" fillId="24" borderId="261" xfId="0" applyNumberFormat="1" applyFont="1" applyFill="1" applyBorder="1" applyAlignment="1">
      <alignment horizontal="right" vertical="center"/>
    </xf>
    <xf numFmtId="168" fontId="42" fillId="0" borderId="261" xfId="0" applyNumberFormat="1" applyFont="1" applyBorder="1" applyAlignment="1">
      <alignment horizontal="right" vertical="center"/>
    </xf>
    <xf numFmtId="168" fontId="44" fillId="24" borderId="261" xfId="0" applyNumberFormat="1" applyFont="1" applyFill="1" applyBorder="1" applyAlignment="1">
      <alignment horizontal="right" vertical="center"/>
    </xf>
    <xf numFmtId="168" fontId="35" fillId="0" borderId="261" xfId="0" applyNumberFormat="1" applyFont="1" applyBorder="1" applyAlignment="1">
      <alignment horizontal="right" vertical="center"/>
    </xf>
    <xf numFmtId="168" fontId="30" fillId="24" borderId="262" xfId="0" applyNumberFormat="1" applyFont="1" applyFill="1" applyBorder="1"/>
    <xf numFmtId="168" fontId="30" fillId="0" borderId="262" xfId="0" applyNumberFormat="1" applyFont="1" applyBorder="1" applyAlignment="1">
      <alignment vertical="center"/>
    </xf>
    <xf numFmtId="0" fontId="0" fillId="24" borderId="263" xfId="0" applyFill="1" applyBorder="1" applyAlignment="1">
      <alignment vertical="center"/>
    </xf>
    <xf numFmtId="168" fontId="30" fillId="0" borderId="264" xfId="0" applyNumberFormat="1" applyFont="1" applyBorder="1" applyAlignment="1">
      <alignment horizontal="right" vertical="center"/>
    </xf>
    <xf numFmtId="168" fontId="30" fillId="24" borderId="262" xfId="0" applyNumberFormat="1" applyFont="1" applyFill="1" applyBorder="1" applyAlignment="1">
      <alignment horizontal="right" vertical="center"/>
    </xf>
    <xf numFmtId="172" fontId="30" fillId="24" borderId="264" xfId="0" applyNumberFormat="1" applyFont="1" applyFill="1" applyBorder="1" applyAlignment="1">
      <alignment horizontal="right" vertical="center"/>
    </xf>
    <xf numFmtId="168" fontId="42" fillId="24" borderId="246" xfId="0" applyNumberFormat="1" applyFont="1" applyFill="1" applyBorder="1" applyAlignment="1">
      <alignment horizontal="right" vertical="center"/>
    </xf>
    <xf numFmtId="168" fontId="42" fillId="0" borderId="246" xfId="0" applyNumberFormat="1" applyFont="1" applyBorder="1" applyAlignment="1">
      <alignment horizontal="right" vertical="center"/>
    </xf>
    <xf numFmtId="168" fontId="44" fillId="24" borderId="246" xfId="0" applyNumberFormat="1" applyFont="1" applyFill="1" applyBorder="1" applyAlignment="1">
      <alignment horizontal="right" vertical="center"/>
    </xf>
    <xf numFmtId="168" fontId="35" fillId="0" borderId="246" xfId="0" applyNumberFormat="1" applyFont="1" applyBorder="1" applyAlignment="1">
      <alignment horizontal="right" vertical="center"/>
    </xf>
    <xf numFmtId="168" fontId="30" fillId="24" borderId="250" xfId="0" applyNumberFormat="1" applyFont="1" applyFill="1" applyBorder="1"/>
    <xf numFmtId="168" fontId="30" fillId="0" borderId="250" xfId="0" applyNumberFormat="1" applyFont="1" applyBorder="1" applyAlignment="1">
      <alignment vertical="center"/>
    </xf>
    <xf numFmtId="172" fontId="30" fillId="24" borderId="249" xfId="0" applyNumberFormat="1" applyFont="1" applyFill="1" applyBorder="1" applyAlignment="1">
      <alignment horizontal="right" vertical="center"/>
    </xf>
    <xf numFmtId="168" fontId="42" fillId="24" borderId="265" xfId="0" applyNumberFormat="1" applyFont="1" applyFill="1" applyBorder="1" applyAlignment="1">
      <alignment horizontal="right" vertical="center"/>
    </xf>
    <xf numFmtId="168" fontId="42" fillId="0" borderId="265" xfId="0" applyNumberFormat="1" applyFont="1" applyBorder="1" applyAlignment="1">
      <alignment horizontal="right" vertical="center"/>
    </xf>
    <xf numFmtId="168" fontId="44" fillId="24" borderId="265" xfId="0" applyNumberFormat="1" applyFont="1" applyFill="1" applyBorder="1" applyAlignment="1">
      <alignment horizontal="right" vertical="center"/>
    </xf>
    <xf numFmtId="168" fontId="35" fillId="0" borderId="265" xfId="0" applyNumberFormat="1" applyFont="1" applyBorder="1" applyAlignment="1">
      <alignment horizontal="right" vertical="center"/>
    </xf>
    <xf numFmtId="168" fontId="30" fillId="24" borderId="266" xfId="0" applyNumberFormat="1" applyFont="1" applyFill="1" applyBorder="1"/>
    <xf numFmtId="168" fontId="30" fillId="0" borderId="266" xfId="0" applyNumberFormat="1" applyFont="1" applyBorder="1" applyAlignment="1">
      <alignment vertical="center"/>
    </xf>
    <xf numFmtId="0" fontId="0" fillId="24" borderId="267" xfId="0" applyFill="1" applyBorder="1" applyAlignment="1">
      <alignment vertical="center"/>
    </xf>
    <xf numFmtId="168" fontId="30" fillId="0" borderId="268" xfId="0" applyNumberFormat="1" applyFont="1" applyBorder="1" applyAlignment="1">
      <alignment horizontal="right" vertical="center"/>
    </xf>
    <xf numFmtId="168" fontId="30" fillId="24" borderId="266" xfId="0" applyNumberFormat="1" applyFont="1" applyFill="1" applyBorder="1" applyAlignment="1">
      <alignment horizontal="right" vertical="center"/>
    </xf>
    <xf numFmtId="172" fontId="30" fillId="24" borderId="268" xfId="0" applyNumberFormat="1" applyFont="1" applyFill="1" applyBorder="1" applyAlignment="1">
      <alignment horizontal="right" vertical="center"/>
    </xf>
    <xf numFmtId="168" fontId="42" fillId="24" borderId="269" xfId="0" applyNumberFormat="1" applyFont="1" applyFill="1" applyBorder="1" applyAlignment="1">
      <alignment horizontal="right" vertical="center"/>
    </xf>
    <xf numFmtId="168" fontId="42" fillId="0" borderId="269" xfId="0" applyNumberFormat="1" applyFont="1" applyBorder="1" applyAlignment="1">
      <alignment horizontal="right" vertical="center"/>
    </xf>
    <xf numFmtId="168" fontId="44" fillId="24" borderId="269" xfId="0" applyNumberFormat="1" applyFont="1" applyFill="1" applyBorder="1" applyAlignment="1">
      <alignment horizontal="right" vertical="center"/>
    </xf>
    <xf numFmtId="168" fontId="35" fillId="0" borderId="269" xfId="0" applyNumberFormat="1" applyFont="1" applyBorder="1" applyAlignment="1">
      <alignment horizontal="right" vertical="center"/>
    </xf>
    <xf numFmtId="168" fontId="30" fillId="24" borderId="270" xfId="0" applyNumberFormat="1" applyFont="1" applyFill="1" applyBorder="1"/>
    <xf numFmtId="168" fontId="30" fillId="0" borderId="270" xfId="0" applyNumberFormat="1" applyFont="1" applyBorder="1" applyAlignment="1">
      <alignment vertical="center"/>
    </xf>
    <xf numFmtId="0" fontId="0" fillId="24" borderId="271" xfId="0" applyFill="1" applyBorder="1" applyAlignment="1">
      <alignment vertical="center"/>
    </xf>
    <xf numFmtId="168" fontId="30" fillId="0" borderId="272" xfId="0" applyNumberFormat="1" applyFont="1" applyBorder="1" applyAlignment="1">
      <alignment horizontal="right" vertical="center"/>
    </xf>
    <xf numFmtId="168" fontId="30" fillId="24" borderId="270" xfId="0" applyNumberFormat="1" applyFont="1" applyFill="1" applyBorder="1" applyAlignment="1">
      <alignment horizontal="right" vertical="center"/>
    </xf>
    <xf numFmtId="172" fontId="30" fillId="24" borderId="272" xfId="0" applyNumberFormat="1" applyFont="1" applyFill="1" applyBorder="1" applyAlignment="1">
      <alignment horizontal="right" vertical="center"/>
    </xf>
    <xf numFmtId="168" fontId="42" fillId="24" borderId="273" xfId="0" applyNumberFormat="1" applyFont="1" applyFill="1" applyBorder="1" applyAlignment="1">
      <alignment horizontal="right" vertical="center"/>
    </xf>
    <xf numFmtId="168" fontId="42" fillId="0" borderId="273" xfId="0" applyNumberFormat="1" applyFont="1" applyBorder="1" applyAlignment="1">
      <alignment horizontal="right" vertical="center"/>
    </xf>
    <xf numFmtId="168" fontId="44" fillId="24" borderId="273" xfId="0" applyNumberFormat="1" applyFont="1" applyFill="1" applyBorder="1" applyAlignment="1">
      <alignment horizontal="right" vertical="center"/>
    </xf>
    <xf numFmtId="168" fontId="35" fillId="0" borderId="273" xfId="0" applyNumberFormat="1" applyFont="1" applyBorder="1" applyAlignment="1">
      <alignment horizontal="right" vertical="center"/>
    </xf>
    <xf numFmtId="168" fontId="30" fillId="24" borderId="274" xfId="0" applyNumberFormat="1" applyFont="1" applyFill="1" applyBorder="1"/>
    <xf numFmtId="168" fontId="30" fillId="0" borderId="274" xfId="0" applyNumberFormat="1" applyFont="1" applyBorder="1" applyAlignment="1">
      <alignment vertical="center"/>
    </xf>
    <xf numFmtId="0" fontId="0" fillId="24" borderId="275" xfId="0" applyFill="1" applyBorder="1" applyAlignment="1">
      <alignment vertical="center"/>
    </xf>
    <xf numFmtId="168" fontId="30" fillId="0" borderId="276" xfId="0" applyNumberFormat="1" applyFont="1" applyBorder="1" applyAlignment="1">
      <alignment horizontal="right" vertical="center"/>
    </xf>
    <xf numFmtId="168" fontId="30" fillId="24" borderId="274" xfId="0" applyNumberFormat="1" applyFont="1" applyFill="1" applyBorder="1" applyAlignment="1">
      <alignment horizontal="right" vertical="center"/>
    </xf>
    <xf numFmtId="172" fontId="30" fillId="24" borderId="276" xfId="0" applyNumberFormat="1" applyFont="1" applyFill="1" applyBorder="1" applyAlignment="1">
      <alignment horizontal="right" vertical="center"/>
    </xf>
    <xf numFmtId="0" fontId="42" fillId="24" borderId="277" xfId="0" applyFont="1" applyFill="1" applyBorder="1" applyAlignment="1">
      <alignment horizontal="right" vertical="center"/>
    </xf>
    <xf numFmtId="0" fontId="42" fillId="0" borderId="277" xfId="0" applyFont="1" applyBorder="1" applyAlignment="1">
      <alignment horizontal="right" vertical="center"/>
    </xf>
    <xf numFmtId="0" fontId="44" fillId="24" borderId="277" xfId="0" applyFont="1" applyFill="1" applyBorder="1" applyAlignment="1">
      <alignment horizontal="right" vertical="center"/>
    </xf>
    <xf numFmtId="0" fontId="35" fillId="0" borderId="277" xfId="0" applyFont="1" applyBorder="1" applyAlignment="1">
      <alignment horizontal="right" vertical="center"/>
    </xf>
    <xf numFmtId="0" fontId="28" fillId="24" borderId="278" xfId="0" applyFont="1" applyFill="1" applyBorder="1" applyAlignment="1">
      <alignment horizontal="right" vertical="center"/>
    </xf>
    <xf numFmtId="0" fontId="30" fillId="0" borderId="278" xfId="0" applyFont="1" applyBorder="1" applyAlignment="1">
      <alignment horizontal="right" vertical="center"/>
    </xf>
    <xf numFmtId="0" fontId="0" fillId="24" borderId="279" xfId="0" applyFill="1" applyBorder="1" applyAlignment="1">
      <alignment vertical="center"/>
    </xf>
    <xf numFmtId="164" fontId="30" fillId="0" borderId="280" xfId="0" applyNumberFormat="1" applyFont="1" applyBorder="1" applyAlignment="1">
      <alignment horizontal="right" vertical="center"/>
    </xf>
    <xf numFmtId="10" fontId="30" fillId="24" borderId="278" xfId="0" applyNumberFormat="1" applyFont="1" applyFill="1" applyBorder="1" applyAlignment="1">
      <alignment horizontal="right" vertical="center"/>
    </xf>
    <xf numFmtId="172" fontId="30" fillId="24" borderId="280" xfId="0" applyNumberFormat="1" applyFont="1" applyFill="1" applyBorder="1" applyAlignment="1">
      <alignment horizontal="right" vertical="center"/>
    </xf>
    <xf numFmtId="37" fontId="42" fillId="24" borderId="281" xfId="0" applyNumberFormat="1" applyFont="1" applyFill="1" applyBorder="1" applyAlignment="1">
      <alignment horizontal="right" vertical="center"/>
    </xf>
    <xf numFmtId="37" fontId="42" fillId="0" borderId="281" xfId="0" applyNumberFormat="1" applyFont="1" applyBorder="1" applyAlignment="1">
      <alignment horizontal="right" vertical="center"/>
    </xf>
    <xf numFmtId="37" fontId="44" fillId="24" borderId="281" xfId="0" applyNumberFormat="1" applyFont="1" applyFill="1" applyBorder="1" applyAlignment="1">
      <alignment horizontal="right" vertical="center"/>
    </xf>
    <xf numFmtId="37" fontId="35" fillId="0" borderId="281" xfId="0" applyNumberFormat="1" applyFont="1" applyBorder="1" applyAlignment="1">
      <alignment horizontal="right" vertical="center"/>
    </xf>
    <xf numFmtId="37" fontId="28" fillId="24" borderId="282" xfId="0" applyNumberFormat="1" applyFont="1" applyFill="1" applyBorder="1" applyAlignment="1">
      <alignment horizontal="right" vertical="center"/>
    </xf>
    <xf numFmtId="37" fontId="30" fillId="0" borderId="282" xfId="0" applyNumberFormat="1" applyFont="1" applyBorder="1" applyAlignment="1">
      <alignment horizontal="right" vertical="center"/>
    </xf>
    <xf numFmtId="0" fontId="0" fillId="24" borderId="283" xfId="0" applyFill="1" applyBorder="1" applyAlignment="1">
      <alignment vertical="center"/>
    </xf>
    <xf numFmtId="37" fontId="30" fillId="0" borderId="284" xfId="0" applyNumberFormat="1" applyFont="1" applyBorder="1" applyAlignment="1">
      <alignment horizontal="right" vertical="center"/>
    </xf>
    <xf numFmtId="37" fontId="30" fillId="24" borderId="282" xfId="0" applyNumberFormat="1" applyFont="1" applyFill="1" applyBorder="1" applyAlignment="1">
      <alignment horizontal="right" vertical="center"/>
    </xf>
    <xf numFmtId="172" fontId="30" fillId="24" borderId="284" xfId="0" applyNumberFormat="1" applyFont="1" applyFill="1" applyBorder="1" applyAlignment="1">
      <alignment horizontal="right" vertical="center"/>
    </xf>
    <xf numFmtId="168" fontId="42" fillId="24" borderId="285" xfId="0" applyNumberFormat="1" applyFont="1" applyFill="1" applyBorder="1" applyAlignment="1">
      <alignment horizontal="right" vertical="center"/>
    </xf>
    <xf numFmtId="168" fontId="42" fillId="0" borderId="285" xfId="0" applyNumberFormat="1" applyFont="1" applyBorder="1" applyAlignment="1">
      <alignment horizontal="right" vertical="center"/>
    </xf>
    <xf numFmtId="168" fontId="44" fillId="24" borderId="285" xfId="0" applyNumberFormat="1" applyFont="1" applyFill="1" applyBorder="1" applyAlignment="1">
      <alignment horizontal="right" vertical="center"/>
    </xf>
    <xf numFmtId="168" fontId="35" fillId="0" borderId="285" xfId="0" applyNumberFormat="1" applyFont="1" applyBorder="1" applyAlignment="1">
      <alignment horizontal="right" vertical="center"/>
    </xf>
    <xf numFmtId="168" fontId="30" fillId="24" borderId="286" xfId="0" applyNumberFormat="1" applyFont="1" applyFill="1" applyBorder="1"/>
    <xf numFmtId="168" fontId="30" fillId="0" borderId="286" xfId="0" applyNumberFormat="1" applyFont="1" applyBorder="1" applyAlignment="1">
      <alignment vertical="center"/>
    </xf>
    <xf numFmtId="0" fontId="0" fillId="24" borderId="287" xfId="0" applyFill="1" applyBorder="1" applyAlignment="1">
      <alignment vertical="center"/>
    </xf>
    <xf numFmtId="168" fontId="30" fillId="0" borderId="288" xfId="0" applyNumberFormat="1" applyFont="1" applyBorder="1" applyAlignment="1">
      <alignment horizontal="right" vertical="center"/>
    </xf>
    <xf numFmtId="168" fontId="30" fillId="24" borderId="286" xfId="0" applyNumberFormat="1" applyFont="1" applyFill="1" applyBorder="1" applyAlignment="1">
      <alignment horizontal="right" vertical="center"/>
    </xf>
    <xf numFmtId="172" fontId="30" fillId="24" borderId="288" xfId="0" applyNumberFormat="1" applyFont="1" applyFill="1" applyBorder="1" applyAlignment="1">
      <alignment horizontal="right" vertical="center"/>
    </xf>
    <xf numFmtId="168" fontId="42" fillId="24" borderId="289" xfId="0" applyNumberFormat="1" applyFont="1" applyFill="1" applyBorder="1" applyAlignment="1">
      <alignment horizontal="right" vertical="center"/>
    </xf>
    <xf numFmtId="168" fontId="42" fillId="0" borderId="289" xfId="0" applyNumberFormat="1" applyFont="1" applyBorder="1" applyAlignment="1">
      <alignment horizontal="right" vertical="center"/>
    </xf>
    <xf numFmtId="168" fontId="44" fillId="24" borderId="289" xfId="0" applyNumberFormat="1" applyFont="1" applyFill="1" applyBorder="1" applyAlignment="1">
      <alignment horizontal="right" vertical="center"/>
    </xf>
    <xf numFmtId="168" fontId="35" fillId="0" borderId="289" xfId="0" applyNumberFormat="1" applyFont="1" applyBorder="1" applyAlignment="1">
      <alignment horizontal="right" vertical="center"/>
    </xf>
    <xf numFmtId="168" fontId="30" fillId="24" borderId="290" xfId="0" applyNumberFormat="1" applyFont="1" applyFill="1" applyBorder="1"/>
    <xf numFmtId="168" fontId="30" fillId="0" borderId="290" xfId="0" applyNumberFormat="1" applyFont="1" applyBorder="1" applyAlignment="1">
      <alignment vertical="center"/>
    </xf>
    <xf numFmtId="0" fontId="0" fillId="24" borderId="291" xfId="0" applyFill="1" applyBorder="1" applyAlignment="1">
      <alignment vertical="center"/>
    </xf>
    <xf numFmtId="168" fontId="30" fillId="0" borderId="292" xfId="0" applyNumberFormat="1" applyFont="1" applyBorder="1" applyAlignment="1">
      <alignment horizontal="right" vertical="center"/>
    </xf>
    <xf numFmtId="168" fontId="30" fillId="24" borderId="290" xfId="0" applyNumberFormat="1" applyFont="1" applyFill="1" applyBorder="1" applyAlignment="1">
      <alignment horizontal="right" vertical="center"/>
    </xf>
    <xf numFmtId="172" fontId="30" fillId="24" borderId="292" xfId="0" applyNumberFormat="1" applyFont="1" applyFill="1" applyBorder="1" applyAlignment="1">
      <alignment horizontal="right" vertical="center"/>
    </xf>
    <xf numFmtId="0" fontId="42" fillId="24" borderId="293" xfId="0" applyFont="1" applyFill="1" applyBorder="1" applyAlignment="1">
      <alignment horizontal="right" vertical="center"/>
    </xf>
    <xf numFmtId="0" fontId="42" fillId="0" borderId="293" xfId="0" applyFont="1" applyBorder="1" applyAlignment="1">
      <alignment horizontal="right" vertical="center"/>
    </xf>
    <xf numFmtId="0" fontId="44" fillId="24" borderId="293" xfId="0" applyFont="1" applyFill="1" applyBorder="1" applyAlignment="1">
      <alignment horizontal="right" vertical="center"/>
    </xf>
    <xf numFmtId="0" fontId="35" fillId="0" borderId="293" xfId="0" applyFont="1" applyBorder="1" applyAlignment="1">
      <alignment horizontal="right" vertical="center"/>
    </xf>
    <xf numFmtId="10" fontId="42" fillId="0" borderId="293" xfId="0" applyNumberFormat="1" applyFont="1" applyBorder="1" applyAlignment="1">
      <alignment horizontal="right" vertical="center"/>
    </xf>
    <xf numFmtId="0" fontId="28" fillId="24" borderId="294" xfId="0" applyFont="1" applyFill="1" applyBorder="1" applyAlignment="1">
      <alignment horizontal="right" vertical="center"/>
    </xf>
    <xf numFmtId="0" fontId="30" fillId="0" borderId="294" xfId="0" applyFont="1" applyBorder="1" applyAlignment="1">
      <alignment horizontal="right" vertical="center"/>
    </xf>
    <xf numFmtId="0" fontId="0" fillId="24" borderId="295" xfId="0" applyFill="1" applyBorder="1" applyAlignment="1">
      <alignment vertical="center"/>
    </xf>
    <xf numFmtId="164" fontId="30" fillId="0" borderId="296" xfId="0" applyNumberFormat="1" applyFont="1" applyBorder="1" applyAlignment="1">
      <alignment horizontal="right" vertical="center"/>
    </xf>
    <xf numFmtId="10" fontId="30" fillId="24" borderId="294" xfId="0" applyNumberFormat="1" applyFont="1" applyFill="1" applyBorder="1" applyAlignment="1">
      <alignment horizontal="right" vertical="center"/>
    </xf>
    <xf numFmtId="172" fontId="30" fillId="24" borderId="296" xfId="0" applyNumberFormat="1" applyFont="1" applyFill="1" applyBorder="1" applyAlignment="1">
      <alignment horizontal="right" vertical="center"/>
    </xf>
    <xf numFmtId="37" fontId="42" fillId="24" borderId="297" xfId="0" applyNumberFormat="1" applyFont="1" applyFill="1" applyBorder="1" applyAlignment="1">
      <alignment horizontal="right" vertical="center"/>
    </xf>
    <xf numFmtId="37" fontId="42" fillId="0" borderId="297" xfId="0" applyNumberFormat="1" applyFont="1" applyBorder="1" applyAlignment="1">
      <alignment horizontal="right" vertical="center"/>
    </xf>
    <xf numFmtId="37" fontId="44" fillId="24" borderId="297" xfId="0" applyNumberFormat="1" applyFont="1" applyFill="1" applyBorder="1" applyAlignment="1">
      <alignment horizontal="right" vertical="center"/>
    </xf>
    <xf numFmtId="37" fontId="35" fillId="0" borderId="297" xfId="0" applyNumberFormat="1" applyFont="1" applyBorder="1" applyAlignment="1">
      <alignment horizontal="right" vertical="center"/>
    </xf>
    <xf numFmtId="37" fontId="28" fillId="24" borderId="298" xfId="0" applyNumberFormat="1" applyFont="1" applyFill="1" applyBorder="1" applyAlignment="1">
      <alignment horizontal="right" vertical="center"/>
    </xf>
    <xf numFmtId="37" fontId="30" fillId="0" borderId="298" xfId="0" applyNumberFormat="1" applyFont="1" applyBorder="1" applyAlignment="1">
      <alignment horizontal="right" vertical="center"/>
    </xf>
    <xf numFmtId="0" fontId="0" fillId="24" borderId="299" xfId="0" applyFill="1" applyBorder="1" applyAlignment="1">
      <alignment vertical="center"/>
    </xf>
    <xf numFmtId="37" fontId="30" fillId="0" borderId="300" xfId="0" applyNumberFormat="1" applyFont="1" applyBorder="1" applyAlignment="1">
      <alignment horizontal="right" vertical="center"/>
    </xf>
    <xf numFmtId="37" fontId="30" fillId="24" borderId="298" xfId="0" applyNumberFormat="1" applyFont="1" applyFill="1" applyBorder="1" applyAlignment="1">
      <alignment horizontal="right" vertical="center"/>
    </xf>
    <xf numFmtId="172" fontId="30" fillId="24" borderId="300" xfId="0" applyNumberFormat="1" applyFont="1" applyFill="1" applyBorder="1" applyAlignment="1">
      <alignment horizontal="right" vertical="center"/>
    </xf>
    <xf numFmtId="168" fontId="42" fillId="24" borderId="301" xfId="0" applyNumberFormat="1" applyFont="1" applyFill="1" applyBorder="1" applyAlignment="1">
      <alignment horizontal="right" vertical="center"/>
    </xf>
    <xf numFmtId="168" fontId="42" fillId="0" borderId="301" xfId="0" applyNumberFormat="1" applyFont="1" applyBorder="1" applyAlignment="1">
      <alignment horizontal="right" vertical="center"/>
    </xf>
    <xf numFmtId="168" fontId="44" fillId="24" borderId="301" xfId="0" applyNumberFormat="1" applyFont="1" applyFill="1" applyBorder="1" applyAlignment="1">
      <alignment horizontal="right" vertical="center"/>
    </xf>
    <xf numFmtId="168" fontId="35" fillId="0" borderId="301" xfId="0" applyNumberFormat="1" applyFont="1" applyBorder="1" applyAlignment="1">
      <alignment horizontal="right" vertical="center"/>
    </xf>
    <xf numFmtId="168" fontId="30" fillId="24" borderId="302" xfId="0" applyNumberFormat="1" applyFont="1" applyFill="1" applyBorder="1"/>
    <xf numFmtId="168" fontId="30" fillId="0" borderId="302" xfId="0" applyNumberFormat="1" applyFont="1" applyBorder="1" applyAlignment="1">
      <alignment vertical="center"/>
    </xf>
    <xf numFmtId="0" fontId="0" fillId="24" borderId="303" xfId="0" applyFill="1" applyBorder="1" applyAlignment="1">
      <alignment vertical="center"/>
    </xf>
    <xf numFmtId="168" fontId="30" fillId="0" borderId="304" xfId="0" applyNumberFormat="1" applyFont="1" applyBorder="1" applyAlignment="1">
      <alignment horizontal="right" vertical="center"/>
    </xf>
    <xf numFmtId="168" fontId="30" fillId="24" borderId="302" xfId="0" applyNumberFormat="1" applyFont="1" applyFill="1" applyBorder="1" applyAlignment="1">
      <alignment horizontal="right" vertical="center"/>
    </xf>
    <xf numFmtId="172" fontId="30" fillId="24" borderId="304" xfId="0" applyNumberFormat="1" applyFont="1" applyFill="1" applyBorder="1" applyAlignment="1">
      <alignment horizontal="right" vertical="center"/>
    </xf>
    <xf numFmtId="0" fontId="6" fillId="0" borderId="305" xfId="0" applyFont="1" applyBorder="1" applyAlignment="1">
      <alignment horizontal="left" vertical="center" indent="2"/>
    </xf>
    <xf numFmtId="168" fontId="42" fillId="24" borderId="306" xfId="0" applyNumberFormat="1" applyFont="1" applyFill="1" applyBorder="1" applyAlignment="1">
      <alignment horizontal="right" vertical="center"/>
    </xf>
    <xf numFmtId="172" fontId="30" fillId="24" borderId="307" xfId="0" applyNumberFormat="1" applyFont="1" applyFill="1" applyBorder="1" applyAlignment="1">
      <alignment horizontal="right" vertical="center"/>
    </xf>
    <xf numFmtId="168" fontId="42" fillId="0" borderId="306" xfId="0" applyNumberFormat="1" applyFont="1" applyBorder="1" applyAlignment="1">
      <alignment horizontal="right" vertical="center"/>
    </xf>
    <xf numFmtId="172" fontId="30" fillId="0" borderId="307" xfId="0" applyNumberFormat="1" applyFont="1" applyBorder="1" applyAlignment="1">
      <alignment horizontal="right" vertical="center"/>
    </xf>
    <xf numFmtId="168" fontId="44" fillId="24" borderId="306" xfId="0" applyNumberFormat="1" applyFont="1" applyFill="1" applyBorder="1" applyAlignment="1">
      <alignment horizontal="right" vertical="center"/>
    </xf>
    <xf numFmtId="168" fontId="35" fillId="0" borderId="306" xfId="0" applyNumberFormat="1" applyFont="1" applyBorder="1" applyAlignment="1">
      <alignment horizontal="right" vertical="center"/>
    </xf>
    <xf numFmtId="168" fontId="30" fillId="24" borderId="308" xfId="0" applyNumberFormat="1" applyFont="1" applyFill="1" applyBorder="1"/>
    <xf numFmtId="168" fontId="30" fillId="0" borderId="308" xfId="0" applyNumberFormat="1" applyFont="1" applyBorder="1" applyAlignment="1">
      <alignment vertical="center"/>
    </xf>
    <xf numFmtId="0" fontId="0" fillId="24" borderId="309" xfId="0" applyFill="1" applyBorder="1" applyAlignment="1">
      <alignment vertical="center"/>
    </xf>
    <xf numFmtId="0" fontId="0" fillId="24" borderId="305" xfId="0" applyFill="1" applyBorder="1" applyAlignment="1">
      <alignment vertical="center"/>
    </xf>
    <xf numFmtId="168" fontId="30" fillId="0" borderId="310" xfId="0" applyNumberFormat="1" applyFont="1" applyBorder="1" applyAlignment="1">
      <alignment horizontal="right" vertical="center"/>
    </xf>
    <xf numFmtId="37" fontId="42" fillId="24" borderId="312" xfId="0" applyNumberFormat="1" applyFont="1" applyFill="1" applyBorder="1" applyAlignment="1">
      <alignment horizontal="right" vertical="center"/>
    </xf>
    <xf numFmtId="37" fontId="42" fillId="0" borderId="312" xfId="0" applyNumberFormat="1" applyFont="1" applyBorder="1" applyAlignment="1">
      <alignment horizontal="right" vertical="center"/>
    </xf>
    <xf numFmtId="37" fontId="56" fillId="24" borderId="313" xfId="0" applyNumberFormat="1" applyFont="1" applyFill="1" applyBorder="1" applyAlignment="1">
      <alignment horizontal="right" vertical="center"/>
    </xf>
    <xf numFmtId="37" fontId="56" fillId="0" borderId="313" xfId="0" applyNumberFormat="1" applyFont="1" applyBorder="1" applyAlignment="1">
      <alignment horizontal="right" vertical="center"/>
    </xf>
    <xf numFmtId="37" fontId="56" fillId="24" borderId="312" xfId="0" applyNumberFormat="1" applyFont="1" applyFill="1" applyBorder="1" applyAlignment="1">
      <alignment horizontal="right" vertical="center"/>
    </xf>
    <xf numFmtId="37" fontId="56" fillId="0" borderId="312" xfId="0" applyNumberFormat="1" applyFont="1" applyBorder="1" applyAlignment="1">
      <alignment horizontal="right" vertical="center"/>
    </xf>
    <xf numFmtId="37" fontId="30" fillId="0" borderId="314" xfId="0" applyNumberFormat="1" applyFont="1" applyBorder="1" applyAlignment="1">
      <alignment horizontal="right" vertical="center"/>
    </xf>
    <xf numFmtId="172" fontId="30" fillId="0" borderId="315" xfId="0" applyNumberFormat="1" applyFont="1" applyBorder="1" applyAlignment="1">
      <alignment horizontal="right" vertical="center"/>
    </xf>
    <xf numFmtId="37" fontId="30" fillId="24" borderId="145" xfId="0" applyNumberFormat="1" applyFont="1" applyFill="1" applyBorder="1" applyAlignment="1">
      <alignment horizontal="right" vertical="center"/>
    </xf>
    <xf numFmtId="0" fontId="6" fillId="0" borderId="316" xfId="0" applyFont="1" applyBorder="1" applyAlignment="1">
      <alignment horizontal="left" vertical="center" indent="2"/>
    </xf>
    <xf numFmtId="168" fontId="42" fillId="24" borderId="317" xfId="0" applyNumberFormat="1" applyFont="1" applyFill="1" applyBorder="1" applyAlignment="1">
      <alignment horizontal="right" vertical="center"/>
    </xf>
    <xf numFmtId="168" fontId="42" fillId="0" borderId="317" xfId="0" applyNumberFormat="1" applyFont="1" applyBorder="1" applyAlignment="1">
      <alignment horizontal="right" vertical="center"/>
    </xf>
    <xf numFmtId="168" fontId="56" fillId="24" borderId="261" xfId="0" applyNumberFormat="1" applyFont="1" applyFill="1" applyBorder="1" applyAlignment="1">
      <alignment horizontal="right" vertical="center"/>
    </xf>
    <xf numFmtId="168" fontId="56" fillId="0" borderId="261" xfId="0" applyNumberFormat="1" applyFont="1" applyBorder="1" applyAlignment="1">
      <alignment horizontal="right" vertical="center"/>
    </xf>
    <xf numFmtId="168" fontId="56" fillId="24" borderId="317" xfId="0" applyNumberFormat="1" applyFont="1" applyFill="1" applyBorder="1" applyAlignment="1">
      <alignment horizontal="right" vertical="center"/>
    </xf>
    <xf numFmtId="168" fontId="56" fillId="0" borderId="317" xfId="0" applyNumberFormat="1" applyFont="1" applyBorder="1" applyAlignment="1">
      <alignment horizontal="right" vertical="center"/>
    </xf>
    <xf numFmtId="172" fontId="30" fillId="0" borderId="132" xfId="0" applyNumberFormat="1" applyFont="1" applyBorder="1" applyAlignment="1">
      <alignment horizontal="right" vertical="center"/>
    </xf>
    <xf numFmtId="0" fontId="6" fillId="0" borderId="311" xfId="0" applyFont="1" applyBorder="1" applyAlignment="1">
      <alignment horizontal="left" vertical="center" indent="2"/>
    </xf>
    <xf numFmtId="168" fontId="42" fillId="24" borderId="318" xfId="0" applyNumberFormat="1" applyFont="1" applyFill="1" applyBorder="1" applyAlignment="1">
      <alignment horizontal="right" vertical="center"/>
    </xf>
    <xf numFmtId="168" fontId="42" fillId="0" borderId="318" xfId="0" applyNumberFormat="1" applyFont="1" applyBorder="1" applyAlignment="1">
      <alignment horizontal="right" vertical="center"/>
    </xf>
    <xf numFmtId="168" fontId="56" fillId="24" borderId="301" xfId="0" applyNumberFormat="1" applyFont="1" applyFill="1" applyBorder="1" applyAlignment="1">
      <alignment horizontal="right" vertical="center"/>
    </xf>
    <xf numFmtId="168" fontId="56" fillId="0" borderId="301" xfId="0" applyNumberFormat="1" applyFont="1" applyBorder="1" applyAlignment="1">
      <alignment horizontal="right" vertical="center"/>
    </xf>
    <xf numFmtId="168" fontId="56" fillId="24" borderId="318" xfId="0" applyNumberFormat="1" applyFont="1" applyFill="1" applyBorder="1" applyAlignment="1">
      <alignment horizontal="right" vertical="center"/>
    </xf>
    <xf numFmtId="168" fontId="56" fillId="0" borderId="318" xfId="0" applyNumberFormat="1" applyFont="1" applyBorder="1" applyAlignment="1">
      <alignment horizontal="right" vertical="center"/>
    </xf>
    <xf numFmtId="0" fontId="6" fillId="0" borderId="311" xfId="0" applyFont="1" applyBorder="1" applyAlignment="1">
      <alignment horizontal="left" vertical="center" indent="1"/>
    </xf>
    <xf numFmtId="0" fontId="42" fillId="24" borderId="318" xfId="0" applyFont="1" applyFill="1" applyBorder="1" applyAlignment="1">
      <alignment horizontal="right" vertical="center"/>
    </xf>
    <xf numFmtId="0" fontId="42" fillId="0" borderId="318" xfId="0" applyFont="1" applyBorder="1" applyAlignment="1">
      <alignment horizontal="right" vertical="center"/>
    </xf>
    <xf numFmtId="0" fontId="56" fillId="24" borderId="301" xfId="0" applyFont="1" applyFill="1" applyBorder="1" applyAlignment="1">
      <alignment horizontal="right" vertical="center"/>
    </xf>
    <xf numFmtId="0" fontId="56" fillId="0" borderId="301" xfId="0" applyFont="1" applyBorder="1" applyAlignment="1">
      <alignment horizontal="right" vertical="center"/>
    </xf>
    <xf numFmtId="0" fontId="56" fillId="24" borderId="318" xfId="0" applyFont="1" applyFill="1" applyBorder="1" applyAlignment="1">
      <alignment horizontal="right" vertical="center"/>
    </xf>
    <xf numFmtId="0" fontId="56" fillId="0" borderId="318" xfId="0" applyFont="1" applyBorder="1" applyAlignment="1">
      <alignment horizontal="right" vertical="center"/>
    </xf>
    <xf numFmtId="0" fontId="28" fillId="24" borderId="302" xfId="0" applyFont="1" applyFill="1" applyBorder="1" applyAlignment="1">
      <alignment horizontal="right" vertical="center"/>
    </xf>
    <xf numFmtId="164" fontId="30" fillId="0" borderId="304" xfId="0" applyNumberFormat="1" applyFont="1" applyBorder="1" applyAlignment="1">
      <alignment horizontal="right" vertical="center"/>
    </xf>
    <xf numFmtId="10" fontId="30" fillId="24" borderId="302" xfId="0" applyNumberFormat="1" applyFont="1" applyFill="1" applyBorder="1" applyAlignment="1">
      <alignment horizontal="right" vertical="center"/>
    </xf>
    <xf numFmtId="37" fontId="42" fillId="24" borderId="318" xfId="0" applyNumberFormat="1" applyFont="1" applyFill="1" applyBorder="1" applyAlignment="1">
      <alignment horizontal="right" vertical="center"/>
    </xf>
    <xf numFmtId="37" fontId="42" fillId="0" borderId="318" xfId="0" applyNumberFormat="1" applyFont="1" applyBorder="1" applyAlignment="1">
      <alignment horizontal="right" vertical="center"/>
    </xf>
    <xf numFmtId="37" fontId="56" fillId="24" borderId="301" xfId="0" applyNumberFormat="1" applyFont="1" applyFill="1" applyBorder="1" applyAlignment="1">
      <alignment horizontal="right" vertical="center"/>
    </xf>
    <xf numFmtId="37" fontId="56" fillId="0" borderId="301" xfId="0" applyNumberFormat="1" applyFont="1" applyBorder="1" applyAlignment="1">
      <alignment horizontal="right" vertical="center"/>
    </xf>
    <xf numFmtId="37" fontId="56" fillId="24" borderId="318" xfId="0" applyNumberFormat="1" applyFont="1" applyFill="1" applyBorder="1" applyAlignment="1">
      <alignment horizontal="right" vertical="center"/>
    </xf>
    <xf numFmtId="37" fontId="56" fillId="0" borderId="318" xfId="0" applyNumberFormat="1" applyFont="1" applyBorder="1" applyAlignment="1">
      <alignment horizontal="right" vertical="center"/>
    </xf>
    <xf numFmtId="37" fontId="28" fillId="24" borderId="302" xfId="0" applyNumberFormat="1" applyFont="1" applyFill="1" applyBorder="1" applyAlignment="1">
      <alignment horizontal="right" vertical="center"/>
    </xf>
    <xf numFmtId="37" fontId="30" fillId="0" borderId="304" xfId="0" applyNumberFormat="1" applyFont="1" applyBorder="1" applyAlignment="1">
      <alignment horizontal="right" vertical="center"/>
    </xf>
    <xf numFmtId="37" fontId="30" fillId="24" borderId="302" xfId="0" applyNumberFormat="1" applyFont="1" applyFill="1" applyBorder="1" applyAlignment="1">
      <alignment horizontal="right" vertical="center"/>
    </xf>
    <xf numFmtId="10" fontId="42" fillId="0" borderId="318" xfId="0" applyNumberFormat="1" applyFont="1" applyBorder="1" applyAlignment="1">
      <alignment horizontal="right" vertical="center"/>
    </xf>
    <xf numFmtId="0" fontId="6" fillId="0" borderId="319" xfId="0" applyFont="1" applyBorder="1" applyAlignment="1">
      <alignment horizontal="left" vertical="center" indent="2"/>
    </xf>
    <xf numFmtId="168" fontId="42" fillId="24" borderId="320" xfId="0" applyNumberFormat="1" applyFont="1" applyFill="1" applyBorder="1" applyAlignment="1">
      <alignment horizontal="right" vertical="center"/>
    </xf>
    <xf numFmtId="168" fontId="42" fillId="0" borderId="320" xfId="0" applyNumberFormat="1" applyFont="1" applyBorder="1" applyAlignment="1">
      <alignment horizontal="right" vertical="center"/>
    </xf>
    <xf numFmtId="168" fontId="56" fillId="24" borderId="321" xfId="0" applyNumberFormat="1" applyFont="1" applyFill="1" applyBorder="1" applyAlignment="1">
      <alignment horizontal="right" vertical="center"/>
    </xf>
    <xf numFmtId="168" fontId="56" fillId="0" borderId="321" xfId="0" applyNumberFormat="1" applyFont="1" applyBorder="1" applyAlignment="1">
      <alignment horizontal="right" vertical="center"/>
    </xf>
    <xf numFmtId="168" fontId="56" fillId="24" borderId="320" xfId="0" applyNumberFormat="1" applyFont="1" applyFill="1" applyBorder="1" applyAlignment="1">
      <alignment horizontal="right" vertical="center"/>
    </xf>
    <xf numFmtId="168" fontId="56" fillId="0" borderId="320" xfId="0" applyNumberFormat="1" applyFont="1" applyBorder="1" applyAlignment="1">
      <alignment horizontal="right" vertical="center"/>
    </xf>
    <xf numFmtId="168" fontId="30" fillId="0" borderId="322" xfId="0" applyNumberFormat="1" applyFont="1" applyBorder="1" applyAlignment="1">
      <alignment vertical="center"/>
    </xf>
    <xf numFmtId="37" fontId="56" fillId="24" borderId="324" xfId="0" applyNumberFormat="1" applyFont="1" applyFill="1" applyBorder="1" applyAlignment="1">
      <alignment horizontal="right" vertical="center"/>
    </xf>
    <xf numFmtId="37" fontId="56" fillId="0" borderId="325" xfId="0" applyNumberFormat="1" applyFont="1" applyBorder="1" applyAlignment="1">
      <alignment horizontal="right" vertical="center"/>
    </xf>
    <xf numFmtId="37" fontId="56" fillId="24" borderId="325" xfId="0" applyNumberFormat="1" applyFont="1" applyFill="1" applyBorder="1" applyAlignment="1">
      <alignment horizontal="right" vertical="center"/>
    </xf>
    <xf numFmtId="37" fontId="57" fillId="0" borderId="325" xfId="0" applyNumberFormat="1" applyFont="1" applyBorder="1" applyAlignment="1">
      <alignment horizontal="right" vertical="center"/>
    </xf>
    <xf numFmtId="37" fontId="42" fillId="24" borderId="325" xfId="0" applyNumberFormat="1" applyFont="1" applyFill="1" applyBorder="1" applyAlignment="1">
      <alignment horizontal="right" vertical="center"/>
    </xf>
    <xf numFmtId="37" fontId="42" fillId="0" borderId="325" xfId="0" applyNumberFormat="1" applyFont="1" applyBorder="1" applyAlignment="1">
      <alignment horizontal="right" vertical="center"/>
    </xf>
    <xf numFmtId="172" fontId="30" fillId="0" borderId="142" xfId="0" applyNumberFormat="1" applyFont="1" applyBorder="1" applyAlignment="1">
      <alignment horizontal="right" vertical="center"/>
    </xf>
    <xf numFmtId="37" fontId="30" fillId="24" borderId="149" xfId="0" applyNumberFormat="1" applyFont="1" applyFill="1" applyBorder="1" applyAlignment="1">
      <alignment horizontal="right" vertical="center"/>
    </xf>
    <xf numFmtId="172" fontId="30" fillId="24" borderId="326" xfId="0" applyNumberFormat="1" applyFont="1" applyFill="1" applyBorder="1" applyAlignment="1">
      <alignment horizontal="right" vertical="center"/>
    </xf>
    <xf numFmtId="168" fontId="57" fillId="0" borderId="317" xfId="0" applyNumberFormat="1" applyFont="1" applyBorder="1" applyAlignment="1">
      <alignment horizontal="right" vertical="center"/>
    </xf>
    <xf numFmtId="172" fontId="30" fillId="0" borderId="130" xfId="0" applyNumberFormat="1" applyFont="1" applyBorder="1" applyAlignment="1">
      <alignment horizontal="right" vertical="center"/>
    </xf>
    <xf numFmtId="172" fontId="30" fillId="24" borderId="327" xfId="0" applyNumberFormat="1" applyFont="1" applyFill="1" applyBorder="1" applyAlignment="1">
      <alignment horizontal="right" vertical="center"/>
    </xf>
    <xf numFmtId="168" fontId="56" fillId="24" borderId="328" xfId="0" applyNumberFormat="1" applyFont="1" applyFill="1" applyBorder="1" applyAlignment="1">
      <alignment horizontal="right" vertical="center"/>
    </xf>
    <xf numFmtId="168" fontId="56" fillId="0" borderId="329" xfId="0" applyNumberFormat="1" applyFont="1" applyBorder="1" applyAlignment="1">
      <alignment horizontal="right" vertical="center"/>
    </xf>
    <xf numFmtId="168" fontId="56" fillId="24" borderId="329" xfId="0" applyNumberFormat="1" applyFont="1" applyFill="1" applyBorder="1" applyAlignment="1">
      <alignment horizontal="right" vertical="center"/>
    </xf>
    <xf numFmtId="168" fontId="57" fillId="0" borderId="329" xfId="0" applyNumberFormat="1" applyFont="1" applyBorder="1" applyAlignment="1">
      <alignment horizontal="right" vertical="center"/>
    </xf>
    <xf numFmtId="168" fontId="42" fillId="24" borderId="329" xfId="0" applyNumberFormat="1" applyFont="1" applyFill="1" applyBorder="1" applyAlignment="1">
      <alignment horizontal="right" vertical="center"/>
    </xf>
    <xf numFmtId="168" fontId="42" fillId="0" borderId="329" xfId="0" applyNumberFormat="1" applyFont="1" applyBorder="1" applyAlignment="1">
      <alignment horizontal="right" vertical="center"/>
    </xf>
    <xf numFmtId="172" fontId="30" fillId="24" borderId="330" xfId="0" applyNumberFormat="1" applyFont="1" applyFill="1" applyBorder="1" applyAlignment="1">
      <alignment horizontal="right" vertical="center"/>
    </xf>
    <xf numFmtId="168" fontId="56" fillId="24" borderId="331" xfId="0" applyNumberFormat="1" applyFont="1" applyFill="1" applyBorder="1" applyAlignment="1">
      <alignment horizontal="right" vertical="center"/>
    </xf>
    <xf numFmtId="168" fontId="56" fillId="0" borderId="332" xfId="0" applyNumberFormat="1" applyFont="1" applyBorder="1" applyAlignment="1">
      <alignment horizontal="right" vertical="center"/>
    </xf>
    <xf numFmtId="168" fontId="56" fillId="24" borderId="332" xfId="0" applyNumberFormat="1" applyFont="1" applyFill="1" applyBorder="1" applyAlignment="1">
      <alignment horizontal="right" vertical="center"/>
    </xf>
    <xf numFmtId="168" fontId="57" fillId="0" borderId="332" xfId="0" applyNumberFormat="1" applyFont="1" applyBorder="1" applyAlignment="1">
      <alignment horizontal="right" vertical="center"/>
    </xf>
    <xf numFmtId="168" fontId="42" fillId="24" borderId="332" xfId="0" applyNumberFormat="1" applyFont="1" applyFill="1" applyBorder="1" applyAlignment="1">
      <alignment horizontal="right" vertical="center"/>
    </xf>
    <xf numFmtId="168" fontId="42" fillId="0" borderId="332" xfId="0" applyNumberFormat="1" applyFont="1" applyBorder="1" applyAlignment="1">
      <alignment horizontal="right" vertical="center"/>
    </xf>
    <xf numFmtId="0" fontId="0" fillId="24" borderId="333" xfId="0" applyFill="1" applyBorder="1" applyAlignment="1">
      <alignment vertical="center"/>
    </xf>
    <xf numFmtId="168" fontId="30" fillId="0" borderId="334" xfId="0" applyNumberFormat="1" applyFont="1" applyBorder="1" applyAlignment="1">
      <alignment horizontal="right" vertical="center"/>
    </xf>
    <xf numFmtId="168" fontId="30" fillId="24" borderId="335" xfId="0" applyNumberFormat="1" applyFont="1" applyFill="1" applyBorder="1" applyAlignment="1">
      <alignment horizontal="right" vertical="center"/>
    </xf>
    <xf numFmtId="172" fontId="30" fillId="24" borderId="336" xfId="0" applyNumberFormat="1" applyFont="1" applyFill="1" applyBorder="1" applyAlignment="1">
      <alignment horizontal="right" vertical="center"/>
    </xf>
    <xf numFmtId="168" fontId="56" fillId="24" borderId="337" xfId="0" applyNumberFormat="1" applyFont="1" applyFill="1" applyBorder="1" applyAlignment="1">
      <alignment horizontal="right" vertical="center"/>
    </xf>
    <xf numFmtId="168" fontId="56" fillId="0" borderId="338" xfId="0" applyNumberFormat="1" applyFont="1" applyBorder="1" applyAlignment="1">
      <alignment horizontal="right" vertical="center"/>
    </xf>
    <xf numFmtId="168" fontId="56" fillId="24" borderId="338" xfId="0" applyNumberFormat="1" applyFont="1" applyFill="1" applyBorder="1" applyAlignment="1">
      <alignment horizontal="right" vertical="center"/>
    </xf>
    <xf numFmtId="168" fontId="57" fillId="0" borderId="338" xfId="0" applyNumberFormat="1" applyFont="1" applyBorder="1" applyAlignment="1">
      <alignment horizontal="right" vertical="center"/>
    </xf>
    <xf numFmtId="168" fontId="42" fillId="24" borderId="338" xfId="0" applyNumberFormat="1" applyFont="1" applyFill="1" applyBorder="1" applyAlignment="1">
      <alignment horizontal="right" vertical="center"/>
    </xf>
    <xf numFmtId="168" fontId="42" fillId="0" borderId="338" xfId="0" applyNumberFormat="1" applyFont="1" applyBorder="1" applyAlignment="1">
      <alignment horizontal="right" vertical="center"/>
    </xf>
    <xf numFmtId="0" fontId="0" fillId="24" borderId="339" xfId="0" applyFill="1" applyBorder="1" applyAlignment="1">
      <alignment vertical="center"/>
    </xf>
    <xf numFmtId="168" fontId="30" fillId="0" borderId="340" xfId="0" applyNumberFormat="1" applyFont="1" applyBorder="1" applyAlignment="1">
      <alignment horizontal="right" vertical="center"/>
    </xf>
    <xf numFmtId="168" fontId="30" fillId="24" borderId="341" xfId="0" applyNumberFormat="1" applyFont="1" applyFill="1" applyBorder="1" applyAlignment="1">
      <alignment horizontal="right" vertical="center"/>
    </xf>
    <xf numFmtId="172" fontId="30" fillId="24" borderId="342" xfId="0" applyNumberFormat="1" applyFont="1" applyFill="1" applyBorder="1" applyAlignment="1">
      <alignment horizontal="right" vertical="center"/>
    </xf>
    <xf numFmtId="168" fontId="56" fillId="24" borderId="343" xfId="0" applyNumberFormat="1" applyFont="1" applyFill="1" applyBorder="1" applyAlignment="1">
      <alignment horizontal="right" vertical="center"/>
    </xf>
    <xf numFmtId="168" fontId="56" fillId="0" borderId="344" xfId="0" applyNumberFormat="1" applyFont="1" applyBorder="1" applyAlignment="1">
      <alignment horizontal="right" vertical="center"/>
    </xf>
    <xf numFmtId="168" fontId="56" fillId="24" borderId="344" xfId="0" applyNumberFormat="1" applyFont="1" applyFill="1" applyBorder="1" applyAlignment="1">
      <alignment horizontal="right" vertical="center"/>
    </xf>
    <xf numFmtId="172" fontId="30" fillId="24" borderId="184" xfId="0" applyNumberFormat="1" applyFont="1" applyFill="1" applyBorder="1" applyAlignment="1">
      <alignment horizontal="right" vertical="center"/>
    </xf>
    <xf numFmtId="168" fontId="56" fillId="0" borderId="343" xfId="0" applyNumberFormat="1" applyFont="1" applyBorder="1" applyAlignment="1">
      <alignment horizontal="right" vertical="center"/>
    </xf>
    <xf numFmtId="168" fontId="57" fillId="0" borderId="344" xfId="0" applyNumberFormat="1" applyFont="1" applyBorder="1" applyAlignment="1">
      <alignment horizontal="right" vertical="center"/>
    </xf>
    <xf numFmtId="168" fontId="42" fillId="24" borderId="344" xfId="0" applyNumberFormat="1" applyFont="1" applyFill="1" applyBorder="1" applyAlignment="1">
      <alignment horizontal="right" vertical="center"/>
    </xf>
    <xf numFmtId="168" fontId="42" fillId="0" borderId="344" xfId="0" applyNumberFormat="1" applyFont="1" applyBorder="1" applyAlignment="1">
      <alignment horizontal="right" vertical="center"/>
    </xf>
    <xf numFmtId="0" fontId="0" fillId="24" borderId="345" xfId="0" applyFill="1" applyBorder="1" applyAlignment="1">
      <alignment vertical="center"/>
    </xf>
    <xf numFmtId="168" fontId="30" fillId="0" borderId="346" xfId="0" applyNumberFormat="1" applyFont="1" applyBorder="1" applyAlignment="1">
      <alignment horizontal="right" vertical="center"/>
    </xf>
    <xf numFmtId="168" fontId="30" fillId="24" borderId="347" xfId="0" applyNumberFormat="1" applyFont="1" applyFill="1" applyBorder="1" applyAlignment="1">
      <alignment horizontal="right" vertical="center"/>
    </xf>
    <xf numFmtId="172" fontId="30" fillId="24" borderId="348" xfId="0" applyNumberFormat="1" applyFont="1" applyFill="1" applyBorder="1" applyAlignment="1">
      <alignment horizontal="right" vertical="center"/>
    </xf>
    <xf numFmtId="168" fontId="56" fillId="24" borderId="349" xfId="0" applyNumberFormat="1" applyFont="1" applyFill="1" applyBorder="1" applyAlignment="1">
      <alignment horizontal="right" vertical="center"/>
    </xf>
    <xf numFmtId="168" fontId="56" fillId="0" borderId="350" xfId="0" applyNumberFormat="1" applyFont="1" applyBorder="1" applyAlignment="1">
      <alignment horizontal="right" vertical="center"/>
    </xf>
    <xf numFmtId="168" fontId="56" fillId="24" borderId="350" xfId="0" applyNumberFormat="1" applyFont="1" applyFill="1" applyBorder="1" applyAlignment="1">
      <alignment horizontal="right" vertical="center"/>
    </xf>
    <xf numFmtId="168" fontId="56" fillId="0" borderId="349" xfId="0" applyNumberFormat="1" applyFont="1" applyBorder="1" applyAlignment="1">
      <alignment horizontal="right" vertical="center"/>
    </xf>
    <xf numFmtId="168" fontId="57" fillId="0" borderId="350" xfId="0" applyNumberFormat="1" applyFont="1" applyBorder="1" applyAlignment="1">
      <alignment horizontal="right" vertical="center"/>
    </xf>
    <xf numFmtId="168" fontId="42" fillId="24" borderId="350" xfId="0" applyNumberFormat="1" applyFont="1" applyFill="1" applyBorder="1" applyAlignment="1">
      <alignment horizontal="right" vertical="center"/>
    </xf>
    <xf numFmtId="168" fontId="42" fillId="0" borderId="350" xfId="0" applyNumberFormat="1" applyFont="1" applyBorder="1" applyAlignment="1">
      <alignment horizontal="right" vertical="center"/>
    </xf>
    <xf numFmtId="169" fontId="28" fillId="24" borderId="188" xfId="0" applyNumberFormat="1" applyFont="1" applyFill="1" applyBorder="1" applyAlignment="1">
      <alignment horizontal="right" vertical="center"/>
    </xf>
    <xf numFmtId="169" fontId="30" fillId="0" borderId="188" xfId="0" applyNumberFormat="1" applyFont="1" applyBorder="1" applyAlignment="1">
      <alignment horizontal="right" vertical="center"/>
    </xf>
    <xf numFmtId="0" fontId="0" fillId="24" borderId="351" xfId="0" applyFill="1" applyBorder="1" applyAlignment="1">
      <alignment vertical="center"/>
    </xf>
    <xf numFmtId="164" fontId="30" fillId="0" borderId="352" xfId="0" applyNumberFormat="1" applyFont="1" applyBorder="1" applyAlignment="1">
      <alignment horizontal="right" vertical="center"/>
    </xf>
    <xf numFmtId="168" fontId="30" fillId="24" borderId="353" xfId="0" applyNumberFormat="1" applyFont="1" applyFill="1" applyBorder="1" applyAlignment="1">
      <alignment horizontal="right" vertical="center"/>
    </xf>
    <xf numFmtId="172" fontId="30" fillId="24" borderId="354" xfId="0" applyNumberFormat="1" applyFont="1" applyFill="1" applyBorder="1" applyAlignment="1">
      <alignment horizontal="right" vertical="center"/>
    </xf>
    <xf numFmtId="168" fontId="56" fillId="24" borderId="355" xfId="0" applyNumberFormat="1" applyFont="1" applyFill="1" applyBorder="1" applyAlignment="1">
      <alignment horizontal="right" vertical="center"/>
    </xf>
    <xf numFmtId="168" fontId="56" fillId="0" borderId="356" xfId="0" applyNumberFormat="1" applyFont="1" applyBorder="1" applyAlignment="1">
      <alignment horizontal="right" vertical="center"/>
    </xf>
    <xf numFmtId="168" fontId="56" fillId="24" borderId="356" xfId="0" applyNumberFormat="1" applyFont="1" applyFill="1" applyBorder="1" applyAlignment="1">
      <alignment horizontal="right" vertical="center"/>
    </xf>
    <xf numFmtId="168" fontId="56" fillId="0" borderId="355" xfId="0" applyNumberFormat="1" applyFont="1" applyBorder="1" applyAlignment="1">
      <alignment horizontal="right" vertical="center"/>
    </xf>
    <xf numFmtId="168" fontId="57" fillId="0" borderId="356" xfId="0" applyNumberFormat="1" applyFont="1" applyBorder="1" applyAlignment="1">
      <alignment horizontal="right" vertical="center"/>
    </xf>
    <xf numFmtId="168" fontId="42" fillId="24" borderId="356" xfId="0" applyNumberFormat="1" applyFont="1" applyFill="1" applyBorder="1" applyAlignment="1">
      <alignment horizontal="right" vertical="center"/>
    </xf>
    <xf numFmtId="168" fontId="42" fillId="0" borderId="356" xfId="0" applyNumberFormat="1" applyFont="1" applyBorder="1" applyAlignment="1">
      <alignment horizontal="right" vertical="center"/>
    </xf>
    <xf numFmtId="0" fontId="0" fillId="24" borderId="357" xfId="0" applyFill="1" applyBorder="1" applyAlignment="1">
      <alignment vertical="center"/>
    </xf>
    <xf numFmtId="168" fontId="30" fillId="0" borderId="358" xfId="0" applyNumberFormat="1" applyFont="1" applyBorder="1" applyAlignment="1">
      <alignment horizontal="right" vertical="center"/>
    </xf>
    <xf numFmtId="168" fontId="30" fillId="24" borderId="359" xfId="0" applyNumberFormat="1" applyFont="1" applyFill="1" applyBorder="1" applyAlignment="1">
      <alignment horizontal="right" vertical="center"/>
    </xf>
    <xf numFmtId="172" fontId="30" fillId="24" borderId="360" xfId="0" applyNumberFormat="1" applyFont="1" applyFill="1" applyBorder="1" applyAlignment="1">
      <alignment horizontal="right" vertical="center"/>
    </xf>
    <xf numFmtId="168" fontId="56" fillId="24" borderId="361" xfId="0" applyNumberFormat="1" applyFont="1" applyFill="1" applyBorder="1" applyAlignment="1">
      <alignment horizontal="right" vertical="center"/>
    </xf>
    <xf numFmtId="168" fontId="56" fillId="0" borderId="361" xfId="0" applyNumberFormat="1" applyFont="1" applyBorder="1" applyAlignment="1">
      <alignment horizontal="right" vertical="center"/>
    </xf>
    <xf numFmtId="168" fontId="56" fillId="24" borderId="362" xfId="0" applyNumberFormat="1" applyFont="1" applyFill="1" applyBorder="1" applyAlignment="1">
      <alignment horizontal="right" vertical="center"/>
    </xf>
    <xf numFmtId="168" fontId="57" fillId="0" borderId="362" xfId="0" applyNumberFormat="1" applyFont="1" applyBorder="1" applyAlignment="1">
      <alignment horizontal="right" vertical="center"/>
    </xf>
    <xf numFmtId="168" fontId="42" fillId="24" borderId="362" xfId="0" applyNumberFormat="1" applyFont="1" applyFill="1" applyBorder="1" applyAlignment="1">
      <alignment horizontal="right" vertical="center"/>
    </xf>
    <xf numFmtId="168" fontId="42" fillId="0" borderId="362" xfId="0" applyNumberFormat="1" applyFont="1" applyBorder="1" applyAlignment="1">
      <alignment horizontal="right" vertical="center"/>
    </xf>
    <xf numFmtId="0" fontId="0" fillId="24" borderId="363" xfId="0" applyFill="1" applyBorder="1" applyAlignment="1">
      <alignment vertical="center"/>
    </xf>
    <xf numFmtId="168" fontId="30" fillId="0" borderId="364" xfId="0" applyNumberFormat="1" applyFont="1" applyBorder="1" applyAlignment="1">
      <alignment horizontal="right" vertical="center"/>
    </xf>
    <xf numFmtId="168" fontId="30" fillId="24" borderId="365" xfId="0" applyNumberFormat="1" applyFont="1" applyFill="1" applyBorder="1" applyAlignment="1">
      <alignment horizontal="right" vertical="center"/>
    </xf>
    <xf numFmtId="172" fontId="30" fillId="24" borderId="366" xfId="0" applyNumberFormat="1" applyFont="1" applyFill="1" applyBorder="1" applyAlignment="1">
      <alignment horizontal="right" vertical="center"/>
    </xf>
    <xf numFmtId="168" fontId="56" fillId="24" borderId="367" xfId="0" applyNumberFormat="1" applyFont="1" applyFill="1" applyBorder="1" applyAlignment="1">
      <alignment horizontal="right" vertical="center"/>
    </xf>
    <xf numFmtId="168" fontId="56" fillId="0" borderId="367" xfId="0" applyNumberFormat="1" applyFont="1" applyBorder="1" applyAlignment="1">
      <alignment horizontal="right" vertical="center"/>
    </xf>
    <xf numFmtId="168" fontId="56" fillId="24" borderId="368" xfId="0" applyNumberFormat="1" applyFont="1" applyFill="1" applyBorder="1" applyAlignment="1">
      <alignment horizontal="right" vertical="center"/>
    </xf>
    <xf numFmtId="168" fontId="57" fillId="0" borderId="368" xfId="0" applyNumberFormat="1" applyFont="1" applyBorder="1" applyAlignment="1">
      <alignment horizontal="right" vertical="center"/>
    </xf>
    <xf numFmtId="168" fontId="42" fillId="24" borderId="368" xfId="0" applyNumberFormat="1" applyFont="1" applyFill="1" applyBorder="1" applyAlignment="1">
      <alignment horizontal="right" vertical="center"/>
    </xf>
    <xf numFmtId="168" fontId="42" fillId="0" borderId="368" xfId="0" applyNumberFormat="1" applyFont="1" applyBorder="1" applyAlignment="1">
      <alignment horizontal="right" vertical="center"/>
    </xf>
    <xf numFmtId="0" fontId="0" fillId="24" borderId="369" xfId="0" applyFill="1" applyBorder="1" applyAlignment="1">
      <alignment vertical="center"/>
    </xf>
    <xf numFmtId="168" fontId="30" fillId="0" borderId="370" xfId="0" applyNumberFormat="1" applyFont="1" applyBorder="1" applyAlignment="1">
      <alignment horizontal="right" vertical="center"/>
    </xf>
    <xf numFmtId="168" fontId="30" fillId="24" borderId="371" xfId="0" applyNumberFormat="1" applyFont="1" applyFill="1" applyBorder="1" applyAlignment="1">
      <alignment horizontal="right" vertical="center"/>
    </xf>
    <xf numFmtId="172" fontId="30" fillId="24" borderId="372" xfId="0" applyNumberFormat="1" applyFont="1" applyFill="1" applyBorder="1" applyAlignment="1">
      <alignment horizontal="right" vertical="center"/>
    </xf>
    <xf numFmtId="168" fontId="42" fillId="24" borderId="373" xfId="0" applyNumberFormat="1" applyFont="1" applyFill="1" applyBorder="1" applyAlignment="1">
      <alignment horizontal="right" vertical="center"/>
    </xf>
    <xf numFmtId="168" fontId="42" fillId="0" borderId="373" xfId="0" applyNumberFormat="1" applyFont="1" applyBorder="1" applyAlignment="1">
      <alignment horizontal="right" vertical="center"/>
    </xf>
    <xf numFmtId="0" fontId="0" fillId="24" borderId="374" xfId="0" applyFill="1" applyBorder="1" applyAlignment="1">
      <alignment vertical="center"/>
    </xf>
    <xf numFmtId="164" fontId="30" fillId="0" borderId="375" xfId="0" applyNumberFormat="1" applyFont="1" applyBorder="1" applyAlignment="1">
      <alignment horizontal="right" vertical="center"/>
    </xf>
    <xf numFmtId="168" fontId="30" fillId="24" borderId="376" xfId="0" applyNumberFormat="1" applyFont="1" applyFill="1" applyBorder="1" applyAlignment="1">
      <alignment horizontal="right" vertical="center"/>
    </xf>
    <xf numFmtId="172" fontId="30" fillId="24" borderId="377" xfId="0" applyNumberFormat="1" applyFont="1" applyFill="1" applyBorder="1" applyAlignment="1">
      <alignment horizontal="right" vertical="center"/>
    </xf>
    <xf numFmtId="168" fontId="56" fillId="24" borderId="378" xfId="0" applyNumberFormat="1" applyFont="1" applyFill="1" applyBorder="1" applyAlignment="1">
      <alignment horizontal="right" vertical="center"/>
    </xf>
    <xf numFmtId="168" fontId="56" fillId="0" borderId="378" xfId="0" applyNumberFormat="1" applyFont="1" applyBorder="1" applyAlignment="1">
      <alignment horizontal="right" vertical="center"/>
    </xf>
    <xf numFmtId="168" fontId="56" fillId="24" borderId="379" xfId="0" applyNumberFormat="1" applyFont="1" applyFill="1" applyBorder="1" applyAlignment="1">
      <alignment horizontal="right" vertical="center"/>
    </xf>
    <xf numFmtId="168" fontId="57" fillId="0" borderId="379" xfId="0" applyNumberFormat="1" applyFont="1" applyBorder="1" applyAlignment="1">
      <alignment horizontal="right" vertical="center"/>
    </xf>
    <xf numFmtId="168" fontId="42" fillId="24" borderId="379" xfId="0" applyNumberFormat="1" applyFont="1" applyFill="1" applyBorder="1" applyAlignment="1">
      <alignment horizontal="right" vertical="center"/>
    </xf>
    <xf numFmtId="168" fontId="42" fillId="0" borderId="379" xfId="0" applyNumberFormat="1" applyFont="1" applyBorder="1" applyAlignment="1">
      <alignment horizontal="right" vertical="center"/>
    </xf>
    <xf numFmtId="0" fontId="0" fillId="24" borderId="380" xfId="0" applyFill="1" applyBorder="1" applyAlignment="1">
      <alignment vertical="center"/>
    </xf>
    <xf numFmtId="168" fontId="30" fillId="0" borderId="381" xfId="0" applyNumberFormat="1" applyFont="1" applyBorder="1" applyAlignment="1">
      <alignment horizontal="right" vertical="center"/>
    </xf>
    <xf numFmtId="168" fontId="30" fillId="24" borderId="382" xfId="0" applyNumberFormat="1" applyFont="1" applyFill="1" applyBorder="1" applyAlignment="1">
      <alignment horizontal="right" vertical="center"/>
    </xf>
    <xf numFmtId="172" fontId="30" fillId="24" borderId="383" xfId="0" applyNumberFormat="1" applyFont="1" applyFill="1" applyBorder="1" applyAlignment="1">
      <alignment horizontal="right" vertical="center"/>
    </xf>
    <xf numFmtId="168" fontId="56" fillId="24" borderId="384" xfId="0" applyNumberFormat="1" applyFont="1" applyFill="1" applyBorder="1" applyAlignment="1">
      <alignment horizontal="right" vertical="center"/>
    </xf>
    <xf numFmtId="168" fontId="56" fillId="0" borderId="384" xfId="0" applyNumberFormat="1" applyFont="1" applyBorder="1" applyAlignment="1">
      <alignment horizontal="right" vertical="center"/>
    </xf>
    <xf numFmtId="168" fontId="56" fillId="24" borderId="385" xfId="0" applyNumberFormat="1" applyFont="1" applyFill="1" applyBorder="1" applyAlignment="1">
      <alignment horizontal="right" vertical="center"/>
    </xf>
    <xf numFmtId="168" fontId="57" fillId="0" borderId="385" xfId="0" applyNumberFormat="1" applyFont="1" applyBorder="1" applyAlignment="1">
      <alignment horizontal="right" vertical="center"/>
    </xf>
    <xf numFmtId="168" fontId="42" fillId="24" borderId="385" xfId="0" applyNumberFormat="1" applyFont="1" applyFill="1" applyBorder="1" applyAlignment="1">
      <alignment horizontal="right" vertical="center"/>
    </xf>
    <xf numFmtId="168" fontId="42" fillId="0" borderId="385" xfId="0" applyNumberFormat="1" applyFont="1" applyBorder="1" applyAlignment="1">
      <alignment horizontal="right" vertical="center"/>
    </xf>
    <xf numFmtId="0" fontId="0" fillId="24" borderId="386" xfId="0" applyFill="1" applyBorder="1" applyAlignment="1">
      <alignment vertical="center"/>
    </xf>
    <xf numFmtId="168" fontId="30" fillId="0" borderId="387" xfId="0" applyNumberFormat="1" applyFont="1" applyBorder="1" applyAlignment="1">
      <alignment horizontal="right" vertical="center"/>
    </xf>
    <xf numFmtId="168" fontId="30" fillId="24" borderId="388" xfId="0" applyNumberFormat="1" applyFont="1" applyFill="1" applyBorder="1" applyAlignment="1">
      <alignment horizontal="right" vertical="center"/>
    </xf>
    <xf numFmtId="172" fontId="30" fillId="24" borderId="389" xfId="0" applyNumberFormat="1" applyFont="1" applyFill="1" applyBorder="1" applyAlignment="1">
      <alignment horizontal="right" vertical="center"/>
    </xf>
    <xf numFmtId="168" fontId="56" fillId="24" borderId="390" xfId="0" applyNumberFormat="1" applyFont="1" applyFill="1" applyBorder="1" applyAlignment="1">
      <alignment horizontal="right" vertical="center"/>
    </xf>
    <xf numFmtId="168" fontId="56" fillId="0" borderId="390" xfId="0" applyNumberFormat="1" applyFont="1" applyBorder="1" applyAlignment="1">
      <alignment horizontal="right" vertical="center"/>
    </xf>
    <xf numFmtId="168" fontId="56" fillId="24" borderId="391" xfId="0" applyNumberFormat="1" applyFont="1" applyFill="1" applyBorder="1" applyAlignment="1">
      <alignment horizontal="right" vertical="center"/>
    </xf>
    <xf numFmtId="168" fontId="57" fillId="0" borderId="391" xfId="0" applyNumberFormat="1" applyFont="1" applyBorder="1" applyAlignment="1">
      <alignment horizontal="right" vertical="center"/>
    </xf>
    <xf numFmtId="168" fontId="42" fillId="24" borderId="391" xfId="0" applyNumberFormat="1" applyFont="1" applyFill="1" applyBorder="1" applyAlignment="1">
      <alignment horizontal="right" vertical="center"/>
    </xf>
    <xf numFmtId="168" fontId="42" fillId="0" borderId="391" xfId="0" applyNumberFormat="1" applyFont="1" applyBorder="1" applyAlignment="1">
      <alignment horizontal="right" vertical="center"/>
    </xf>
    <xf numFmtId="0" fontId="0" fillId="24" borderId="392" xfId="0" applyFill="1" applyBorder="1" applyAlignment="1">
      <alignment vertical="center"/>
    </xf>
    <xf numFmtId="168" fontId="30" fillId="0" borderId="393" xfId="0" applyNumberFormat="1" applyFont="1" applyBorder="1" applyAlignment="1">
      <alignment horizontal="right" vertical="center"/>
    </xf>
    <xf numFmtId="168" fontId="30" fillId="24" borderId="394" xfId="0" applyNumberFormat="1" applyFont="1" applyFill="1" applyBorder="1" applyAlignment="1">
      <alignment horizontal="right" vertical="center"/>
    </xf>
    <xf numFmtId="172" fontId="30" fillId="24" borderId="395" xfId="0" applyNumberFormat="1" applyFont="1" applyFill="1" applyBorder="1" applyAlignment="1">
      <alignment horizontal="right" vertical="center"/>
    </xf>
    <xf numFmtId="37" fontId="42" fillId="24" borderId="396" xfId="0" applyNumberFormat="1" applyFont="1" applyFill="1" applyBorder="1" applyAlignment="1">
      <alignment horizontal="right" vertical="center"/>
    </xf>
    <xf numFmtId="37" fontId="42" fillId="0" borderId="396" xfId="0" applyNumberFormat="1" applyFont="1" applyBorder="1" applyAlignment="1">
      <alignment horizontal="right" vertical="center"/>
    </xf>
    <xf numFmtId="37" fontId="44" fillId="24" borderId="396" xfId="0" applyNumberFormat="1" applyFont="1" applyFill="1" applyBorder="1" applyAlignment="1">
      <alignment horizontal="right" vertical="center"/>
    </xf>
    <xf numFmtId="37" fontId="35" fillId="0" borderId="396" xfId="0" applyNumberFormat="1" applyFont="1" applyBorder="1" applyAlignment="1">
      <alignment horizontal="right" vertical="center"/>
    </xf>
    <xf numFmtId="168" fontId="42" fillId="24" borderId="397" xfId="0" applyNumberFormat="1" applyFont="1" applyFill="1" applyBorder="1" applyAlignment="1">
      <alignment horizontal="right" vertical="center"/>
    </xf>
    <xf numFmtId="168" fontId="42" fillId="0" borderId="397" xfId="0" applyNumberFormat="1" applyFont="1" applyBorder="1" applyAlignment="1">
      <alignment horizontal="right" vertical="center"/>
    </xf>
    <xf numFmtId="168" fontId="44" fillId="24" borderId="397" xfId="0" applyNumberFormat="1" applyFont="1" applyFill="1" applyBorder="1" applyAlignment="1">
      <alignment horizontal="right" vertical="center"/>
    </xf>
    <xf numFmtId="168" fontId="35" fillId="0" borderId="397" xfId="0" applyNumberFormat="1" applyFont="1" applyBorder="1" applyAlignment="1">
      <alignment horizontal="right" vertical="center"/>
    </xf>
    <xf numFmtId="168" fontId="30" fillId="24" borderId="398" xfId="0" applyNumberFormat="1" applyFont="1" applyFill="1" applyBorder="1"/>
    <xf numFmtId="168" fontId="30" fillId="0" borderId="398" xfId="0" applyNumberFormat="1" applyFont="1" applyBorder="1" applyAlignment="1">
      <alignment vertical="center"/>
    </xf>
    <xf numFmtId="0" fontId="0" fillId="24" borderId="399" xfId="0" applyFill="1" applyBorder="1" applyAlignment="1">
      <alignment vertical="center"/>
    </xf>
    <xf numFmtId="168" fontId="30" fillId="0" borderId="400" xfId="0" applyNumberFormat="1" applyFont="1" applyBorder="1" applyAlignment="1">
      <alignment horizontal="right" vertical="center"/>
    </xf>
    <xf numFmtId="168" fontId="30" fillId="24" borderId="398" xfId="0" applyNumberFormat="1" applyFont="1" applyFill="1" applyBorder="1" applyAlignment="1">
      <alignment horizontal="right" vertical="center"/>
    </xf>
    <xf numFmtId="172" fontId="30" fillId="24" borderId="400" xfId="0" applyNumberFormat="1" applyFont="1" applyFill="1" applyBorder="1" applyAlignment="1">
      <alignment horizontal="right" vertical="center"/>
    </xf>
    <xf numFmtId="168" fontId="42" fillId="24" borderId="401" xfId="0" applyNumberFormat="1" applyFont="1" applyFill="1" applyBorder="1" applyAlignment="1">
      <alignment horizontal="right" vertical="center"/>
    </xf>
    <xf numFmtId="168" fontId="42" fillId="0" borderId="401" xfId="0" applyNumberFormat="1" applyFont="1" applyBorder="1" applyAlignment="1">
      <alignment horizontal="right" vertical="center"/>
    </xf>
    <xf numFmtId="168" fontId="44" fillId="24" borderId="401" xfId="0" applyNumberFormat="1" applyFont="1" applyFill="1" applyBorder="1" applyAlignment="1">
      <alignment horizontal="right" vertical="center"/>
    </xf>
    <xf numFmtId="168" fontId="35" fillId="0" borderId="401" xfId="0" applyNumberFormat="1" applyFont="1" applyBorder="1" applyAlignment="1">
      <alignment horizontal="right" vertical="center"/>
    </xf>
    <xf numFmtId="168" fontId="30" fillId="24" borderId="402" xfId="0" applyNumberFormat="1" applyFont="1" applyFill="1" applyBorder="1"/>
    <xf numFmtId="168" fontId="30" fillId="0" borderId="402" xfId="0" applyNumberFormat="1" applyFont="1" applyBorder="1" applyAlignment="1">
      <alignment vertical="center"/>
    </xf>
    <xf numFmtId="0" fontId="0" fillId="24" borderId="403" xfId="0" applyFill="1" applyBorder="1" applyAlignment="1">
      <alignment vertical="center"/>
    </xf>
    <xf numFmtId="168" fontId="30" fillId="0" borderId="404" xfId="0" applyNumberFormat="1" applyFont="1" applyBorder="1" applyAlignment="1">
      <alignment horizontal="right" vertical="center"/>
    </xf>
    <xf numFmtId="168" fontId="30" fillId="24" borderId="402" xfId="0" applyNumberFormat="1" applyFont="1" applyFill="1" applyBorder="1" applyAlignment="1">
      <alignment horizontal="right" vertical="center"/>
    </xf>
    <xf numFmtId="172" fontId="30" fillId="24" borderId="404" xfId="0" applyNumberFormat="1" applyFont="1" applyFill="1" applyBorder="1" applyAlignment="1">
      <alignment horizontal="right" vertical="center"/>
    </xf>
    <xf numFmtId="168" fontId="42" fillId="24" borderId="405" xfId="0" applyNumberFormat="1" applyFont="1" applyFill="1" applyBorder="1" applyAlignment="1">
      <alignment horizontal="right" vertical="center"/>
    </xf>
    <xf numFmtId="168" fontId="42" fillId="0" borderId="405" xfId="0" applyNumberFormat="1" applyFont="1" applyBorder="1" applyAlignment="1">
      <alignment horizontal="right" vertical="center"/>
    </xf>
    <xf numFmtId="168" fontId="44" fillId="24" borderId="405" xfId="0" applyNumberFormat="1" applyFont="1" applyFill="1" applyBorder="1" applyAlignment="1">
      <alignment horizontal="right" vertical="center"/>
    </xf>
    <xf numFmtId="168" fontId="35" fillId="0" borderId="405" xfId="0" applyNumberFormat="1" applyFont="1" applyBorder="1" applyAlignment="1">
      <alignment horizontal="right" vertical="center"/>
    </xf>
    <xf numFmtId="168" fontId="30" fillId="24" borderId="406" xfId="0" applyNumberFormat="1" applyFont="1" applyFill="1" applyBorder="1"/>
    <xf numFmtId="168" fontId="30" fillId="0" borderId="406" xfId="0" applyNumberFormat="1" applyFont="1" applyBorder="1" applyAlignment="1">
      <alignment vertical="center"/>
    </xf>
    <xf numFmtId="0" fontId="0" fillId="24" borderId="407" xfId="0" applyFill="1" applyBorder="1" applyAlignment="1">
      <alignment vertical="center"/>
    </xf>
    <xf numFmtId="168" fontId="30" fillId="0" borderId="408" xfId="0" applyNumberFormat="1" applyFont="1" applyBorder="1" applyAlignment="1">
      <alignment horizontal="right" vertical="center"/>
    </xf>
    <xf numFmtId="168" fontId="30" fillId="24" borderId="406" xfId="0" applyNumberFormat="1" applyFont="1" applyFill="1" applyBorder="1" applyAlignment="1">
      <alignment horizontal="right" vertical="center"/>
    </xf>
    <xf numFmtId="172" fontId="30" fillId="24" borderId="408" xfId="0" applyNumberFormat="1" applyFont="1" applyFill="1" applyBorder="1" applyAlignment="1">
      <alignment horizontal="right" vertical="center"/>
    </xf>
    <xf numFmtId="168" fontId="42" fillId="24" borderId="409" xfId="0" applyNumberFormat="1" applyFont="1" applyFill="1" applyBorder="1" applyAlignment="1">
      <alignment horizontal="right" vertical="center"/>
    </xf>
    <xf numFmtId="168" fontId="42" fillId="0" borderId="409" xfId="0" applyNumberFormat="1" applyFont="1" applyBorder="1" applyAlignment="1">
      <alignment horizontal="right" vertical="center"/>
    </xf>
    <xf numFmtId="168" fontId="44" fillId="24" borderId="409" xfId="0" applyNumberFormat="1" applyFont="1" applyFill="1" applyBorder="1" applyAlignment="1">
      <alignment horizontal="right" vertical="center"/>
    </xf>
    <xf numFmtId="168" fontId="35" fillId="0" borderId="409" xfId="0" applyNumberFormat="1" applyFont="1" applyBorder="1" applyAlignment="1">
      <alignment horizontal="right" vertical="center"/>
    </xf>
    <xf numFmtId="168" fontId="30" fillId="24" borderId="410" xfId="0" applyNumberFormat="1" applyFont="1" applyFill="1" applyBorder="1"/>
    <xf numFmtId="168" fontId="30" fillId="0" borderId="410" xfId="0" applyNumberFormat="1" applyFont="1" applyBorder="1" applyAlignment="1">
      <alignment vertical="center"/>
    </xf>
    <xf numFmtId="0" fontId="0" fillId="24" borderId="411" xfId="0" applyFill="1" applyBorder="1" applyAlignment="1">
      <alignment vertical="center"/>
    </xf>
    <xf numFmtId="168" fontId="30" fillId="0" borderId="412" xfId="0" applyNumberFormat="1" applyFont="1" applyBorder="1" applyAlignment="1">
      <alignment horizontal="right" vertical="center"/>
    </xf>
    <xf numFmtId="168" fontId="30" fillId="24" borderId="410" xfId="0" applyNumberFormat="1" applyFont="1" applyFill="1" applyBorder="1" applyAlignment="1">
      <alignment horizontal="right" vertical="center"/>
    </xf>
    <xf numFmtId="172" fontId="30" fillId="24" borderId="412" xfId="0" applyNumberFormat="1" applyFont="1" applyFill="1" applyBorder="1" applyAlignment="1">
      <alignment horizontal="right" vertical="center"/>
    </xf>
    <xf numFmtId="168" fontId="42" fillId="24" borderId="413" xfId="0" applyNumberFormat="1" applyFont="1" applyFill="1" applyBorder="1" applyAlignment="1">
      <alignment horizontal="right" vertical="center"/>
    </xf>
    <xf numFmtId="168" fontId="42" fillId="0" borderId="413" xfId="0" applyNumberFormat="1" applyFont="1" applyBorder="1" applyAlignment="1">
      <alignment horizontal="right" vertical="center"/>
    </xf>
    <xf numFmtId="168" fontId="44" fillId="24" borderId="413" xfId="0" applyNumberFormat="1" applyFont="1" applyFill="1" applyBorder="1" applyAlignment="1">
      <alignment horizontal="right" vertical="center"/>
    </xf>
    <xf numFmtId="168" fontId="35" fillId="0" borderId="413" xfId="0" applyNumberFormat="1" applyFont="1" applyBorder="1" applyAlignment="1">
      <alignment horizontal="right" vertical="center"/>
    </xf>
    <xf numFmtId="168" fontId="30" fillId="24" borderId="414" xfId="0" applyNumberFormat="1" applyFont="1" applyFill="1" applyBorder="1"/>
    <xf numFmtId="168" fontId="30" fillId="0" borderId="414" xfId="0" applyNumberFormat="1" applyFont="1" applyBorder="1" applyAlignment="1">
      <alignment vertical="center"/>
    </xf>
    <xf numFmtId="0" fontId="0" fillId="24" borderId="415" xfId="0" applyFill="1" applyBorder="1" applyAlignment="1">
      <alignment vertical="center"/>
    </xf>
    <xf numFmtId="168" fontId="30" fillId="0" borderId="416" xfId="0" applyNumberFormat="1" applyFont="1" applyBorder="1" applyAlignment="1">
      <alignment horizontal="right" vertical="center"/>
    </xf>
    <xf numFmtId="168" fontId="30" fillId="24" borderId="414" xfId="0" applyNumberFormat="1" applyFont="1" applyFill="1" applyBorder="1" applyAlignment="1">
      <alignment horizontal="right" vertical="center"/>
    </xf>
    <xf numFmtId="172" fontId="30" fillId="24" borderId="416" xfId="0" applyNumberFormat="1" applyFont="1" applyFill="1" applyBorder="1" applyAlignment="1">
      <alignment horizontal="right" vertical="center"/>
    </xf>
    <xf numFmtId="168" fontId="42" fillId="24" borderId="417" xfId="0" applyNumberFormat="1" applyFont="1" applyFill="1" applyBorder="1" applyAlignment="1">
      <alignment horizontal="right" vertical="center"/>
    </xf>
    <xf numFmtId="168" fontId="42" fillId="0" borderId="417" xfId="0" applyNumberFormat="1" applyFont="1" applyBorder="1" applyAlignment="1">
      <alignment horizontal="right" vertical="center"/>
    </xf>
    <xf numFmtId="168" fontId="44" fillId="24" borderId="417" xfId="0" applyNumberFormat="1" applyFont="1" applyFill="1" applyBorder="1" applyAlignment="1">
      <alignment horizontal="right" vertical="center"/>
    </xf>
    <xf numFmtId="168" fontId="35" fillId="0" borderId="417" xfId="0" applyNumberFormat="1" applyFont="1" applyBorder="1" applyAlignment="1">
      <alignment horizontal="right" vertical="center"/>
    </xf>
    <xf numFmtId="168" fontId="30" fillId="24" borderId="418" xfId="0" applyNumberFormat="1" applyFont="1" applyFill="1" applyBorder="1"/>
    <xf numFmtId="168" fontId="30" fillId="0" borderId="418" xfId="0" applyNumberFormat="1" applyFont="1" applyBorder="1" applyAlignment="1">
      <alignment vertical="center"/>
    </xf>
    <xf numFmtId="0" fontId="0" fillId="24" borderId="419" xfId="0" applyFill="1" applyBorder="1" applyAlignment="1">
      <alignment vertical="center"/>
    </xf>
    <xf numFmtId="168" fontId="30" fillId="0" borderId="420" xfId="0" applyNumberFormat="1" applyFont="1" applyBorder="1" applyAlignment="1">
      <alignment horizontal="right" vertical="center"/>
    </xf>
    <xf numFmtId="168" fontId="30" fillId="24" borderId="418" xfId="0" applyNumberFormat="1" applyFont="1" applyFill="1" applyBorder="1" applyAlignment="1">
      <alignment horizontal="right" vertical="center"/>
    </xf>
    <xf numFmtId="172" fontId="30" fillId="24" borderId="420" xfId="0" applyNumberFormat="1" applyFont="1" applyFill="1" applyBorder="1" applyAlignment="1">
      <alignment horizontal="right" vertical="center"/>
    </xf>
    <xf numFmtId="168" fontId="42" fillId="24" borderId="421" xfId="0" applyNumberFormat="1" applyFont="1" applyFill="1" applyBorder="1" applyAlignment="1">
      <alignment horizontal="right" vertical="center"/>
    </xf>
    <xf numFmtId="168" fontId="42" fillId="0" borderId="421" xfId="0" applyNumberFormat="1" applyFont="1" applyBorder="1" applyAlignment="1">
      <alignment horizontal="right" vertical="center"/>
    </xf>
    <xf numFmtId="168" fontId="44" fillId="24" borderId="421" xfId="0" applyNumberFormat="1" applyFont="1" applyFill="1" applyBorder="1" applyAlignment="1">
      <alignment horizontal="right" vertical="center"/>
    </xf>
    <xf numFmtId="168" fontId="35" fillId="0" borderId="421" xfId="0" applyNumberFormat="1" applyFont="1" applyBorder="1" applyAlignment="1">
      <alignment horizontal="right" vertical="center"/>
    </xf>
    <xf numFmtId="168" fontId="30" fillId="24" borderId="422" xfId="0" applyNumberFormat="1" applyFont="1" applyFill="1" applyBorder="1"/>
    <xf numFmtId="168" fontId="30" fillId="0" borderId="422" xfId="0" applyNumberFormat="1" applyFont="1" applyBorder="1" applyAlignment="1">
      <alignment vertical="center"/>
    </xf>
    <xf numFmtId="0" fontId="0" fillId="24" borderId="423" xfId="0" applyFill="1" applyBorder="1" applyAlignment="1">
      <alignment vertical="center"/>
    </xf>
    <xf numFmtId="168" fontId="30" fillId="0" borderId="424" xfId="0" applyNumberFormat="1" applyFont="1" applyBorder="1" applyAlignment="1">
      <alignment horizontal="right" vertical="center"/>
    </xf>
    <xf numFmtId="168" fontId="30" fillId="24" borderId="422" xfId="0" applyNumberFormat="1" applyFont="1" applyFill="1" applyBorder="1" applyAlignment="1">
      <alignment horizontal="right" vertical="center"/>
    </xf>
    <xf numFmtId="172" fontId="30" fillId="24" borderId="424" xfId="0" applyNumberFormat="1" applyFont="1" applyFill="1" applyBorder="1" applyAlignment="1">
      <alignment horizontal="right" vertical="center"/>
    </xf>
    <xf numFmtId="168" fontId="42" fillId="24" borderId="425" xfId="0" applyNumberFormat="1" applyFont="1" applyFill="1" applyBorder="1" applyAlignment="1">
      <alignment horizontal="right" vertical="center"/>
    </xf>
    <xf numFmtId="168" fontId="42" fillId="0" borderId="425" xfId="0" applyNumberFormat="1" applyFont="1" applyBorder="1" applyAlignment="1">
      <alignment horizontal="right" vertical="center"/>
    </xf>
    <xf numFmtId="168" fontId="44" fillId="24" borderId="425" xfId="0" applyNumberFormat="1" applyFont="1" applyFill="1" applyBorder="1" applyAlignment="1">
      <alignment horizontal="right" vertical="center"/>
    </xf>
    <xf numFmtId="168" fontId="35" fillId="0" borderId="425" xfId="0" applyNumberFormat="1" applyFont="1" applyBorder="1" applyAlignment="1">
      <alignment horizontal="right" vertical="center"/>
    </xf>
    <xf numFmtId="168" fontId="30" fillId="24" borderId="426" xfId="0" applyNumberFormat="1" applyFont="1" applyFill="1" applyBorder="1"/>
    <xf numFmtId="168" fontId="30" fillId="0" borderId="426" xfId="0" applyNumberFormat="1" applyFont="1" applyBorder="1" applyAlignment="1">
      <alignment vertical="center"/>
    </xf>
    <xf numFmtId="0" fontId="0" fillId="24" borderId="427" xfId="0" applyFill="1" applyBorder="1" applyAlignment="1">
      <alignment vertical="center"/>
    </xf>
    <xf numFmtId="168" fontId="30" fillId="0" borderId="428" xfId="0" applyNumberFormat="1" applyFont="1" applyBorder="1" applyAlignment="1">
      <alignment horizontal="right" vertical="center"/>
    </xf>
    <xf numFmtId="168" fontId="30" fillId="24" borderId="426" xfId="0" applyNumberFormat="1" applyFont="1" applyFill="1" applyBorder="1" applyAlignment="1">
      <alignment horizontal="right" vertical="center"/>
    </xf>
    <xf numFmtId="172" fontId="30" fillId="24" borderId="428" xfId="0" applyNumberFormat="1" applyFont="1" applyFill="1" applyBorder="1" applyAlignment="1">
      <alignment horizontal="right" vertical="center"/>
    </xf>
    <xf numFmtId="168" fontId="42" fillId="24" borderId="429" xfId="0" applyNumberFormat="1" applyFont="1" applyFill="1" applyBorder="1" applyAlignment="1">
      <alignment horizontal="right" vertical="center"/>
    </xf>
    <xf numFmtId="168" fontId="42" fillId="0" borderId="429" xfId="0" applyNumberFormat="1" applyFont="1" applyBorder="1" applyAlignment="1">
      <alignment horizontal="right" vertical="center"/>
    </xf>
    <xf numFmtId="168" fontId="44" fillId="24" borderId="429" xfId="0" applyNumberFormat="1" applyFont="1" applyFill="1" applyBorder="1" applyAlignment="1">
      <alignment horizontal="right" vertical="center"/>
    </xf>
    <xf numFmtId="168" fontId="35" fillId="0" borderId="429" xfId="0" applyNumberFormat="1" applyFont="1" applyBorder="1" applyAlignment="1">
      <alignment horizontal="right" vertical="center"/>
    </xf>
    <xf numFmtId="168" fontId="30" fillId="24" borderId="430" xfId="0" applyNumberFormat="1" applyFont="1" applyFill="1" applyBorder="1"/>
    <xf numFmtId="168" fontId="30" fillId="0" borderId="430" xfId="0" applyNumberFormat="1" applyFont="1" applyBorder="1" applyAlignment="1">
      <alignment vertical="center"/>
    </xf>
    <xf numFmtId="0" fontId="0" fillId="24" borderId="431" xfId="0" applyFill="1" applyBorder="1" applyAlignment="1">
      <alignment vertical="center"/>
    </xf>
    <xf numFmtId="168" fontId="30" fillId="0" borderId="432" xfId="0" applyNumberFormat="1" applyFont="1" applyBorder="1" applyAlignment="1">
      <alignment horizontal="right" vertical="center"/>
    </xf>
    <xf numFmtId="168" fontId="30" fillId="24" borderId="430" xfId="0" applyNumberFormat="1" applyFont="1" applyFill="1" applyBorder="1" applyAlignment="1">
      <alignment horizontal="right" vertical="center"/>
    </xf>
    <xf numFmtId="172" fontId="30" fillId="24" borderId="432" xfId="0" applyNumberFormat="1" applyFont="1" applyFill="1" applyBorder="1" applyAlignment="1">
      <alignment horizontal="right" vertical="center"/>
    </xf>
    <xf numFmtId="168" fontId="42" fillId="24" borderId="433" xfId="0" applyNumberFormat="1" applyFont="1" applyFill="1" applyBorder="1" applyAlignment="1">
      <alignment horizontal="right" vertical="center"/>
    </xf>
    <xf numFmtId="168" fontId="42" fillId="0" borderId="433" xfId="0" applyNumberFormat="1" applyFont="1" applyBorder="1" applyAlignment="1">
      <alignment horizontal="right" vertical="center"/>
    </xf>
    <xf numFmtId="168" fontId="44" fillId="24" borderId="433" xfId="0" applyNumberFormat="1" applyFont="1" applyFill="1" applyBorder="1" applyAlignment="1">
      <alignment horizontal="right" vertical="center"/>
    </xf>
    <xf numFmtId="168" fontId="35" fillId="0" borderId="433" xfId="0" applyNumberFormat="1" applyFont="1" applyBorder="1" applyAlignment="1">
      <alignment horizontal="right" vertical="center"/>
    </xf>
    <xf numFmtId="168" fontId="30" fillId="24" borderId="434" xfId="0" applyNumberFormat="1" applyFont="1" applyFill="1" applyBorder="1"/>
    <xf numFmtId="168" fontId="30" fillId="0" borderId="434" xfId="0" applyNumberFormat="1" applyFont="1" applyBorder="1" applyAlignment="1">
      <alignment vertical="center"/>
    </xf>
    <xf numFmtId="0" fontId="0" fillId="24" borderId="435" xfId="0" applyFill="1" applyBorder="1" applyAlignment="1">
      <alignment vertical="center"/>
    </xf>
    <xf numFmtId="168" fontId="30" fillId="0" borderId="436" xfId="0" applyNumberFormat="1" applyFont="1" applyBorder="1" applyAlignment="1">
      <alignment horizontal="right" vertical="center"/>
    </xf>
    <xf numFmtId="168" fontId="30" fillId="24" borderId="434" xfId="0" applyNumberFormat="1" applyFont="1" applyFill="1" applyBorder="1" applyAlignment="1">
      <alignment horizontal="right" vertical="center"/>
    </xf>
    <xf numFmtId="172" fontId="30" fillId="24" borderId="436" xfId="0" applyNumberFormat="1" applyFont="1" applyFill="1" applyBorder="1" applyAlignment="1">
      <alignment horizontal="right" vertical="center"/>
    </xf>
    <xf numFmtId="168" fontId="42" fillId="24" borderId="437" xfId="0" applyNumberFormat="1" applyFont="1" applyFill="1" applyBorder="1" applyAlignment="1">
      <alignment horizontal="right" vertical="center"/>
    </xf>
    <xf numFmtId="168" fontId="42" fillId="0" borderId="437" xfId="0" applyNumberFormat="1" applyFont="1" applyBorder="1" applyAlignment="1">
      <alignment horizontal="right" vertical="center"/>
    </xf>
    <xf numFmtId="168" fontId="44" fillId="24" borderId="437" xfId="0" applyNumberFormat="1" applyFont="1" applyFill="1" applyBorder="1" applyAlignment="1">
      <alignment horizontal="right" vertical="center"/>
    </xf>
    <xf numFmtId="168" fontId="35" fillId="0" borderId="437" xfId="0" applyNumberFormat="1" applyFont="1" applyBorder="1" applyAlignment="1">
      <alignment horizontal="right" vertical="center"/>
    </xf>
    <xf numFmtId="168" fontId="30" fillId="24" borderId="438" xfId="0" applyNumberFormat="1" applyFont="1" applyFill="1" applyBorder="1"/>
    <xf numFmtId="168" fontId="30" fillId="0" borderId="438" xfId="0" applyNumberFormat="1" applyFont="1" applyBorder="1" applyAlignment="1">
      <alignment vertical="center"/>
    </xf>
    <xf numFmtId="0" fontId="0" fillId="24" borderId="439" xfId="0" applyFill="1" applyBorder="1" applyAlignment="1">
      <alignment vertical="center"/>
    </xf>
    <xf numFmtId="168" fontId="30" fillId="0" borderId="440" xfId="0" applyNumberFormat="1" applyFont="1" applyBorder="1" applyAlignment="1">
      <alignment horizontal="right" vertical="center"/>
    </xf>
    <xf numFmtId="168" fontId="30" fillId="24" borderId="438" xfId="0" applyNumberFormat="1" applyFont="1" applyFill="1" applyBorder="1" applyAlignment="1">
      <alignment horizontal="right" vertical="center"/>
    </xf>
    <xf numFmtId="172" fontId="30" fillId="24" borderId="440" xfId="0" applyNumberFormat="1" applyFont="1" applyFill="1" applyBorder="1" applyAlignment="1">
      <alignment horizontal="right" vertical="center"/>
    </xf>
    <xf numFmtId="168" fontId="42" fillId="24" borderId="441" xfId="0" applyNumberFormat="1" applyFont="1" applyFill="1" applyBorder="1" applyAlignment="1">
      <alignment horizontal="right" vertical="center"/>
    </xf>
    <xf numFmtId="168" fontId="42" fillId="0" borderId="441" xfId="0" applyNumberFormat="1" applyFont="1" applyBorder="1" applyAlignment="1">
      <alignment horizontal="right" vertical="center"/>
    </xf>
    <xf numFmtId="168" fontId="44" fillId="24" borderId="441" xfId="0" applyNumberFormat="1" applyFont="1" applyFill="1" applyBorder="1" applyAlignment="1">
      <alignment horizontal="right" vertical="center"/>
    </xf>
    <xf numFmtId="168" fontId="35" fillId="0" borderId="441" xfId="0" applyNumberFormat="1" applyFont="1" applyBorder="1" applyAlignment="1">
      <alignment horizontal="right" vertical="center"/>
    </xf>
    <xf numFmtId="168" fontId="30" fillId="24" borderId="442" xfId="0" applyNumberFormat="1" applyFont="1" applyFill="1" applyBorder="1"/>
    <xf numFmtId="168" fontId="30" fillId="0" borderId="442" xfId="0" applyNumberFormat="1" applyFont="1" applyBorder="1" applyAlignment="1">
      <alignment vertical="center"/>
    </xf>
    <xf numFmtId="0" fontId="0" fillId="24" borderId="443" xfId="0" applyFill="1" applyBorder="1" applyAlignment="1">
      <alignment vertical="center"/>
    </xf>
    <xf numFmtId="168" fontId="30" fillId="0" borderId="444" xfId="0" applyNumberFormat="1" applyFont="1" applyBorder="1" applyAlignment="1">
      <alignment horizontal="right" vertical="center"/>
    </xf>
    <xf numFmtId="168" fontId="30" fillId="24" borderId="442" xfId="0" applyNumberFormat="1" applyFont="1" applyFill="1" applyBorder="1" applyAlignment="1">
      <alignment horizontal="right" vertical="center"/>
    </xf>
    <xf numFmtId="172" fontId="30" fillId="24" borderId="444" xfId="0" applyNumberFormat="1" applyFont="1" applyFill="1" applyBorder="1" applyAlignment="1">
      <alignment horizontal="right" vertical="center"/>
    </xf>
    <xf numFmtId="0" fontId="6" fillId="0" borderId="445" xfId="0" applyFont="1" applyBorder="1" applyAlignment="1">
      <alignment horizontal="left" vertical="center" indent="2"/>
    </xf>
    <xf numFmtId="168" fontId="42" fillId="24" borderId="446" xfId="0" applyNumberFormat="1" applyFont="1" applyFill="1" applyBorder="1" applyAlignment="1">
      <alignment horizontal="right" vertical="center"/>
    </xf>
    <xf numFmtId="172" fontId="30" fillId="24" borderId="447" xfId="0" applyNumberFormat="1" applyFont="1" applyFill="1" applyBorder="1" applyAlignment="1">
      <alignment horizontal="right" vertical="center"/>
    </xf>
    <xf numFmtId="168" fontId="42" fillId="0" borderId="446" xfId="0" applyNumberFormat="1" applyFont="1" applyBorder="1" applyAlignment="1">
      <alignment horizontal="right" vertical="center"/>
    </xf>
    <xf numFmtId="172" fontId="30" fillId="0" borderId="447" xfId="0" applyNumberFormat="1" applyFont="1" applyBorder="1" applyAlignment="1">
      <alignment horizontal="right" vertical="center"/>
    </xf>
    <xf numFmtId="168" fontId="44" fillId="24" borderId="446" xfId="0" applyNumberFormat="1" applyFont="1" applyFill="1" applyBorder="1" applyAlignment="1">
      <alignment horizontal="right" vertical="center"/>
    </xf>
    <xf numFmtId="168" fontId="35" fillId="0" borderId="446" xfId="0" applyNumberFormat="1" applyFont="1" applyBorder="1" applyAlignment="1">
      <alignment horizontal="right" vertical="center"/>
    </xf>
    <xf numFmtId="168" fontId="30" fillId="24" borderId="448" xfId="0" applyNumberFormat="1" applyFont="1" applyFill="1" applyBorder="1"/>
    <xf numFmtId="168" fontId="30" fillId="0" borderId="448" xfId="0" applyNumberFormat="1" applyFont="1" applyBorder="1" applyAlignment="1">
      <alignment vertical="center"/>
    </xf>
    <xf numFmtId="0" fontId="0" fillId="24" borderId="449" xfId="0" applyFill="1" applyBorder="1" applyAlignment="1">
      <alignment vertical="center"/>
    </xf>
    <xf numFmtId="0" fontId="0" fillId="24" borderId="445" xfId="0" applyFill="1" applyBorder="1" applyAlignment="1">
      <alignment vertical="center"/>
    </xf>
    <xf numFmtId="168" fontId="30" fillId="0" borderId="450" xfId="0" applyNumberFormat="1" applyFont="1" applyBorder="1" applyAlignment="1">
      <alignment horizontal="right" vertical="center"/>
    </xf>
    <xf numFmtId="37" fontId="42" fillId="24" borderId="452" xfId="0" applyNumberFormat="1" applyFont="1" applyFill="1" applyBorder="1" applyAlignment="1">
      <alignment horizontal="right" vertical="center"/>
    </xf>
    <xf numFmtId="37" fontId="42" fillId="0" borderId="452" xfId="0" applyNumberFormat="1" applyFont="1" applyBorder="1" applyAlignment="1">
      <alignment horizontal="right" vertical="center"/>
    </xf>
    <xf numFmtId="37" fontId="56" fillId="24" borderId="396" xfId="0" applyNumberFormat="1" applyFont="1" applyFill="1" applyBorder="1" applyAlignment="1">
      <alignment horizontal="right" vertical="center"/>
    </xf>
    <xf numFmtId="37" fontId="56" fillId="0" borderId="396" xfId="0" applyNumberFormat="1" applyFont="1" applyBorder="1" applyAlignment="1">
      <alignment horizontal="right" vertical="center"/>
    </xf>
    <xf numFmtId="37" fontId="56" fillId="24" borderId="452" xfId="0" applyNumberFormat="1" applyFont="1" applyFill="1" applyBorder="1" applyAlignment="1">
      <alignment horizontal="right" vertical="center"/>
    </xf>
    <xf numFmtId="37" fontId="56" fillId="0" borderId="452" xfId="0" applyNumberFormat="1" applyFont="1" applyBorder="1" applyAlignment="1">
      <alignment horizontal="right" vertical="center"/>
    </xf>
    <xf numFmtId="172" fontId="30" fillId="0" borderId="177" xfId="0" applyNumberFormat="1" applyFont="1" applyBorder="1" applyAlignment="1">
      <alignment horizontal="right" vertical="center"/>
    </xf>
    <xf numFmtId="0" fontId="6" fillId="0" borderId="453" xfId="0" applyFont="1" applyBorder="1" applyAlignment="1">
      <alignment horizontal="left" vertical="center" indent="2"/>
    </xf>
    <xf numFmtId="168" fontId="42" fillId="24" borderId="454" xfId="0" applyNumberFormat="1" applyFont="1" applyFill="1" applyBorder="1" applyAlignment="1">
      <alignment horizontal="right" vertical="center"/>
    </xf>
    <xf numFmtId="168" fontId="42" fillId="0" borderId="454" xfId="0" applyNumberFormat="1" applyFont="1" applyBorder="1" applyAlignment="1">
      <alignment horizontal="right" vertical="center"/>
    </xf>
    <xf numFmtId="168" fontId="56" fillId="24" borderId="397" xfId="0" applyNumberFormat="1" applyFont="1" applyFill="1" applyBorder="1" applyAlignment="1">
      <alignment horizontal="right" vertical="center"/>
    </xf>
    <xf numFmtId="168" fontId="56" fillId="0" borderId="397" xfId="0" applyNumberFormat="1" applyFont="1" applyBorder="1" applyAlignment="1">
      <alignment horizontal="right" vertical="center"/>
    </xf>
    <xf numFmtId="168" fontId="56" fillId="24" borderId="454" xfId="0" applyNumberFormat="1" applyFont="1" applyFill="1" applyBorder="1" applyAlignment="1">
      <alignment horizontal="right" vertical="center"/>
    </xf>
    <xf numFmtId="168" fontId="56" fillId="0" borderId="454" xfId="0" applyNumberFormat="1" applyFont="1" applyBorder="1" applyAlignment="1">
      <alignment horizontal="right" vertical="center"/>
    </xf>
    <xf numFmtId="0" fontId="6" fillId="0" borderId="451" xfId="0" applyFont="1" applyBorder="1" applyAlignment="1">
      <alignment horizontal="left" vertical="center" indent="2"/>
    </xf>
    <xf numFmtId="168" fontId="42" fillId="24" borderId="455" xfId="0" applyNumberFormat="1" applyFont="1" applyFill="1" applyBorder="1" applyAlignment="1">
      <alignment horizontal="right" vertical="center"/>
    </xf>
    <xf numFmtId="168" fontId="42" fillId="0" borderId="455" xfId="0" applyNumberFormat="1" applyFont="1" applyBorder="1" applyAlignment="1">
      <alignment horizontal="right" vertical="center"/>
    </xf>
    <xf numFmtId="168" fontId="56" fillId="24" borderId="401" xfId="0" applyNumberFormat="1" applyFont="1" applyFill="1" applyBorder="1" applyAlignment="1">
      <alignment horizontal="right" vertical="center"/>
    </xf>
    <xf numFmtId="168" fontId="56" fillId="0" borderId="401" xfId="0" applyNumberFormat="1" applyFont="1" applyBorder="1" applyAlignment="1">
      <alignment horizontal="right" vertical="center"/>
    </xf>
    <xf numFmtId="168" fontId="56" fillId="24" borderId="455" xfId="0" applyNumberFormat="1" applyFont="1" applyFill="1" applyBorder="1" applyAlignment="1">
      <alignment horizontal="right" vertical="center"/>
    </xf>
    <xf numFmtId="168" fontId="56" fillId="0" borderId="455" xfId="0" applyNumberFormat="1" applyFont="1" applyBorder="1" applyAlignment="1">
      <alignment horizontal="right" vertical="center"/>
    </xf>
    <xf numFmtId="0" fontId="6" fillId="0" borderId="451" xfId="0" applyFont="1" applyBorder="1" applyAlignment="1">
      <alignment horizontal="left" vertical="center" indent="1"/>
    </xf>
    <xf numFmtId="0" fontId="56" fillId="0" borderId="455" xfId="0" applyFont="1" applyBorder="1" applyAlignment="1">
      <alignment horizontal="right" vertical="center"/>
    </xf>
    <xf numFmtId="0" fontId="42" fillId="24" borderId="455" xfId="0" applyFont="1" applyFill="1" applyBorder="1" applyAlignment="1">
      <alignment horizontal="right" vertical="center"/>
    </xf>
    <xf numFmtId="0" fontId="42" fillId="0" borderId="455" xfId="0" applyFont="1" applyBorder="1" applyAlignment="1">
      <alignment horizontal="right" vertical="center"/>
    </xf>
    <xf numFmtId="10" fontId="42" fillId="0" borderId="455" xfId="0" applyNumberFormat="1" applyFont="1" applyBorder="1" applyAlignment="1">
      <alignment horizontal="right" vertical="center"/>
    </xf>
    <xf numFmtId="0" fontId="6" fillId="0" borderId="456" xfId="0" applyFont="1" applyBorder="1" applyAlignment="1">
      <alignment horizontal="left" vertical="center" indent="2"/>
    </xf>
    <xf numFmtId="168" fontId="42" fillId="24" borderId="457" xfId="0" applyNumberFormat="1" applyFont="1" applyFill="1" applyBorder="1" applyAlignment="1">
      <alignment horizontal="right" vertical="center"/>
    </xf>
    <xf numFmtId="168" fontId="42" fillId="0" borderId="457" xfId="0" applyNumberFormat="1" applyFont="1" applyBorder="1" applyAlignment="1">
      <alignment horizontal="right" vertical="center"/>
    </xf>
    <xf numFmtId="168" fontId="56" fillId="24" borderId="458" xfId="0" applyNumberFormat="1" applyFont="1" applyFill="1" applyBorder="1" applyAlignment="1">
      <alignment horizontal="right" vertical="center"/>
    </xf>
    <xf numFmtId="168" fontId="56" fillId="0" borderId="458" xfId="0" applyNumberFormat="1" applyFont="1" applyBorder="1" applyAlignment="1">
      <alignment horizontal="right" vertical="center"/>
    </xf>
    <xf numFmtId="168" fontId="56" fillId="24" borderId="457" xfId="0" applyNumberFormat="1" applyFont="1" applyFill="1" applyBorder="1" applyAlignment="1">
      <alignment horizontal="right" vertical="center"/>
    </xf>
    <xf numFmtId="168" fontId="56" fillId="0" borderId="457" xfId="0" applyNumberFormat="1" applyFont="1" applyBorder="1" applyAlignment="1">
      <alignment horizontal="right" vertical="center"/>
    </xf>
    <xf numFmtId="168" fontId="30" fillId="0" borderId="459" xfId="0" applyNumberFormat="1" applyFont="1" applyBorder="1" applyAlignment="1">
      <alignment vertical="center"/>
    </xf>
    <xf numFmtId="0" fontId="6" fillId="0" borderId="177" xfId="0" applyFont="1" applyBorder="1" applyAlignment="1">
      <alignment horizontal="left" vertical="center" wrapText="1" indent="1"/>
    </xf>
    <xf numFmtId="37" fontId="56" fillId="15" borderId="460" xfId="0" applyNumberFormat="1" applyFont="1" applyFill="1" applyBorder="1" applyAlignment="1">
      <alignment horizontal="right" vertical="center"/>
    </xf>
    <xf numFmtId="172" fontId="30" fillId="15" borderId="143" xfId="0" applyNumberFormat="1" applyFont="1" applyFill="1" applyBorder="1" applyAlignment="1">
      <alignment horizontal="right" vertical="center"/>
    </xf>
    <xf numFmtId="37" fontId="56" fillId="0" borderId="461" xfId="0" applyNumberFormat="1" applyFont="1" applyBorder="1" applyAlignment="1">
      <alignment horizontal="right" vertical="center"/>
    </xf>
    <xf numFmtId="37" fontId="56" fillId="15" borderId="461" xfId="0" applyNumberFormat="1" applyFont="1" applyFill="1" applyBorder="1" applyAlignment="1">
      <alignment horizontal="right" vertical="center"/>
    </xf>
    <xf numFmtId="37" fontId="57" fillId="0" borderId="461" xfId="0" applyNumberFormat="1" applyFont="1" applyBorder="1" applyAlignment="1">
      <alignment horizontal="right" vertical="center"/>
    </xf>
    <xf numFmtId="37" fontId="42" fillId="15" borderId="461" xfId="0" applyNumberFormat="1" applyFont="1" applyFill="1" applyBorder="1" applyAlignment="1">
      <alignment horizontal="right" vertical="center"/>
    </xf>
    <xf numFmtId="37" fontId="42" fillId="0" borderId="461" xfId="0" applyNumberFormat="1" applyFont="1" applyBorder="1" applyAlignment="1">
      <alignment horizontal="right" vertical="center"/>
    </xf>
    <xf numFmtId="37" fontId="28" fillId="15" borderId="144" xfId="0" applyNumberFormat="1" applyFont="1" applyFill="1" applyBorder="1" applyAlignment="1">
      <alignment horizontal="right" vertical="center"/>
    </xf>
    <xf numFmtId="0" fontId="0" fillId="15" borderId="314" xfId="0" applyFill="1" applyBorder="1" applyAlignment="1">
      <alignment horizontal="center" vertical="center"/>
    </xf>
    <xf numFmtId="0" fontId="0" fillId="15" borderId="462" xfId="0" applyFill="1" applyBorder="1" applyAlignment="1">
      <alignment horizontal="center" vertical="center"/>
    </xf>
    <xf numFmtId="37" fontId="30" fillId="15" borderId="144" xfId="0" applyNumberFormat="1" applyFont="1" applyFill="1" applyBorder="1" applyAlignment="1">
      <alignment horizontal="right" vertical="center"/>
    </xf>
    <xf numFmtId="172" fontId="30" fillId="15" borderId="326" xfId="0" applyNumberFormat="1" applyFont="1" applyFill="1" applyBorder="1" applyAlignment="1">
      <alignment horizontal="right" vertical="center"/>
    </xf>
    <xf numFmtId="168" fontId="56" fillId="15" borderId="397" xfId="0" applyNumberFormat="1" applyFont="1" applyFill="1" applyBorder="1" applyAlignment="1">
      <alignment horizontal="right" vertical="center"/>
    </xf>
    <xf numFmtId="172" fontId="30" fillId="15" borderId="133" xfId="0" applyNumberFormat="1" applyFont="1" applyFill="1" applyBorder="1" applyAlignment="1">
      <alignment horizontal="right" vertical="center"/>
    </xf>
    <xf numFmtId="168" fontId="56" fillId="15" borderId="454" xfId="0" applyNumberFormat="1" applyFont="1" applyFill="1" applyBorder="1" applyAlignment="1">
      <alignment horizontal="right" vertical="center"/>
    </xf>
    <xf numFmtId="168" fontId="57" fillId="0" borderId="454" xfId="0" applyNumberFormat="1" applyFont="1" applyBorder="1" applyAlignment="1">
      <alignment horizontal="right" vertical="center"/>
    </xf>
    <xf numFmtId="168" fontId="42" fillId="15" borderId="454" xfId="0" applyNumberFormat="1" applyFont="1" applyFill="1" applyBorder="1" applyAlignment="1">
      <alignment horizontal="right" vertical="center"/>
    </xf>
    <xf numFmtId="168" fontId="30" fillId="15" borderId="148" xfId="0" applyNumberFormat="1" applyFont="1" applyFill="1" applyBorder="1"/>
    <xf numFmtId="0" fontId="0" fillId="15" borderId="398" xfId="0" applyFill="1" applyBorder="1" applyAlignment="1">
      <alignment horizontal="center" vertical="center"/>
    </xf>
    <xf numFmtId="0" fontId="0" fillId="15" borderId="133" xfId="0" applyFill="1" applyBorder="1" applyAlignment="1">
      <alignment horizontal="center" vertical="center"/>
    </xf>
    <xf numFmtId="168" fontId="30" fillId="15" borderId="398" xfId="0" applyNumberFormat="1" applyFont="1" applyFill="1" applyBorder="1" applyAlignment="1">
      <alignment horizontal="right" vertical="center"/>
    </xf>
    <xf numFmtId="172" fontId="30" fillId="15" borderId="463" xfId="0" applyNumberFormat="1" applyFont="1" applyFill="1" applyBorder="1" applyAlignment="1">
      <alignment horizontal="right" vertical="center"/>
    </xf>
    <xf numFmtId="0" fontId="6" fillId="0" borderId="184" xfId="0" applyFont="1" applyBorder="1" applyAlignment="1">
      <alignment horizontal="left" vertical="center" wrapText="1" indent="2"/>
    </xf>
    <xf numFmtId="168" fontId="56" fillId="15" borderId="464" xfId="0" applyNumberFormat="1" applyFont="1" applyFill="1" applyBorder="1" applyAlignment="1">
      <alignment horizontal="right" vertical="center"/>
    </xf>
    <xf numFmtId="172" fontId="30" fillId="15" borderId="186" xfId="0" applyNumberFormat="1" applyFont="1" applyFill="1" applyBorder="1" applyAlignment="1">
      <alignment horizontal="right" vertical="center"/>
    </xf>
    <xf numFmtId="168" fontId="56" fillId="0" borderId="465" xfId="0" applyNumberFormat="1" applyFont="1" applyBorder="1" applyAlignment="1">
      <alignment horizontal="right" vertical="center"/>
    </xf>
    <xf numFmtId="168" fontId="56" fillId="15" borderId="465" xfId="0" applyNumberFormat="1" applyFont="1" applyFill="1" applyBorder="1" applyAlignment="1">
      <alignment horizontal="right" vertical="center"/>
    </xf>
    <xf numFmtId="168" fontId="57" fillId="0" borderId="465" xfId="0" applyNumberFormat="1" applyFont="1" applyBorder="1" applyAlignment="1">
      <alignment horizontal="right" vertical="center"/>
    </xf>
    <xf numFmtId="168" fontId="42" fillId="15" borderId="465" xfId="0" applyNumberFormat="1" applyFont="1" applyFill="1" applyBorder="1" applyAlignment="1">
      <alignment horizontal="right" vertical="center"/>
    </xf>
    <xf numFmtId="168" fontId="42" fillId="0" borderId="465" xfId="0" applyNumberFormat="1" applyFont="1" applyBorder="1" applyAlignment="1">
      <alignment horizontal="right" vertical="center"/>
    </xf>
    <xf numFmtId="168" fontId="30" fillId="15" borderId="188" xfId="0" applyNumberFormat="1" applyFont="1" applyFill="1" applyBorder="1"/>
    <xf numFmtId="0" fontId="0" fillId="15" borderId="442" xfId="0" applyFill="1" applyBorder="1" applyAlignment="1">
      <alignment horizontal="center" vertical="center"/>
    </xf>
    <xf numFmtId="0" fontId="0" fillId="15" borderId="186" xfId="0" applyFill="1" applyBorder="1" applyAlignment="1">
      <alignment horizontal="center" vertical="center"/>
    </xf>
    <xf numFmtId="168" fontId="30" fillId="15" borderId="442" xfId="0" applyNumberFormat="1" applyFont="1" applyFill="1" applyBorder="1" applyAlignment="1">
      <alignment horizontal="right" vertical="center"/>
    </xf>
    <xf numFmtId="172" fontId="30" fillId="15" borderId="466" xfId="0" applyNumberFormat="1" applyFont="1" applyFill="1" applyBorder="1" applyAlignment="1">
      <alignment horizontal="right" vertical="center"/>
    </xf>
    <xf numFmtId="168" fontId="56" fillId="15" borderId="467" xfId="0" applyNumberFormat="1" applyFont="1" applyFill="1" applyBorder="1" applyAlignment="1">
      <alignment horizontal="right" vertical="center"/>
    </xf>
    <xf numFmtId="168" fontId="56" fillId="0" borderId="468" xfId="0" applyNumberFormat="1" applyFont="1" applyBorder="1" applyAlignment="1">
      <alignment horizontal="right" vertical="center"/>
    </xf>
    <xf numFmtId="168" fontId="56" fillId="15" borderId="468" xfId="0" applyNumberFormat="1" applyFont="1" applyFill="1" applyBorder="1" applyAlignment="1">
      <alignment horizontal="right" vertical="center"/>
    </xf>
    <xf numFmtId="168" fontId="57" fillId="0" borderId="468" xfId="0" applyNumberFormat="1" applyFont="1" applyBorder="1" applyAlignment="1">
      <alignment horizontal="right" vertical="center"/>
    </xf>
    <xf numFmtId="168" fontId="42" fillId="15" borderId="468" xfId="0" applyNumberFormat="1" applyFont="1" applyFill="1" applyBorder="1" applyAlignment="1">
      <alignment horizontal="right" vertical="center"/>
    </xf>
    <xf numFmtId="168" fontId="42" fillId="0" borderId="468" xfId="0" applyNumberFormat="1" applyFont="1" applyBorder="1" applyAlignment="1">
      <alignment horizontal="right" vertical="center"/>
    </xf>
    <xf numFmtId="169" fontId="0" fillId="15" borderId="469" xfId="0" applyNumberFormat="1" applyFill="1" applyBorder="1" applyAlignment="1">
      <alignment vertical="center"/>
    </xf>
    <xf numFmtId="168" fontId="30" fillId="0" borderId="470" xfId="0" applyNumberFormat="1" applyFont="1" applyBorder="1" applyAlignment="1">
      <alignment horizontal="right" vertical="center"/>
    </xf>
    <xf numFmtId="168" fontId="30" fillId="15" borderId="469" xfId="0" applyNumberFormat="1" applyFont="1" applyFill="1" applyBorder="1" applyAlignment="1">
      <alignment horizontal="right" vertical="center"/>
    </xf>
    <xf numFmtId="172" fontId="30" fillId="15" borderId="471" xfId="0" applyNumberFormat="1" applyFont="1" applyFill="1" applyBorder="1" applyAlignment="1">
      <alignment horizontal="right" vertical="center"/>
    </xf>
    <xf numFmtId="0" fontId="6" fillId="0" borderId="472" xfId="0" applyFont="1" applyBorder="1" applyAlignment="1">
      <alignment horizontal="left" vertical="center" wrapText="1" indent="2"/>
    </xf>
    <xf numFmtId="168" fontId="56" fillId="15" borderId="473" xfId="0" applyNumberFormat="1" applyFont="1" applyFill="1" applyBorder="1" applyAlignment="1">
      <alignment horizontal="right" vertical="center"/>
    </xf>
    <xf numFmtId="172" fontId="30" fillId="15" borderId="474" xfId="0" applyNumberFormat="1" applyFont="1" applyFill="1" applyBorder="1" applyAlignment="1">
      <alignment horizontal="right" vertical="center"/>
    </xf>
    <xf numFmtId="168" fontId="56" fillId="0" borderId="475" xfId="0" applyNumberFormat="1" applyFont="1" applyBorder="1" applyAlignment="1">
      <alignment horizontal="right" vertical="center"/>
    </xf>
    <xf numFmtId="172" fontId="30" fillId="0" borderId="474" xfId="0" applyNumberFormat="1" applyFont="1" applyBorder="1" applyAlignment="1">
      <alignment horizontal="right" vertical="center"/>
    </xf>
    <xf numFmtId="168" fontId="56" fillId="15" borderId="475" xfId="0" applyNumberFormat="1" applyFont="1" applyFill="1" applyBorder="1" applyAlignment="1">
      <alignment horizontal="right" vertical="center"/>
    </xf>
    <xf numFmtId="168" fontId="57" fillId="0" borderId="475" xfId="0" applyNumberFormat="1" applyFont="1" applyBorder="1" applyAlignment="1">
      <alignment horizontal="right" vertical="center"/>
    </xf>
    <xf numFmtId="168" fontId="42" fillId="15" borderId="475" xfId="0" applyNumberFormat="1" applyFont="1" applyFill="1" applyBorder="1" applyAlignment="1">
      <alignment horizontal="right" vertical="center"/>
    </xf>
    <xf numFmtId="168" fontId="42" fillId="0" borderId="475" xfId="0" applyNumberFormat="1" applyFont="1" applyBorder="1" applyAlignment="1">
      <alignment horizontal="right" vertical="center"/>
    </xf>
    <xf numFmtId="168" fontId="30" fillId="15" borderId="476" xfId="0" applyNumberFormat="1" applyFont="1" applyFill="1" applyBorder="1"/>
    <xf numFmtId="168" fontId="30" fillId="0" borderId="476" xfId="0" applyNumberFormat="1" applyFont="1" applyBorder="1" applyAlignment="1">
      <alignment vertical="center"/>
    </xf>
    <xf numFmtId="169" fontId="0" fillId="15" borderId="477" xfId="0" applyNumberFormat="1" applyFill="1" applyBorder="1" applyAlignment="1">
      <alignment vertical="center"/>
    </xf>
    <xf numFmtId="0" fontId="0" fillId="15" borderId="474" xfId="0" applyFill="1" applyBorder="1" applyAlignment="1">
      <alignment horizontal="center" vertical="center"/>
    </xf>
    <xf numFmtId="168" fontId="30" fillId="0" borderId="478" xfId="0" applyNumberFormat="1" applyFont="1" applyBorder="1" applyAlignment="1">
      <alignment horizontal="right" vertical="center"/>
    </xf>
    <xf numFmtId="37" fontId="42" fillId="15" borderId="481" xfId="0" applyNumberFormat="1" applyFont="1" applyFill="1" applyBorder="1" applyAlignment="1">
      <alignment horizontal="right" vertical="center"/>
    </xf>
    <xf numFmtId="37" fontId="42" fillId="0" borderId="481" xfId="0" applyNumberFormat="1" applyFont="1" applyBorder="1" applyAlignment="1">
      <alignment horizontal="right" vertical="center"/>
    </xf>
    <xf numFmtId="37" fontId="44" fillId="15" borderId="481" xfId="0" applyNumberFormat="1" applyFont="1" applyFill="1" applyBorder="1" applyAlignment="1">
      <alignment horizontal="right" vertical="center"/>
    </xf>
    <xf numFmtId="37" fontId="35" fillId="0" borderId="481" xfId="0" applyNumberFormat="1" applyFont="1" applyBorder="1" applyAlignment="1">
      <alignment horizontal="right" vertical="center"/>
    </xf>
    <xf numFmtId="37" fontId="28" fillId="15" borderId="149" xfId="0" applyNumberFormat="1" applyFont="1" applyFill="1" applyBorder="1" applyAlignment="1">
      <alignment horizontal="right" vertical="center"/>
    </xf>
    <xf numFmtId="172" fontId="30" fillId="15" borderId="260" xfId="0" applyNumberFormat="1" applyFont="1" applyFill="1" applyBorder="1" applyAlignment="1">
      <alignment horizontal="right" vertical="center"/>
    </xf>
    <xf numFmtId="168" fontId="42" fillId="15" borderId="482" xfId="0" applyNumberFormat="1" applyFont="1" applyFill="1" applyBorder="1" applyAlignment="1">
      <alignment horizontal="right" vertical="center"/>
    </xf>
    <xf numFmtId="168" fontId="42" fillId="0" borderId="482" xfId="0" applyNumberFormat="1" applyFont="1" applyBorder="1" applyAlignment="1">
      <alignment horizontal="right" vertical="center"/>
    </xf>
    <xf numFmtId="168" fontId="44" fillId="15" borderId="482" xfId="0" applyNumberFormat="1" applyFont="1" applyFill="1" applyBorder="1" applyAlignment="1">
      <alignment horizontal="right" vertical="center"/>
    </xf>
    <xf numFmtId="168" fontId="35" fillId="0" borderId="482" xfId="0" applyNumberFormat="1" applyFont="1" applyBorder="1" applyAlignment="1">
      <alignment horizontal="right" vertical="center"/>
    </xf>
    <xf numFmtId="168" fontId="30" fillId="15" borderId="483" xfId="0" applyNumberFormat="1" applyFont="1" applyFill="1" applyBorder="1"/>
    <xf numFmtId="168" fontId="30" fillId="0" borderId="483" xfId="0" applyNumberFormat="1" applyFont="1" applyBorder="1" applyAlignment="1">
      <alignment vertical="center"/>
    </xf>
    <xf numFmtId="0" fontId="0" fillId="15" borderId="483" xfId="0" applyFill="1" applyBorder="1" applyAlignment="1">
      <alignment horizontal="center" vertical="center"/>
    </xf>
    <xf numFmtId="168" fontId="30" fillId="0" borderId="484" xfId="0" applyNumberFormat="1" applyFont="1" applyBorder="1" applyAlignment="1">
      <alignment horizontal="right" vertical="center"/>
    </xf>
    <xf numFmtId="168" fontId="30" fillId="15" borderId="483" xfId="0" applyNumberFormat="1" applyFont="1" applyFill="1" applyBorder="1" applyAlignment="1">
      <alignment horizontal="right" vertical="center"/>
    </xf>
    <xf numFmtId="172" fontId="30" fillId="15" borderId="484" xfId="0" applyNumberFormat="1" applyFont="1" applyFill="1" applyBorder="1" applyAlignment="1">
      <alignment horizontal="right" vertical="center"/>
    </xf>
    <xf numFmtId="168" fontId="42" fillId="15" borderId="467" xfId="0" applyNumberFormat="1" applyFont="1" applyFill="1" applyBorder="1" applyAlignment="1">
      <alignment horizontal="right" vertical="center"/>
    </xf>
    <xf numFmtId="168" fontId="42" fillId="0" borderId="467" xfId="0" applyNumberFormat="1" applyFont="1" applyBorder="1" applyAlignment="1">
      <alignment horizontal="right" vertical="center"/>
    </xf>
    <xf numFmtId="168" fontId="44" fillId="15" borderId="467" xfId="0" applyNumberFormat="1" applyFont="1" applyFill="1" applyBorder="1" applyAlignment="1">
      <alignment horizontal="right" vertical="center"/>
    </xf>
    <xf numFmtId="168" fontId="35" fillId="0" borderId="467" xfId="0" applyNumberFormat="1" applyFont="1" applyBorder="1" applyAlignment="1">
      <alignment horizontal="right" vertical="center"/>
    </xf>
    <xf numFmtId="168" fontId="30" fillId="15" borderId="469" xfId="0" applyNumberFormat="1" applyFont="1" applyFill="1" applyBorder="1"/>
    <xf numFmtId="168" fontId="30" fillId="0" borderId="469" xfId="0" applyNumberFormat="1" applyFont="1" applyBorder="1" applyAlignment="1">
      <alignment vertical="center"/>
    </xf>
    <xf numFmtId="0" fontId="0" fillId="15" borderId="469" xfId="0" applyFill="1" applyBorder="1" applyAlignment="1">
      <alignment horizontal="center" vertical="center"/>
    </xf>
    <xf numFmtId="172" fontId="30" fillId="15" borderId="470" xfId="0" applyNumberFormat="1" applyFont="1" applyFill="1" applyBorder="1" applyAlignment="1">
      <alignment horizontal="right" vertical="center"/>
    </xf>
    <xf numFmtId="168" fontId="42" fillId="15" borderId="485" xfId="0" applyNumberFormat="1" applyFont="1" applyFill="1" applyBorder="1" applyAlignment="1">
      <alignment horizontal="right" vertical="center"/>
    </xf>
    <xf numFmtId="168" fontId="42" fillId="0" borderId="485" xfId="0" applyNumberFormat="1" applyFont="1" applyBorder="1" applyAlignment="1">
      <alignment horizontal="right" vertical="center"/>
    </xf>
    <xf numFmtId="168" fontId="44" fillId="15" borderId="485" xfId="0" applyNumberFormat="1" applyFont="1" applyFill="1" applyBorder="1" applyAlignment="1">
      <alignment horizontal="right" vertical="center"/>
    </xf>
    <xf numFmtId="168" fontId="35" fillId="0" borderId="485" xfId="0" applyNumberFormat="1" applyFont="1" applyBorder="1" applyAlignment="1">
      <alignment horizontal="right" vertical="center"/>
    </xf>
    <xf numFmtId="168" fontId="30" fillId="15" borderId="486" xfId="0" applyNumberFormat="1" applyFont="1" applyFill="1" applyBorder="1"/>
    <xf numFmtId="168" fontId="30" fillId="0" borderId="486" xfId="0" applyNumberFormat="1" applyFont="1" applyBorder="1" applyAlignment="1">
      <alignment vertical="center"/>
    </xf>
    <xf numFmtId="169" fontId="0" fillId="15" borderId="486" xfId="0" applyNumberFormat="1" applyFill="1" applyBorder="1" applyAlignment="1">
      <alignment vertical="center"/>
    </xf>
    <xf numFmtId="168" fontId="30" fillId="0" borderId="487" xfId="0" applyNumberFormat="1" applyFont="1" applyBorder="1" applyAlignment="1">
      <alignment horizontal="right" vertical="center"/>
    </xf>
    <xf numFmtId="168" fontId="30" fillId="15" borderId="486" xfId="0" applyNumberFormat="1" applyFont="1" applyFill="1" applyBorder="1" applyAlignment="1">
      <alignment horizontal="right" vertical="center"/>
    </xf>
    <xf numFmtId="172" fontId="30" fillId="15" borderId="487" xfId="0" applyNumberFormat="1" applyFont="1" applyFill="1" applyBorder="1" applyAlignment="1">
      <alignment horizontal="right" vertical="center"/>
    </xf>
    <xf numFmtId="0" fontId="6" fillId="0" borderId="488" xfId="0" applyFont="1" applyBorder="1" applyAlignment="1">
      <alignment horizontal="left" vertical="center" wrapText="1" indent="2"/>
    </xf>
    <xf numFmtId="168" fontId="42" fillId="15" borderId="489" xfId="0" applyNumberFormat="1" applyFont="1" applyFill="1" applyBorder="1" applyAlignment="1">
      <alignment horizontal="right" vertical="center"/>
    </xf>
    <xf numFmtId="172" fontId="30" fillId="15" borderId="490" xfId="0" applyNumberFormat="1" applyFont="1" applyFill="1" applyBorder="1" applyAlignment="1">
      <alignment horizontal="right" vertical="center"/>
    </xf>
    <xf numFmtId="168" fontId="42" fillId="0" borderId="489" xfId="0" applyNumberFormat="1" applyFont="1" applyBorder="1" applyAlignment="1">
      <alignment horizontal="right" vertical="center"/>
    </xf>
    <xf numFmtId="172" fontId="30" fillId="0" borderId="490" xfId="0" applyNumberFormat="1" applyFont="1" applyBorder="1" applyAlignment="1">
      <alignment horizontal="right" vertical="center"/>
    </xf>
    <xf numFmtId="168" fontId="44" fillId="15" borderId="489" xfId="0" applyNumberFormat="1" applyFont="1" applyFill="1" applyBorder="1" applyAlignment="1">
      <alignment horizontal="right" vertical="center"/>
    </xf>
    <xf numFmtId="168" fontId="35" fillId="0" borderId="489" xfId="0" applyNumberFormat="1" applyFont="1" applyBorder="1" applyAlignment="1">
      <alignment horizontal="right" vertical="center"/>
    </xf>
    <xf numFmtId="168" fontId="30" fillId="15" borderId="491" xfId="0" applyNumberFormat="1" applyFont="1" applyFill="1" applyBorder="1"/>
    <xf numFmtId="168" fontId="30" fillId="0" borderId="491" xfId="0" applyNumberFormat="1" applyFont="1" applyBorder="1" applyAlignment="1">
      <alignment vertical="center"/>
    </xf>
    <xf numFmtId="169" fontId="0" fillId="15" borderId="491" xfId="0" applyNumberFormat="1" applyFill="1" applyBorder="1" applyAlignment="1">
      <alignment vertical="center"/>
    </xf>
    <xf numFmtId="0" fontId="0" fillId="15" borderId="490" xfId="0" applyFill="1" applyBorder="1" applyAlignment="1">
      <alignment horizontal="center" vertical="center"/>
    </xf>
    <xf numFmtId="168" fontId="30" fillId="0" borderId="492" xfId="0" applyNumberFormat="1" applyFont="1" applyBorder="1" applyAlignment="1">
      <alignment horizontal="right" vertical="center"/>
    </xf>
    <xf numFmtId="37" fontId="42" fillId="15" borderId="495" xfId="0" applyNumberFormat="1" applyFont="1" applyFill="1" applyBorder="1" applyAlignment="1">
      <alignment horizontal="right" vertical="center"/>
    </xf>
    <xf numFmtId="37" fontId="42" fillId="0" borderId="495" xfId="0" applyNumberFormat="1" applyFont="1" applyBorder="1" applyAlignment="1">
      <alignment horizontal="right" vertical="center"/>
    </xf>
    <xf numFmtId="37" fontId="56" fillId="15" borderId="496" xfId="0" applyNumberFormat="1" applyFont="1" applyFill="1" applyBorder="1" applyAlignment="1">
      <alignment horizontal="right" vertical="center"/>
    </xf>
    <xf numFmtId="37" fontId="56" fillId="0" borderId="496" xfId="0" applyNumberFormat="1" applyFont="1" applyBorder="1" applyAlignment="1">
      <alignment horizontal="right" vertical="center"/>
    </xf>
    <xf numFmtId="37" fontId="56" fillId="15" borderId="495" xfId="0" applyNumberFormat="1" applyFont="1" applyFill="1" applyBorder="1" applyAlignment="1">
      <alignment horizontal="right" vertical="center"/>
    </xf>
    <xf numFmtId="37" fontId="56" fillId="0" borderId="495" xfId="0" applyNumberFormat="1" applyFont="1" applyBorder="1" applyAlignment="1">
      <alignment horizontal="right" vertical="center"/>
    </xf>
    <xf numFmtId="37" fontId="42" fillId="15" borderId="152" xfId="0" applyNumberFormat="1" applyFont="1" applyFill="1" applyBorder="1" applyAlignment="1">
      <alignment horizontal="right" vertical="center"/>
    </xf>
    <xf numFmtId="37" fontId="28" fillId="15" borderId="153" xfId="0" applyNumberFormat="1" applyFont="1" applyFill="1" applyBorder="1" applyAlignment="1">
      <alignment horizontal="right" vertical="center"/>
    </xf>
    <xf numFmtId="0" fontId="0" fillId="15" borderId="497" xfId="0" applyFill="1" applyBorder="1" applyAlignment="1">
      <alignment horizontal="center" vertical="center"/>
    </xf>
    <xf numFmtId="0" fontId="0" fillId="15" borderId="498" xfId="0" applyFill="1" applyBorder="1" applyAlignment="1">
      <alignment horizontal="center" vertical="center"/>
    </xf>
    <xf numFmtId="37" fontId="30" fillId="0" borderId="497" xfId="0" applyNumberFormat="1" applyFont="1" applyBorder="1" applyAlignment="1">
      <alignment horizontal="right" vertical="center"/>
    </xf>
    <xf numFmtId="172" fontId="30" fillId="0" borderId="499" xfId="0" applyNumberFormat="1" applyFont="1" applyBorder="1" applyAlignment="1">
      <alignment horizontal="right" vertical="center"/>
    </xf>
    <xf numFmtId="172" fontId="30" fillId="24" borderId="500" xfId="0" applyNumberFormat="1" applyFont="1" applyFill="1" applyBorder="1" applyAlignment="1">
      <alignment horizontal="right" vertical="center"/>
    </xf>
    <xf numFmtId="168" fontId="42" fillId="15" borderId="501" xfId="0" applyNumberFormat="1" applyFont="1" applyFill="1" applyBorder="1" applyAlignment="1">
      <alignment horizontal="right" vertical="center"/>
    </xf>
    <xf numFmtId="168" fontId="42" fillId="0" borderId="501" xfId="0" applyNumberFormat="1" applyFont="1" applyBorder="1" applyAlignment="1">
      <alignment horizontal="right" vertical="center"/>
    </xf>
    <xf numFmtId="168" fontId="56" fillId="15" borderId="482" xfId="0" applyNumberFormat="1" applyFont="1" applyFill="1" applyBorder="1" applyAlignment="1">
      <alignment horizontal="right" vertical="center"/>
    </xf>
    <xf numFmtId="168" fontId="56" fillId="0" borderId="482" xfId="0" applyNumberFormat="1" applyFont="1" applyBorder="1" applyAlignment="1">
      <alignment horizontal="right" vertical="center"/>
    </xf>
    <xf numFmtId="168" fontId="56" fillId="15" borderId="501" xfId="0" applyNumberFormat="1" applyFont="1" applyFill="1" applyBorder="1" applyAlignment="1">
      <alignment horizontal="right" vertical="center"/>
    </xf>
    <xf numFmtId="168" fontId="56" fillId="0" borderId="501" xfId="0" applyNumberFormat="1" applyFont="1" applyBorder="1" applyAlignment="1">
      <alignment horizontal="right" vertical="center"/>
    </xf>
    <xf numFmtId="168" fontId="30" fillId="24" borderId="483" xfId="0" applyNumberFormat="1" applyFont="1" applyFill="1" applyBorder="1" applyAlignment="1">
      <alignment horizontal="right" vertical="center"/>
    </xf>
    <xf numFmtId="172" fontId="30" fillId="24" borderId="484" xfId="0" applyNumberFormat="1" applyFont="1" applyFill="1" applyBorder="1" applyAlignment="1">
      <alignment horizontal="right" vertical="center"/>
    </xf>
    <xf numFmtId="0" fontId="6" fillId="0" borderId="502" xfId="0" applyFont="1" applyBorder="1" applyAlignment="1">
      <alignment horizontal="left" vertical="center" wrapText="1" indent="2"/>
    </xf>
    <xf numFmtId="168" fontId="42" fillId="15" borderId="503" xfId="0" applyNumberFormat="1" applyFont="1" applyFill="1" applyBorder="1" applyAlignment="1">
      <alignment horizontal="right" vertical="center"/>
    </xf>
    <xf numFmtId="172" fontId="30" fillId="15" borderId="504" xfId="0" applyNumberFormat="1" applyFont="1" applyFill="1" applyBorder="1" applyAlignment="1">
      <alignment horizontal="right" vertical="center"/>
    </xf>
    <xf numFmtId="168" fontId="42" fillId="0" borderId="503" xfId="0" applyNumberFormat="1" applyFont="1" applyBorder="1" applyAlignment="1">
      <alignment horizontal="right" vertical="center"/>
    </xf>
    <xf numFmtId="172" fontId="30" fillId="0" borderId="504" xfId="0" applyNumberFormat="1" applyFont="1" applyBorder="1" applyAlignment="1">
      <alignment horizontal="right" vertical="center"/>
    </xf>
    <xf numFmtId="168" fontId="56" fillId="15" borderId="505" xfId="0" applyNumberFormat="1" applyFont="1" applyFill="1" applyBorder="1" applyAlignment="1">
      <alignment horizontal="right" vertical="center"/>
    </xf>
    <xf numFmtId="168" fontId="56" fillId="0" borderId="505" xfId="0" applyNumberFormat="1" applyFont="1" applyBorder="1" applyAlignment="1">
      <alignment horizontal="right" vertical="center"/>
    </xf>
    <xf numFmtId="168" fontId="56" fillId="15" borderId="503" xfId="0" applyNumberFormat="1" applyFont="1" applyFill="1" applyBorder="1" applyAlignment="1">
      <alignment horizontal="right" vertical="center"/>
    </xf>
    <xf numFmtId="168" fontId="56" fillId="0" borderId="503" xfId="0" applyNumberFormat="1" applyFont="1" applyBorder="1" applyAlignment="1">
      <alignment horizontal="right" vertical="center"/>
    </xf>
    <xf numFmtId="168" fontId="30" fillId="15" borderId="506" xfId="0" applyNumberFormat="1" applyFont="1" applyFill="1" applyBorder="1"/>
    <xf numFmtId="168" fontId="30" fillId="0" borderId="507" xfId="0" applyNumberFormat="1" applyFont="1" applyBorder="1" applyAlignment="1">
      <alignment vertical="center"/>
    </xf>
    <xf numFmtId="0" fontId="0" fillId="15" borderId="506" xfId="0" applyFill="1" applyBorder="1" applyAlignment="1">
      <alignment horizontal="center" vertical="center"/>
    </xf>
    <xf numFmtId="0" fontId="0" fillId="15" borderId="504" xfId="0" applyFill="1" applyBorder="1" applyAlignment="1">
      <alignment horizontal="center" vertical="center"/>
    </xf>
    <xf numFmtId="168" fontId="30" fillId="0" borderId="508" xfId="0" applyNumberFormat="1" applyFont="1" applyBorder="1" applyAlignment="1">
      <alignment horizontal="right" vertical="center"/>
    </xf>
    <xf numFmtId="172" fontId="30" fillId="0" borderId="502" xfId="0" applyNumberFormat="1" applyFont="1" applyBorder="1" applyAlignment="1">
      <alignment horizontal="right" vertical="center"/>
    </xf>
    <xf numFmtId="168" fontId="30" fillId="24" borderId="506" xfId="0" applyNumberFormat="1" applyFont="1" applyFill="1" applyBorder="1" applyAlignment="1">
      <alignment horizontal="right" vertical="center"/>
    </xf>
    <xf numFmtId="172" fontId="30" fillId="24" borderId="508" xfId="0" applyNumberFormat="1" applyFont="1" applyFill="1" applyBorder="1" applyAlignment="1">
      <alignment horizontal="right" vertical="center"/>
    </xf>
    <xf numFmtId="168" fontId="42" fillId="15" borderId="509" xfId="0" applyNumberFormat="1" applyFont="1" applyFill="1" applyBorder="1" applyAlignment="1">
      <alignment horizontal="right" vertical="center"/>
    </xf>
    <xf numFmtId="168" fontId="42" fillId="0" borderId="509" xfId="0" applyNumberFormat="1" applyFont="1" applyBorder="1" applyAlignment="1">
      <alignment horizontal="right" vertical="center"/>
    </xf>
    <xf numFmtId="168" fontId="56" fillId="15" borderId="510" xfId="0" applyNumberFormat="1" applyFont="1" applyFill="1" applyBorder="1" applyAlignment="1">
      <alignment horizontal="right" vertical="center"/>
    </xf>
    <xf numFmtId="168" fontId="56" fillId="0" borderId="510" xfId="0" applyNumberFormat="1" applyFont="1" applyBorder="1" applyAlignment="1">
      <alignment horizontal="right" vertical="center"/>
    </xf>
    <xf numFmtId="168" fontId="56" fillId="15" borderId="509" xfId="0" applyNumberFormat="1" applyFont="1" applyFill="1" applyBorder="1" applyAlignment="1">
      <alignment horizontal="right" vertical="center"/>
    </xf>
    <xf numFmtId="168" fontId="56" fillId="0" borderId="509" xfId="0" applyNumberFormat="1" applyFont="1" applyBorder="1" applyAlignment="1">
      <alignment horizontal="right" vertical="center"/>
    </xf>
    <xf numFmtId="168" fontId="30" fillId="15" borderId="511" xfId="0" applyNumberFormat="1" applyFont="1" applyFill="1" applyBorder="1"/>
    <xf numFmtId="169" fontId="0" fillId="15" borderId="511" xfId="0" applyNumberFormat="1" applyFill="1" applyBorder="1" applyAlignment="1">
      <alignment vertical="center"/>
    </xf>
    <xf numFmtId="168" fontId="30" fillId="0" borderId="512" xfId="0" applyNumberFormat="1" applyFont="1" applyBorder="1" applyAlignment="1">
      <alignment horizontal="right" vertical="center"/>
    </xf>
    <xf numFmtId="168" fontId="30" fillId="24" borderId="511" xfId="0" applyNumberFormat="1" applyFont="1" applyFill="1" applyBorder="1" applyAlignment="1">
      <alignment horizontal="right" vertical="center"/>
    </xf>
    <xf numFmtId="172" fontId="30" fillId="24" borderId="512" xfId="0" applyNumberFormat="1" applyFont="1" applyFill="1" applyBorder="1" applyAlignment="1">
      <alignment horizontal="right" vertical="center"/>
    </xf>
    <xf numFmtId="0" fontId="6" fillId="0" borderId="513" xfId="0" applyFont="1" applyBorder="1" applyAlignment="1">
      <alignment horizontal="left" vertical="center" wrapText="1" indent="2"/>
    </xf>
    <xf numFmtId="168" fontId="42" fillId="15" borderId="514" xfId="0" applyNumberFormat="1" applyFont="1" applyFill="1" applyBorder="1" applyAlignment="1">
      <alignment horizontal="right" vertical="center"/>
    </xf>
    <xf numFmtId="172" fontId="30" fillId="15" borderId="515" xfId="0" applyNumberFormat="1" applyFont="1" applyFill="1" applyBorder="1" applyAlignment="1">
      <alignment horizontal="right" vertical="center"/>
    </xf>
    <xf numFmtId="168" fontId="42" fillId="0" borderId="514" xfId="0" applyNumberFormat="1" applyFont="1" applyBorder="1" applyAlignment="1">
      <alignment horizontal="right" vertical="center"/>
    </xf>
    <xf numFmtId="172" fontId="30" fillId="0" borderId="515" xfId="0" applyNumberFormat="1" applyFont="1" applyBorder="1" applyAlignment="1">
      <alignment horizontal="right" vertical="center"/>
    </xf>
    <xf numFmtId="168" fontId="56" fillId="15" borderId="516" xfId="0" applyNumberFormat="1" applyFont="1" applyFill="1" applyBorder="1" applyAlignment="1">
      <alignment horizontal="right" vertical="center"/>
    </xf>
    <xf numFmtId="168" fontId="56" fillId="0" borderId="516" xfId="0" applyNumberFormat="1" applyFont="1" applyBorder="1" applyAlignment="1">
      <alignment horizontal="right" vertical="center"/>
    </xf>
    <xf numFmtId="10" fontId="56" fillId="15" borderId="514" xfId="0" applyNumberFormat="1" applyFont="1" applyFill="1" applyBorder="1" applyAlignment="1">
      <alignment horizontal="right" vertical="center"/>
    </xf>
    <xf numFmtId="168" fontId="56" fillId="0" borderId="514" xfId="0" applyNumberFormat="1" applyFont="1" applyBorder="1" applyAlignment="1">
      <alignment horizontal="right" vertical="center"/>
    </xf>
    <xf numFmtId="168" fontId="30" fillId="15" borderId="517" xfId="0" applyNumberFormat="1" applyFont="1" applyFill="1" applyBorder="1"/>
    <xf numFmtId="168" fontId="30" fillId="0" borderId="518" xfId="0" applyNumberFormat="1" applyFont="1" applyBorder="1" applyAlignment="1">
      <alignment vertical="center"/>
    </xf>
    <xf numFmtId="169" fontId="0" fillId="15" borderId="517" xfId="0" applyNumberFormat="1" applyFill="1" applyBorder="1" applyAlignment="1">
      <alignment vertical="center"/>
    </xf>
    <xf numFmtId="0" fontId="0" fillId="15" borderId="515" xfId="0" applyFill="1" applyBorder="1" applyAlignment="1">
      <alignment horizontal="center" vertical="center"/>
    </xf>
    <xf numFmtId="168" fontId="30" fillId="0" borderId="519" xfId="0" applyNumberFormat="1" applyFont="1" applyBorder="1" applyAlignment="1">
      <alignment horizontal="right" vertical="center"/>
    </xf>
    <xf numFmtId="0" fontId="6" fillId="0" borderId="499" xfId="0" applyFont="1" applyBorder="1" applyAlignment="1">
      <alignment horizontal="left" vertical="center" wrapText="1" indent="1"/>
    </xf>
    <xf numFmtId="37" fontId="56" fillId="24" borderId="523" xfId="0" applyNumberFormat="1" applyFont="1" applyFill="1" applyBorder="1" applyAlignment="1">
      <alignment horizontal="right" vertical="center"/>
    </xf>
    <xf numFmtId="37" fontId="56" fillId="0" borderId="524" xfId="0" applyNumberFormat="1" applyFont="1" applyBorder="1" applyAlignment="1">
      <alignment horizontal="right" vertical="center"/>
    </xf>
    <xf numFmtId="37" fontId="56" fillId="24" borderId="524" xfId="0" applyNumberFormat="1" applyFont="1" applyFill="1" applyBorder="1" applyAlignment="1">
      <alignment horizontal="right" vertical="center"/>
    </xf>
    <xf numFmtId="37" fontId="57" fillId="0" borderId="524" xfId="0" applyNumberFormat="1" applyFont="1" applyBorder="1" applyAlignment="1">
      <alignment horizontal="right" vertical="center"/>
    </xf>
    <xf numFmtId="37" fontId="42" fillId="24" borderId="524" xfId="0" applyNumberFormat="1" applyFont="1" applyFill="1" applyBorder="1" applyAlignment="1">
      <alignment horizontal="right" vertical="center"/>
    </xf>
    <xf numFmtId="37" fontId="42" fillId="0" borderId="524" xfId="0" applyNumberFormat="1" applyFont="1" applyBorder="1" applyAlignment="1">
      <alignment horizontal="right" vertical="center"/>
    </xf>
    <xf numFmtId="0" fontId="0" fillId="24" borderId="497" xfId="0" applyFill="1" applyBorder="1" applyAlignment="1">
      <alignment horizontal="center" vertical="center"/>
    </xf>
    <xf numFmtId="0" fontId="0" fillId="24" borderId="498" xfId="0" applyFill="1" applyBorder="1" applyAlignment="1">
      <alignment horizontal="center" vertical="center"/>
    </xf>
    <xf numFmtId="172" fontId="30" fillId="0" borderId="500" xfId="0" applyNumberFormat="1" applyFont="1" applyBorder="1" applyAlignment="1">
      <alignment horizontal="right" vertical="center"/>
    </xf>
    <xf numFmtId="172" fontId="30" fillId="15" borderId="525" xfId="0" applyNumberFormat="1" applyFont="1" applyFill="1" applyBorder="1" applyAlignment="1">
      <alignment horizontal="right" vertical="center"/>
    </xf>
    <xf numFmtId="168" fontId="56" fillId="24" borderId="482" xfId="0" applyNumberFormat="1" applyFont="1" applyFill="1" applyBorder="1" applyAlignment="1">
      <alignment horizontal="right" vertical="center"/>
    </xf>
    <xf numFmtId="168" fontId="56" fillId="24" borderId="501" xfId="0" applyNumberFormat="1" applyFont="1" applyFill="1" applyBorder="1" applyAlignment="1">
      <alignment horizontal="right" vertical="center"/>
    </xf>
    <xf numFmtId="168" fontId="57" fillId="0" borderId="501" xfId="0" applyNumberFormat="1" applyFont="1" applyBorder="1" applyAlignment="1">
      <alignment horizontal="right" vertical="center"/>
    </xf>
    <xf numFmtId="168" fontId="42" fillId="24" borderId="501" xfId="0" applyNumberFormat="1" applyFont="1" applyFill="1" applyBorder="1" applyAlignment="1">
      <alignment horizontal="right" vertical="center"/>
    </xf>
    <xf numFmtId="0" fontId="0" fillId="24" borderId="483" xfId="0" applyFill="1" applyBorder="1" applyAlignment="1">
      <alignment horizontal="center" vertical="center"/>
    </xf>
    <xf numFmtId="172" fontId="30" fillId="15" borderId="526" xfId="0" applyNumberFormat="1" applyFont="1" applyFill="1" applyBorder="1" applyAlignment="1">
      <alignment horizontal="right" vertical="center"/>
    </xf>
    <xf numFmtId="168" fontId="56" fillId="24" borderId="527" xfId="0" applyNumberFormat="1" applyFont="1" applyFill="1" applyBorder="1" applyAlignment="1">
      <alignment horizontal="right" vertical="center"/>
    </xf>
    <xf numFmtId="172" fontId="30" fillId="24" borderId="504" xfId="0" applyNumberFormat="1" applyFont="1" applyFill="1" applyBorder="1" applyAlignment="1">
      <alignment horizontal="right" vertical="center"/>
    </xf>
    <xf numFmtId="168" fontId="56" fillId="0" borderId="528" xfId="0" applyNumberFormat="1" applyFont="1" applyBorder="1" applyAlignment="1">
      <alignment horizontal="right" vertical="center"/>
    </xf>
    <xf numFmtId="168" fontId="56" fillId="24" borderId="528" xfId="0" applyNumberFormat="1" applyFont="1" applyFill="1" applyBorder="1" applyAlignment="1">
      <alignment horizontal="right" vertical="center"/>
    </xf>
    <xf numFmtId="168" fontId="57" fillId="0" borderId="528" xfId="0" applyNumberFormat="1" applyFont="1" applyBorder="1" applyAlignment="1">
      <alignment horizontal="right" vertical="center"/>
    </xf>
    <xf numFmtId="168" fontId="42" fillId="24" borderId="528" xfId="0" applyNumberFormat="1" applyFont="1" applyFill="1" applyBorder="1" applyAlignment="1">
      <alignment horizontal="right" vertical="center"/>
    </xf>
    <xf numFmtId="168" fontId="42" fillId="0" borderId="528" xfId="0" applyNumberFormat="1" applyFont="1" applyBorder="1" applyAlignment="1">
      <alignment horizontal="right" vertical="center"/>
    </xf>
    <xf numFmtId="168" fontId="30" fillId="24" borderId="507" xfId="0" applyNumberFormat="1" applyFont="1" applyFill="1" applyBorder="1"/>
    <xf numFmtId="0" fontId="0" fillId="24" borderId="511" xfId="0" applyFill="1" applyBorder="1" applyAlignment="1">
      <alignment horizontal="center" vertical="center"/>
    </xf>
    <xf numFmtId="0" fontId="0" fillId="24" borderId="504" xfId="0" applyFill="1" applyBorder="1" applyAlignment="1">
      <alignment horizontal="center" vertical="center"/>
    </xf>
    <xf numFmtId="168" fontId="30" fillId="15" borderId="511" xfId="0" applyNumberFormat="1" applyFont="1" applyFill="1" applyBorder="1" applyAlignment="1">
      <alignment horizontal="right" vertical="center"/>
    </xf>
    <xf numFmtId="172" fontId="30" fillId="15" borderId="529" xfId="0" applyNumberFormat="1" applyFont="1" applyFill="1" applyBorder="1" applyAlignment="1">
      <alignment horizontal="right" vertical="center"/>
    </xf>
    <xf numFmtId="168" fontId="56" fillId="24" borderId="530" xfId="0" applyNumberFormat="1" applyFont="1" applyFill="1" applyBorder="1" applyAlignment="1">
      <alignment horizontal="right" vertical="center"/>
    </xf>
    <xf numFmtId="168" fontId="56" fillId="0" borderId="531" xfId="0" applyNumberFormat="1" applyFont="1" applyBorder="1" applyAlignment="1">
      <alignment horizontal="right" vertical="center"/>
    </xf>
    <xf numFmtId="168" fontId="56" fillId="24" borderId="531" xfId="0" applyNumberFormat="1" applyFont="1" applyFill="1" applyBorder="1" applyAlignment="1">
      <alignment horizontal="right" vertical="center"/>
    </xf>
    <xf numFmtId="168" fontId="57" fillId="0" borderId="531" xfId="0" applyNumberFormat="1" applyFont="1" applyBorder="1" applyAlignment="1">
      <alignment horizontal="right" vertical="center"/>
    </xf>
    <xf numFmtId="168" fontId="42" fillId="24" borderId="531" xfId="0" applyNumberFormat="1" applyFont="1" applyFill="1" applyBorder="1" applyAlignment="1">
      <alignment horizontal="right" vertical="center"/>
    </xf>
    <xf numFmtId="168" fontId="42" fillId="0" borderId="531" xfId="0" applyNumberFormat="1" applyFont="1" applyBorder="1" applyAlignment="1">
      <alignment horizontal="right" vertical="center"/>
    </xf>
    <xf numFmtId="169" fontId="0" fillId="15" borderId="532" xfId="0" applyNumberFormat="1" applyFill="1" applyBorder="1" applyAlignment="1">
      <alignment vertical="center"/>
    </xf>
    <xf numFmtId="168" fontId="30" fillId="0" borderId="533" xfId="0" applyNumberFormat="1" applyFont="1" applyBorder="1" applyAlignment="1">
      <alignment horizontal="right" vertical="center"/>
    </xf>
    <xf numFmtId="168" fontId="30" fillId="15" borderId="532" xfId="0" applyNumberFormat="1" applyFont="1" applyFill="1" applyBorder="1" applyAlignment="1">
      <alignment horizontal="right" vertical="center"/>
    </xf>
    <xf numFmtId="172" fontId="30" fillId="15" borderId="534" xfId="0" applyNumberFormat="1" applyFont="1" applyFill="1" applyBorder="1" applyAlignment="1">
      <alignment horizontal="right" vertical="center"/>
    </xf>
    <xf numFmtId="168" fontId="56" fillId="24" borderId="535" xfId="0" applyNumberFormat="1" applyFont="1" applyFill="1" applyBorder="1" applyAlignment="1">
      <alignment horizontal="right" vertical="center"/>
    </xf>
    <xf numFmtId="168" fontId="56" fillId="0" borderId="536" xfId="0" applyNumberFormat="1" applyFont="1" applyBorder="1" applyAlignment="1">
      <alignment horizontal="right" vertical="center"/>
    </xf>
    <xf numFmtId="168" fontId="56" fillId="24" borderId="536" xfId="0" applyNumberFormat="1" applyFont="1" applyFill="1" applyBorder="1" applyAlignment="1">
      <alignment horizontal="right" vertical="center"/>
    </xf>
    <xf numFmtId="168" fontId="57" fillId="0" borderId="536" xfId="0" applyNumberFormat="1" applyFont="1" applyBorder="1" applyAlignment="1">
      <alignment horizontal="right" vertical="center"/>
    </xf>
    <xf numFmtId="168" fontId="42" fillId="24" borderId="536" xfId="0" applyNumberFormat="1" applyFont="1" applyFill="1" applyBorder="1" applyAlignment="1">
      <alignment horizontal="right" vertical="center"/>
    </xf>
    <xf numFmtId="168" fontId="42" fillId="0" borderId="536" xfId="0" applyNumberFormat="1" applyFont="1" applyBorder="1" applyAlignment="1">
      <alignment horizontal="right" vertical="center"/>
    </xf>
    <xf numFmtId="169" fontId="0" fillId="15" borderId="537" xfId="0" applyNumberFormat="1" applyFill="1" applyBorder="1" applyAlignment="1">
      <alignment vertical="center"/>
    </xf>
    <xf numFmtId="168" fontId="30" fillId="0" borderId="538" xfId="0" applyNumberFormat="1" applyFont="1" applyBorder="1" applyAlignment="1">
      <alignment horizontal="right" vertical="center"/>
    </xf>
    <xf numFmtId="168" fontId="30" fillId="15" borderId="537" xfId="0" applyNumberFormat="1" applyFont="1" applyFill="1" applyBorder="1" applyAlignment="1">
      <alignment horizontal="right" vertical="center"/>
    </xf>
    <xf numFmtId="172" fontId="30" fillId="15" borderId="539" xfId="0" applyNumberFormat="1" applyFont="1" applyFill="1" applyBorder="1" applyAlignment="1">
      <alignment horizontal="right" vertical="center"/>
    </xf>
    <xf numFmtId="168" fontId="56" fillId="24" borderId="540" xfId="0" applyNumberFormat="1" applyFont="1" applyFill="1" applyBorder="1" applyAlignment="1">
      <alignment horizontal="right" vertical="center"/>
    </xf>
    <xf numFmtId="168" fontId="56" fillId="0" borderId="541" xfId="0" applyNumberFormat="1" applyFont="1" applyBorder="1" applyAlignment="1">
      <alignment horizontal="right" vertical="center"/>
    </xf>
    <xf numFmtId="168" fontId="56" fillId="24" borderId="541" xfId="0" applyNumberFormat="1" applyFont="1" applyFill="1" applyBorder="1" applyAlignment="1">
      <alignment horizontal="right" vertical="center"/>
    </xf>
    <xf numFmtId="168" fontId="57" fillId="0" borderId="541" xfId="0" applyNumberFormat="1" applyFont="1" applyBorder="1" applyAlignment="1">
      <alignment horizontal="right" vertical="center"/>
    </xf>
    <xf numFmtId="168" fontId="42" fillId="24" borderId="541" xfId="0" applyNumberFormat="1" applyFont="1" applyFill="1" applyBorder="1" applyAlignment="1">
      <alignment horizontal="right" vertical="center"/>
    </xf>
    <xf numFmtId="168" fontId="42" fillId="0" borderId="541" xfId="0" applyNumberFormat="1" applyFont="1" applyBorder="1" applyAlignment="1">
      <alignment horizontal="right" vertical="center"/>
    </xf>
    <xf numFmtId="169" fontId="0" fillId="15" borderId="542" xfId="0" applyNumberFormat="1" applyFill="1" applyBorder="1" applyAlignment="1">
      <alignment vertical="center"/>
    </xf>
    <xf numFmtId="168" fontId="30" fillId="0" borderId="543" xfId="0" applyNumberFormat="1" applyFont="1" applyBorder="1" applyAlignment="1">
      <alignment horizontal="right" vertical="center"/>
    </xf>
    <xf numFmtId="168" fontId="30" fillId="15" borderId="542" xfId="0" applyNumberFormat="1" applyFont="1" applyFill="1" applyBorder="1" applyAlignment="1">
      <alignment horizontal="right" vertical="center"/>
    </xf>
    <xf numFmtId="172" fontId="30" fillId="15" borderId="544" xfId="0" applyNumberFormat="1" applyFont="1" applyFill="1" applyBorder="1" applyAlignment="1">
      <alignment horizontal="right" vertical="center"/>
    </xf>
    <xf numFmtId="168" fontId="56" fillId="24" borderId="545" xfId="0" applyNumberFormat="1" applyFont="1" applyFill="1" applyBorder="1" applyAlignment="1">
      <alignment horizontal="right" vertical="center"/>
    </xf>
    <xf numFmtId="168" fontId="56" fillId="0" borderId="546" xfId="0" applyNumberFormat="1" applyFont="1" applyBorder="1" applyAlignment="1">
      <alignment horizontal="right" vertical="center"/>
    </xf>
    <xf numFmtId="168" fontId="56" fillId="24" borderId="546" xfId="0" applyNumberFormat="1" applyFont="1" applyFill="1" applyBorder="1" applyAlignment="1">
      <alignment horizontal="right" vertical="center"/>
    </xf>
    <xf numFmtId="168" fontId="57" fillId="0" borderId="546" xfId="0" applyNumberFormat="1" applyFont="1" applyBorder="1" applyAlignment="1">
      <alignment horizontal="right" vertical="center"/>
    </xf>
    <xf numFmtId="168" fontId="42" fillId="24" borderId="546" xfId="0" applyNumberFormat="1" applyFont="1" applyFill="1" applyBorder="1" applyAlignment="1">
      <alignment horizontal="right" vertical="center"/>
    </xf>
    <xf numFmtId="168" fontId="42" fillId="0" borderId="546" xfId="0" applyNumberFormat="1" applyFont="1" applyBorder="1" applyAlignment="1">
      <alignment horizontal="right" vertical="center"/>
    </xf>
    <xf numFmtId="169" fontId="0" fillId="15" borderId="547" xfId="0" applyNumberFormat="1" applyFill="1" applyBorder="1" applyAlignment="1">
      <alignment vertical="center"/>
    </xf>
    <xf numFmtId="168" fontId="30" fillId="0" borderId="548" xfId="0" applyNumberFormat="1" applyFont="1" applyBorder="1" applyAlignment="1">
      <alignment horizontal="right" vertical="center"/>
    </xf>
    <xf numFmtId="168" fontId="30" fillId="15" borderId="547" xfId="0" applyNumberFormat="1" applyFont="1" applyFill="1" applyBorder="1" applyAlignment="1">
      <alignment horizontal="right" vertical="center"/>
    </xf>
    <xf numFmtId="172" fontId="30" fillId="15" borderId="549" xfId="0" applyNumberFormat="1" applyFont="1" applyFill="1" applyBorder="1" applyAlignment="1">
      <alignment horizontal="right" vertical="center"/>
    </xf>
    <xf numFmtId="168" fontId="56" fillId="24" borderId="550" xfId="0" applyNumberFormat="1" applyFont="1" applyFill="1" applyBorder="1" applyAlignment="1">
      <alignment horizontal="right" vertical="center"/>
    </xf>
    <xf numFmtId="168" fontId="56" fillId="0" borderId="551" xfId="0" applyNumberFormat="1" applyFont="1" applyBorder="1" applyAlignment="1">
      <alignment horizontal="right" vertical="center"/>
    </xf>
    <xf numFmtId="168" fontId="56" fillId="24" borderId="551" xfId="0" applyNumberFormat="1" applyFont="1" applyFill="1" applyBorder="1" applyAlignment="1">
      <alignment horizontal="right" vertical="center"/>
    </xf>
    <xf numFmtId="168" fontId="57" fillId="0" borderId="551" xfId="0" applyNumberFormat="1" applyFont="1" applyBorder="1" applyAlignment="1">
      <alignment horizontal="right" vertical="center"/>
    </xf>
    <xf numFmtId="168" fontId="42" fillId="24" borderId="551" xfId="0" applyNumberFormat="1" applyFont="1" applyFill="1" applyBorder="1" applyAlignment="1">
      <alignment horizontal="right" vertical="center"/>
    </xf>
    <xf numFmtId="168" fontId="42" fillId="0" borderId="551" xfId="0" applyNumberFormat="1" applyFont="1" applyBorder="1" applyAlignment="1">
      <alignment horizontal="right" vertical="center"/>
    </xf>
    <xf numFmtId="169" fontId="0" fillId="15" borderId="552" xfId="0" applyNumberFormat="1" applyFill="1" applyBorder="1" applyAlignment="1">
      <alignment vertical="center"/>
    </xf>
    <xf numFmtId="168" fontId="30" fillId="0" borderId="553" xfId="0" applyNumberFormat="1" applyFont="1" applyBorder="1" applyAlignment="1">
      <alignment horizontal="right" vertical="center"/>
    </xf>
    <xf numFmtId="168" fontId="30" fillId="15" borderId="552" xfId="0" applyNumberFormat="1" applyFont="1" applyFill="1" applyBorder="1" applyAlignment="1">
      <alignment horizontal="right" vertical="center"/>
    </xf>
    <xf numFmtId="172" fontId="30" fillId="15" borderId="554" xfId="0" applyNumberFormat="1" applyFont="1" applyFill="1" applyBorder="1" applyAlignment="1">
      <alignment horizontal="right" vertical="center"/>
    </xf>
    <xf numFmtId="168" fontId="56" fillId="24" borderId="555" xfId="0" applyNumberFormat="1" applyFont="1" applyFill="1" applyBorder="1" applyAlignment="1">
      <alignment horizontal="right" vertical="center"/>
    </xf>
    <xf numFmtId="168" fontId="56" fillId="0" borderId="556" xfId="0" applyNumberFormat="1" applyFont="1" applyBorder="1" applyAlignment="1">
      <alignment horizontal="right" vertical="center"/>
    </xf>
    <xf numFmtId="168" fontId="56" fillId="24" borderId="556" xfId="0" applyNumberFormat="1" applyFont="1" applyFill="1" applyBorder="1" applyAlignment="1">
      <alignment horizontal="right" vertical="center"/>
    </xf>
    <xf numFmtId="168" fontId="57" fillId="0" borderId="556" xfId="0" applyNumberFormat="1" applyFont="1" applyBorder="1" applyAlignment="1">
      <alignment horizontal="right" vertical="center"/>
    </xf>
    <xf numFmtId="168" fontId="42" fillId="24" borderId="556" xfId="0" applyNumberFormat="1" applyFont="1" applyFill="1" applyBorder="1" applyAlignment="1">
      <alignment horizontal="right" vertical="center"/>
    </xf>
    <xf numFmtId="168" fontId="42" fillId="0" borderId="556" xfId="0" applyNumberFormat="1" applyFont="1" applyBorder="1" applyAlignment="1">
      <alignment horizontal="right" vertical="center"/>
    </xf>
    <xf numFmtId="169" fontId="0" fillId="15" borderId="557" xfId="0" applyNumberFormat="1" applyFill="1" applyBorder="1" applyAlignment="1">
      <alignment vertical="center"/>
    </xf>
    <xf numFmtId="168" fontId="30" fillId="0" borderId="558" xfId="0" applyNumberFormat="1" applyFont="1" applyBorder="1" applyAlignment="1">
      <alignment horizontal="right" vertical="center"/>
    </xf>
    <xf numFmtId="168" fontId="30" fillId="15" borderId="557" xfId="0" applyNumberFormat="1" applyFont="1" applyFill="1" applyBorder="1" applyAlignment="1">
      <alignment horizontal="right" vertical="center"/>
    </xf>
    <xf numFmtId="172" fontId="30" fillId="15" borderId="559" xfId="0" applyNumberFormat="1" applyFont="1" applyFill="1" applyBorder="1" applyAlignment="1">
      <alignment horizontal="right" vertical="center"/>
    </xf>
    <xf numFmtId="168" fontId="56" fillId="24" borderId="560" xfId="0" applyNumberFormat="1" applyFont="1" applyFill="1" applyBorder="1" applyAlignment="1">
      <alignment horizontal="right" vertical="center"/>
    </xf>
    <xf numFmtId="168" fontId="56" fillId="0" borderId="561" xfId="0" applyNumberFormat="1" applyFont="1" applyBorder="1" applyAlignment="1">
      <alignment horizontal="right" vertical="center"/>
    </xf>
    <xf numFmtId="168" fontId="56" fillId="24" borderId="561" xfId="0" applyNumberFormat="1" applyFont="1" applyFill="1" applyBorder="1" applyAlignment="1">
      <alignment horizontal="right" vertical="center"/>
    </xf>
    <xf numFmtId="168" fontId="57" fillId="0" borderId="561" xfId="0" applyNumberFormat="1" applyFont="1" applyBorder="1" applyAlignment="1">
      <alignment horizontal="right" vertical="center"/>
    </xf>
    <xf numFmtId="168" fontId="42" fillId="24" borderId="561" xfId="0" applyNumberFormat="1" applyFont="1" applyFill="1" applyBorder="1" applyAlignment="1">
      <alignment horizontal="right" vertical="center"/>
    </xf>
    <xf numFmtId="168" fontId="42" fillId="0" borderId="561" xfId="0" applyNumberFormat="1" applyFont="1" applyBorder="1" applyAlignment="1">
      <alignment horizontal="right" vertical="center"/>
    </xf>
    <xf numFmtId="169" fontId="0" fillId="15" borderId="562" xfId="0" applyNumberFormat="1" applyFill="1" applyBorder="1" applyAlignment="1">
      <alignment vertical="center"/>
    </xf>
    <xf numFmtId="168" fontId="30" fillId="0" borderId="563" xfId="0" applyNumberFormat="1" applyFont="1" applyBorder="1" applyAlignment="1">
      <alignment horizontal="right" vertical="center"/>
    </xf>
    <xf numFmtId="168" fontId="30" fillId="15" borderId="562" xfId="0" applyNumberFormat="1" applyFont="1" applyFill="1" applyBorder="1" applyAlignment="1">
      <alignment horizontal="right" vertical="center"/>
    </xf>
    <xf numFmtId="172" fontId="30" fillId="15" borderId="564" xfId="0" applyNumberFormat="1" applyFont="1" applyFill="1" applyBorder="1" applyAlignment="1">
      <alignment horizontal="right" vertical="center"/>
    </xf>
    <xf numFmtId="168" fontId="56" fillId="24" borderId="565" xfId="0" applyNumberFormat="1" applyFont="1" applyFill="1" applyBorder="1" applyAlignment="1">
      <alignment horizontal="right" vertical="center"/>
    </xf>
    <xf numFmtId="168" fontId="56" fillId="0" borderId="566" xfId="0" applyNumberFormat="1" applyFont="1" applyBorder="1" applyAlignment="1">
      <alignment horizontal="right" vertical="center"/>
    </xf>
    <xf numFmtId="168" fontId="56" fillId="24" borderId="566" xfId="0" applyNumberFormat="1" applyFont="1" applyFill="1" applyBorder="1" applyAlignment="1">
      <alignment horizontal="right" vertical="center"/>
    </xf>
    <xf numFmtId="168" fontId="57" fillId="0" borderId="566" xfId="0" applyNumberFormat="1" applyFont="1" applyBorder="1" applyAlignment="1">
      <alignment horizontal="right" vertical="center"/>
    </xf>
    <xf numFmtId="168" fontId="42" fillId="24" borderId="566" xfId="0" applyNumberFormat="1" applyFont="1" applyFill="1" applyBorder="1" applyAlignment="1">
      <alignment horizontal="right" vertical="center"/>
    </xf>
    <xf numFmtId="168" fontId="42" fillId="0" borderId="566" xfId="0" applyNumberFormat="1" applyFont="1" applyBorder="1" applyAlignment="1">
      <alignment horizontal="right" vertical="center"/>
    </xf>
    <xf numFmtId="169" fontId="0" fillId="15" borderId="567" xfId="0" applyNumberFormat="1" applyFill="1" applyBorder="1" applyAlignment="1">
      <alignment vertical="center"/>
    </xf>
    <xf numFmtId="168" fontId="30" fillId="0" borderId="568" xfId="0" applyNumberFormat="1" applyFont="1" applyBorder="1" applyAlignment="1">
      <alignment horizontal="right" vertical="center"/>
    </xf>
    <xf numFmtId="168" fontId="30" fillId="15" borderId="567" xfId="0" applyNumberFormat="1" applyFont="1" applyFill="1" applyBorder="1" applyAlignment="1">
      <alignment horizontal="right" vertical="center"/>
    </xf>
    <xf numFmtId="172" fontId="30" fillId="15" borderId="569" xfId="0" applyNumberFormat="1" applyFont="1" applyFill="1" applyBorder="1" applyAlignment="1">
      <alignment horizontal="right" vertical="center"/>
    </xf>
    <xf numFmtId="168" fontId="56" fillId="24" borderId="570" xfId="0" applyNumberFormat="1" applyFont="1" applyFill="1" applyBorder="1" applyAlignment="1">
      <alignment horizontal="right" vertical="center"/>
    </xf>
    <xf numFmtId="168" fontId="56" fillId="0" borderId="571" xfId="0" applyNumberFormat="1" applyFont="1" applyBorder="1" applyAlignment="1">
      <alignment horizontal="right" vertical="center"/>
    </xf>
    <xf numFmtId="168" fontId="56" fillId="24" borderId="571" xfId="0" applyNumberFormat="1" applyFont="1" applyFill="1" applyBorder="1" applyAlignment="1">
      <alignment horizontal="right" vertical="center"/>
    </xf>
    <xf numFmtId="168" fontId="57" fillId="0" borderId="571" xfId="0" applyNumberFormat="1" applyFont="1" applyBorder="1" applyAlignment="1">
      <alignment horizontal="right" vertical="center"/>
    </xf>
    <xf numFmtId="168" fontId="42" fillId="24" borderId="571" xfId="0" applyNumberFormat="1" applyFont="1" applyFill="1" applyBorder="1" applyAlignment="1">
      <alignment horizontal="right" vertical="center"/>
    </xf>
    <xf numFmtId="168" fontId="42" fillId="0" borderId="571" xfId="0" applyNumberFormat="1" applyFont="1" applyBorder="1" applyAlignment="1">
      <alignment horizontal="right" vertical="center"/>
    </xf>
    <xf numFmtId="169" fontId="0" fillId="15" borderId="572" xfId="0" applyNumberFormat="1" applyFill="1" applyBorder="1" applyAlignment="1">
      <alignment vertical="center"/>
    </xf>
    <xf numFmtId="168" fontId="30" fillId="0" borderId="573" xfId="0" applyNumberFormat="1" applyFont="1" applyBorder="1" applyAlignment="1">
      <alignment horizontal="right" vertical="center"/>
    </xf>
    <xf numFmtId="168" fontId="30" fillId="15" borderId="572" xfId="0" applyNumberFormat="1" applyFont="1" applyFill="1" applyBorder="1" applyAlignment="1">
      <alignment horizontal="right" vertical="center"/>
    </xf>
    <xf numFmtId="172" fontId="30" fillId="15" borderId="574" xfId="0" applyNumberFormat="1" applyFont="1" applyFill="1" applyBorder="1" applyAlignment="1">
      <alignment horizontal="right" vertical="center"/>
    </xf>
    <xf numFmtId="168" fontId="56" fillId="24" borderId="575" xfId="0" applyNumberFormat="1" applyFont="1" applyFill="1" applyBorder="1" applyAlignment="1">
      <alignment horizontal="right" vertical="center"/>
    </xf>
    <xf numFmtId="168" fontId="56" fillId="0" borderId="576" xfId="0" applyNumberFormat="1" applyFont="1" applyBorder="1" applyAlignment="1">
      <alignment horizontal="right" vertical="center"/>
    </xf>
    <xf numFmtId="168" fontId="56" fillId="24" borderId="576" xfId="0" applyNumberFormat="1" applyFont="1" applyFill="1" applyBorder="1" applyAlignment="1">
      <alignment horizontal="right" vertical="center"/>
    </xf>
    <xf numFmtId="168" fontId="57" fillId="0" borderId="576" xfId="0" applyNumberFormat="1" applyFont="1" applyBorder="1" applyAlignment="1">
      <alignment horizontal="right" vertical="center"/>
    </xf>
    <xf numFmtId="168" fontId="42" fillId="24" borderId="576" xfId="0" applyNumberFormat="1" applyFont="1" applyFill="1" applyBorder="1" applyAlignment="1">
      <alignment horizontal="right" vertical="center"/>
    </xf>
    <xf numFmtId="168" fontId="42" fillId="0" borderId="576" xfId="0" applyNumberFormat="1" applyFont="1" applyBorder="1" applyAlignment="1">
      <alignment horizontal="right" vertical="center"/>
    </xf>
    <xf numFmtId="169" fontId="0" fillId="15" borderId="577" xfId="0" applyNumberFormat="1" applyFill="1" applyBorder="1" applyAlignment="1">
      <alignment vertical="center"/>
    </xf>
    <xf numFmtId="168" fontId="30" fillId="0" borderId="578" xfId="0" applyNumberFormat="1" applyFont="1" applyBorder="1" applyAlignment="1">
      <alignment horizontal="right" vertical="center"/>
    </xf>
    <xf numFmtId="168" fontId="30" fillId="15" borderId="577" xfId="0" applyNumberFormat="1" applyFont="1" applyFill="1" applyBorder="1" applyAlignment="1">
      <alignment horizontal="right" vertical="center"/>
    </xf>
    <xf numFmtId="172" fontId="30" fillId="15" borderId="579" xfId="0" applyNumberFormat="1" applyFont="1" applyFill="1" applyBorder="1" applyAlignment="1">
      <alignment horizontal="right" vertical="center"/>
    </xf>
    <xf numFmtId="0" fontId="6" fillId="0" borderId="580" xfId="0" applyFont="1" applyBorder="1" applyAlignment="1">
      <alignment horizontal="left" vertical="center" wrapText="1" indent="2"/>
    </xf>
    <xf numFmtId="168" fontId="56" fillId="24" borderId="581" xfId="0" applyNumberFormat="1" applyFont="1" applyFill="1" applyBorder="1" applyAlignment="1">
      <alignment horizontal="right" vertical="center"/>
    </xf>
    <xf numFmtId="172" fontId="30" fillId="24" borderId="582" xfId="0" applyNumberFormat="1" applyFont="1" applyFill="1" applyBorder="1" applyAlignment="1">
      <alignment horizontal="right" vertical="center"/>
    </xf>
    <xf numFmtId="168" fontId="56" fillId="0" borderId="583" xfId="0" applyNumberFormat="1" applyFont="1" applyBorder="1" applyAlignment="1">
      <alignment horizontal="right" vertical="center"/>
    </xf>
    <xf numFmtId="172" fontId="30" fillId="0" borderId="582" xfId="0" applyNumberFormat="1" applyFont="1" applyBorder="1" applyAlignment="1">
      <alignment horizontal="right" vertical="center"/>
    </xf>
    <xf numFmtId="168" fontId="56" fillId="24" borderId="583" xfId="0" applyNumberFormat="1" applyFont="1" applyFill="1" applyBorder="1" applyAlignment="1">
      <alignment horizontal="right" vertical="center"/>
    </xf>
    <xf numFmtId="168" fontId="57" fillId="0" borderId="583" xfId="0" applyNumberFormat="1" applyFont="1" applyBorder="1" applyAlignment="1">
      <alignment horizontal="right" vertical="center"/>
    </xf>
    <xf numFmtId="168" fontId="42" fillId="24" borderId="583" xfId="0" applyNumberFormat="1" applyFont="1" applyFill="1" applyBorder="1" applyAlignment="1">
      <alignment horizontal="right" vertical="center"/>
    </xf>
    <xf numFmtId="168" fontId="42" fillId="0" borderId="583" xfId="0" applyNumberFormat="1" applyFont="1" applyBorder="1" applyAlignment="1">
      <alignment horizontal="right" vertical="center"/>
    </xf>
    <xf numFmtId="168" fontId="30" fillId="24" borderId="584" xfId="0" applyNumberFormat="1" applyFont="1" applyFill="1" applyBorder="1"/>
    <xf numFmtId="168" fontId="30" fillId="0" borderId="584" xfId="0" applyNumberFormat="1" applyFont="1" applyBorder="1" applyAlignment="1">
      <alignment vertical="center"/>
    </xf>
    <xf numFmtId="169" fontId="0" fillId="15" borderId="585" xfId="0" applyNumberFormat="1" applyFill="1" applyBorder="1" applyAlignment="1">
      <alignment vertical="center"/>
    </xf>
    <xf numFmtId="0" fontId="0" fillId="24" borderId="582" xfId="0" applyFill="1" applyBorder="1" applyAlignment="1">
      <alignment horizontal="center" vertical="center"/>
    </xf>
    <xf numFmtId="168" fontId="30" fillId="0" borderId="586" xfId="0" applyNumberFormat="1" applyFont="1" applyBorder="1" applyAlignment="1">
      <alignment horizontal="right" vertical="center"/>
    </xf>
    <xf numFmtId="37" fontId="42" fillId="15" borderId="589" xfId="0" applyNumberFormat="1" applyFont="1" applyFill="1" applyBorder="1" applyAlignment="1">
      <alignment horizontal="right" vertical="center"/>
    </xf>
    <xf numFmtId="37" fontId="42" fillId="0" borderId="589" xfId="0" applyNumberFormat="1" applyFont="1" applyBorder="1" applyAlignment="1">
      <alignment horizontal="right" vertical="center"/>
    </xf>
    <xf numFmtId="37" fontId="44" fillId="15" borderId="589" xfId="0" applyNumberFormat="1" applyFont="1" applyFill="1" applyBorder="1" applyAlignment="1">
      <alignment horizontal="right" vertical="center"/>
    </xf>
    <xf numFmtId="37" fontId="35" fillId="0" borderId="589" xfId="0" applyNumberFormat="1" applyFont="1" applyBorder="1" applyAlignment="1">
      <alignment horizontal="right" vertical="center"/>
    </xf>
    <xf numFmtId="37" fontId="28" fillId="15" borderId="590" xfId="0" applyNumberFormat="1" applyFont="1" applyFill="1" applyBorder="1" applyAlignment="1">
      <alignment horizontal="right" vertical="center"/>
    </xf>
    <xf numFmtId="37" fontId="30" fillId="0" borderId="590" xfId="0" applyNumberFormat="1" applyFont="1" applyBorder="1" applyAlignment="1">
      <alignment horizontal="right" vertical="center"/>
    </xf>
    <xf numFmtId="172" fontId="30" fillId="15" borderId="500" xfId="0" applyNumberFormat="1" applyFont="1" applyFill="1" applyBorder="1" applyAlignment="1">
      <alignment horizontal="right" vertical="center"/>
    </xf>
    <xf numFmtId="168" fontId="42" fillId="15" borderId="591" xfId="0" applyNumberFormat="1" applyFont="1" applyFill="1" applyBorder="1" applyAlignment="1">
      <alignment horizontal="right" vertical="center"/>
    </xf>
    <xf numFmtId="168" fontId="42" fillId="0" borderId="591" xfId="0" applyNumberFormat="1" applyFont="1" applyBorder="1" applyAlignment="1">
      <alignment horizontal="right" vertical="center"/>
    </xf>
    <xf numFmtId="168" fontId="44" fillId="15" borderId="591" xfId="0" applyNumberFormat="1" applyFont="1" applyFill="1" applyBorder="1" applyAlignment="1">
      <alignment horizontal="right" vertical="center"/>
    </xf>
    <xf numFmtId="168" fontId="35" fillId="0" borderId="591" xfId="0" applyNumberFormat="1" applyFont="1" applyBorder="1" applyAlignment="1">
      <alignment horizontal="right" vertical="center"/>
    </xf>
    <xf numFmtId="168" fontId="30" fillId="15" borderId="592" xfId="0" applyNumberFormat="1" applyFont="1" applyFill="1" applyBorder="1"/>
    <xf numFmtId="168" fontId="30" fillId="0" borderId="592" xfId="0" applyNumberFormat="1" applyFont="1" applyBorder="1" applyAlignment="1">
      <alignment vertical="center"/>
    </xf>
    <xf numFmtId="0" fontId="0" fillId="15" borderId="592" xfId="0" applyFill="1" applyBorder="1" applyAlignment="1">
      <alignment horizontal="center" vertical="center"/>
    </xf>
    <xf numFmtId="168" fontId="30" fillId="0" borderId="593" xfId="0" applyNumberFormat="1" applyFont="1" applyBorder="1" applyAlignment="1">
      <alignment horizontal="right" vertical="center"/>
    </xf>
    <xf numFmtId="168" fontId="30" fillId="15" borderId="592" xfId="0" applyNumberFormat="1" applyFont="1" applyFill="1" applyBorder="1" applyAlignment="1">
      <alignment horizontal="right" vertical="center"/>
    </xf>
    <xf numFmtId="172" fontId="30" fillId="15" borderId="593" xfId="0" applyNumberFormat="1" applyFont="1" applyFill="1" applyBorder="1" applyAlignment="1">
      <alignment horizontal="right" vertical="center"/>
    </xf>
    <xf numFmtId="168" fontId="42" fillId="15" borderId="575" xfId="0" applyNumberFormat="1" applyFont="1" applyFill="1" applyBorder="1" applyAlignment="1">
      <alignment horizontal="right" vertical="center"/>
    </xf>
    <xf numFmtId="168" fontId="42" fillId="0" borderId="575" xfId="0" applyNumberFormat="1" applyFont="1" applyBorder="1" applyAlignment="1">
      <alignment horizontal="right" vertical="center"/>
    </xf>
    <xf numFmtId="168" fontId="44" fillId="15" borderId="575" xfId="0" applyNumberFormat="1" applyFont="1" applyFill="1" applyBorder="1" applyAlignment="1">
      <alignment horizontal="right" vertical="center"/>
    </xf>
    <xf numFmtId="168" fontId="35" fillId="0" borderId="575" xfId="0" applyNumberFormat="1" applyFont="1" applyBorder="1" applyAlignment="1">
      <alignment horizontal="right" vertical="center"/>
    </xf>
    <xf numFmtId="168" fontId="30" fillId="15" borderId="577" xfId="0" applyNumberFormat="1" applyFont="1" applyFill="1" applyBorder="1"/>
    <xf numFmtId="168" fontId="30" fillId="0" borderId="577" xfId="0" applyNumberFormat="1" applyFont="1" applyBorder="1" applyAlignment="1">
      <alignment vertical="center"/>
    </xf>
    <xf numFmtId="0" fontId="0" fillId="15" borderId="577" xfId="0" applyFill="1" applyBorder="1" applyAlignment="1">
      <alignment horizontal="center" vertical="center"/>
    </xf>
    <xf numFmtId="172" fontId="30" fillId="15" borderId="578" xfId="0" applyNumberFormat="1" applyFont="1" applyFill="1" applyBorder="1" applyAlignment="1">
      <alignment horizontal="right" vertical="center"/>
    </xf>
    <xf numFmtId="168" fontId="42" fillId="15" borderId="594" xfId="0" applyNumberFormat="1" applyFont="1" applyFill="1" applyBorder="1" applyAlignment="1">
      <alignment horizontal="right" vertical="center"/>
    </xf>
    <xf numFmtId="168" fontId="42" fillId="0" borderId="594" xfId="0" applyNumberFormat="1" applyFont="1" applyBorder="1" applyAlignment="1">
      <alignment horizontal="right" vertical="center"/>
    </xf>
    <xf numFmtId="168" fontId="44" fillId="15" borderId="594" xfId="0" applyNumberFormat="1" applyFont="1" applyFill="1" applyBorder="1" applyAlignment="1">
      <alignment horizontal="right" vertical="center"/>
    </xf>
    <xf numFmtId="168" fontId="35" fillId="0" borderId="594" xfId="0" applyNumberFormat="1" applyFont="1" applyBorder="1" applyAlignment="1">
      <alignment horizontal="right" vertical="center"/>
    </xf>
    <xf numFmtId="168" fontId="30" fillId="15" borderId="595" xfId="0" applyNumberFormat="1" applyFont="1" applyFill="1" applyBorder="1"/>
    <xf numFmtId="168" fontId="30" fillId="0" borderId="595" xfId="0" applyNumberFormat="1" applyFont="1" applyBorder="1" applyAlignment="1">
      <alignment vertical="center"/>
    </xf>
    <xf numFmtId="169" fontId="0" fillId="15" borderId="595" xfId="0" applyNumberFormat="1" applyFill="1" applyBorder="1" applyAlignment="1">
      <alignment vertical="center"/>
    </xf>
    <xf numFmtId="168" fontId="30" fillId="0" borderId="596" xfId="0" applyNumberFormat="1" applyFont="1" applyBorder="1" applyAlignment="1">
      <alignment horizontal="right" vertical="center"/>
    </xf>
    <xf numFmtId="168" fontId="30" fillId="15" borderId="595" xfId="0" applyNumberFormat="1" applyFont="1" applyFill="1" applyBorder="1" applyAlignment="1">
      <alignment horizontal="right" vertical="center"/>
    </xf>
    <xf numFmtId="172" fontId="30" fillId="15" borderId="596" xfId="0" applyNumberFormat="1" applyFont="1" applyFill="1" applyBorder="1" applyAlignment="1">
      <alignment horizontal="right" vertical="center"/>
    </xf>
    <xf numFmtId="168" fontId="42" fillId="15" borderId="597" xfId="0" applyNumberFormat="1" applyFont="1" applyFill="1" applyBorder="1" applyAlignment="1">
      <alignment horizontal="right" vertical="center"/>
    </xf>
    <xf numFmtId="168" fontId="42" fillId="0" borderId="597" xfId="0" applyNumberFormat="1" applyFont="1" applyBorder="1" applyAlignment="1">
      <alignment horizontal="right" vertical="center"/>
    </xf>
    <xf numFmtId="168" fontId="44" fillId="15" borderId="597" xfId="0" applyNumberFormat="1" applyFont="1" applyFill="1" applyBorder="1" applyAlignment="1">
      <alignment horizontal="right" vertical="center"/>
    </xf>
    <xf numFmtId="168" fontId="35" fillId="0" borderId="597" xfId="0" applyNumberFormat="1" applyFont="1" applyBorder="1" applyAlignment="1">
      <alignment horizontal="right" vertical="center"/>
    </xf>
    <xf numFmtId="168" fontId="30" fillId="15" borderId="598" xfId="0" applyNumberFormat="1" applyFont="1" applyFill="1" applyBorder="1"/>
    <xf numFmtId="168" fontId="30" fillId="0" borderId="598" xfId="0" applyNumberFormat="1" applyFont="1" applyBorder="1" applyAlignment="1">
      <alignment vertical="center"/>
    </xf>
    <xf numFmtId="169" fontId="0" fillId="15" borderId="598" xfId="0" applyNumberFormat="1" applyFill="1" applyBorder="1" applyAlignment="1">
      <alignment vertical="center"/>
    </xf>
    <xf numFmtId="168" fontId="30" fillId="0" borderId="599" xfId="0" applyNumberFormat="1" applyFont="1" applyBorder="1" applyAlignment="1">
      <alignment horizontal="right" vertical="center"/>
    </xf>
    <xf numFmtId="168" fontId="30" fillId="15" borderId="598" xfId="0" applyNumberFormat="1" applyFont="1" applyFill="1" applyBorder="1" applyAlignment="1">
      <alignment horizontal="right" vertical="center"/>
    </xf>
    <xf numFmtId="172" fontId="30" fillId="15" borderId="599" xfId="0" applyNumberFormat="1" applyFont="1" applyFill="1" applyBorder="1" applyAlignment="1">
      <alignment horizontal="right" vertical="center"/>
    </xf>
    <xf numFmtId="168" fontId="42" fillId="15" borderId="600" xfId="0" applyNumberFormat="1" applyFont="1" applyFill="1" applyBorder="1" applyAlignment="1">
      <alignment horizontal="right" vertical="center"/>
    </xf>
    <xf numFmtId="168" fontId="42" fillId="0" borderId="600" xfId="0" applyNumberFormat="1" applyFont="1" applyBorder="1" applyAlignment="1">
      <alignment horizontal="right" vertical="center"/>
    </xf>
    <xf numFmtId="168" fontId="44" fillId="15" borderId="600" xfId="0" applyNumberFormat="1" applyFont="1" applyFill="1" applyBorder="1" applyAlignment="1">
      <alignment horizontal="right" vertical="center"/>
    </xf>
    <xf numFmtId="168" fontId="35" fillId="0" borderId="600" xfId="0" applyNumberFormat="1" applyFont="1" applyBorder="1" applyAlignment="1">
      <alignment horizontal="right" vertical="center"/>
    </xf>
    <xf numFmtId="168" fontId="30" fillId="15" borderId="601" xfId="0" applyNumberFormat="1" applyFont="1" applyFill="1" applyBorder="1"/>
    <xf numFmtId="168" fontId="30" fillId="0" borderId="601" xfId="0" applyNumberFormat="1" applyFont="1" applyBorder="1" applyAlignment="1">
      <alignment vertical="center"/>
    </xf>
    <xf numFmtId="169" fontId="0" fillId="15" borderId="601" xfId="0" applyNumberFormat="1" applyFill="1" applyBorder="1" applyAlignment="1">
      <alignment vertical="center"/>
    </xf>
    <xf numFmtId="168" fontId="30" fillId="0" borderId="602" xfId="0" applyNumberFormat="1" applyFont="1" applyBorder="1" applyAlignment="1">
      <alignment horizontal="right" vertical="center"/>
    </xf>
    <xf numFmtId="168" fontId="30" fillId="15" borderId="601" xfId="0" applyNumberFormat="1" applyFont="1" applyFill="1" applyBorder="1" applyAlignment="1">
      <alignment horizontal="right" vertical="center"/>
    </xf>
    <xf numFmtId="172" fontId="30" fillId="15" borderId="602" xfId="0" applyNumberFormat="1" applyFont="1" applyFill="1" applyBorder="1" applyAlignment="1">
      <alignment horizontal="right" vertical="center"/>
    </xf>
    <xf numFmtId="168" fontId="42" fillId="15" borderId="603" xfId="0" applyNumberFormat="1" applyFont="1" applyFill="1" applyBorder="1" applyAlignment="1">
      <alignment horizontal="right" vertical="center"/>
    </xf>
    <xf numFmtId="168" fontId="42" fillId="0" borderId="603" xfId="0" applyNumberFormat="1" applyFont="1" applyBorder="1" applyAlignment="1">
      <alignment horizontal="right" vertical="center"/>
    </xf>
    <xf numFmtId="168" fontId="44" fillId="15" borderId="603" xfId="0" applyNumberFormat="1" applyFont="1" applyFill="1" applyBorder="1" applyAlignment="1">
      <alignment horizontal="right" vertical="center"/>
    </xf>
    <xf numFmtId="168" fontId="35" fillId="0" borderId="603" xfId="0" applyNumberFormat="1" applyFont="1" applyBorder="1" applyAlignment="1">
      <alignment horizontal="right" vertical="center"/>
    </xf>
    <xf numFmtId="168" fontId="30" fillId="15" borderId="604" xfId="0" applyNumberFormat="1" applyFont="1" applyFill="1" applyBorder="1"/>
    <xf numFmtId="168" fontId="30" fillId="0" borderId="604" xfId="0" applyNumberFormat="1" applyFont="1" applyBorder="1" applyAlignment="1">
      <alignment vertical="center"/>
    </xf>
    <xf numFmtId="169" fontId="0" fillId="15" borderId="604" xfId="0" applyNumberFormat="1" applyFill="1" applyBorder="1" applyAlignment="1">
      <alignment vertical="center"/>
    </xf>
    <xf numFmtId="168" fontId="30" fillId="0" borderId="605" xfId="0" applyNumberFormat="1" applyFont="1" applyBorder="1" applyAlignment="1">
      <alignment horizontal="right" vertical="center"/>
    </xf>
    <xf numFmtId="168" fontId="30" fillId="15" borderId="604" xfId="0" applyNumberFormat="1" applyFont="1" applyFill="1" applyBorder="1" applyAlignment="1">
      <alignment horizontal="right" vertical="center"/>
    </xf>
    <xf numFmtId="172" fontId="30" fillId="15" borderId="605" xfId="0" applyNumberFormat="1" applyFont="1" applyFill="1" applyBorder="1" applyAlignment="1">
      <alignment horizontal="right" vertical="center"/>
    </xf>
    <xf numFmtId="168" fontId="42" fillId="15" borderId="606" xfId="0" applyNumberFormat="1" applyFont="1" applyFill="1" applyBorder="1" applyAlignment="1">
      <alignment horizontal="right" vertical="center"/>
    </xf>
    <xf numFmtId="168" fontId="42" fillId="0" borderId="606" xfId="0" applyNumberFormat="1" applyFont="1" applyBorder="1" applyAlignment="1">
      <alignment horizontal="right" vertical="center"/>
    </xf>
    <xf numFmtId="168" fontId="44" fillId="15" borderId="606" xfId="0" applyNumberFormat="1" applyFont="1" applyFill="1" applyBorder="1" applyAlignment="1">
      <alignment horizontal="right" vertical="center"/>
    </xf>
    <xf numFmtId="168" fontId="35" fillId="0" borderId="606" xfId="0" applyNumberFormat="1" applyFont="1" applyBorder="1" applyAlignment="1">
      <alignment horizontal="right" vertical="center"/>
    </xf>
    <xf numFmtId="168" fontId="30" fillId="15" borderId="607" xfId="0" applyNumberFormat="1" applyFont="1" applyFill="1" applyBorder="1"/>
    <xf numFmtId="168" fontId="30" fillId="0" borderId="607" xfId="0" applyNumberFormat="1" applyFont="1" applyBorder="1" applyAlignment="1">
      <alignment vertical="center"/>
    </xf>
    <xf numFmtId="169" fontId="0" fillId="15" borderId="607" xfId="0" applyNumberFormat="1" applyFill="1" applyBorder="1" applyAlignment="1">
      <alignment vertical="center"/>
    </xf>
    <xf numFmtId="168" fontId="30" fillId="0" borderId="608" xfId="0" applyNumberFormat="1" applyFont="1" applyBorder="1" applyAlignment="1">
      <alignment horizontal="right" vertical="center"/>
    </xf>
    <xf numFmtId="168" fontId="30" fillId="15" borderId="607" xfId="0" applyNumberFormat="1" applyFont="1" applyFill="1" applyBorder="1" applyAlignment="1">
      <alignment horizontal="right" vertical="center"/>
    </xf>
    <xf numFmtId="172" fontId="30" fillId="15" borderId="608" xfId="0" applyNumberFormat="1" applyFont="1" applyFill="1" applyBorder="1" applyAlignment="1">
      <alignment horizontal="right" vertical="center"/>
    </xf>
    <xf numFmtId="168" fontId="42" fillId="15" borderId="609" xfId="0" applyNumberFormat="1" applyFont="1" applyFill="1" applyBorder="1" applyAlignment="1">
      <alignment horizontal="right" vertical="center"/>
    </xf>
    <xf numFmtId="168" fontId="42" fillId="0" borderId="609" xfId="0" applyNumberFormat="1" applyFont="1" applyBorder="1" applyAlignment="1">
      <alignment horizontal="right" vertical="center"/>
    </xf>
    <xf numFmtId="168" fontId="44" fillId="15" borderId="609" xfId="0" applyNumberFormat="1" applyFont="1" applyFill="1" applyBorder="1" applyAlignment="1">
      <alignment horizontal="right" vertical="center"/>
    </xf>
    <xf numFmtId="168" fontId="35" fillId="0" borderId="609" xfId="0" applyNumberFormat="1" applyFont="1" applyBorder="1" applyAlignment="1">
      <alignment horizontal="right" vertical="center"/>
    </xf>
    <xf numFmtId="168" fontId="30" fillId="15" borderId="610" xfId="0" applyNumberFormat="1" applyFont="1" applyFill="1" applyBorder="1"/>
    <xf numFmtId="168" fontId="30" fillId="0" borderId="610" xfId="0" applyNumberFormat="1" applyFont="1" applyBorder="1" applyAlignment="1">
      <alignment vertical="center"/>
    </xf>
    <xf numFmtId="169" fontId="0" fillId="15" borderId="610" xfId="0" applyNumberFormat="1" applyFill="1" applyBorder="1" applyAlignment="1">
      <alignment vertical="center"/>
    </xf>
    <xf numFmtId="168" fontId="30" fillId="0" borderId="611" xfId="0" applyNumberFormat="1" applyFont="1" applyBorder="1" applyAlignment="1">
      <alignment horizontal="right" vertical="center"/>
    </xf>
    <xf numFmtId="168" fontId="30" fillId="15" borderId="610" xfId="0" applyNumberFormat="1" applyFont="1" applyFill="1" applyBorder="1" applyAlignment="1">
      <alignment horizontal="right" vertical="center"/>
    </xf>
    <xf numFmtId="172" fontId="30" fillId="15" borderId="611" xfId="0" applyNumberFormat="1" applyFont="1" applyFill="1" applyBorder="1" applyAlignment="1">
      <alignment horizontal="right" vertical="center"/>
    </xf>
    <xf numFmtId="168" fontId="42" fillId="15" borderId="612" xfId="0" applyNumberFormat="1" applyFont="1" applyFill="1" applyBorder="1" applyAlignment="1">
      <alignment horizontal="right" vertical="center"/>
    </xf>
    <xf numFmtId="168" fontId="42" fillId="0" borderId="612" xfId="0" applyNumberFormat="1" applyFont="1" applyBorder="1" applyAlignment="1">
      <alignment horizontal="right" vertical="center"/>
    </xf>
    <xf numFmtId="168" fontId="44" fillId="15" borderId="612" xfId="0" applyNumberFormat="1" applyFont="1" applyFill="1" applyBorder="1" applyAlignment="1">
      <alignment horizontal="right" vertical="center"/>
    </xf>
    <xf numFmtId="168" fontId="35" fillId="0" borderId="612" xfId="0" applyNumberFormat="1" applyFont="1" applyBorder="1" applyAlignment="1">
      <alignment horizontal="right" vertical="center"/>
    </xf>
    <xf numFmtId="168" fontId="30" fillId="15" borderId="613" xfId="0" applyNumberFormat="1" applyFont="1" applyFill="1" applyBorder="1"/>
    <xf numFmtId="168" fontId="30" fillId="0" borderId="613" xfId="0" applyNumberFormat="1" applyFont="1" applyBorder="1" applyAlignment="1">
      <alignment vertical="center"/>
    </xf>
    <xf numFmtId="169" fontId="0" fillId="15" borderId="613" xfId="0" applyNumberFormat="1" applyFill="1" applyBorder="1" applyAlignment="1">
      <alignment vertical="center"/>
    </xf>
    <xf numFmtId="168" fontId="30" fillId="0" borderId="614" xfId="0" applyNumberFormat="1" applyFont="1" applyBorder="1" applyAlignment="1">
      <alignment horizontal="right" vertical="center"/>
    </xf>
    <xf numFmtId="168" fontId="30" fillId="15" borderId="613" xfId="0" applyNumberFormat="1" applyFont="1" applyFill="1" applyBorder="1" applyAlignment="1">
      <alignment horizontal="right" vertical="center"/>
    </xf>
    <xf numFmtId="172" fontId="30" fillId="15" borderId="614" xfId="0" applyNumberFormat="1" applyFont="1" applyFill="1" applyBorder="1" applyAlignment="1">
      <alignment horizontal="right" vertical="center"/>
    </xf>
    <xf numFmtId="168" fontId="42" fillId="15" borderId="615" xfId="0" applyNumberFormat="1" applyFont="1" applyFill="1" applyBorder="1" applyAlignment="1">
      <alignment horizontal="right" vertical="center"/>
    </xf>
    <xf numFmtId="168" fontId="42" fillId="0" borderId="615" xfId="0" applyNumberFormat="1" applyFont="1" applyBorder="1" applyAlignment="1">
      <alignment horizontal="right" vertical="center"/>
    </xf>
    <xf numFmtId="168" fontId="44" fillId="15" borderId="615" xfId="0" applyNumberFormat="1" applyFont="1" applyFill="1" applyBorder="1" applyAlignment="1">
      <alignment horizontal="right" vertical="center"/>
    </xf>
    <xf numFmtId="168" fontId="35" fillId="0" borderId="615" xfId="0" applyNumberFormat="1" applyFont="1" applyBorder="1" applyAlignment="1">
      <alignment horizontal="right" vertical="center"/>
    </xf>
    <xf numFmtId="168" fontId="30" fillId="15" borderId="616" xfId="0" applyNumberFormat="1" applyFont="1" applyFill="1" applyBorder="1"/>
    <xf numFmtId="168" fontId="30" fillId="0" borderId="616" xfId="0" applyNumberFormat="1" applyFont="1" applyBorder="1" applyAlignment="1">
      <alignment vertical="center"/>
    </xf>
    <xf numFmtId="169" fontId="0" fillId="15" borderId="616" xfId="0" applyNumberFormat="1" applyFill="1" applyBorder="1" applyAlignment="1">
      <alignment vertical="center"/>
    </xf>
    <xf numFmtId="168" fontId="30" fillId="0" borderId="617" xfId="0" applyNumberFormat="1" applyFont="1" applyBorder="1" applyAlignment="1">
      <alignment horizontal="right" vertical="center"/>
    </xf>
    <xf numFmtId="168" fontId="30" fillId="15" borderId="616" xfId="0" applyNumberFormat="1" applyFont="1" applyFill="1" applyBorder="1" applyAlignment="1">
      <alignment horizontal="right" vertical="center"/>
    </xf>
    <xf numFmtId="172" fontId="30" fillId="15" borderId="617" xfId="0" applyNumberFormat="1" applyFont="1" applyFill="1" applyBorder="1" applyAlignment="1">
      <alignment horizontal="right" vertical="center"/>
    </xf>
    <xf numFmtId="168" fontId="42" fillId="15" borderId="618" xfId="0" applyNumberFormat="1" applyFont="1" applyFill="1" applyBorder="1" applyAlignment="1">
      <alignment horizontal="right" vertical="center"/>
    </xf>
    <xf numFmtId="168" fontId="42" fillId="0" borderId="618" xfId="0" applyNumberFormat="1" applyFont="1" applyBorder="1" applyAlignment="1">
      <alignment horizontal="right" vertical="center"/>
    </xf>
    <xf numFmtId="168" fontId="44" fillId="15" borderId="618" xfId="0" applyNumberFormat="1" applyFont="1" applyFill="1" applyBorder="1" applyAlignment="1">
      <alignment horizontal="right" vertical="center"/>
    </xf>
    <xf numFmtId="168" fontId="35" fillId="0" borderId="618" xfId="0" applyNumberFormat="1" applyFont="1" applyBorder="1" applyAlignment="1">
      <alignment horizontal="right" vertical="center"/>
    </xf>
    <xf numFmtId="168" fontId="30" fillId="15" borderId="619" xfId="0" applyNumberFormat="1" applyFont="1" applyFill="1" applyBorder="1"/>
    <xf numFmtId="168" fontId="30" fillId="0" borderId="619" xfId="0" applyNumberFormat="1" applyFont="1" applyBorder="1" applyAlignment="1">
      <alignment vertical="center"/>
    </xf>
    <xf numFmtId="169" fontId="0" fillId="15" borderId="619" xfId="0" applyNumberFormat="1" applyFill="1" applyBorder="1" applyAlignment="1">
      <alignment vertical="center"/>
    </xf>
    <xf numFmtId="168" fontId="30" fillId="0" borderId="620" xfId="0" applyNumberFormat="1" applyFont="1" applyBorder="1" applyAlignment="1">
      <alignment horizontal="right" vertical="center"/>
    </xf>
    <xf numFmtId="168" fontId="30" fillId="15" borderId="619" xfId="0" applyNumberFormat="1" applyFont="1" applyFill="1" applyBorder="1" applyAlignment="1">
      <alignment horizontal="right" vertical="center"/>
    </xf>
    <xf numFmtId="172" fontId="30" fillId="15" borderId="620" xfId="0" applyNumberFormat="1" applyFont="1" applyFill="1" applyBorder="1" applyAlignment="1">
      <alignment horizontal="right" vertical="center"/>
    </xf>
    <xf numFmtId="168" fontId="42" fillId="15" borderId="621" xfId="0" applyNumberFormat="1" applyFont="1" applyFill="1" applyBorder="1" applyAlignment="1">
      <alignment horizontal="right" vertical="center"/>
    </xf>
    <xf numFmtId="168" fontId="42" fillId="0" borderId="621" xfId="0" applyNumberFormat="1" applyFont="1" applyBorder="1" applyAlignment="1">
      <alignment horizontal="right" vertical="center"/>
    </xf>
    <xf numFmtId="168" fontId="44" fillId="15" borderId="621" xfId="0" applyNumberFormat="1" applyFont="1" applyFill="1" applyBorder="1" applyAlignment="1">
      <alignment horizontal="right" vertical="center"/>
    </xf>
    <xf numFmtId="168" fontId="35" fillId="0" borderId="621" xfId="0" applyNumberFormat="1" applyFont="1" applyBorder="1" applyAlignment="1">
      <alignment horizontal="right" vertical="center"/>
    </xf>
    <xf numFmtId="168" fontId="30" fillId="15" borderId="622" xfId="0" applyNumberFormat="1" applyFont="1" applyFill="1" applyBorder="1"/>
    <xf numFmtId="168" fontId="30" fillId="0" borderId="622" xfId="0" applyNumberFormat="1" applyFont="1" applyBorder="1" applyAlignment="1">
      <alignment vertical="center"/>
    </xf>
    <xf numFmtId="169" fontId="0" fillId="15" borderId="622" xfId="0" applyNumberFormat="1" applyFill="1" applyBorder="1" applyAlignment="1">
      <alignment vertical="center"/>
    </xf>
    <xf numFmtId="168" fontId="30" fillId="0" borderId="623" xfId="0" applyNumberFormat="1" applyFont="1" applyBorder="1" applyAlignment="1">
      <alignment horizontal="right" vertical="center"/>
    </xf>
    <xf numFmtId="168" fontId="30" fillId="15" borderId="622" xfId="0" applyNumberFormat="1" applyFont="1" applyFill="1" applyBorder="1" applyAlignment="1">
      <alignment horizontal="right" vertical="center"/>
    </xf>
    <xf numFmtId="172" fontId="30" fillId="15" borderId="623" xfId="0" applyNumberFormat="1" applyFont="1" applyFill="1" applyBorder="1" applyAlignment="1">
      <alignment horizontal="right" vertical="center"/>
    </xf>
    <xf numFmtId="0" fontId="6" fillId="0" borderId="624" xfId="0" applyFont="1" applyBorder="1" applyAlignment="1">
      <alignment horizontal="left" vertical="center" wrapText="1" indent="2"/>
    </xf>
    <xf numFmtId="168" fontId="42" fillId="15" borderId="625" xfId="0" applyNumberFormat="1" applyFont="1" applyFill="1" applyBorder="1" applyAlignment="1">
      <alignment horizontal="right" vertical="center"/>
    </xf>
    <xf numFmtId="172" fontId="30" fillId="15" borderId="626" xfId="0" applyNumberFormat="1" applyFont="1" applyFill="1" applyBorder="1" applyAlignment="1">
      <alignment horizontal="right" vertical="center"/>
    </xf>
    <xf numFmtId="168" fontId="42" fillId="0" borderId="625" xfId="0" applyNumberFormat="1" applyFont="1" applyBorder="1" applyAlignment="1">
      <alignment horizontal="right" vertical="center"/>
    </xf>
    <xf numFmtId="172" fontId="30" fillId="0" borderId="626" xfId="0" applyNumberFormat="1" applyFont="1" applyBorder="1" applyAlignment="1">
      <alignment horizontal="right" vertical="center"/>
    </xf>
    <xf numFmtId="168" fontId="44" fillId="15" borderId="625" xfId="0" applyNumberFormat="1" applyFont="1" applyFill="1" applyBorder="1" applyAlignment="1">
      <alignment horizontal="right" vertical="center"/>
    </xf>
    <xf numFmtId="168" fontId="35" fillId="0" borderId="625" xfId="0" applyNumberFormat="1" applyFont="1" applyBorder="1" applyAlignment="1">
      <alignment horizontal="right" vertical="center"/>
    </xf>
    <xf numFmtId="168" fontId="30" fillId="15" borderId="627" xfId="0" applyNumberFormat="1" applyFont="1" applyFill="1" applyBorder="1"/>
    <xf numFmtId="168" fontId="30" fillId="0" borderId="627" xfId="0" applyNumberFormat="1" applyFont="1" applyBorder="1" applyAlignment="1">
      <alignment vertical="center"/>
    </xf>
    <xf numFmtId="169" fontId="0" fillId="15" borderId="627" xfId="0" applyNumberFormat="1" applyFill="1" applyBorder="1" applyAlignment="1">
      <alignment vertical="center"/>
    </xf>
    <xf numFmtId="0" fontId="0" fillId="15" borderId="626" xfId="0" applyFill="1" applyBorder="1" applyAlignment="1">
      <alignment horizontal="center" vertical="center"/>
    </xf>
    <xf numFmtId="168" fontId="30" fillId="0" borderId="628" xfId="0" applyNumberFormat="1" applyFont="1" applyBorder="1" applyAlignment="1">
      <alignment horizontal="right" vertical="center"/>
    </xf>
    <xf numFmtId="0" fontId="6" fillId="0" borderId="631" xfId="0" applyFont="1" applyBorder="1" applyAlignment="1">
      <alignment horizontal="left" vertical="center" wrapText="1" indent="1"/>
    </xf>
    <xf numFmtId="37" fontId="42" fillId="15" borderId="632" xfId="0" applyNumberFormat="1" applyFont="1" applyFill="1" applyBorder="1" applyAlignment="1">
      <alignment horizontal="right" vertical="center"/>
    </xf>
    <xf numFmtId="37" fontId="42" fillId="0" borderId="632" xfId="0" applyNumberFormat="1" applyFont="1" applyBorder="1" applyAlignment="1">
      <alignment horizontal="right" vertical="center"/>
    </xf>
    <xf numFmtId="37" fontId="56" fillId="15" borderId="633" xfId="0" applyNumberFormat="1" applyFont="1" applyFill="1" applyBorder="1" applyAlignment="1">
      <alignment horizontal="right" vertical="center"/>
    </xf>
    <xf numFmtId="37" fontId="56" fillId="0" borderId="633" xfId="0" applyNumberFormat="1" applyFont="1" applyBorder="1" applyAlignment="1">
      <alignment horizontal="right" vertical="center"/>
    </xf>
    <xf numFmtId="37" fontId="56" fillId="15" borderId="632" xfId="0" applyNumberFormat="1" applyFont="1" applyFill="1" applyBorder="1" applyAlignment="1">
      <alignment horizontal="right" vertical="center"/>
    </xf>
    <xf numFmtId="37" fontId="56" fillId="0" borderId="632" xfId="0" applyNumberFormat="1" applyFont="1" applyBorder="1" applyAlignment="1">
      <alignment horizontal="right" vertical="center"/>
    </xf>
    <xf numFmtId="0" fontId="0" fillId="15" borderId="634" xfId="0" applyFill="1" applyBorder="1" applyAlignment="1">
      <alignment horizontal="center" vertical="center"/>
    </xf>
    <xf numFmtId="0" fontId="0" fillId="15" borderId="635" xfId="0" applyFill="1" applyBorder="1" applyAlignment="1">
      <alignment horizontal="center" vertical="center"/>
    </xf>
    <xf numFmtId="37" fontId="30" fillId="0" borderId="634" xfId="0" applyNumberFormat="1" applyFont="1" applyBorder="1" applyAlignment="1">
      <alignment horizontal="right" vertical="center"/>
    </xf>
    <xf numFmtId="172" fontId="30" fillId="0" borderId="636" xfId="0" applyNumberFormat="1" applyFont="1" applyBorder="1" applyAlignment="1">
      <alignment horizontal="right" vertical="center"/>
    </xf>
    <xf numFmtId="172" fontId="30" fillId="24" borderId="637" xfId="0" applyNumberFormat="1" applyFont="1" applyFill="1" applyBorder="1" applyAlignment="1">
      <alignment horizontal="right" vertical="center"/>
    </xf>
    <xf numFmtId="0" fontId="6" fillId="0" borderId="638" xfId="0" applyFont="1" applyBorder="1" applyAlignment="1">
      <alignment horizontal="left" vertical="center" wrapText="1" indent="2"/>
    </xf>
    <xf numFmtId="168" fontId="42" fillId="15" borderId="639" xfId="0" applyNumberFormat="1" applyFont="1" applyFill="1" applyBorder="1" applyAlignment="1">
      <alignment horizontal="right" vertical="center"/>
    </xf>
    <xf numFmtId="168" fontId="42" fillId="0" borderId="639" xfId="0" applyNumberFormat="1" applyFont="1" applyBorder="1" applyAlignment="1">
      <alignment horizontal="right" vertical="center"/>
    </xf>
    <xf numFmtId="168" fontId="56" fillId="15" borderId="591" xfId="0" applyNumberFormat="1" applyFont="1" applyFill="1" applyBorder="1" applyAlignment="1">
      <alignment horizontal="right" vertical="center"/>
    </xf>
    <xf numFmtId="168" fontId="56" fillId="0" borderId="591" xfId="0" applyNumberFormat="1" applyFont="1" applyBorder="1" applyAlignment="1">
      <alignment horizontal="right" vertical="center"/>
    </xf>
    <xf numFmtId="168" fontId="56" fillId="15" borderId="639" xfId="0" applyNumberFormat="1" applyFont="1" applyFill="1" applyBorder="1" applyAlignment="1">
      <alignment horizontal="right" vertical="center"/>
    </xf>
    <xf numFmtId="168" fontId="56" fillId="0" borderId="639" xfId="0" applyNumberFormat="1" applyFont="1" applyBorder="1" applyAlignment="1">
      <alignment horizontal="right" vertical="center"/>
    </xf>
    <xf numFmtId="168" fontId="30" fillId="24" borderId="592" xfId="0" applyNumberFormat="1" applyFont="1" applyFill="1" applyBorder="1" applyAlignment="1">
      <alignment horizontal="right" vertical="center"/>
    </xf>
    <xf numFmtId="172" fontId="30" fillId="24" borderId="593" xfId="0" applyNumberFormat="1" applyFont="1" applyFill="1" applyBorder="1" applyAlignment="1">
      <alignment horizontal="right" vertical="center"/>
    </xf>
    <xf numFmtId="0" fontId="6" fillId="0" borderId="640" xfId="0" applyFont="1" applyBorder="1" applyAlignment="1">
      <alignment horizontal="left" vertical="center" wrapText="1" indent="2"/>
    </xf>
    <xf numFmtId="168" fontId="42" fillId="15" borderId="641" xfId="0" applyNumberFormat="1" applyFont="1" applyFill="1" applyBorder="1" applyAlignment="1">
      <alignment horizontal="right" vertical="center"/>
    </xf>
    <xf numFmtId="172" fontId="30" fillId="15" borderId="642" xfId="0" applyNumberFormat="1" applyFont="1" applyFill="1" applyBorder="1" applyAlignment="1">
      <alignment horizontal="right" vertical="center"/>
    </xf>
    <xf numFmtId="168" fontId="42" fillId="0" borderId="643" xfId="0" applyNumberFormat="1" applyFont="1" applyBorder="1" applyAlignment="1">
      <alignment horizontal="right" vertical="center"/>
    </xf>
    <xf numFmtId="172" fontId="30" fillId="0" borderId="642" xfId="0" applyNumberFormat="1" applyFont="1" applyBorder="1" applyAlignment="1">
      <alignment horizontal="right" vertical="center"/>
    </xf>
    <xf numFmtId="168" fontId="56" fillId="15" borderId="644" xfId="0" applyNumberFormat="1" applyFont="1" applyFill="1" applyBorder="1" applyAlignment="1">
      <alignment horizontal="right" vertical="center"/>
    </xf>
    <xf numFmtId="168" fontId="56" fillId="0" borderId="644" xfId="0" applyNumberFormat="1" applyFont="1" applyBorder="1" applyAlignment="1">
      <alignment horizontal="right" vertical="center"/>
    </xf>
    <xf numFmtId="168" fontId="56" fillId="15" borderId="643" xfId="0" applyNumberFormat="1" applyFont="1" applyFill="1" applyBorder="1" applyAlignment="1">
      <alignment horizontal="right" vertical="center"/>
    </xf>
    <xf numFmtId="168" fontId="56" fillId="0" borderId="643" xfId="0" applyNumberFormat="1" applyFont="1" applyBorder="1" applyAlignment="1">
      <alignment horizontal="right" vertical="center"/>
    </xf>
    <xf numFmtId="168" fontId="42" fillId="15" borderId="643" xfId="0" applyNumberFormat="1" applyFont="1" applyFill="1" applyBorder="1" applyAlignment="1">
      <alignment horizontal="right" vertical="center"/>
    </xf>
    <xf numFmtId="168" fontId="30" fillId="15" borderId="645" xfId="0" applyNumberFormat="1" applyFont="1" applyFill="1" applyBorder="1"/>
    <xf numFmtId="168" fontId="30" fillId="0" borderId="646" xfId="0" applyNumberFormat="1" applyFont="1" applyBorder="1" applyAlignment="1">
      <alignment vertical="center"/>
    </xf>
    <xf numFmtId="0" fontId="0" fillId="15" borderId="645" xfId="0" applyFill="1" applyBorder="1" applyAlignment="1">
      <alignment horizontal="center" vertical="center"/>
    </xf>
    <xf numFmtId="0" fontId="0" fillId="15" borderId="642" xfId="0" applyFill="1" applyBorder="1" applyAlignment="1">
      <alignment horizontal="center" vertical="center"/>
    </xf>
    <xf numFmtId="168" fontId="30" fillId="0" borderId="647" xfId="0" applyNumberFormat="1" applyFont="1" applyBorder="1" applyAlignment="1">
      <alignment horizontal="right" vertical="center"/>
    </xf>
    <xf numFmtId="172" fontId="30" fillId="0" borderId="648" xfId="0" applyNumberFormat="1" applyFont="1" applyBorder="1" applyAlignment="1">
      <alignment horizontal="right" vertical="center"/>
    </xf>
    <xf numFmtId="168" fontId="30" fillId="24" borderId="645" xfId="0" applyNumberFormat="1" applyFont="1" applyFill="1" applyBorder="1" applyAlignment="1">
      <alignment horizontal="right" vertical="center"/>
    </xf>
    <xf numFmtId="172" fontId="30" fillId="24" borderId="647" xfId="0" applyNumberFormat="1" applyFont="1" applyFill="1" applyBorder="1" applyAlignment="1">
      <alignment horizontal="right" vertical="center"/>
    </xf>
    <xf numFmtId="0" fontId="6" fillId="0" borderId="649" xfId="0" applyFont="1" applyBorder="1" applyAlignment="1">
      <alignment horizontal="left" vertical="center" wrapText="1" indent="2"/>
    </xf>
    <xf numFmtId="169" fontId="0" fillId="15" borderId="645" xfId="0" applyNumberFormat="1" applyFill="1" applyBorder="1" applyAlignment="1">
      <alignment vertical="center"/>
    </xf>
    <xf numFmtId="0" fontId="6" fillId="0" borderId="650" xfId="0" applyFont="1" applyBorder="1" applyAlignment="1">
      <alignment horizontal="left" vertical="center" wrapText="1" indent="2"/>
    </xf>
    <xf numFmtId="168" fontId="42" fillId="15" borderId="651" xfId="0" applyNumberFormat="1" applyFont="1" applyFill="1" applyBorder="1" applyAlignment="1">
      <alignment horizontal="right" vertical="center"/>
    </xf>
    <xf numFmtId="172" fontId="30" fillId="15" borderId="652" xfId="0" applyNumberFormat="1" applyFont="1" applyFill="1" applyBorder="1" applyAlignment="1">
      <alignment horizontal="right" vertical="center"/>
    </xf>
    <xf numFmtId="168" fontId="42" fillId="0" borderId="651" xfId="0" applyNumberFormat="1" applyFont="1" applyBorder="1" applyAlignment="1">
      <alignment horizontal="right" vertical="center"/>
    </xf>
    <xf numFmtId="172" fontId="30" fillId="0" borderId="652" xfId="0" applyNumberFormat="1" applyFont="1" applyBorder="1" applyAlignment="1">
      <alignment horizontal="right" vertical="center"/>
    </xf>
    <xf numFmtId="168" fontId="56" fillId="15" borderId="653" xfId="0" applyNumberFormat="1" applyFont="1" applyFill="1" applyBorder="1" applyAlignment="1">
      <alignment horizontal="right" vertical="center"/>
    </xf>
    <xf numFmtId="168" fontId="56" fillId="0" borderId="653" xfId="0" applyNumberFormat="1" applyFont="1" applyBorder="1" applyAlignment="1">
      <alignment horizontal="right" vertical="center"/>
    </xf>
    <xf numFmtId="168" fontId="56" fillId="15" borderId="651" xfId="0" applyNumberFormat="1" applyFont="1" applyFill="1" applyBorder="1" applyAlignment="1">
      <alignment horizontal="right" vertical="center"/>
    </xf>
    <xf numFmtId="168" fontId="56" fillId="0" borderId="651" xfId="0" applyNumberFormat="1" applyFont="1" applyBorder="1" applyAlignment="1">
      <alignment horizontal="right" vertical="center"/>
    </xf>
    <xf numFmtId="168" fontId="30" fillId="15" borderId="654" xfId="0" applyNumberFormat="1" applyFont="1" applyFill="1" applyBorder="1"/>
    <xf numFmtId="168" fontId="30" fillId="0" borderId="655" xfId="0" applyNumberFormat="1" applyFont="1" applyBorder="1" applyAlignment="1">
      <alignment vertical="center"/>
    </xf>
    <xf numFmtId="169" fontId="0" fillId="15" borderId="654" xfId="0" applyNumberFormat="1" applyFill="1" applyBorder="1" applyAlignment="1">
      <alignment vertical="center"/>
    </xf>
    <xf numFmtId="0" fontId="0" fillId="15" borderId="652" xfId="0" applyFill="1" applyBorder="1" applyAlignment="1">
      <alignment horizontal="center" vertical="center"/>
    </xf>
    <xf numFmtId="168" fontId="30" fillId="0" borderId="656" xfId="0" applyNumberFormat="1" applyFont="1" applyBorder="1" applyAlignment="1">
      <alignment horizontal="right" vertical="center"/>
    </xf>
    <xf numFmtId="0" fontId="6" fillId="0" borderId="659" xfId="0" applyFont="1" applyBorder="1" applyAlignment="1">
      <alignment horizontal="left" vertical="center" wrapText="1" indent="1"/>
    </xf>
    <xf numFmtId="37" fontId="56" fillId="24" borderId="660" xfId="0" applyNumberFormat="1" applyFont="1" applyFill="1" applyBorder="1" applyAlignment="1">
      <alignment horizontal="right" vertical="center"/>
    </xf>
    <xf numFmtId="37" fontId="56" fillId="0" borderId="661" xfId="0" applyNumberFormat="1" applyFont="1" applyBorder="1" applyAlignment="1">
      <alignment horizontal="right" vertical="center"/>
    </xf>
    <xf numFmtId="37" fontId="56" fillId="24" borderId="661" xfId="0" applyNumberFormat="1" applyFont="1" applyFill="1" applyBorder="1" applyAlignment="1">
      <alignment horizontal="right" vertical="center"/>
    </xf>
    <xf numFmtId="37" fontId="57" fillId="0" borderId="661" xfId="0" applyNumberFormat="1" applyFont="1" applyBorder="1" applyAlignment="1">
      <alignment horizontal="right" vertical="center"/>
    </xf>
    <xf numFmtId="37" fontId="42" fillId="24" borderId="661" xfId="0" applyNumberFormat="1" applyFont="1" applyFill="1" applyBorder="1" applyAlignment="1">
      <alignment horizontal="right" vertical="center"/>
    </xf>
    <xf numFmtId="37" fontId="42" fillId="0" borderId="661" xfId="0" applyNumberFormat="1" applyFont="1" applyBorder="1" applyAlignment="1">
      <alignment horizontal="right" vertical="center"/>
    </xf>
    <xf numFmtId="0" fontId="0" fillId="24" borderId="634" xfId="0" applyFill="1" applyBorder="1" applyAlignment="1">
      <alignment horizontal="center" vertical="center"/>
    </xf>
    <xf numFmtId="0" fontId="0" fillId="24" borderId="635" xfId="0" applyFill="1" applyBorder="1" applyAlignment="1">
      <alignment horizontal="center" vertical="center"/>
    </xf>
    <xf numFmtId="37" fontId="30" fillId="15" borderId="662" xfId="0" applyNumberFormat="1" applyFont="1" applyFill="1" applyBorder="1" applyAlignment="1">
      <alignment horizontal="right" vertical="center"/>
    </xf>
    <xf numFmtId="172" fontId="30" fillId="15" borderId="663" xfId="0" applyNumberFormat="1" applyFont="1" applyFill="1" applyBorder="1" applyAlignment="1">
      <alignment horizontal="right" vertical="center"/>
    </xf>
    <xf numFmtId="168" fontId="56" fillId="24" borderId="591" xfId="0" applyNumberFormat="1" applyFont="1" applyFill="1" applyBorder="1" applyAlignment="1">
      <alignment horizontal="right" vertical="center"/>
    </xf>
    <xf numFmtId="168" fontId="56" fillId="24" borderId="639" xfId="0" applyNumberFormat="1" applyFont="1" applyFill="1" applyBorder="1" applyAlignment="1">
      <alignment horizontal="right" vertical="center"/>
    </xf>
    <xf numFmtId="168" fontId="57" fillId="0" borderId="639" xfId="0" applyNumberFormat="1" applyFont="1" applyBorder="1" applyAlignment="1">
      <alignment horizontal="right" vertical="center"/>
    </xf>
    <xf numFmtId="168" fontId="42" fillId="24" borderId="639" xfId="0" applyNumberFormat="1" applyFont="1" applyFill="1" applyBorder="1" applyAlignment="1">
      <alignment horizontal="right" vertical="center"/>
    </xf>
    <xf numFmtId="0" fontId="0" fillId="24" borderId="592" xfId="0" applyFill="1" applyBorder="1" applyAlignment="1">
      <alignment horizontal="center" vertical="center"/>
    </xf>
    <xf numFmtId="172" fontId="30" fillId="15" borderId="664" xfId="0" applyNumberFormat="1" applyFont="1" applyFill="1" applyBorder="1" applyAlignment="1">
      <alignment horizontal="right" vertical="center"/>
    </xf>
    <xf numFmtId="0" fontId="6" fillId="0" borderId="665" xfId="0" applyFont="1" applyBorder="1" applyAlignment="1">
      <alignment horizontal="left" vertical="center" wrapText="1" indent="2"/>
    </xf>
    <xf numFmtId="168" fontId="56" fillId="24" borderId="666" xfId="0" applyNumberFormat="1" applyFont="1" applyFill="1" applyBorder="1" applyAlignment="1">
      <alignment horizontal="right" vertical="center"/>
    </xf>
    <xf numFmtId="172" fontId="30" fillId="24" borderId="667" xfId="0" applyNumberFormat="1" applyFont="1" applyFill="1" applyBorder="1" applyAlignment="1">
      <alignment horizontal="right" vertical="center"/>
    </xf>
    <xf numFmtId="168" fontId="56" fillId="0" borderId="668" xfId="0" applyNumberFormat="1" applyFont="1" applyBorder="1" applyAlignment="1">
      <alignment horizontal="right" vertical="center"/>
    </xf>
    <xf numFmtId="172" fontId="30" fillId="0" borderId="667" xfId="0" applyNumberFormat="1" applyFont="1" applyBorder="1" applyAlignment="1">
      <alignment horizontal="right" vertical="center"/>
    </xf>
    <xf numFmtId="168" fontId="56" fillId="24" borderId="668" xfId="0" applyNumberFormat="1" applyFont="1" applyFill="1" applyBorder="1" applyAlignment="1">
      <alignment horizontal="right" vertical="center"/>
    </xf>
    <xf numFmtId="168" fontId="57" fillId="0" borderId="668" xfId="0" applyNumberFormat="1" applyFont="1" applyBorder="1" applyAlignment="1">
      <alignment horizontal="right" vertical="center"/>
    </xf>
    <xf numFmtId="168" fontId="42" fillId="24" borderId="668" xfId="0" applyNumberFormat="1" applyFont="1" applyFill="1" applyBorder="1" applyAlignment="1">
      <alignment horizontal="right" vertical="center"/>
    </xf>
    <xf numFmtId="168" fontId="42" fillId="0" borderId="668" xfId="0" applyNumberFormat="1" applyFont="1" applyBorder="1" applyAlignment="1">
      <alignment horizontal="right" vertical="center"/>
    </xf>
    <xf numFmtId="168" fontId="30" fillId="24" borderId="669" xfId="0" applyNumberFormat="1" applyFont="1" applyFill="1" applyBorder="1"/>
    <xf numFmtId="168" fontId="30" fillId="0" borderId="669" xfId="0" applyNumberFormat="1" applyFont="1" applyBorder="1" applyAlignment="1">
      <alignment vertical="center"/>
    </xf>
    <xf numFmtId="0" fontId="0" fillId="24" borderId="670" xfId="0" applyFill="1" applyBorder="1" applyAlignment="1">
      <alignment horizontal="center" vertical="center"/>
    </xf>
    <xf numFmtId="0" fontId="0" fillId="24" borderId="667" xfId="0" applyFill="1" applyBorder="1" applyAlignment="1">
      <alignment horizontal="center" vertical="center"/>
    </xf>
    <xf numFmtId="168" fontId="30" fillId="0" borderId="671" xfId="0" applyNumberFormat="1" applyFont="1" applyBorder="1" applyAlignment="1">
      <alignment horizontal="right" vertical="center"/>
    </xf>
    <xf numFmtId="172" fontId="30" fillId="0" borderId="665" xfId="0" applyNumberFormat="1" applyFont="1" applyBorder="1" applyAlignment="1">
      <alignment horizontal="right" vertical="center"/>
    </xf>
    <xf numFmtId="168" fontId="30" fillId="15" borderId="670" xfId="0" applyNumberFormat="1" applyFont="1" applyFill="1" applyBorder="1" applyAlignment="1">
      <alignment horizontal="right" vertical="center"/>
    </xf>
    <xf numFmtId="172" fontId="30" fillId="15" borderId="672" xfId="0" applyNumberFormat="1" applyFont="1" applyFill="1" applyBorder="1" applyAlignment="1">
      <alignment horizontal="right" vertical="center"/>
    </xf>
    <xf numFmtId="168" fontId="56" fillId="24" borderId="673" xfId="0" applyNumberFormat="1" applyFont="1" applyFill="1" applyBorder="1" applyAlignment="1">
      <alignment horizontal="right" vertical="center"/>
    </xf>
    <xf numFmtId="168" fontId="56" fillId="0" borderId="674" xfId="0" applyNumberFormat="1" applyFont="1" applyBorder="1" applyAlignment="1">
      <alignment horizontal="right" vertical="center"/>
    </xf>
    <xf numFmtId="168" fontId="56" fillId="24" borderId="674" xfId="0" applyNumberFormat="1" applyFont="1" applyFill="1" applyBorder="1" applyAlignment="1">
      <alignment horizontal="right" vertical="center"/>
    </xf>
    <xf numFmtId="168" fontId="57" fillId="0" borderId="674" xfId="0" applyNumberFormat="1" applyFont="1" applyBorder="1" applyAlignment="1">
      <alignment horizontal="right" vertical="center"/>
    </xf>
    <xf numFmtId="168" fontId="42" fillId="24" borderId="674" xfId="0" applyNumberFormat="1" applyFont="1" applyFill="1" applyBorder="1" applyAlignment="1">
      <alignment horizontal="right" vertical="center"/>
    </xf>
    <xf numFmtId="168" fontId="42" fillId="0" borderId="674" xfId="0" applyNumberFormat="1" applyFont="1" applyBorder="1" applyAlignment="1">
      <alignment horizontal="right" vertical="center"/>
    </xf>
    <xf numFmtId="169" fontId="0" fillId="15" borderId="675" xfId="0" applyNumberFormat="1" applyFill="1" applyBorder="1" applyAlignment="1">
      <alignment vertical="center"/>
    </xf>
    <xf numFmtId="168" fontId="30" fillId="0" borderId="676" xfId="0" applyNumberFormat="1" applyFont="1" applyBorder="1" applyAlignment="1">
      <alignment horizontal="right" vertical="center"/>
    </xf>
    <xf numFmtId="168" fontId="30" fillId="15" borderId="675" xfId="0" applyNumberFormat="1" applyFont="1" applyFill="1" applyBorder="1" applyAlignment="1">
      <alignment horizontal="right" vertical="center"/>
    </xf>
    <xf numFmtId="172" fontId="30" fillId="15" borderId="677" xfId="0" applyNumberFormat="1" applyFont="1" applyFill="1" applyBorder="1" applyAlignment="1">
      <alignment horizontal="right" vertical="center"/>
    </xf>
    <xf numFmtId="168" fontId="56" fillId="24" borderId="678" xfId="0" applyNumberFormat="1" applyFont="1" applyFill="1" applyBorder="1" applyAlignment="1">
      <alignment horizontal="right" vertical="center"/>
    </xf>
    <xf numFmtId="168" fontId="56" fillId="0" borderId="679" xfId="0" applyNumberFormat="1" applyFont="1" applyBorder="1" applyAlignment="1">
      <alignment horizontal="right" vertical="center"/>
    </xf>
    <xf numFmtId="168" fontId="56" fillId="24" borderId="679" xfId="0" applyNumberFormat="1" applyFont="1" applyFill="1" applyBorder="1" applyAlignment="1">
      <alignment horizontal="right" vertical="center"/>
    </xf>
    <xf numFmtId="168" fontId="57" fillId="0" borderId="679" xfId="0" applyNumberFormat="1" applyFont="1" applyBorder="1" applyAlignment="1">
      <alignment horizontal="right" vertical="center"/>
    </xf>
    <xf numFmtId="168" fontId="42" fillId="24" borderId="679" xfId="0" applyNumberFormat="1" applyFont="1" applyFill="1" applyBorder="1" applyAlignment="1">
      <alignment horizontal="right" vertical="center"/>
    </xf>
    <xf numFmtId="168" fontId="42" fillId="0" borderId="679" xfId="0" applyNumberFormat="1" applyFont="1" applyBorder="1" applyAlignment="1">
      <alignment horizontal="right" vertical="center"/>
    </xf>
    <xf numFmtId="169" fontId="0" fillId="15" borderId="680" xfId="0" applyNumberFormat="1" applyFill="1" applyBorder="1" applyAlignment="1">
      <alignment vertical="center"/>
    </xf>
    <xf numFmtId="168" fontId="30" fillId="0" borderId="681" xfId="0" applyNumberFormat="1" applyFont="1" applyBorder="1" applyAlignment="1">
      <alignment horizontal="right" vertical="center"/>
    </xf>
    <xf numFmtId="168" fontId="30" fillId="15" borderId="680" xfId="0" applyNumberFormat="1" applyFont="1" applyFill="1" applyBorder="1" applyAlignment="1">
      <alignment horizontal="right" vertical="center"/>
    </xf>
    <xf numFmtId="172" fontId="30" fillId="15" borderId="682" xfId="0" applyNumberFormat="1" applyFont="1" applyFill="1" applyBorder="1" applyAlignment="1">
      <alignment horizontal="right" vertical="center"/>
    </xf>
    <xf numFmtId="168" fontId="56" fillId="24" borderId="683" xfId="0" applyNumberFormat="1" applyFont="1" applyFill="1" applyBorder="1" applyAlignment="1">
      <alignment horizontal="right" vertical="center"/>
    </xf>
    <xf numFmtId="168" fontId="56" fillId="0" borderId="684" xfId="0" applyNumberFormat="1" applyFont="1" applyBorder="1" applyAlignment="1">
      <alignment horizontal="right" vertical="center"/>
    </xf>
    <xf numFmtId="168" fontId="56" fillId="24" borderId="684" xfId="0" applyNumberFormat="1" applyFont="1" applyFill="1" applyBorder="1" applyAlignment="1">
      <alignment horizontal="right" vertical="center"/>
    </xf>
    <xf numFmtId="168" fontId="57" fillId="0" borderId="684" xfId="0" applyNumberFormat="1" applyFont="1" applyBorder="1" applyAlignment="1">
      <alignment horizontal="right" vertical="center"/>
    </xf>
    <xf numFmtId="168" fontId="42" fillId="24" borderId="684" xfId="0" applyNumberFormat="1" applyFont="1" applyFill="1" applyBorder="1" applyAlignment="1">
      <alignment horizontal="right" vertical="center"/>
    </xf>
    <xf numFmtId="168" fontId="42" fillId="0" borderId="684" xfId="0" applyNumberFormat="1" applyFont="1" applyBorder="1" applyAlignment="1">
      <alignment horizontal="right" vertical="center"/>
    </xf>
    <xf numFmtId="169" fontId="0" fillId="15" borderId="685" xfId="0" applyNumberFormat="1" applyFill="1" applyBorder="1" applyAlignment="1">
      <alignment vertical="center"/>
    </xf>
    <xf numFmtId="168" fontId="30" fillId="0" borderId="686" xfId="0" applyNumberFormat="1" applyFont="1" applyBorder="1" applyAlignment="1">
      <alignment horizontal="right" vertical="center"/>
    </xf>
    <xf numFmtId="168" fontId="30" fillId="15" borderId="685" xfId="0" applyNumberFormat="1" applyFont="1" applyFill="1" applyBorder="1" applyAlignment="1">
      <alignment horizontal="right" vertical="center"/>
    </xf>
    <xf numFmtId="172" fontId="30" fillId="15" borderId="687" xfId="0" applyNumberFormat="1" applyFont="1" applyFill="1" applyBorder="1" applyAlignment="1">
      <alignment horizontal="right" vertical="center"/>
    </xf>
    <xf numFmtId="0" fontId="6" fillId="0" borderId="665" xfId="0" applyFont="1" applyBorder="1" applyAlignment="1">
      <alignment horizontal="left" vertical="center" indent="1"/>
    </xf>
    <xf numFmtId="0" fontId="56" fillId="24" borderId="688" xfId="0" applyFont="1" applyFill="1" applyBorder="1" applyAlignment="1">
      <alignment horizontal="right" vertical="center"/>
    </xf>
    <xf numFmtId="0" fontId="56" fillId="0" borderId="689" xfId="0" applyFont="1" applyBorder="1" applyAlignment="1">
      <alignment horizontal="right" vertical="center"/>
    </xf>
    <xf numFmtId="0" fontId="56" fillId="24" borderId="689" xfId="0" applyFont="1" applyFill="1" applyBorder="1" applyAlignment="1">
      <alignment horizontal="right" vertical="center"/>
    </xf>
    <xf numFmtId="0" fontId="57" fillId="0" borderId="689" xfId="0" applyFont="1" applyBorder="1" applyAlignment="1">
      <alignment horizontal="right" vertical="center"/>
    </xf>
    <xf numFmtId="0" fontId="42" fillId="24" borderId="689" xfId="0" applyFont="1" applyFill="1" applyBorder="1" applyAlignment="1">
      <alignment horizontal="right" vertical="center"/>
    </xf>
    <xf numFmtId="0" fontId="42" fillId="0" borderId="689" xfId="0" applyFont="1" applyBorder="1" applyAlignment="1">
      <alignment horizontal="right" vertical="center"/>
    </xf>
    <xf numFmtId="0" fontId="28" fillId="24" borderId="669" xfId="0" applyFont="1" applyFill="1" applyBorder="1" applyAlignment="1">
      <alignment horizontal="right" vertical="center"/>
    </xf>
    <xf numFmtId="0" fontId="30" fillId="0" borderId="669" xfId="0" applyFont="1" applyBorder="1" applyAlignment="1">
      <alignment horizontal="right" vertical="center"/>
    </xf>
    <xf numFmtId="0" fontId="0" fillId="15" borderId="690" xfId="0" applyFill="1" applyBorder="1" applyAlignment="1">
      <alignment vertical="center"/>
    </xf>
    <xf numFmtId="164" fontId="30" fillId="0" borderId="691" xfId="0" applyNumberFormat="1" applyFont="1" applyBorder="1" applyAlignment="1">
      <alignment horizontal="right" vertical="center"/>
    </xf>
    <xf numFmtId="10" fontId="30" fillId="15" borderId="690" xfId="0" applyNumberFormat="1" applyFont="1" applyFill="1" applyBorder="1" applyAlignment="1">
      <alignment horizontal="right" vertical="center"/>
    </xf>
    <xf numFmtId="172" fontId="30" fillId="15" borderId="692" xfId="0" applyNumberFormat="1" applyFont="1" applyFill="1" applyBorder="1" applyAlignment="1">
      <alignment horizontal="right" vertical="center"/>
    </xf>
    <xf numFmtId="37" fontId="56" fillId="24" borderId="693" xfId="0" applyNumberFormat="1" applyFont="1" applyFill="1" applyBorder="1" applyAlignment="1">
      <alignment horizontal="right" vertical="center"/>
    </xf>
    <xf numFmtId="37" fontId="56" fillId="0" borderId="694" xfId="0" applyNumberFormat="1" applyFont="1" applyBorder="1" applyAlignment="1">
      <alignment horizontal="right" vertical="center"/>
    </xf>
    <xf numFmtId="37" fontId="56" fillId="24" borderId="694" xfId="0" applyNumberFormat="1" applyFont="1" applyFill="1" applyBorder="1" applyAlignment="1">
      <alignment horizontal="right" vertical="center"/>
    </xf>
    <xf numFmtId="37" fontId="57" fillId="0" borderId="694" xfId="0" applyNumberFormat="1" applyFont="1" applyBorder="1" applyAlignment="1">
      <alignment horizontal="right" vertical="center"/>
    </xf>
    <xf numFmtId="37" fontId="42" fillId="24" borderId="694" xfId="0" applyNumberFormat="1" applyFont="1" applyFill="1" applyBorder="1" applyAlignment="1">
      <alignment horizontal="right" vertical="center"/>
    </xf>
    <xf numFmtId="37" fontId="42" fillId="0" borderId="694" xfId="0" applyNumberFormat="1" applyFont="1" applyBorder="1" applyAlignment="1">
      <alignment horizontal="right" vertical="center"/>
    </xf>
    <xf numFmtId="37" fontId="0" fillId="15" borderId="695" xfId="0" applyNumberFormat="1" applyFill="1" applyBorder="1" applyAlignment="1">
      <alignment vertical="center"/>
    </xf>
    <xf numFmtId="37" fontId="30" fillId="15" borderId="590" xfId="0" applyNumberFormat="1" applyFont="1" applyFill="1" applyBorder="1" applyAlignment="1">
      <alignment horizontal="right" vertical="center"/>
    </xf>
    <xf numFmtId="168" fontId="56" fillId="24" borderId="696" xfId="0" applyNumberFormat="1" applyFont="1" applyFill="1" applyBorder="1" applyAlignment="1">
      <alignment horizontal="right" vertical="center"/>
    </xf>
    <xf numFmtId="168" fontId="56" fillId="0" borderId="697" xfId="0" applyNumberFormat="1" applyFont="1" applyBorder="1" applyAlignment="1">
      <alignment horizontal="right" vertical="center"/>
    </xf>
    <xf numFmtId="168" fontId="56" fillId="24" borderId="697" xfId="0" applyNumberFormat="1" applyFont="1" applyFill="1" applyBorder="1" applyAlignment="1">
      <alignment horizontal="right" vertical="center"/>
    </xf>
    <xf numFmtId="168" fontId="57" fillId="0" borderId="697" xfId="0" applyNumberFormat="1" applyFont="1" applyBorder="1" applyAlignment="1">
      <alignment horizontal="right" vertical="center"/>
    </xf>
    <xf numFmtId="168" fontId="42" fillId="24" borderId="697" xfId="0" applyNumberFormat="1" applyFont="1" applyFill="1" applyBorder="1" applyAlignment="1">
      <alignment horizontal="right" vertical="center"/>
    </xf>
    <xf numFmtId="168" fontId="42" fillId="0" borderId="697" xfId="0" applyNumberFormat="1" applyFont="1" applyBorder="1" applyAlignment="1">
      <alignment horizontal="right" vertical="center"/>
    </xf>
    <xf numFmtId="169" fontId="0" fillId="15" borderId="698" xfId="0" applyNumberFormat="1" applyFill="1" applyBorder="1" applyAlignment="1">
      <alignment vertical="center"/>
    </xf>
    <xf numFmtId="168" fontId="30" fillId="0" borderId="699" xfId="0" applyNumberFormat="1" applyFont="1" applyBorder="1" applyAlignment="1">
      <alignment horizontal="right" vertical="center"/>
    </xf>
    <xf numFmtId="168" fontId="30" fillId="15" borderId="698" xfId="0" applyNumberFormat="1" applyFont="1" applyFill="1" applyBorder="1" applyAlignment="1">
      <alignment horizontal="right" vertical="center"/>
    </xf>
    <xf numFmtId="172" fontId="30" fillId="15" borderId="700" xfId="0" applyNumberFormat="1" applyFont="1" applyFill="1" applyBorder="1" applyAlignment="1">
      <alignment horizontal="right" vertical="center"/>
    </xf>
    <xf numFmtId="168" fontId="56" fillId="24" borderId="618" xfId="0" applyNumberFormat="1" applyFont="1" applyFill="1" applyBorder="1" applyAlignment="1">
      <alignment horizontal="right" vertical="center"/>
    </xf>
    <xf numFmtId="168" fontId="56" fillId="0" borderId="701" xfId="0" applyNumberFormat="1" applyFont="1" applyBorder="1" applyAlignment="1">
      <alignment horizontal="right" vertical="center"/>
    </xf>
    <xf numFmtId="168" fontId="56" fillId="24" borderId="701" xfId="0" applyNumberFormat="1" applyFont="1" applyFill="1" applyBorder="1" applyAlignment="1">
      <alignment horizontal="right" vertical="center"/>
    </xf>
    <xf numFmtId="168" fontId="57" fillId="0" borderId="701" xfId="0" applyNumberFormat="1" applyFont="1" applyBorder="1" applyAlignment="1">
      <alignment horizontal="right" vertical="center"/>
    </xf>
    <xf numFmtId="168" fontId="42" fillId="24" borderId="701" xfId="0" applyNumberFormat="1" applyFont="1" applyFill="1" applyBorder="1" applyAlignment="1">
      <alignment horizontal="right" vertical="center"/>
    </xf>
    <xf numFmtId="168" fontId="42" fillId="0" borderId="702" xfId="0" applyNumberFormat="1" applyFont="1" applyBorder="1" applyAlignment="1">
      <alignment horizontal="right" vertical="center"/>
    </xf>
    <xf numFmtId="172" fontId="30" fillId="15" borderId="703" xfId="0" applyNumberFormat="1" applyFont="1" applyFill="1" applyBorder="1" applyAlignment="1">
      <alignment horizontal="right" vertical="center"/>
    </xf>
    <xf numFmtId="168" fontId="56" fillId="24" borderId="704" xfId="0" applyNumberFormat="1" applyFont="1" applyFill="1" applyBorder="1" applyAlignment="1">
      <alignment horizontal="right" vertical="center"/>
    </xf>
    <xf numFmtId="168" fontId="56" fillId="0" borderId="705" xfId="0" applyNumberFormat="1" applyFont="1" applyBorder="1" applyAlignment="1">
      <alignment horizontal="right" vertical="center"/>
    </xf>
    <xf numFmtId="168" fontId="56" fillId="24" borderId="705" xfId="0" applyNumberFormat="1" applyFont="1" applyFill="1" applyBorder="1" applyAlignment="1">
      <alignment horizontal="right" vertical="center"/>
    </xf>
    <xf numFmtId="168" fontId="57" fillId="0" borderId="705" xfId="0" applyNumberFormat="1" applyFont="1" applyBorder="1" applyAlignment="1">
      <alignment horizontal="right" vertical="center"/>
    </xf>
    <xf numFmtId="168" fontId="42" fillId="24" borderId="705" xfId="0" applyNumberFormat="1" applyFont="1" applyFill="1" applyBorder="1" applyAlignment="1">
      <alignment horizontal="right" vertical="center"/>
    </xf>
    <xf numFmtId="168" fontId="42" fillId="0" borderId="705" xfId="0" applyNumberFormat="1" applyFont="1" applyBorder="1" applyAlignment="1">
      <alignment horizontal="right" vertical="center"/>
    </xf>
    <xf numFmtId="169" fontId="0" fillId="15" borderId="706" xfId="0" applyNumberFormat="1" applyFill="1" applyBorder="1" applyAlignment="1">
      <alignment vertical="center"/>
    </xf>
    <xf numFmtId="168" fontId="30" fillId="0" borderId="707" xfId="0" applyNumberFormat="1" applyFont="1" applyBorder="1" applyAlignment="1">
      <alignment horizontal="right" vertical="center"/>
    </xf>
    <xf numFmtId="168" fontId="30" fillId="15" borderId="706" xfId="0" applyNumberFormat="1" applyFont="1" applyFill="1" applyBorder="1" applyAlignment="1">
      <alignment horizontal="right" vertical="center"/>
    </xf>
    <xf numFmtId="172" fontId="30" fillId="15" borderId="708" xfId="0" applyNumberFormat="1" applyFont="1" applyFill="1" applyBorder="1" applyAlignment="1">
      <alignment horizontal="right" vertical="center"/>
    </xf>
    <xf numFmtId="168" fontId="56" fillId="24" borderId="709" xfId="0" applyNumberFormat="1" applyFont="1" applyFill="1" applyBorder="1" applyAlignment="1">
      <alignment horizontal="right" vertical="center"/>
    </xf>
    <xf numFmtId="168" fontId="56" fillId="0" borderId="710" xfId="0" applyNumberFormat="1" applyFont="1" applyBorder="1" applyAlignment="1">
      <alignment horizontal="right" vertical="center"/>
    </xf>
    <xf numFmtId="168" fontId="56" fillId="24" borderId="710" xfId="0" applyNumberFormat="1" applyFont="1" applyFill="1" applyBorder="1" applyAlignment="1">
      <alignment horizontal="right" vertical="center"/>
    </xf>
    <xf numFmtId="168" fontId="57" fillId="0" borderId="710" xfId="0" applyNumberFormat="1" applyFont="1" applyBorder="1" applyAlignment="1">
      <alignment horizontal="right" vertical="center"/>
    </xf>
    <xf numFmtId="168" fontId="42" fillId="24" borderId="710" xfId="0" applyNumberFormat="1" applyFont="1" applyFill="1" applyBorder="1" applyAlignment="1">
      <alignment horizontal="right" vertical="center"/>
    </xf>
    <xf numFmtId="168" fontId="42" fillId="0" borderId="710" xfId="0" applyNumberFormat="1" applyFont="1" applyBorder="1" applyAlignment="1">
      <alignment horizontal="right" vertical="center"/>
    </xf>
    <xf numFmtId="169" fontId="0" fillId="15" borderId="711" xfId="0" applyNumberFormat="1" applyFill="1" applyBorder="1" applyAlignment="1">
      <alignment vertical="center"/>
    </xf>
    <xf numFmtId="168" fontId="30" fillId="0" borderId="712" xfId="0" applyNumberFormat="1" applyFont="1" applyBorder="1" applyAlignment="1">
      <alignment horizontal="right" vertical="center"/>
    </xf>
    <xf numFmtId="168" fontId="30" fillId="15" borderId="711" xfId="0" applyNumberFormat="1" applyFont="1" applyFill="1" applyBorder="1" applyAlignment="1">
      <alignment horizontal="right" vertical="center"/>
    </xf>
    <xf numFmtId="172" fontId="30" fillId="15" borderId="713" xfId="0" applyNumberFormat="1" applyFont="1" applyFill="1" applyBorder="1" applyAlignment="1">
      <alignment horizontal="right" vertical="center"/>
    </xf>
    <xf numFmtId="168" fontId="56" fillId="24" borderId="714" xfId="0" applyNumberFormat="1" applyFont="1" applyFill="1" applyBorder="1" applyAlignment="1">
      <alignment horizontal="right" vertical="center"/>
    </xf>
    <xf numFmtId="168" fontId="56" fillId="0" borderId="715" xfId="0" applyNumberFormat="1" applyFont="1" applyBorder="1" applyAlignment="1">
      <alignment horizontal="right" vertical="center"/>
    </xf>
    <xf numFmtId="168" fontId="56" fillId="24" borderId="715" xfId="0" applyNumberFormat="1" applyFont="1" applyFill="1" applyBorder="1" applyAlignment="1">
      <alignment horizontal="right" vertical="center"/>
    </xf>
    <xf numFmtId="168" fontId="57" fillId="0" borderId="715" xfId="0" applyNumberFormat="1" applyFont="1" applyBorder="1" applyAlignment="1">
      <alignment horizontal="right" vertical="center"/>
    </xf>
    <xf numFmtId="168" fontId="42" fillId="24" borderId="715" xfId="0" applyNumberFormat="1" applyFont="1" applyFill="1" applyBorder="1" applyAlignment="1">
      <alignment horizontal="right" vertical="center"/>
    </xf>
    <xf numFmtId="168" fontId="42" fillId="0" borderId="715" xfId="0" applyNumberFormat="1" applyFont="1" applyBorder="1" applyAlignment="1">
      <alignment horizontal="right" vertical="center"/>
    </xf>
    <xf numFmtId="169" fontId="0" fillId="15" borderId="716" xfId="0" applyNumberFormat="1" applyFill="1" applyBorder="1" applyAlignment="1">
      <alignment vertical="center"/>
    </xf>
    <xf numFmtId="168" fontId="30" fillId="0" borderId="717" xfId="0" applyNumberFormat="1" applyFont="1" applyBorder="1" applyAlignment="1">
      <alignment horizontal="right" vertical="center"/>
    </xf>
    <xf numFmtId="168" fontId="30" fillId="15" borderId="716" xfId="0" applyNumberFormat="1" applyFont="1" applyFill="1" applyBorder="1" applyAlignment="1">
      <alignment horizontal="right" vertical="center"/>
    </xf>
    <xf numFmtId="172" fontId="30" fillId="15" borderId="718" xfId="0" applyNumberFormat="1" applyFont="1" applyFill="1" applyBorder="1" applyAlignment="1">
      <alignment horizontal="right" vertical="center"/>
    </xf>
    <xf numFmtId="0" fontId="6" fillId="0" borderId="502" xfId="0" applyFont="1" applyBorder="1" applyAlignment="1">
      <alignment horizontal="left" vertical="center" indent="1"/>
    </xf>
    <xf numFmtId="0" fontId="56" fillId="24" borderId="719" xfId="0" applyFont="1" applyFill="1" applyBorder="1" applyAlignment="1">
      <alignment horizontal="right" vertical="center"/>
    </xf>
    <xf numFmtId="0" fontId="56" fillId="0" borderId="720" xfId="0" applyFont="1" applyBorder="1" applyAlignment="1">
      <alignment horizontal="right" vertical="center"/>
    </xf>
    <xf numFmtId="0" fontId="56" fillId="24" borderId="720" xfId="0" applyFont="1" applyFill="1" applyBorder="1" applyAlignment="1">
      <alignment horizontal="right" vertical="center"/>
    </xf>
    <xf numFmtId="0" fontId="57" fillId="0" borderId="720" xfId="0" applyFont="1" applyBorder="1" applyAlignment="1">
      <alignment horizontal="right" vertical="center"/>
    </xf>
    <xf numFmtId="0" fontId="42" fillId="24" borderId="720" xfId="0" applyFont="1" applyFill="1" applyBorder="1" applyAlignment="1">
      <alignment horizontal="right" vertical="center"/>
    </xf>
    <xf numFmtId="0" fontId="42" fillId="0" borderId="720" xfId="0" applyFont="1" applyBorder="1" applyAlignment="1">
      <alignment horizontal="right" vertical="center"/>
    </xf>
    <xf numFmtId="0" fontId="28" fillId="24" borderId="507" xfId="0" applyFont="1" applyFill="1" applyBorder="1" applyAlignment="1">
      <alignment horizontal="right" vertical="center"/>
    </xf>
    <xf numFmtId="0" fontId="30" fillId="0" borderId="507" xfId="0" applyFont="1" applyBorder="1" applyAlignment="1">
      <alignment horizontal="right" vertical="center"/>
    </xf>
    <xf numFmtId="0" fontId="0" fillId="15" borderId="721" xfId="0" applyFill="1" applyBorder="1" applyAlignment="1">
      <alignment vertical="center"/>
    </xf>
    <xf numFmtId="164" fontId="30" fillId="0" borderId="722" xfId="0" applyNumberFormat="1" applyFont="1" applyBorder="1" applyAlignment="1">
      <alignment horizontal="right" vertical="center"/>
    </xf>
    <xf numFmtId="10" fontId="30" fillId="15" borderId="721" xfId="0" applyNumberFormat="1" applyFont="1" applyFill="1" applyBorder="1" applyAlignment="1">
      <alignment horizontal="right" vertical="center"/>
    </xf>
    <xf numFmtId="172" fontId="30" fillId="15" borderId="723" xfId="0" applyNumberFormat="1" applyFont="1" applyFill="1" applyBorder="1" applyAlignment="1">
      <alignment horizontal="right" vertical="center"/>
    </xf>
    <xf numFmtId="37" fontId="56" fillId="24" borderId="724" xfId="0" applyNumberFormat="1" applyFont="1" applyFill="1" applyBorder="1" applyAlignment="1">
      <alignment horizontal="right" vertical="center"/>
    </xf>
    <xf numFmtId="37" fontId="56" fillId="0" borderId="725" xfId="0" applyNumberFormat="1" applyFont="1" applyBorder="1" applyAlignment="1">
      <alignment horizontal="right" vertical="center"/>
    </xf>
    <xf numFmtId="37" fontId="56" fillId="24" borderId="725" xfId="0" applyNumberFormat="1" applyFont="1" applyFill="1" applyBorder="1" applyAlignment="1">
      <alignment horizontal="right" vertical="center"/>
    </xf>
    <xf numFmtId="37" fontId="57" fillId="0" borderId="725" xfId="0" applyNumberFormat="1" applyFont="1" applyBorder="1" applyAlignment="1">
      <alignment horizontal="right" vertical="center"/>
    </xf>
    <xf numFmtId="37" fontId="42" fillId="24" borderId="725" xfId="0" applyNumberFormat="1" applyFont="1" applyFill="1" applyBorder="1" applyAlignment="1">
      <alignment horizontal="right" vertical="center"/>
    </xf>
    <xf numFmtId="37" fontId="42" fillId="0" borderId="725" xfId="0" applyNumberFormat="1" applyFont="1" applyBorder="1" applyAlignment="1">
      <alignment horizontal="right" vertical="center"/>
    </xf>
    <xf numFmtId="37" fontId="0" fillId="15" borderId="726" xfId="0" applyNumberFormat="1" applyFill="1" applyBorder="1" applyAlignment="1">
      <alignment vertical="center"/>
    </xf>
    <xf numFmtId="168" fontId="56" fillId="24" borderId="727" xfId="0" applyNumberFormat="1" applyFont="1" applyFill="1" applyBorder="1" applyAlignment="1">
      <alignment horizontal="right" vertical="center"/>
    </xf>
    <xf numFmtId="168" fontId="56" fillId="0" borderId="728" xfId="0" applyNumberFormat="1" applyFont="1" applyBorder="1" applyAlignment="1">
      <alignment horizontal="right" vertical="center"/>
    </xf>
    <xf numFmtId="168" fontId="56" fillId="24" borderId="728" xfId="0" applyNumberFormat="1" applyFont="1" applyFill="1" applyBorder="1" applyAlignment="1">
      <alignment horizontal="right" vertical="center"/>
    </xf>
    <xf numFmtId="168" fontId="57" fillId="0" borderId="728" xfId="0" applyNumberFormat="1" applyFont="1" applyBorder="1" applyAlignment="1">
      <alignment horizontal="right" vertical="center"/>
    </xf>
    <xf numFmtId="168" fontId="42" fillId="24" borderId="728" xfId="0" applyNumberFormat="1" applyFont="1" applyFill="1" applyBorder="1" applyAlignment="1">
      <alignment horizontal="right" vertical="center"/>
    </xf>
    <xf numFmtId="168" fontId="42" fillId="0" borderId="728" xfId="0" applyNumberFormat="1" applyFont="1" applyBorder="1" applyAlignment="1">
      <alignment horizontal="right" vertical="center"/>
    </xf>
    <xf numFmtId="169" fontId="0" fillId="15" borderId="729" xfId="0" applyNumberFormat="1" applyFill="1" applyBorder="1" applyAlignment="1">
      <alignment vertical="center"/>
    </xf>
    <xf numFmtId="168" fontId="30" fillId="0" borderId="730" xfId="0" applyNumberFormat="1" applyFont="1" applyBorder="1" applyAlignment="1">
      <alignment horizontal="right" vertical="center"/>
    </xf>
    <xf numFmtId="168" fontId="30" fillId="15" borderId="729" xfId="0" applyNumberFormat="1" applyFont="1" applyFill="1" applyBorder="1" applyAlignment="1">
      <alignment horizontal="right" vertical="center"/>
    </xf>
    <xf numFmtId="172" fontId="30" fillId="15" borderId="731" xfId="0" applyNumberFormat="1" applyFont="1" applyFill="1" applyBorder="1" applyAlignment="1">
      <alignment horizontal="right" vertical="center"/>
    </xf>
    <xf numFmtId="168" fontId="56" fillId="24" borderId="732" xfId="0" applyNumberFormat="1" applyFont="1" applyFill="1" applyBorder="1" applyAlignment="1">
      <alignment horizontal="right" vertical="center"/>
    </xf>
    <xf numFmtId="168" fontId="56" fillId="0" borderId="733" xfId="0" applyNumberFormat="1" applyFont="1" applyBorder="1" applyAlignment="1">
      <alignment horizontal="right" vertical="center"/>
    </xf>
    <xf numFmtId="168" fontId="56" fillId="24" borderId="733" xfId="0" applyNumberFormat="1" applyFont="1" applyFill="1" applyBorder="1" applyAlignment="1">
      <alignment horizontal="right" vertical="center"/>
    </xf>
    <xf numFmtId="168" fontId="57" fillId="0" borderId="733" xfId="0" applyNumberFormat="1" applyFont="1" applyBorder="1" applyAlignment="1">
      <alignment horizontal="right" vertical="center"/>
    </xf>
    <xf numFmtId="168" fontId="42" fillId="24" borderId="733" xfId="0" applyNumberFormat="1" applyFont="1" applyFill="1" applyBorder="1" applyAlignment="1">
      <alignment horizontal="right" vertical="center"/>
    </xf>
    <xf numFmtId="168" fontId="42" fillId="0" borderId="733" xfId="0" applyNumberFormat="1" applyFont="1" applyBorder="1" applyAlignment="1">
      <alignment horizontal="right" vertical="center"/>
    </xf>
    <xf numFmtId="169" fontId="0" fillId="15" borderId="734" xfId="0" applyNumberFormat="1" applyFill="1" applyBorder="1" applyAlignment="1">
      <alignment vertical="center"/>
    </xf>
    <xf numFmtId="168" fontId="30" fillId="0" borderId="735" xfId="0" applyNumberFormat="1" applyFont="1" applyBorder="1" applyAlignment="1">
      <alignment horizontal="right" vertical="center"/>
    </xf>
    <xf numFmtId="168" fontId="30" fillId="15" borderId="734" xfId="0" applyNumberFormat="1" applyFont="1" applyFill="1" applyBorder="1" applyAlignment="1">
      <alignment horizontal="right" vertical="center"/>
    </xf>
    <xf numFmtId="172" fontId="30" fillId="15" borderId="736" xfId="0" applyNumberFormat="1" applyFont="1" applyFill="1" applyBorder="1" applyAlignment="1">
      <alignment horizontal="right" vertical="center"/>
    </xf>
    <xf numFmtId="168" fontId="56" fillId="24" borderId="737" xfId="0" applyNumberFormat="1" applyFont="1" applyFill="1" applyBorder="1" applyAlignment="1">
      <alignment horizontal="right" vertical="center"/>
    </xf>
    <xf numFmtId="168" fontId="56" fillId="0" borderId="738" xfId="0" applyNumberFormat="1" applyFont="1" applyBorder="1" applyAlignment="1">
      <alignment horizontal="right" vertical="center"/>
    </xf>
    <xf numFmtId="168" fontId="56" fillId="24" borderId="738" xfId="0" applyNumberFormat="1" applyFont="1" applyFill="1" applyBorder="1" applyAlignment="1">
      <alignment horizontal="right" vertical="center"/>
    </xf>
    <xf numFmtId="168" fontId="57" fillId="0" borderId="738" xfId="0" applyNumberFormat="1" applyFont="1" applyBorder="1" applyAlignment="1">
      <alignment horizontal="right" vertical="center"/>
    </xf>
    <xf numFmtId="168" fontId="42" fillId="24" borderId="738" xfId="0" applyNumberFormat="1" applyFont="1" applyFill="1" applyBorder="1" applyAlignment="1">
      <alignment horizontal="right" vertical="center"/>
    </xf>
    <xf numFmtId="168" fontId="42" fillId="0" borderId="738" xfId="0" applyNumberFormat="1" applyFont="1" applyBorder="1" applyAlignment="1">
      <alignment horizontal="right" vertical="center"/>
    </xf>
    <xf numFmtId="169" fontId="0" fillId="15" borderId="739" xfId="0" applyNumberFormat="1" applyFill="1" applyBorder="1" applyAlignment="1">
      <alignment vertical="center"/>
    </xf>
    <xf numFmtId="168" fontId="30" fillId="0" borderId="740" xfId="0" applyNumberFormat="1" applyFont="1" applyBorder="1" applyAlignment="1">
      <alignment horizontal="right" vertical="center"/>
    </xf>
    <xf numFmtId="168" fontId="30" fillId="15" borderId="739" xfId="0" applyNumberFormat="1" applyFont="1" applyFill="1" applyBorder="1" applyAlignment="1">
      <alignment horizontal="right" vertical="center"/>
    </xf>
    <xf numFmtId="172" fontId="30" fillId="15" borderId="741" xfId="0" applyNumberFormat="1" applyFont="1" applyFill="1" applyBorder="1" applyAlignment="1">
      <alignment horizontal="right" vertical="center"/>
    </xf>
    <xf numFmtId="168" fontId="56" fillId="24" borderId="742" xfId="0" applyNumberFormat="1" applyFont="1" applyFill="1" applyBorder="1" applyAlignment="1">
      <alignment horizontal="right" vertical="center"/>
    </xf>
    <xf numFmtId="168" fontId="56" fillId="0" borderId="743" xfId="0" applyNumberFormat="1" applyFont="1" applyBorder="1" applyAlignment="1">
      <alignment horizontal="right" vertical="center"/>
    </xf>
    <xf numFmtId="168" fontId="56" fillId="24" borderId="743" xfId="0" applyNumberFormat="1" applyFont="1" applyFill="1" applyBorder="1" applyAlignment="1">
      <alignment horizontal="right" vertical="center"/>
    </xf>
    <xf numFmtId="168" fontId="57" fillId="0" borderId="743" xfId="0" applyNumberFormat="1" applyFont="1" applyBorder="1" applyAlignment="1">
      <alignment horizontal="right" vertical="center"/>
    </xf>
    <xf numFmtId="168" fontId="42" fillId="24" borderId="743" xfId="0" applyNumberFormat="1" applyFont="1" applyFill="1" applyBorder="1" applyAlignment="1">
      <alignment horizontal="right" vertical="center"/>
    </xf>
    <xf numFmtId="168" fontId="42" fillId="0" borderId="743" xfId="0" applyNumberFormat="1" applyFont="1" applyBorder="1" applyAlignment="1">
      <alignment horizontal="right" vertical="center"/>
    </xf>
    <xf numFmtId="169" fontId="0" fillId="15" borderId="744" xfId="0" applyNumberFormat="1" applyFill="1" applyBorder="1" applyAlignment="1">
      <alignment vertical="center"/>
    </xf>
    <xf numFmtId="168" fontId="30" fillId="0" borderId="745" xfId="0" applyNumberFormat="1" applyFont="1" applyBorder="1" applyAlignment="1">
      <alignment horizontal="right" vertical="center"/>
    </xf>
    <xf numFmtId="168" fontId="30" fillId="15" borderId="744" xfId="0" applyNumberFormat="1" applyFont="1" applyFill="1" applyBorder="1" applyAlignment="1">
      <alignment horizontal="right" vertical="center"/>
    </xf>
    <xf numFmtId="172" fontId="30" fillId="15" borderId="746" xfId="0" applyNumberFormat="1" applyFont="1" applyFill="1" applyBorder="1" applyAlignment="1">
      <alignment horizontal="right" vertical="center"/>
    </xf>
    <xf numFmtId="0" fontId="6" fillId="0" borderId="747" xfId="0" applyFont="1" applyBorder="1" applyAlignment="1">
      <alignment horizontal="left" vertical="center" wrapText="1" indent="2"/>
    </xf>
    <xf numFmtId="168" fontId="56" fillId="24" borderId="748" xfId="0" applyNumberFormat="1" applyFont="1" applyFill="1" applyBorder="1" applyAlignment="1">
      <alignment horizontal="right" vertical="center"/>
    </xf>
    <xf numFmtId="172" fontId="30" fillId="24" borderId="749" xfId="0" applyNumberFormat="1" applyFont="1" applyFill="1" applyBorder="1" applyAlignment="1">
      <alignment horizontal="right" vertical="center"/>
    </xf>
    <xf numFmtId="168" fontId="56" fillId="0" borderId="750" xfId="0" applyNumberFormat="1" applyFont="1" applyBorder="1" applyAlignment="1">
      <alignment horizontal="right" vertical="center"/>
    </xf>
    <xf numFmtId="172" fontId="30" fillId="0" borderId="749" xfId="0" applyNumberFormat="1" applyFont="1" applyBorder="1" applyAlignment="1">
      <alignment horizontal="right" vertical="center"/>
    </xf>
    <xf numFmtId="168" fontId="56" fillId="24" borderId="750" xfId="0" applyNumberFormat="1" applyFont="1" applyFill="1" applyBorder="1" applyAlignment="1">
      <alignment horizontal="right" vertical="center"/>
    </xf>
    <xf numFmtId="168" fontId="57" fillId="0" borderId="750" xfId="0" applyNumberFormat="1" applyFont="1" applyBorder="1" applyAlignment="1">
      <alignment horizontal="right" vertical="center"/>
    </xf>
    <xf numFmtId="168" fontId="42" fillId="24" borderId="750" xfId="0" applyNumberFormat="1" applyFont="1" applyFill="1" applyBorder="1" applyAlignment="1">
      <alignment horizontal="right" vertical="center"/>
    </xf>
    <xf numFmtId="168" fontId="42" fillId="0" borderId="750" xfId="0" applyNumberFormat="1" applyFont="1" applyBorder="1" applyAlignment="1">
      <alignment horizontal="right" vertical="center"/>
    </xf>
    <xf numFmtId="168" fontId="30" fillId="24" borderId="751" xfId="0" applyNumberFormat="1" applyFont="1" applyFill="1" applyBorder="1"/>
    <xf numFmtId="168" fontId="30" fillId="0" borderId="751" xfId="0" applyNumberFormat="1" applyFont="1" applyBorder="1" applyAlignment="1">
      <alignment vertical="center"/>
    </xf>
    <xf numFmtId="169" fontId="0" fillId="15" borderId="752" xfId="0" applyNumberFormat="1" applyFill="1" applyBorder="1" applyAlignment="1">
      <alignment vertical="center"/>
    </xf>
    <xf numFmtId="0" fontId="0" fillId="24" borderId="749" xfId="0" applyFill="1" applyBorder="1" applyAlignment="1">
      <alignment horizontal="center" vertical="center"/>
    </xf>
    <xf numFmtId="168" fontId="30" fillId="0" borderId="753" xfId="0" applyNumberFormat="1" applyFont="1" applyBorder="1" applyAlignment="1">
      <alignment horizontal="right" vertical="center"/>
    </xf>
    <xf numFmtId="37" fontId="42" fillId="24" borderId="756" xfId="0" applyNumberFormat="1" applyFont="1" applyFill="1" applyBorder="1" applyAlignment="1">
      <alignment horizontal="right" vertical="center"/>
    </xf>
    <xf numFmtId="37" fontId="42" fillId="0" borderId="756" xfId="0" applyNumberFormat="1" applyFont="1" applyBorder="1" applyAlignment="1">
      <alignment horizontal="right" vertical="center"/>
    </xf>
    <xf numFmtId="37" fontId="44" fillId="24" borderId="756" xfId="0" applyNumberFormat="1" applyFont="1" applyFill="1" applyBorder="1" applyAlignment="1">
      <alignment horizontal="right" vertical="center"/>
    </xf>
    <xf numFmtId="37" fontId="35" fillId="0" borderId="756" xfId="0" applyNumberFormat="1" applyFont="1" applyBorder="1" applyAlignment="1">
      <alignment horizontal="right" vertical="center"/>
    </xf>
    <xf numFmtId="37" fontId="28" fillId="24" borderId="590" xfId="0" applyNumberFormat="1" applyFont="1" applyFill="1" applyBorder="1" applyAlignment="1">
      <alignment horizontal="right" vertical="center"/>
    </xf>
    <xf numFmtId="168" fontId="42" fillId="24" borderId="757" xfId="0" applyNumberFormat="1" applyFont="1" applyFill="1" applyBorder="1" applyAlignment="1">
      <alignment horizontal="right" vertical="center"/>
    </xf>
    <xf numFmtId="168" fontId="42" fillId="0" borderId="757" xfId="0" applyNumberFormat="1" applyFont="1" applyBorder="1" applyAlignment="1">
      <alignment horizontal="right" vertical="center"/>
    </xf>
    <xf numFmtId="168" fontId="44" fillId="24" borderId="757" xfId="0" applyNumberFormat="1" applyFont="1" applyFill="1" applyBorder="1" applyAlignment="1">
      <alignment horizontal="right" vertical="center"/>
    </xf>
    <xf numFmtId="168" fontId="35" fillId="0" borderId="757" xfId="0" applyNumberFormat="1" applyFont="1" applyBorder="1" applyAlignment="1">
      <alignment horizontal="right" vertical="center"/>
    </xf>
    <xf numFmtId="168" fontId="30" fillId="24" borderId="758" xfId="0" applyNumberFormat="1" applyFont="1" applyFill="1" applyBorder="1"/>
    <xf numFmtId="168" fontId="30" fillId="0" borderId="758" xfId="0" applyNumberFormat="1" applyFont="1" applyBorder="1" applyAlignment="1">
      <alignment vertical="center"/>
    </xf>
    <xf numFmtId="0" fontId="0" fillId="24" borderId="758" xfId="0" applyFill="1" applyBorder="1" applyAlignment="1">
      <alignment horizontal="center" vertical="center"/>
    </xf>
    <xf numFmtId="168" fontId="30" fillId="0" borderId="759" xfId="0" applyNumberFormat="1" applyFont="1" applyBorder="1" applyAlignment="1">
      <alignment horizontal="right" vertical="center"/>
    </xf>
    <xf numFmtId="168" fontId="30" fillId="15" borderId="758" xfId="0" applyNumberFormat="1" applyFont="1" applyFill="1" applyBorder="1" applyAlignment="1">
      <alignment horizontal="right" vertical="center"/>
    </xf>
    <xf numFmtId="172" fontId="30" fillId="15" borderId="759" xfId="0" applyNumberFormat="1" applyFont="1" applyFill="1" applyBorder="1" applyAlignment="1">
      <alignment horizontal="right" vertical="center"/>
    </xf>
    <xf numFmtId="168" fontId="42" fillId="24" borderId="742" xfId="0" applyNumberFormat="1" applyFont="1" applyFill="1" applyBorder="1" applyAlignment="1">
      <alignment horizontal="right" vertical="center"/>
    </xf>
    <xf numFmtId="168" fontId="42" fillId="0" borderId="742" xfId="0" applyNumberFormat="1" applyFont="1" applyBorder="1" applyAlignment="1">
      <alignment horizontal="right" vertical="center"/>
    </xf>
    <xf numFmtId="168" fontId="44" fillId="24" borderId="742" xfId="0" applyNumberFormat="1" applyFont="1" applyFill="1" applyBorder="1" applyAlignment="1">
      <alignment horizontal="right" vertical="center"/>
    </xf>
    <xf numFmtId="168" fontId="35" fillId="0" borderId="742" xfId="0" applyNumberFormat="1" applyFont="1" applyBorder="1" applyAlignment="1">
      <alignment horizontal="right" vertical="center"/>
    </xf>
    <xf numFmtId="168" fontId="30" fillId="24" borderId="744" xfId="0" applyNumberFormat="1" applyFont="1" applyFill="1" applyBorder="1"/>
    <xf numFmtId="168" fontId="30" fillId="0" borderId="744" xfId="0" applyNumberFormat="1" applyFont="1" applyBorder="1" applyAlignment="1">
      <alignment vertical="center"/>
    </xf>
    <xf numFmtId="0" fontId="0" fillId="24" borderId="744" xfId="0" applyFill="1" applyBorder="1" applyAlignment="1">
      <alignment horizontal="center" vertical="center"/>
    </xf>
    <xf numFmtId="172" fontId="30" fillId="15" borderId="745" xfId="0" applyNumberFormat="1" applyFont="1" applyFill="1" applyBorder="1" applyAlignment="1">
      <alignment horizontal="right" vertical="center"/>
    </xf>
    <xf numFmtId="168" fontId="42" fillId="24" borderId="760" xfId="0" applyNumberFormat="1" applyFont="1" applyFill="1" applyBorder="1" applyAlignment="1">
      <alignment horizontal="right" vertical="center"/>
    </xf>
    <xf numFmtId="168" fontId="42" fillId="0" borderId="760" xfId="0" applyNumberFormat="1" applyFont="1" applyBorder="1" applyAlignment="1">
      <alignment horizontal="right" vertical="center"/>
    </xf>
    <xf numFmtId="168" fontId="44" fillId="24" borderId="760" xfId="0" applyNumberFormat="1" applyFont="1" applyFill="1" applyBorder="1" applyAlignment="1">
      <alignment horizontal="right" vertical="center"/>
    </xf>
    <xf numFmtId="168" fontId="35" fillId="0" borderId="760" xfId="0" applyNumberFormat="1" applyFont="1" applyBorder="1" applyAlignment="1">
      <alignment horizontal="right" vertical="center"/>
    </xf>
    <xf numFmtId="168" fontId="30" fillId="24" borderId="761" xfId="0" applyNumberFormat="1" applyFont="1" applyFill="1" applyBorder="1"/>
    <xf numFmtId="168" fontId="30" fillId="0" borderId="761" xfId="0" applyNumberFormat="1" applyFont="1" applyBorder="1" applyAlignment="1">
      <alignment vertical="center"/>
    </xf>
    <xf numFmtId="169" fontId="0" fillId="15" borderId="761" xfId="0" applyNumberFormat="1" applyFill="1" applyBorder="1" applyAlignment="1">
      <alignment vertical="center"/>
    </xf>
    <xf numFmtId="168" fontId="30" fillId="0" borderId="762" xfId="0" applyNumberFormat="1" applyFont="1" applyBorder="1" applyAlignment="1">
      <alignment horizontal="right" vertical="center"/>
    </xf>
    <xf numFmtId="168" fontId="30" fillId="15" borderId="761" xfId="0" applyNumberFormat="1" applyFont="1" applyFill="1" applyBorder="1" applyAlignment="1">
      <alignment horizontal="right" vertical="center"/>
    </xf>
    <xf numFmtId="172" fontId="30" fillId="15" borderId="762" xfId="0" applyNumberFormat="1" applyFont="1" applyFill="1" applyBorder="1" applyAlignment="1">
      <alignment horizontal="right" vertical="center"/>
    </xf>
    <xf numFmtId="168" fontId="42" fillId="24" borderId="763" xfId="0" applyNumberFormat="1" applyFont="1" applyFill="1" applyBorder="1" applyAlignment="1">
      <alignment horizontal="right" vertical="center"/>
    </xf>
    <xf numFmtId="168" fontId="42" fillId="0" borderId="763" xfId="0" applyNumberFormat="1" applyFont="1" applyBorder="1" applyAlignment="1">
      <alignment horizontal="right" vertical="center"/>
    </xf>
    <xf numFmtId="168" fontId="44" fillId="24" borderId="763" xfId="0" applyNumberFormat="1" applyFont="1" applyFill="1" applyBorder="1" applyAlignment="1">
      <alignment horizontal="right" vertical="center"/>
    </xf>
    <xf numFmtId="168" fontId="35" fillId="0" borderId="763" xfId="0" applyNumberFormat="1" applyFont="1" applyBorder="1" applyAlignment="1">
      <alignment horizontal="right" vertical="center"/>
    </xf>
    <xf numFmtId="168" fontId="30" fillId="24" borderId="764" xfId="0" applyNumberFormat="1" applyFont="1" applyFill="1" applyBorder="1"/>
    <xf numFmtId="168" fontId="30" fillId="0" borderId="764" xfId="0" applyNumberFormat="1" applyFont="1" applyBorder="1" applyAlignment="1">
      <alignment vertical="center"/>
    </xf>
    <xf numFmtId="169" fontId="0" fillId="15" borderId="764" xfId="0" applyNumberFormat="1" applyFill="1" applyBorder="1" applyAlignment="1">
      <alignment vertical="center"/>
    </xf>
    <xf numFmtId="168" fontId="30" fillId="0" borderId="765" xfId="0" applyNumberFormat="1" applyFont="1" applyBorder="1" applyAlignment="1">
      <alignment horizontal="right" vertical="center"/>
    </xf>
    <xf numFmtId="168" fontId="30" fillId="15" borderId="764" xfId="0" applyNumberFormat="1" applyFont="1" applyFill="1" applyBorder="1" applyAlignment="1">
      <alignment horizontal="right" vertical="center"/>
    </xf>
    <xf numFmtId="172" fontId="30" fillId="15" borderId="765" xfId="0" applyNumberFormat="1" applyFont="1" applyFill="1" applyBorder="1" applyAlignment="1">
      <alignment horizontal="right" vertical="center"/>
    </xf>
    <xf numFmtId="168" fontId="42" fillId="24" borderId="766" xfId="0" applyNumberFormat="1" applyFont="1" applyFill="1" applyBorder="1" applyAlignment="1">
      <alignment horizontal="right" vertical="center"/>
    </xf>
    <xf numFmtId="168" fontId="42" fillId="0" borderId="766" xfId="0" applyNumberFormat="1" applyFont="1" applyBorder="1" applyAlignment="1">
      <alignment horizontal="right" vertical="center"/>
    </xf>
    <xf numFmtId="168" fontId="44" fillId="24" borderId="766" xfId="0" applyNumberFormat="1" applyFont="1" applyFill="1" applyBorder="1" applyAlignment="1">
      <alignment horizontal="right" vertical="center"/>
    </xf>
    <xf numFmtId="168" fontId="35" fillId="0" borderId="766" xfId="0" applyNumberFormat="1" applyFont="1" applyBorder="1" applyAlignment="1">
      <alignment horizontal="right" vertical="center"/>
    </xf>
    <xf numFmtId="168" fontId="30" fillId="24" borderId="767" xfId="0" applyNumberFormat="1" applyFont="1" applyFill="1" applyBorder="1"/>
    <xf numFmtId="168" fontId="30" fillId="0" borderId="767" xfId="0" applyNumberFormat="1" applyFont="1" applyBorder="1" applyAlignment="1">
      <alignment vertical="center"/>
    </xf>
    <xf numFmtId="169" fontId="0" fillId="15" borderId="767" xfId="0" applyNumberFormat="1" applyFill="1" applyBorder="1" applyAlignment="1">
      <alignment vertical="center"/>
    </xf>
    <xf numFmtId="168" fontId="30" fillId="0" borderId="768" xfId="0" applyNumberFormat="1" applyFont="1" applyBorder="1" applyAlignment="1">
      <alignment horizontal="right" vertical="center"/>
    </xf>
    <xf numFmtId="168" fontId="30" fillId="15" borderId="767" xfId="0" applyNumberFormat="1" applyFont="1" applyFill="1" applyBorder="1" applyAlignment="1">
      <alignment horizontal="right" vertical="center"/>
    </xf>
    <xf numFmtId="172" fontId="30" fillId="15" borderId="768" xfId="0" applyNumberFormat="1" applyFont="1" applyFill="1" applyBorder="1" applyAlignment="1">
      <alignment horizontal="right" vertical="center"/>
    </xf>
    <xf numFmtId="0" fontId="42" fillId="24" borderId="769" xfId="0" applyFont="1" applyFill="1" applyBorder="1" applyAlignment="1">
      <alignment horizontal="right" vertical="center"/>
    </xf>
    <xf numFmtId="0" fontId="42" fillId="0" borderId="769" xfId="0" applyFont="1" applyBorder="1" applyAlignment="1">
      <alignment horizontal="right" vertical="center"/>
    </xf>
    <xf numFmtId="0" fontId="44" fillId="24" borderId="769" xfId="0" applyFont="1" applyFill="1" applyBorder="1" applyAlignment="1">
      <alignment horizontal="right" vertical="center"/>
    </xf>
    <xf numFmtId="0" fontId="35" fillId="0" borderId="769" xfId="0" applyFont="1" applyBorder="1" applyAlignment="1">
      <alignment horizontal="right" vertical="center"/>
    </xf>
    <xf numFmtId="0" fontId="28" fillId="24" borderId="770" xfId="0" applyFont="1" applyFill="1" applyBorder="1" applyAlignment="1">
      <alignment horizontal="right" vertical="center"/>
    </xf>
    <xf numFmtId="0" fontId="30" fillId="0" borderId="770" xfId="0" applyFont="1" applyBorder="1" applyAlignment="1">
      <alignment horizontal="right" vertical="center"/>
    </xf>
    <xf numFmtId="0" fontId="0" fillId="15" borderId="770" xfId="0" applyFill="1" applyBorder="1" applyAlignment="1">
      <alignment vertical="center"/>
    </xf>
    <xf numFmtId="164" fontId="30" fillId="0" borderId="771" xfId="0" applyNumberFormat="1" applyFont="1" applyBorder="1" applyAlignment="1">
      <alignment horizontal="right" vertical="center"/>
    </xf>
    <xf numFmtId="10" fontId="30" fillId="15" borderId="770" xfId="0" applyNumberFormat="1" applyFont="1" applyFill="1" applyBorder="1" applyAlignment="1">
      <alignment horizontal="right" vertical="center"/>
    </xf>
    <xf numFmtId="172" fontId="30" fillId="15" borderId="771" xfId="0" applyNumberFormat="1" applyFont="1" applyFill="1" applyBorder="1" applyAlignment="1">
      <alignment horizontal="right" vertical="center"/>
    </xf>
    <xf numFmtId="37" fontId="42" fillId="24" borderId="772" xfId="0" applyNumberFormat="1" applyFont="1" applyFill="1" applyBorder="1" applyAlignment="1">
      <alignment horizontal="right" vertical="center"/>
    </xf>
    <xf numFmtId="37" fontId="42" fillId="0" borderId="772" xfId="0" applyNumberFormat="1" applyFont="1" applyBorder="1" applyAlignment="1">
      <alignment horizontal="right" vertical="center"/>
    </xf>
    <xf numFmtId="37" fontId="44" fillId="24" borderId="772" xfId="0" applyNumberFormat="1" applyFont="1" applyFill="1" applyBorder="1" applyAlignment="1">
      <alignment horizontal="right" vertical="center"/>
    </xf>
    <xf numFmtId="37" fontId="35" fillId="0" borderId="772" xfId="0" applyNumberFormat="1" applyFont="1" applyBorder="1" applyAlignment="1">
      <alignment horizontal="right" vertical="center"/>
    </xf>
    <xf numFmtId="169" fontId="0" fillId="15" borderId="758" xfId="0" applyNumberFormat="1" applyFill="1" applyBorder="1" applyAlignment="1">
      <alignment vertical="center"/>
    </xf>
    <xf numFmtId="168" fontId="42" fillId="24" borderId="769" xfId="0" applyNumberFormat="1" applyFont="1" applyFill="1" applyBorder="1" applyAlignment="1">
      <alignment horizontal="right" vertical="center"/>
    </xf>
    <xf numFmtId="168" fontId="42" fillId="0" borderId="769" xfId="0" applyNumberFormat="1" applyFont="1" applyBorder="1" applyAlignment="1">
      <alignment horizontal="right" vertical="center"/>
    </xf>
    <xf numFmtId="168" fontId="44" fillId="24" borderId="769" xfId="0" applyNumberFormat="1" applyFont="1" applyFill="1" applyBorder="1" applyAlignment="1">
      <alignment horizontal="right" vertical="center"/>
    </xf>
    <xf numFmtId="168" fontId="35" fillId="0" borderId="769" xfId="0" applyNumberFormat="1" applyFont="1" applyBorder="1" applyAlignment="1">
      <alignment horizontal="right" vertical="center"/>
    </xf>
    <xf numFmtId="168" fontId="30" fillId="24" borderId="770" xfId="0" applyNumberFormat="1" applyFont="1" applyFill="1" applyBorder="1"/>
    <xf numFmtId="168" fontId="30" fillId="0" borderId="770" xfId="0" applyNumberFormat="1" applyFont="1" applyBorder="1" applyAlignment="1">
      <alignment vertical="center"/>
    </xf>
    <xf numFmtId="169" fontId="0" fillId="15" borderId="770" xfId="0" applyNumberFormat="1" applyFill="1" applyBorder="1" applyAlignment="1">
      <alignment vertical="center"/>
    </xf>
    <xf numFmtId="168" fontId="30" fillId="0" borderId="771" xfId="0" applyNumberFormat="1" applyFont="1" applyBorder="1" applyAlignment="1">
      <alignment horizontal="right" vertical="center"/>
    </xf>
    <xf numFmtId="168" fontId="30" fillId="15" borderId="770" xfId="0" applyNumberFormat="1" applyFont="1" applyFill="1" applyBorder="1" applyAlignment="1">
      <alignment horizontal="right" vertical="center"/>
    </xf>
    <xf numFmtId="168" fontId="42" fillId="24" borderId="773" xfId="0" applyNumberFormat="1" applyFont="1" applyFill="1" applyBorder="1" applyAlignment="1">
      <alignment horizontal="right" vertical="center"/>
    </xf>
    <xf numFmtId="168" fontId="42" fillId="0" borderId="773" xfId="0" applyNumberFormat="1" applyFont="1" applyBorder="1" applyAlignment="1">
      <alignment horizontal="right" vertical="center"/>
    </xf>
    <xf numFmtId="168" fontId="44" fillId="24" borderId="773" xfId="0" applyNumberFormat="1" applyFont="1" applyFill="1" applyBorder="1" applyAlignment="1">
      <alignment horizontal="right" vertical="center"/>
    </xf>
    <xf numFmtId="168" fontId="35" fillId="0" borderId="773" xfId="0" applyNumberFormat="1" applyFont="1" applyBorder="1" applyAlignment="1">
      <alignment horizontal="right" vertical="center"/>
    </xf>
    <xf numFmtId="168" fontId="30" fillId="24" borderId="774" xfId="0" applyNumberFormat="1" applyFont="1" applyFill="1" applyBorder="1"/>
    <xf numFmtId="168" fontId="30" fillId="0" borderId="774" xfId="0" applyNumberFormat="1" applyFont="1" applyBorder="1" applyAlignment="1">
      <alignment vertical="center"/>
    </xf>
    <xf numFmtId="169" fontId="0" fillId="15" borderId="774" xfId="0" applyNumberFormat="1" applyFill="1" applyBorder="1" applyAlignment="1">
      <alignment vertical="center"/>
    </xf>
    <xf numFmtId="168" fontId="30" fillId="0" borderId="775" xfId="0" applyNumberFormat="1" applyFont="1" applyBorder="1" applyAlignment="1">
      <alignment horizontal="right" vertical="center"/>
    </xf>
    <xf numFmtId="168" fontId="30" fillId="15" borderId="774" xfId="0" applyNumberFormat="1" applyFont="1" applyFill="1" applyBorder="1" applyAlignment="1">
      <alignment horizontal="right" vertical="center"/>
    </xf>
    <xf numFmtId="172" fontId="30" fillId="15" borderId="775" xfId="0" applyNumberFormat="1" applyFont="1" applyFill="1" applyBorder="1" applyAlignment="1">
      <alignment horizontal="right" vertical="center"/>
    </xf>
    <xf numFmtId="168" fontId="42" fillId="24" borderId="776" xfId="0" applyNumberFormat="1" applyFont="1" applyFill="1" applyBorder="1" applyAlignment="1">
      <alignment horizontal="right" vertical="center"/>
    </xf>
    <xf numFmtId="168" fontId="42" fillId="0" borderId="776" xfId="0" applyNumberFormat="1" applyFont="1" applyBorder="1" applyAlignment="1">
      <alignment horizontal="right" vertical="center"/>
    </xf>
    <xf numFmtId="168" fontId="44" fillId="24" borderId="776" xfId="0" applyNumberFormat="1" applyFont="1" applyFill="1" applyBorder="1" applyAlignment="1">
      <alignment horizontal="right" vertical="center"/>
    </xf>
    <xf numFmtId="168" fontId="35" fillId="0" borderId="776" xfId="0" applyNumberFormat="1" applyFont="1" applyBorder="1" applyAlignment="1">
      <alignment horizontal="right" vertical="center"/>
    </xf>
    <xf numFmtId="168" fontId="30" fillId="24" borderId="777" xfId="0" applyNumberFormat="1" applyFont="1" applyFill="1" applyBorder="1"/>
    <xf numFmtId="168" fontId="30" fillId="0" borderId="777" xfId="0" applyNumberFormat="1" applyFont="1" applyBorder="1" applyAlignment="1">
      <alignment vertical="center"/>
    </xf>
    <xf numFmtId="169" fontId="0" fillId="15" borderId="777" xfId="0" applyNumberFormat="1" applyFill="1" applyBorder="1" applyAlignment="1">
      <alignment vertical="center"/>
    </xf>
    <xf numFmtId="168" fontId="30" fillId="0" borderId="778" xfId="0" applyNumberFormat="1" applyFont="1" applyBorder="1" applyAlignment="1">
      <alignment horizontal="right" vertical="center"/>
    </xf>
    <xf numFmtId="168" fontId="30" fillId="15" borderId="777" xfId="0" applyNumberFormat="1" applyFont="1" applyFill="1" applyBorder="1" applyAlignment="1">
      <alignment horizontal="right" vertical="center"/>
    </xf>
    <xf numFmtId="172" fontId="30" fillId="15" borderId="778" xfId="0" applyNumberFormat="1" applyFont="1" applyFill="1" applyBorder="1" applyAlignment="1">
      <alignment horizontal="right" vertical="center"/>
    </xf>
    <xf numFmtId="168" fontId="42" fillId="24" borderId="779" xfId="0" applyNumberFormat="1" applyFont="1" applyFill="1" applyBorder="1" applyAlignment="1">
      <alignment horizontal="right" vertical="center"/>
    </xf>
    <xf numFmtId="168" fontId="42" fillId="0" borderId="779" xfId="0" applyNumberFormat="1" applyFont="1" applyBorder="1" applyAlignment="1">
      <alignment horizontal="right" vertical="center"/>
    </xf>
    <xf numFmtId="168" fontId="44" fillId="24" borderId="779" xfId="0" applyNumberFormat="1" applyFont="1" applyFill="1" applyBorder="1" applyAlignment="1">
      <alignment horizontal="right" vertical="center"/>
    </xf>
    <xf numFmtId="168" fontId="35" fillId="0" borderId="779" xfId="0" applyNumberFormat="1" applyFont="1" applyBorder="1" applyAlignment="1">
      <alignment horizontal="right" vertical="center"/>
    </xf>
    <xf numFmtId="168" fontId="30" fillId="24" borderId="780" xfId="0" applyNumberFormat="1" applyFont="1" applyFill="1" applyBorder="1"/>
    <xf numFmtId="168" fontId="30" fillId="0" borderId="780" xfId="0" applyNumberFormat="1" applyFont="1" applyBorder="1" applyAlignment="1">
      <alignment vertical="center"/>
    </xf>
    <xf numFmtId="169" fontId="0" fillId="15" borderId="780" xfId="0" applyNumberFormat="1" applyFill="1" applyBorder="1" applyAlignment="1">
      <alignment vertical="center"/>
    </xf>
    <xf numFmtId="168" fontId="30" fillId="0" borderId="781" xfId="0" applyNumberFormat="1" applyFont="1" applyBorder="1" applyAlignment="1">
      <alignment horizontal="right" vertical="center"/>
    </xf>
    <xf numFmtId="168" fontId="30" fillId="15" borderId="780" xfId="0" applyNumberFormat="1" applyFont="1" applyFill="1" applyBorder="1" applyAlignment="1">
      <alignment horizontal="right" vertical="center"/>
    </xf>
    <xf numFmtId="172" fontId="30" fillId="15" borderId="781" xfId="0" applyNumberFormat="1" applyFont="1" applyFill="1" applyBorder="1" applyAlignment="1">
      <alignment horizontal="right" vertical="center"/>
    </xf>
    <xf numFmtId="0" fontId="42" fillId="24" borderId="782" xfId="0" applyFont="1" applyFill="1" applyBorder="1" applyAlignment="1">
      <alignment horizontal="right" vertical="center"/>
    </xf>
    <xf numFmtId="0" fontId="42" fillId="0" borderId="782" xfId="0" applyFont="1" applyBorder="1" applyAlignment="1">
      <alignment horizontal="right" vertical="center"/>
    </xf>
    <xf numFmtId="0" fontId="44" fillId="24" borderId="782" xfId="0" applyFont="1" applyFill="1" applyBorder="1" applyAlignment="1">
      <alignment horizontal="right" vertical="center"/>
    </xf>
    <xf numFmtId="0" fontId="35" fillId="0" borderId="782" xfId="0" applyFont="1" applyBorder="1" applyAlignment="1">
      <alignment horizontal="right" vertical="center"/>
    </xf>
    <xf numFmtId="0" fontId="28" fillId="24" borderId="783" xfId="0" applyFont="1" applyFill="1" applyBorder="1" applyAlignment="1">
      <alignment horizontal="right" vertical="center"/>
    </xf>
    <xf numFmtId="0" fontId="30" fillId="0" borderId="783" xfId="0" applyFont="1" applyBorder="1" applyAlignment="1">
      <alignment horizontal="right" vertical="center"/>
    </xf>
    <xf numFmtId="0" fontId="0" fillId="15" borderId="783" xfId="0" applyFill="1" applyBorder="1" applyAlignment="1">
      <alignment vertical="center"/>
    </xf>
    <xf numFmtId="164" fontId="30" fillId="0" borderId="784" xfId="0" applyNumberFormat="1" applyFont="1" applyBorder="1" applyAlignment="1">
      <alignment horizontal="right" vertical="center"/>
    </xf>
    <xf numFmtId="10" fontId="30" fillId="15" borderId="783" xfId="0" applyNumberFormat="1" applyFont="1" applyFill="1" applyBorder="1" applyAlignment="1">
      <alignment horizontal="right" vertical="center"/>
    </xf>
    <xf numFmtId="172" fontId="30" fillId="15" borderId="784" xfId="0" applyNumberFormat="1" applyFont="1" applyFill="1" applyBorder="1" applyAlignment="1">
      <alignment horizontal="right" vertical="center"/>
    </xf>
    <xf numFmtId="37" fontId="42" fillId="24" borderId="785" xfId="0" applyNumberFormat="1" applyFont="1" applyFill="1" applyBorder="1" applyAlignment="1">
      <alignment horizontal="right" vertical="center"/>
    </xf>
    <xf numFmtId="37" fontId="42" fillId="0" borderId="785" xfId="0" applyNumberFormat="1" applyFont="1" applyBorder="1" applyAlignment="1">
      <alignment horizontal="right" vertical="center"/>
    </xf>
    <xf numFmtId="37" fontId="44" fillId="24" borderId="785" xfId="0" applyNumberFormat="1" applyFont="1" applyFill="1" applyBorder="1" applyAlignment="1">
      <alignment horizontal="right" vertical="center"/>
    </xf>
    <xf numFmtId="37" fontId="35" fillId="0" borderId="785" xfId="0" applyNumberFormat="1" applyFont="1" applyBorder="1" applyAlignment="1">
      <alignment horizontal="right" vertical="center"/>
    </xf>
    <xf numFmtId="168" fontId="42" fillId="24" borderId="786" xfId="0" applyNumberFormat="1" applyFont="1" applyFill="1" applyBorder="1" applyAlignment="1">
      <alignment horizontal="right" vertical="center"/>
    </xf>
    <xf numFmtId="168" fontId="42" fillId="0" borderId="786" xfId="0" applyNumberFormat="1" applyFont="1" applyBorder="1" applyAlignment="1">
      <alignment horizontal="right" vertical="center"/>
    </xf>
    <xf numFmtId="168" fontId="44" fillId="24" borderId="786" xfId="0" applyNumberFormat="1" applyFont="1" applyFill="1" applyBorder="1" applyAlignment="1">
      <alignment horizontal="right" vertical="center"/>
    </xf>
    <xf numFmtId="168" fontId="35" fillId="0" borderId="786" xfId="0" applyNumberFormat="1" applyFont="1" applyBorder="1" applyAlignment="1">
      <alignment horizontal="right" vertical="center"/>
    </xf>
    <xf numFmtId="168" fontId="30" fillId="24" borderId="787" xfId="0" applyNumberFormat="1" applyFont="1" applyFill="1" applyBorder="1"/>
    <xf numFmtId="168" fontId="30" fillId="0" borderId="787" xfId="0" applyNumberFormat="1" applyFont="1" applyBorder="1" applyAlignment="1">
      <alignment vertical="center"/>
    </xf>
    <xf numFmtId="169" fontId="0" fillId="15" borderId="787" xfId="0" applyNumberFormat="1" applyFill="1" applyBorder="1" applyAlignment="1">
      <alignment vertical="center"/>
    </xf>
    <xf numFmtId="168" fontId="30" fillId="0" borderId="788" xfId="0" applyNumberFormat="1" applyFont="1" applyBorder="1" applyAlignment="1">
      <alignment horizontal="right" vertical="center"/>
    </xf>
    <xf numFmtId="168" fontId="30" fillId="15" borderId="787" xfId="0" applyNumberFormat="1" applyFont="1" applyFill="1" applyBorder="1" applyAlignment="1">
      <alignment horizontal="right" vertical="center"/>
    </xf>
    <xf numFmtId="172" fontId="30" fillId="15" borderId="788" xfId="0" applyNumberFormat="1" applyFont="1" applyFill="1" applyBorder="1" applyAlignment="1">
      <alignment horizontal="right" vertical="center"/>
    </xf>
    <xf numFmtId="168" fontId="42" fillId="24" borderId="789" xfId="0" applyNumberFormat="1" applyFont="1" applyFill="1" applyBorder="1" applyAlignment="1">
      <alignment horizontal="right" vertical="center"/>
    </xf>
    <xf numFmtId="168" fontId="42" fillId="0" borderId="789" xfId="0" applyNumberFormat="1" applyFont="1" applyBorder="1" applyAlignment="1">
      <alignment horizontal="right" vertical="center"/>
    </xf>
    <xf numFmtId="168" fontId="44" fillId="24" borderId="789" xfId="0" applyNumberFormat="1" applyFont="1" applyFill="1" applyBorder="1" applyAlignment="1">
      <alignment horizontal="right" vertical="center"/>
    </xf>
    <xf numFmtId="168" fontId="35" fillId="0" borderId="789" xfId="0" applyNumberFormat="1" applyFont="1" applyBorder="1" applyAlignment="1">
      <alignment horizontal="right" vertical="center"/>
    </xf>
    <xf numFmtId="168" fontId="30" fillId="24" borderId="790" xfId="0" applyNumberFormat="1" applyFont="1" applyFill="1" applyBorder="1"/>
    <xf numFmtId="168" fontId="30" fillId="0" borderId="790" xfId="0" applyNumberFormat="1" applyFont="1" applyBorder="1" applyAlignment="1">
      <alignment vertical="center"/>
    </xf>
    <xf numFmtId="169" fontId="0" fillId="15" borderId="790" xfId="0" applyNumberFormat="1" applyFill="1" applyBorder="1" applyAlignment="1">
      <alignment vertical="center"/>
    </xf>
    <xf numFmtId="168" fontId="30" fillId="0" borderId="791" xfId="0" applyNumberFormat="1" applyFont="1" applyBorder="1" applyAlignment="1">
      <alignment horizontal="right" vertical="center"/>
    </xf>
    <xf numFmtId="168" fontId="30" fillId="15" borderId="790" xfId="0" applyNumberFormat="1" applyFont="1" applyFill="1" applyBorder="1" applyAlignment="1">
      <alignment horizontal="right" vertical="center"/>
    </xf>
    <xf numFmtId="172" fontId="30" fillId="15" borderId="791" xfId="0" applyNumberFormat="1" applyFont="1" applyFill="1" applyBorder="1" applyAlignment="1">
      <alignment horizontal="right" vertical="center"/>
    </xf>
    <xf numFmtId="168" fontId="42" fillId="24" borderId="792" xfId="0" applyNumberFormat="1" applyFont="1" applyFill="1" applyBorder="1" applyAlignment="1">
      <alignment horizontal="right" vertical="center"/>
    </xf>
    <xf numFmtId="168" fontId="42" fillId="0" borderId="792" xfId="0" applyNumberFormat="1" applyFont="1" applyBorder="1" applyAlignment="1">
      <alignment horizontal="right" vertical="center"/>
    </xf>
    <xf numFmtId="168" fontId="44" fillId="24" borderId="792" xfId="0" applyNumberFormat="1" applyFont="1" applyFill="1" applyBorder="1" applyAlignment="1">
      <alignment horizontal="right" vertical="center"/>
    </xf>
    <xf numFmtId="168" fontId="35" fillId="0" borderId="792" xfId="0" applyNumberFormat="1" applyFont="1" applyBorder="1" applyAlignment="1">
      <alignment horizontal="right" vertical="center"/>
    </xf>
    <xf numFmtId="168" fontId="30" fillId="24" borderId="793" xfId="0" applyNumberFormat="1" applyFont="1" applyFill="1" applyBorder="1"/>
    <xf numFmtId="168" fontId="30" fillId="0" borderId="793" xfId="0" applyNumberFormat="1" applyFont="1" applyBorder="1" applyAlignment="1">
      <alignment vertical="center"/>
    </xf>
    <xf numFmtId="169" fontId="0" fillId="15" borderId="793" xfId="0" applyNumberFormat="1" applyFill="1" applyBorder="1" applyAlignment="1">
      <alignment vertical="center"/>
    </xf>
    <xf numFmtId="168" fontId="30" fillId="0" borderId="794" xfId="0" applyNumberFormat="1" applyFont="1" applyBorder="1" applyAlignment="1">
      <alignment horizontal="right" vertical="center"/>
    </xf>
    <xf numFmtId="168" fontId="30" fillId="15" borderId="793" xfId="0" applyNumberFormat="1" applyFont="1" applyFill="1" applyBorder="1" applyAlignment="1">
      <alignment horizontal="right" vertical="center"/>
    </xf>
    <xf numFmtId="172" fontId="30" fillId="15" borderId="794" xfId="0" applyNumberFormat="1" applyFont="1" applyFill="1" applyBorder="1" applyAlignment="1">
      <alignment horizontal="right" vertical="center"/>
    </xf>
    <xf numFmtId="0" fontId="6" fillId="0" borderId="795" xfId="0" applyFont="1" applyBorder="1" applyAlignment="1">
      <alignment horizontal="left" vertical="center" wrapText="1" indent="2"/>
    </xf>
    <xf numFmtId="168" fontId="42" fillId="24" borderId="796" xfId="0" applyNumberFormat="1" applyFont="1" applyFill="1" applyBorder="1" applyAlignment="1">
      <alignment horizontal="right" vertical="center"/>
    </xf>
    <xf numFmtId="172" fontId="30" fillId="24" borderId="797" xfId="0" applyNumberFormat="1" applyFont="1" applyFill="1" applyBorder="1" applyAlignment="1">
      <alignment horizontal="right" vertical="center"/>
    </xf>
    <xf numFmtId="168" fontId="42" fillId="0" borderId="796" xfId="0" applyNumberFormat="1" applyFont="1" applyBorder="1" applyAlignment="1">
      <alignment horizontal="right" vertical="center"/>
    </xf>
    <xf numFmtId="172" fontId="30" fillId="0" borderId="797" xfId="0" applyNumberFormat="1" applyFont="1" applyBorder="1" applyAlignment="1">
      <alignment horizontal="right" vertical="center"/>
    </xf>
    <xf numFmtId="168" fontId="44" fillId="24" borderId="796" xfId="0" applyNumberFormat="1" applyFont="1" applyFill="1" applyBorder="1" applyAlignment="1">
      <alignment horizontal="right" vertical="center"/>
    </xf>
    <xf numFmtId="168" fontId="35" fillId="0" borderId="796" xfId="0" applyNumberFormat="1" applyFont="1" applyBorder="1" applyAlignment="1">
      <alignment horizontal="right" vertical="center"/>
    </xf>
    <xf numFmtId="168" fontId="30" fillId="24" borderId="798" xfId="0" applyNumberFormat="1" applyFont="1" applyFill="1" applyBorder="1"/>
    <xf numFmtId="168" fontId="30" fillId="0" borderId="798" xfId="0" applyNumberFormat="1" applyFont="1" applyBorder="1" applyAlignment="1">
      <alignment vertical="center"/>
    </xf>
    <xf numFmtId="169" fontId="0" fillId="15" borderId="798" xfId="0" applyNumberFormat="1" applyFill="1" applyBorder="1" applyAlignment="1">
      <alignment vertical="center"/>
    </xf>
    <xf numFmtId="0" fontId="0" fillId="24" borderId="797" xfId="0" applyFill="1" applyBorder="1" applyAlignment="1">
      <alignment horizontal="center" vertical="center"/>
    </xf>
    <xf numFmtId="168" fontId="30" fillId="0" borderId="799" xfId="0" applyNumberFormat="1" applyFont="1" applyBorder="1" applyAlignment="1">
      <alignment horizontal="right" vertical="center"/>
    </xf>
    <xf numFmtId="0" fontId="33" fillId="0" borderId="631" xfId="0" applyFont="1" applyBorder="1" applyAlignment="1">
      <alignment horizontal="left" vertical="center" wrapText="1" indent="1"/>
    </xf>
    <xf numFmtId="37" fontId="42" fillId="15" borderId="802" xfId="0" applyNumberFormat="1" applyFont="1" applyFill="1" applyBorder="1" applyAlignment="1">
      <alignment horizontal="right" vertical="center"/>
    </xf>
    <xf numFmtId="37" fontId="42" fillId="0" borderId="802" xfId="0" applyNumberFormat="1" applyFont="1" applyBorder="1" applyAlignment="1">
      <alignment horizontal="right" vertical="center"/>
    </xf>
    <xf numFmtId="37" fontId="56" fillId="15" borderId="803" xfId="0" applyNumberFormat="1" applyFont="1" applyFill="1" applyBorder="1" applyAlignment="1">
      <alignment horizontal="right" vertical="center"/>
    </xf>
    <xf numFmtId="37" fontId="56" fillId="0" borderId="803" xfId="0" applyNumberFormat="1" applyFont="1" applyBorder="1" applyAlignment="1">
      <alignment horizontal="right" vertical="center"/>
    </xf>
    <xf numFmtId="37" fontId="56" fillId="15" borderId="802" xfId="0" applyNumberFormat="1" applyFont="1" applyFill="1" applyBorder="1" applyAlignment="1">
      <alignment horizontal="right" vertical="center"/>
    </xf>
    <xf numFmtId="37" fontId="56" fillId="0" borderId="802" xfId="0" applyNumberFormat="1" applyFont="1" applyBorder="1" applyAlignment="1">
      <alignment horizontal="right" vertical="center"/>
    </xf>
    <xf numFmtId="0" fontId="0" fillId="15" borderId="804" xfId="0" applyFill="1" applyBorder="1" applyAlignment="1">
      <alignment horizontal="center" vertical="center"/>
    </xf>
    <xf numFmtId="0" fontId="0" fillId="15" borderId="805" xfId="0" applyFill="1" applyBorder="1" applyAlignment="1">
      <alignment horizontal="center" vertical="center"/>
    </xf>
    <xf numFmtId="37" fontId="30" fillId="0" borderId="804" xfId="0" applyNumberFormat="1" applyFont="1" applyBorder="1" applyAlignment="1">
      <alignment horizontal="right" vertical="center"/>
    </xf>
    <xf numFmtId="172" fontId="30" fillId="0" borderId="806" xfId="0" applyNumberFormat="1" applyFont="1" applyBorder="1" applyAlignment="1">
      <alignment horizontal="right" vertical="center"/>
    </xf>
    <xf numFmtId="37" fontId="30" fillId="24" borderId="590" xfId="0" applyNumberFormat="1" applyFont="1" applyFill="1" applyBorder="1" applyAlignment="1">
      <alignment horizontal="right" vertical="center"/>
    </xf>
    <xf numFmtId="0" fontId="33" fillId="0" borderId="807" xfId="0" applyFont="1" applyBorder="1" applyAlignment="1">
      <alignment horizontal="left" vertical="center" wrapText="1" indent="2"/>
    </xf>
    <xf numFmtId="168" fontId="42" fillId="15" borderId="808" xfId="0" applyNumberFormat="1" applyFont="1" applyFill="1" applyBorder="1" applyAlignment="1">
      <alignment horizontal="right" vertical="center"/>
    </xf>
    <xf numFmtId="168" fontId="42" fillId="0" borderId="808" xfId="0" applyNumberFormat="1" applyFont="1" applyBorder="1" applyAlignment="1">
      <alignment horizontal="right" vertical="center"/>
    </xf>
    <xf numFmtId="168" fontId="56" fillId="15" borderId="757" xfId="0" applyNumberFormat="1" applyFont="1" applyFill="1" applyBorder="1" applyAlignment="1">
      <alignment horizontal="right" vertical="center"/>
    </xf>
    <xf numFmtId="168" fontId="56" fillId="0" borderId="757" xfId="0" applyNumberFormat="1" applyFont="1" applyBorder="1" applyAlignment="1">
      <alignment horizontal="right" vertical="center"/>
    </xf>
    <xf numFmtId="168" fontId="56" fillId="15" borderId="808" xfId="0" applyNumberFormat="1" applyFont="1" applyFill="1" applyBorder="1" applyAlignment="1">
      <alignment horizontal="right" vertical="center"/>
    </xf>
    <xf numFmtId="168" fontId="56" fillId="0" borderId="808" xfId="0" applyNumberFormat="1" applyFont="1" applyBorder="1" applyAlignment="1">
      <alignment horizontal="right" vertical="center"/>
    </xf>
    <xf numFmtId="168" fontId="30" fillId="15" borderId="758" xfId="0" applyNumberFormat="1" applyFont="1" applyFill="1" applyBorder="1"/>
    <xf numFmtId="0" fontId="0" fillId="15" borderId="758" xfId="0" applyFill="1" applyBorder="1" applyAlignment="1">
      <alignment horizontal="center" vertical="center"/>
    </xf>
    <xf numFmtId="168" fontId="30" fillId="24" borderId="758" xfId="0" applyNumberFormat="1" applyFont="1" applyFill="1" applyBorder="1" applyAlignment="1">
      <alignment horizontal="right" vertical="center"/>
    </xf>
    <xf numFmtId="172" fontId="30" fillId="24" borderId="759" xfId="0" applyNumberFormat="1" applyFont="1" applyFill="1" applyBorder="1" applyAlignment="1">
      <alignment horizontal="right" vertical="center"/>
    </xf>
    <xf numFmtId="0" fontId="33" fillId="0" borderId="809" xfId="0" applyFont="1" applyBorder="1" applyAlignment="1">
      <alignment horizontal="left" vertical="center" wrapText="1" indent="2"/>
    </xf>
    <xf numFmtId="168" fontId="42" fillId="15" borderId="738" xfId="0" applyNumberFormat="1" applyFont="1" applyFill="1" applyBorder="1" applyAlignment="1">
      <alignment horizontal="right" vertical="center"/>
    </xf>
    <xf numFmtId="172" fontId="30" fillId="15" borderId="810" xfId="0" applyNumberFormat="1" applyFont="1" applyFill="1" applyBorder="1" applyAlignment="1">
      <alignment horizontal="right" vertical="center"/>
    </xf>
    <xf numFmtId="168" fontId="42" fillId="0" borderId="811" xfId="0" applyNumberFormat="1" applyFont="1" applyBorder="1" applyAlignment="1">
      <alignment horizontal="right" vertical="center"/>
    </xf>
    <xf numFmtId="172" fontId="30" fillId="0" borderId="810" xfId="0" applyNumberFormat="1" applyFont="1" applyBorder="1" applyAlignment="1">
      <alignment horizontal="right" vertical="center"/>
    </xf>
    <xf numFmtId="168" fontId="56" fillId="15" borderId="812" xfId="0" applyNumberFormat="1" applyFont="1" applyFill="1" applyBorder="1" applyAlignment="1">
      <alignment horizontal="right" vertical="center"/>
    </xf>
    <xf numFmtId="168" fontId="56" fillId="0" borderId="812" xfId="0" applyNumberFormat="1" applyFont="1" applyBorder="1" applyAlignment="1">
      <alignment horizontal="right" vertical="center"/>
    </xf>
    <xf numFmtId="168" fontId="56" fillId="15" borderId="811" xfId="0" applyNumberFormat="1" applyFont="1" applyFill="1" applyBorder="1" applyAlignment="1">
      <alignment horizontal="right" vertical="center"/>
    </xf>
    <xf numFmtId="168" fontId="56" fillId="0" borderId="811" xfId="0" applyNumberFormat="1" applyFont="1" applyBorder="1" applyAlignment="1">
      <alignment horizontal="right" vertical="center"/>
    </xf>
    <xf numFmtId="168" fontId="42" fillId="15" borderId="811" xfId="0" applyNumberFormat="1" applyFont="1" applyFill="1" applyBorder="1" applyAlignment="1">
      <alignment horizontal="right" vertical="center"/>
    </xf>
    <xf numFmtId="168" fontId="30" fillId="15" borderId="813" xfId="0" applyNumberFormat="1" applyFont="1" applyFill="1" applyBorder="1"/>
    <xf numFmtId="168" fontId="30" fillId="0" borderId="814" xfId="0" applyNumberFormat="1" applyFont="1" applyBorder="1" applyAlignment="1">
      <alignment vertical="center"/>
    </xf>
    <xf numFmtId="0" fontId="0" fillId="15" borderId="813" xfId="0" applyFill="1" applyBorder="1" applyAlignment="1">
      <alignment horizontal="center" vertical="center"/>
    </xf>
    <xf numFmtId="0" fontId="0" fillId="15" borderId="810" xfId="0" applyFill="1" applyBorder="1" applyAlignment="1">
      <alignment horizontal="center" vertical="center"/>
    </xf>
    <xf numFmtId="168" fontId="30" fillId="0" borderId="815" xfId="0" applyNumberFormat="1" applyFont="1" applyBorder="1" applyAlignment="1">
      <alignment horizontal="right" vertical="center"/>
    </xf>
    <xf numFmtId="172" fontId="30" fillId="0" borderId="816" xfId="0" applyNumberFormat="1" applyFont="1" applyBorder="1" applyAlignment="1">
      <alignment horizontal="right" vertical="center"/>
    </xf>
    <xf numFmtId="168" fontId="30" fillId="24" borderId="813" xfId="0" applyNumberFormat="1" applyFont="1" applyFill="1" applyBorder="1" applyAlignment="1">
      <alignment horizontal="right" vertical="center"/>
    </xf>
    <xf numFmtId="172" fontId="30" fillId="24" borderId="815" xfId="0" applyNumberFormat="1" applyFont="1" applyFill="1" applyBorder="1" applyAlignment="1">
      <alignment horizontal="right" vertical="center"/>
    </xf>
    <xf numFmtId="0" fontId="33" fillId="0" borderId="817" xfId="0" applyFont="1" applyBorder="1" applyAlignment="1">
      <alignment horizontal="left" vertical="center" wrapText="1" indent="2"/>
    </xf>
    <xf numFmtId="169" fontId="0" fillId="15" borderId="813" xfId="0" applyNumberFormat="1" applyFill="1" applyBorder="1" applyAlignment="1">
      <alignment vertical="center"/>
    </xf>
    <xf numFmtId="0" fontId="33" fillId="0" borderId="817" xfId="0" applyFont="1" applyBorder="1" applyAlignment="1">
      <alignment horizontal="left" vertical="center" indent="1"/>
    </xf>
    <xf numFmtId="0" fontId="42" fillId="15" borderId="811" xfId="0" applyFont="1" applyFill="1" applyBorder="1" applyAlignment="1">
      <alignment horizontal="right" vertical="center"/>
    </xf>
    <xf numFmtId="0" fontId="42" fillId="0" borderId="811" xfId="0" applyFont="1" applyBorder="1" applyAlignment="1">
      <alignment horizontal="right" vertical="center"/>
    </xf>
    <xf numFmtId="0" fontId="56" fillId="15" borderId="812" xfId="0" applyFont="1" applyFill="1" applyBorder="1" applyAlignment="1">
      <alignment horizontal="right" vertical="center"/>
    </xf>
    <xf numFmtId="0" fontId="56" fillId="0" borderId="812" xfId="0" applyFont="1" applyBorder="1" applyAlignment="1">
      <alignment horizontal="right" vertical="center"/>
    </xf>
    <xf numFmtId="0" fontId="56" fillId="15" borderId="811" xfId="0" applyFont="1" applyFill="1" applyBorder="1" applyAlignment="1">
      <alignment horizontal="right" vertical="center"/>
    </xf>
    <xf numFmtId="0" fontId="56" fillId="0" borderId="811" xfId="0" applyFont="1" applyBorder="1" applyAlignment="1">
      <alignment horizontal="right" vertical="center"/>
    </xf>
    <xf numFmtId="0" fontId="28" fillId="15" borderId="813" xfId="0" applyFont="1" applyFill="1" applyBorder="1" applyAlignment="1">
      <alignment horizontal="right" vertical="center"/>
    </xf>
    <xf numFmtId="0" fontId="30" fillId="0" borderId="814" xfId="0" applyFont="1" applyBorder="1" applyAlignment="1">
      <alignment horizontal="right" vertical="center"/>
    </xf>
    <xf numFmtId="0" fontId="0" fillId="15" borderId="813" xfId="0" applyFill="1" applyBorder="1" applyAlignment="1">
      <alignment vertical="center"/>
    </xf>
    <xf numFmtId="164" fontId="30" fillId="0" borderId="815" xfId="0" applyNumberFormat="1" applyFont="1" applyBorder="1" applyAlignment="1">
      <alignment horizontal="right" vertical="center"/>
    </xf>
    <xf numFmtId="10" fontId="30" fillId="24" borderId="813" xfId="0" applyNumberFormat="1" applyFont="1" applyFill="1" applyBorder="1" applyAlignment="1">
      <alignment horizontal="right" vertical="center"/>
    </xf>
    <xf numFmtId="0" fontId="33" fillId="0" borderId="818" xfId="0" applyFont="1" applyBorder="1" applyAlignment="1">
      <alignment horizontal="left" vertical="center" wrapText="1" indent="1"/>
    </xf>
    <xf numFmtId="37" fontId="42" fillId="15" borderId="819" xfId="0" applyNumberFormat="1" applyFont="1" applyFill="1" applyBorder="1" applyAlignment="1">
      <alignment horizontal="right" vertical="center"/>
    </xf>
    <xf numFmtId="37" fontId="42" fillId="0" borderId="819" xfId="0" applyNumberFormat="1" applyFont="1" applyBorder="1" applyAlignment="1">
      <alignment horizontal="right" vertical="center"/>
    </xf>
    <xf numFmtId="37" fontId="56" fillId="15" borderId="820" xfId="0" applyNumberFormat="1" applyFont="1" applyFill="1" applyBorder="1" applyAlignment="1">
      <alignment horizontal="right" vertical="center"/>
    </xf>
    <xf numFmtId="37" fontId="56" fillId="0" borderId="820" xfId="0" applyNumberFormat="1" applyFont="1" applyBorder="1" applyAlignment="1">
      <alignment horizontal="right" vertical="center"/>
    </xf>
    <xf numFmtId="37" fontId="56" fillId="15" borderId="819" xfId="0" applyNumberFormat="1" applyFont="1" applyFill="1" applyBorder="1" applyAlignment="1">
      <alignment horizontal="right" vertical="center"/>
    </xf>
    <xf numFmtId="37" fontId="56" fillId="0" borderId="819" xfId="0" applyNumberFormat="1" applyFont="1" applyBorder="1" applyAlignment="1">
      <alignment horizontal="right" vertical="center"/>
    </xf>
    <xf numFmtId="37" fontId="0" fillId="15" borderId="821" xfId="0" applyNumberFormat="1" applyFill="1" applyBorder="1" applyAlignment="1">
      <alignment vertical="center"/>
    </xf>
    <xf numFmtId="0" fontId="33" fillId="0" borderId="822" xfId="0" applyFont="1" applyBorder="1" applyAlignment="1">
      <alignment horizontal="left" vertical="center" wrapText="1" indent="2"/>
    </xf>
    <xf numFmtId="168" fontId="56" fillId="15" borderId="732" xfId="0" applyNumberFormat="1" applyFont="1" applyFill="1" applyBorder="1" applyAlignment="1">
      <alignment horizontal="right" vertical="center"/>
    </xf>
    <xf numFmtId="168" fontId="56" fillId="0" borderId="732" xfId="0" applyNumberFormat="1" applyFont="1" applyBorder="1" applyAlignment="1">
      <alignment horizontal="right" vertical="center"/>
    </xf>
    <xf numFmtId="168" fontId="30" fillId="15" borderId="823" xfId="0" applyNumberFormat="1" applyFont="1" applyFill="1" applyBorder="1"/>
    <xf numFmtId="169" fontId="0" fillId="15" borderId="823" xfId="0" applyNumberFormat="1" applyFill="1" applyBorder="1" applyAlignment="1">
      <alignment vertical="center"/>
    </xf>
    <xf numFmtId="168" fontId="30" fillId="0" borderId="824" xfId="0" applyNumberFormat="1" applyFont="1" applyBorder="1" applyAlignment="1">
      <alignment horizontal="right" vertical="center"/>
    </xf>
    <xf numFmtId="168" fontId="30" fillId="24" borderId="823" xfId="0" applyNumberFormat="1" applyFont="1" applyFill="1" applyBorder="1" applyAlignment="1">
      <alignment horizontal="right" vertical="center"/>
    </xf>
    <xf numFmtId="172" fontId="30" fillId="24" borderId="824" xfId="0" applyNumberFormat="1" applyFont="1" applyFill="1" applyBorder="1" applyAlignment="1">
      <alignment horizontal="right" vertical="center"/>
    </xf>
    <xf numFmtId="0" fontId="33" fillId="0" borderId="822" xfId="0" applyFont="1" applyBorder="1" applyAlignment="1">
      <alignment horizontal="left" vertical="center" indent="1"/>
    </xf>
    <xf numFmtId="0" fontId="56" fillId="15" borderId="732" xfId="0" applyFont="1" applyFill="1" applyBorder="1" applyAlignment="1">
      <alignment horizontal="right" vertical="center"/>
    </xf>
    <xf numFmtId="0" fontId="56" fillId="0" borderId="732" xfId="0" applyFont="1" applyBorder="1" applyAlignment="1">
      <alignment horizontal="right" vertical="center"/>
    </xf>
    <xf numFmtId="0" fontId="28" fillId="15" borderId="823" xfId="0" applyFont="1" applyFill="1" applyBorder="1" applyAlignment="1">
      <alignment horizontal="right" vertical="center"/>
    </xf>
    <xf numFmtId="0" fontId="0" fillId="15" borderId="823" xfId="0" applyFill="1" applyBorder="1" applyAlignment="1">
      <alignment vertical="center"/>
    </xf>
    <xf numFmtId="164" fontId="30" fillId="0" borderId="824" xfId="0" applyNumberFormat="1" applyFont="1" applyBorder="1" applyAlignment="1">
      <alignment horizontal="right" vertical="center"/>
    </xf>
    <xf numFmtId="10" fontId="30" fillId="24" borderId="823" xfId="0" applyNumberFormat="1" applyFont="1" applyFill="1" applyBorder="1" applyAlignment="1">
      <alignment horizontal="right" vertical="center"/>
    </xf>
    <xf numFmtId="37" fontId="42" fillId="15" borderId="825" xfId="0" applyNumberFormat="1" applyFont="1" applyFill="1" applyBorder="1" applyAlignment="1">
      <alignment horizontal="right" vertical="center"/>
    </xf>
    <xf numFmtId="37" fontId="42" fillId="0" borderId="825" xfId="0" applyNumberFormat="1" applyFont="1" applyBorder="1" applyAlignment="1">
      <alignment horizontal="right" vertical="center"/>
    </xf>
    <xf numFmtId="37" fontId="56" fillId="15" borderId="826" xfId="0" applyNumberFormat="1" applyFont="1" applyFill="1" applyBorder="1" applyAlignment="1">
      <alignment horizontal="right" vertical="center"/>
    </xf>
    <xf numFmtId="37" fontId="56" fillId="0" borderId="826" xfId="0" applyNumberFormat="1" applyFont="1" applyBorder="1" applyAlignment="1">
      <alignment horizontal="right" vertical="center"/>
    </xf>
    <xf numFmtId="37" fontId="56" fillId="15" borderId="825" xfId="0" applyNumberFormat="1" applyFont="1" applyFill="1" applyBorder="1" applyAlignment="1">
      <alignment horizontal="right" vertical="center"/>
    </xf>
    <xf numFmtId="37" fontId="56" fillId="0" borderId="825" xfId="0" applyNumberFormat="1" applyFont="1" applyBorder="1" applyAlignment="1">
      <alignment horizontal="right" vertical="center"/>
    </xf>
    <xf numFmtId="0" fontId="33" fillId="0" borderId="827" xfId="0" applyFont="1" applyBorder="1" applyAlignment="1">
      <alignment horizontal="left" vertical="center" wrapText="1" indent="2"/>
    </xf>
    <xf numFmtId="168" fontId="30" fillId="15" borderId="828" xfId="0" applyNumberFormat="1" applyFont="1" applyFill="1" applyBorder="1"/>
    <xf numFmtId="169" fontId="0" fillId="15" borderId="828" xfId="0" applyNumberFormat="1" applyFill="1" applyBorder="1" applyAlignment="1">
      <alignment vertical="center"/>
    </xf>
    <xf numFmtId="168" fontId="30" fillId="0" borderId="829" xfId="0" applyNumberFormat="1" applyFont="1" applyBorder="1" applyAlignment="1">
      <alignment horizontal="right" vertical="center"/>
    </xf>
    <xf numFmtId="168" fontId="30" fillId="24" borderId="828" xfId="0" applyNumberFormat="1" applyFont="1" applyFill="1" applyBorder="1" applyAlignment="1">
      <alignment horizontal="right" vertical="center"/>
    </xf>
    <xf numFmtId="172" fontId="30" fillId="24" borderId="829" xfId="0" applyNumberFormat="1" applyFont="1" applyFill="1" applyBorder="1" applyAlignment="1">
      <alignment horizontal="right" vertical="center"/>
    </xf>
    <xf numFmtId="0" fontId="33" fillId="0" borderId="830" xfId="0" applyFont="1" applyBorder="1" applyAlignment="1">
      <alignment horizontal="left" vertical="center" wrapText="1" indent="2"/>
    </xf>
    <xf numFmtId="168" fontId="42" fillId="15" borderId="831" xfId="0" applyNumberFormat="1" applyFont="1" applyFill="1" applyBorder="1" applyAlignment="1">
      <alignment horizontal="right" vertical="center"/>
    </xf>
    <xf numFmtId="172" fontId="30" fillId="15" borderId="832" xfId="0" applyNumberFormat="1" applyFont="1" applyFill="1" applyBorder="1" applyAlignment="1">
      <alignment horizontal="right" vertical="center"/>
    </xf>
    <xf numFmtId="168" fontId="42" fillId="0" borderId="831" xfId="0" applyNumberFormat="1" applyFont="1" applyBorder="1" applyAlignment="1">
      <alignment horizontal="right" vertical="center"/>
    </xf>
    <xf numFmtId="172" fontId="30" fillId="0" borderId="832" xfId="0" applyNumberFormat="1" applyFont="1" applyBorder="1" applyAlignment="1">
      <alignment horizontal="right" vertical="center"/>
    </xf>
    <xf numFmtId="168" fontId="56" fillId="15" borderId="833" xfId="0" applyNumberFormat="1" applyFont="1" applyFill="1" applyBorder="1" applyAlignment="1">
      <alignment horizontal="right" vertical="center"/>
    </xf>
    <xf numFmtId="168" fontId="56" fillId="0" borderId="833" xfId="0" applyNumberFormat="1" applyFont="1" applyBorder="1" applyAlignment="1">
      <alignment horizontal="right" vertical="center"/>
    </xf>
    <xf numFmtId="168" fontId="56" fillId="15" borderId="831" xfId="0" applyNumberFormat="1" applyFont="1" applyFill="1" applyBorder="1" applyAlignment="1">
      <alignment horizontal="right" vertical="center"/>
    </xf>
    <xf numFmtId="168" fontId="56" fillId="0" borderId="831" xfId="0" applyNumberFormat="1" applyFont="1" applyBorder="1" applyAlignment="1">
      <alignment horizontal="right" vertical="center"/>
    </xf>
    <xf numFmtId="168" fontId="30" fillId="15" borderId="834" xfId="0" applyNumberFormat="1" applyFont="1" applyFill="1" applyBorder="1"/>
    <xf numFmtId="168" fontId="30" fillId="0" borderId="835" xfId="0" applyNumberFormat="1" applyFont="1" applyBorder="1" applyAlignment="1">
      <alignment vertical="center"/>
    </xf>
    <xf numFmtId="169" fontId="0" fillId="15" borderId="834" xfId="0" applyNumberFormat="1" applyFill="1" applyBorder="1" applyAlignment="1">
      <alignment vertical="center"/>
    </xf>
    <xf numFmtId="0" fontId="0" fillId="15" borderId="832" xfId="0" applyFill="1" applyBorder="1" applyAlignment="1">
      <alignment horizontal="center" vertical="center"/>
    </xf>
    <xf numFmtId="168" fontId="30" fillId="0" borderId="836" xfId="0" applyNumberFormat="1" applyFont="1" applyBorder="1" applyAlignment="1">
      <alignment horizontal="right" vertical="center"/>
    </xf>
    <xf numFmtId="0" fontId="6" fillId="0" borderId="806" xfId="0" applyFont="1" applyBorder="1" applyAlignment="1">
      <alignment horizontal="left" vertical="center" indent="1"/>
    </xf>
    <xf numFmtId="37" fontId="57" fillId="0" borderId="825" xfId="0" applyNumberFormat="1" applyFont="1" applyBorder="1" applyAlignment="1">
      <alignment horizontal="right" vertical="center"/>
    </xf>
    <xf numFmtId="0" fontId="0" fillId="15" borderId="821" xfId="0" applyFill="1" applyBorder="1" applyAlignment="1">
      <alignment horizontal="center" vertical="center"/>
    </xf>
    <xf numFmtId="172" fontId="30" fillId="0" borderId="839" xfId="0" applyNumberFormat="1" applyFont="1" applyBorder="1" applyAlignment="1">
      <alignment horizontal="right" vertical="center"/>
    </xf>
    <xf numFmtId="37" fontId="30" fillId="15" borderId="145" xfId="0" applyNumberFormat="1" applyFont="1" applyFill="1" applyBorder="1" applyAlignment="1">
      <alignment horizontal="right" vertical="center"/>
    </xf>
    <xf numFmtId="168" fontId="57" fillId="0" borderId="808" xfId="0" applyNumberFormat="1" applyFont="1" applyBorder="1" applyAlignment="1">
      <alignment horizontal="right" vertical="center"/>
    </xf>
    <xf numFmtId="172" fontId="30" fillId="0" borderId="807" xfId="0" applyNumberFormat="1" applyFont="1" applyBorder="1" applyAlignment="1">
      <alignment horizontal="right" vertical="center"/>
    </xf>
    <xf numFmtId="168" fontId="30" fillId="15" borderId="68" xfId="0" applyNumberFormat="1" applyFont="1" applyFill="1" applyBorder="1" applyAlignment="1">
      <alignment horizontal="right" vertical="center"/>
    </xf>
    <xf numFmtId="172" fontId="30" fillId="15" borderId="840" xfId="0" applyNumberFormat="1" applyFont="1" applyFill="1" applyBorder="1" applyAlignment="1">
      <alignment horizontal="right" vertical="center"/>
    </xf>
    <xf numFmtId="0" fontId="6" fillId="0" borderId="841" xfId="0" applyFont="1" applyBorder="1" applyAlignment="1">
      <alignment horizontal="left" vertical="center" indent="2"/>
    </xf>
    <xf numFmtId="168" fontId="56" fillId="0" borderId="842" xfId="0" applyNumberFormat="1" applyFont="1" applyBorder="1" applyAlignment="1">
      <alignment horizontal="right" vertical="center"/>
    </xf>
    <xf numFmtId="168" fontId="56" fillId="15" borderId="842" xfId="0" applyNumberFormat="1" applyFont="1" applyFill="1" applyBorder="1" applyAlignment="1">
      <alignment horizontal="right" vertical="center"/>
    </xf>
    <xf numFmtId="168" fontId="57" fillId="0" borderId="842" xfId="0" applyNumberFormat="1" applyFont="1" applyBorder="1" applyAlignment="1">
      <alignment horizontal="right" vertical="center"/>
    </xf>
    <xf numFmtId="168" fontId="42" fillId="15" borderId="842" xfId="0" applyNumberFormat="1" applyFont="1" applyFill="1" applyBorder="1" applyAlignment="1">
      <alignment horizontal="right" vertical="center"/>
    </xf>
    <xf numFmtId="168" fontId="42" fillId="0" borderId="842" xfId="0" applyNumberFormat="1" applyFont="1" applyBorder="1" applyAlignment="1">
      <alignment horizontal="right" vertical="center"/>
    </xf>
    <xf numFmtId="168" fontId="30" fillId="15" borderId="814" xfId="0" applyNumberFormat="1" applyFont="1" applyFill="1" applyBorder="1"/>
    <xf numFmtId="0" fontId="0" fillId="15" borderId="828" xfId="0" applyFill="1" applyBorder="1" applyAlignment="1">
      <alignment horizontal="center" vertical="center"/>
    </xf>
    <xf numFmtId="172" fontId="30" fillId="0" borderId="827" xfId="0" applyNumberFormat="1" applyFont="1" applyBorder="1" applyAlignment="1">
      <alignment horizontal="right" vertical="center"/>
    </xf>
    <xf numFmtId="168" fontId="30" fillId="15" borderId="843" xfId="0" applyNumberFormat="1" applyFont="1" applyFill="1" applyBorder="1" applyAlignment="1">
      <alignment horizontal="right" vertical="center"/>
    </xf>
    <xf numFmtId="172" fontId="30" fillId="15" borderId="844" xfId="0" applyNumberFormat="1" applyFont="1" applyFill="1" applyBorder="1" applyAlignment="1">
      <alignment horizontal="right" vertical="center"/>
    </xf>
    <xf numFmtId="0" fontId="6" fillId="0" borderId="816" xfId="0" applyFont="1" applyBorder="1" applyAlignment="1">
      <alignment horizontal="left" vertical="center" indent="3"/>
    </xf>
    <xf numFmtId="168" fontId="56" fillId="15" borderId="845" xfId="0" applyNumberFormat="1" applyFont="1" applyFill="1" applyBorder="1" applyAlignment="1">
      <alignment horizontal="right" vertical="center"/>
    </xf>
    <xf numFmtId="168" fontId="56" fillId="0" borderId="846" xfId="0" applyNumberFormat="1" applyFont="1" applyBorder="1" applyAlignment="1">
      <alignment horizontal="right" vertical="center"/>
    </xf>
    <xf numFmtId="168" fontId="56" fillId="15" borderId="846" xfId="0" applyNumberFormat="1" applyFont="1" applyFill="1" applyBorder="1" applyAlignment="1">
      <alignment horizontal="right" vertical="center"/>
    </xf>
    <xf numFmtId="168" fontId="57" fillId="0" borderId="846" xfId="0" applyNumberFormat="1" applyFont="1" applyBorder="1" applyAlignment="1">
      <alignment horizontal="right" vertical="center"/>
    </xf>
    <xf numFmtId="168" fontId="42" fillId="15" borderId="846" xfId="0" applyNumberFormat="1" applyFont="1" applyFill="1" applyBorder="1" applyAlignment="1">
      <alignment horizontal="right" vertical="center"/>
    </xf>
    <xf numFmtId="168" fontId="42" fillId="0" borderId="846" xfId="0" applyNumberFormat="1" applyFont="1" applyBorder="1" applyAlignment="1">
      <alignment horizontal="right" vertical="center"/>
    </xf>
    <xf numFmtId="0" fontId="0" fillId="15" borderId="847" xfId="0" applyFill="1" applyBorder="1" applyAlignment="1">
      <alignment horizontal="center" vertical="center"/>
    </xf>
    <xf numFmtId="168" fontId="30" fillId="0" borderId="848" xfId="0" applyNumberFormat="1" applyFont="1" applyBorder="1" applyAlignment="1">
      <alignment horizontal="right" vertical="center"/>
    </xf>
    <xf numFmtId="172" fontId="30" fillId="0" borderId="849" xfId="0" applyNumberFormat="1" applyFont="1" applyBorder="1" applyAlignment="1">
      <alignment horizontal="right" vertical="center"/>
    </xf>
    <xf numFmtId="172" fontId="30" fillId="15" borderId="850" xfId="0" applyNumberFormat="1" applyFont="1" applyFill="1" applyBorder="1" applyAlignment="1">
      <alignment horizontal="right" vertical="center"/>
    </xf>
    <xf numFmtId="168" fontId="56" fillId="15" borderId="851" xfId="0" applyNumberFormat="1" applyFont="1" applyFill="1" applyBorder="1" applyAlignment="1">
      <alignment horizontal="right" vertical="center"/>
    </xf>
    <xf numFmtId="168" fontId="56" fillId="0" borderId="852" xfId="0" applyNumberFormat="1" applyFont="1" applyBorder="1" applyAlignment="1">
      <alignment horizontal="right" vertical="center"/>
    </xf>
    <xf numFmtId="168" fontId="56" fillId="15" borderId="852" xfId="0" applyNumberFormat="1" applyFont="1" applyFill="1" applyBorder="1" applyAlignment="1">
      <alignment horizontal="right" vertical="center"/>
    </xf>
    <xf numFmtId="168" fontId="57" fillId="0" borderId="852" xfId="0" applyNumberFormat="1" applyFont="1" applyBorder="1" applyAlignment="1">
      <alignment horizontal="right" vertical="center"/>
    </xf>
    <xf numFmtId="168" fontId="42" fillId="15" borderId="852" xfId="0" applyNumberFormat="1" applyFont="1" applyFill="1" applyBorder="1" applyAlignment="1">
      <alignment horizontal="right" vertical="center"/>
    </xf>
    <xf numFmtId="168" fontId="42" fillId="0" borderId="852" xfId="0" applyNumberFormat="1" applyFont="1" applyBorder="1" applyAlignment="1">
      <alignment horizontal="right" vertical="center"/>
    </xf>
    <xf numFmtId="0" fontId="0" fillId="15" borderId="853" xfId="0" applyFill="1" applyBorder="1" applyAlignment="1">
      <alignment horizontal="center" vertical="center"/>
    </xf>
    <xf numFmtId="168" fontId="30" fillId="0" borderId="854" xfId="0" applyNumberFormat="1" applyFont="1" applyBorder="1" applyAlignment="1">
      <alignment horizontal="right" vertical="center"/>
    </xf>
    <xf numFmtId="172" fontId="30" fillId="0" borderId="855" xfId="0" applyNumberFormat="1" applyFont="1" applyBorder="1" applyAlignment="1">
      <alignment horizontal="right" vertical="center"/>
    </xf>
    <xf numFmtId="172" fontId="30" fillId="15" borderId="856" xfId="0" applyNumberFormat="1" applyFont="1" applyFill="1" applyBorder="1" applyAlignment="1">
      <alignment horizontal="right" vertical="center"/>
    </xf>
    <xf numFmtId="0" fontId="6" fillId="0" borderId="816" xfId="0" applyFont="1" applyBorder="1" applyAlignment="1">
      <alignment horizontal="left" vertical="center" indent="4"/>
    </xf>
    <xf numFmtId="168" fontId="56" fillId="15" borderId="857" xfId="0" applyNumberFormat="1" applyFont="1" applyFill="1" applyBorder="1" applyAlignment="1">
      <alignment horizontal="right" vertical="center"/>
    </xf>
    <xf numFmtId="168" fontId="56" fillId="0" borderId="858" xfId="0" applyNumberFormat="1" applyFont="1" applyBorder="1" applyAlignment="1">
      <alignment horizontal="right" vertical="center"/>
    </xf>
    <xf numFmtId="168" fontId="56" fillId="15" borderId="858" xfId="0" applyNumberFormat="1" applyFont="1" applyFill="1" applyBorder="1" applyAlignment="1">
      <alignment horizontal="right" vertical="center"/>
    </xf>
    <xf numFmtId="168" fontId="57" fillId="0" borderId="858" xfId="0" applyNumberFormat="1" applyFont="1" applyBorder="1" applyAlignment="1">
      <alignment horizontal="right" vertical="center"/>
    </xf>
    <xf numFmtId="168" fontId="42" fillId="15" borderId="858" xfId="0" applyNumberFormat="1" applyFont="1" applyFill="1" applyBorder="1" applyAlignment="1">
      <alignment horizontal="right" vertical="center"/>
    </xf>
    <xf numFmtId="168" fontId="42" fillId="0" borderId="858" xfId="0" applyNumberFormat="1" applyFont="1" applyBorder="1" applyAlignment="1">
      <alignment horizontal="right" vertical="center"/>
    </xf>
    <xf numFmtId="0" fontId="0" fillId="15" borderId="859" xfId="0" applyFill="1" applyBorder="1" applyAlignment="1">
      <alignment horizontal="center" vertical="center"/>
    </xf>
    <xf numFmtId="168" fontId="30" fillId="0" borderId="859" xfId="0" applyNumberFormat="1" applyFont="1" applyBorder="1" applyAlignment="1">
      <alignment horizontal="right" vertical="center"/>
    </xf>
    <xf numFmtId="172" fontId="30" fillId="0" borderId="860" xfId="0" applyNumberFormat="1" applyFont="1" applyBorder="1" applyAlignment="1">
      <alignment horizontal="right" vertical="center"/>
    </xf>
    <xf numFmtId="172" fontId="30" fillId="15" borderId="861" xfId="0" applyNumberFormat="1" applyFont="1" applyFill="1" applyBorder="1" applyAlignment="1">
      <alignment horizontal="right" vertical="center"/>
    </xf>
    <xf numFmtId="0" fontId="6" fillId="0" borderId="816" xfId="0" applyFont="1" applyBorder="1" applyAlignment="1">
      <alignment horizontal="left" vertical="center" indent="2"/>
    </xf>
    <xf numFmtId="168" fontId="56" fillId="15" borderId="862" xfId="0" applyNumberFormat="1" applyFont="1" applyFill="1" applyBorder="1" applyAlignment="1">
      <alignment horizontal="right" vertical="center"/>
    </xf>
    <xf numFmtId="168" fontId="56" fillId="0" borderId="863" xfId="0" applyNumberFormat="1" applyFont="1" applyBorder="1" applyAlignment="1">
      <alignment horizontal="right" vertical="center"/>
    </xf>
    <xf numFmtId="168" fontId="56" fillId="15" borderId="863" xfId="0" applyNumberFormat="1" applyFont="1" applyFill="1" applyBorder="1" applyAlignment="1">
      <alignment horizontal="right" vertical="center"/>
    </xf>
    <xf numFmtId="168" fontId="57" fillId="0" borderId="863" xfId="0" applyNumberFormat="1" applyFont="1" applyBorder="1" applyAlignment="1">
      <alignment horizontal="right" vertical="center"/>
    </xf>
    <xf numFmtId="168" fontId="42" fillId="15" borderId="863" xfId="0" applyNumberFormat="1" applyFont="1" applyFill="1" applyBorder="1" applyAlignment="1">
      <alignment horizontal="right" vertical="center"/>
    </xf>
    <xf numFmtId="168" fontId="42" fillId="0" borderId="863" xfId="0" applyNumberFormat="1" applyFont="1" applyBorder="1" applyAlignment="1">
      <alignment horizontal="right" vertical="center"/>
    </xf>
    <xf numFmtId="0" fontId="0" fillId="15" borderId="864" xfId="0" applyFill="1" applyBorder="1" applyAlignment="1">
      <alignment horizontal="center" vertical="center"/>
    </xf>
    <xf numFmtId="168" fontId="30" fillId="0" borderId="865" xfId="0" applyNumberFormat="1" applyFont="1" applyBorder="1" applyAlignment="1">
      <alignment horizontal="right" vertical="center"/>
    </xf>
    <xf numFmtId="172" fontId="30" fillId="0" borderId="866" xfId="0" applyNumberFormat="1" applyFont="1" applyBorder="1" applyAlignment="1">
      <alignment horizontal="right" vertical="center"/>
    </xf>
    <xf numFmtId="172" fontId="30" fillId="15" borderId="867" xfId="0" applyNumberFormat="1" applyFont="1" applyFill="1" applyBorder="1" applyAlignment="1">
      <alignment horizontal="right" vertical="center"/>
    </xf>
    <xf numFmtId="0" fontId="6" fillId="0" borderId="816" xfId="0" applyFont="1" applyBorder="1" applyAlignment="1">
      <alignment horizontal="left" vertical="center" indent="1"/>
    </xf>
    <xf numFmtId="168" fontId="56" fillId="15" borderId="868" xfId="0" applyNumberFormat="1" applyFont="1" applyFill="1" applyBorder="1" applyAlignment="1">
      <alignment horizontal="right" vertical="center"/>
    </xf>
    <xf numFmtId="168" fontId="56" fillId="0" borderId="869" xfId="0" applyNumberFormat="1" applyFont="1" applyBorder="1" applyAlignment="1">
      <alignment horizontal="right" vertical="center"/>
    </xf>
    <xf numFmtId="168" fontId="56" fillId="15" borderId="869" xfId="0" applyNumberFormat="1" applyFont="1" applyFill="1" applyBorder="1" applyAlignment="1">
      <alignment horizontal="right" vertical="center"/>
    </xf>
    <xf numFmtId="168" fontId="57" fillId="0" borderId="869" xfId="0" applyNumberFormat="1" applyFont="1" applyBorder="1" applyAlignment="1">
      <alignment horizontal="right" vertical="center"/>
    </xf>
    <xf numFmtId="168" fontId="42" fillId="15" borderId="869" xfId="0" applyNumberFormat="1" applyFont="1" applyFill="1" applyBorder="1" applyAlignment="1">
      <alignment horizontal="right" vertical="center"/>
    </xf>
    <xf numFmtId="168" fontId="42" fillId="0" borderId="869" xfId="0" applyNumberFormat="1" applyFont="1" applyBorder="1" applyAlignment="1">
      <alignment horizontal="right" vertical="center"/>
    </xf>
    <xf numFmtId="0" fontId="0" fillId="15" borderId="870" xfId="0" applyFill="1" applyBorder="1" applyAlignment="1">
      <alignment horizontal="center" vertical="center"/>
    </xf>
    <xf numFmtId="168" fontId="30" fillId="0" borderId="871" xfId="0" applyNumberFormat="1" applyFont="1" applyBorder="1" applyAlignment="1">
      <alignment horizontal="right" vertical="center"/>
    </xf>
    <xf numFmtId="172" fontId="30" fillId="0" borderId="872" xfId="0" applyNumberFormat="1" applyFont="1" applyBorder="1" applyAlignment="1">
      <alignment horizontal="right" vertical="center"/>
    </xf>
    <xf numFmtId="172" fontId="30" fillId="15" borderId="873" xfId="0" applyNumberFormat="1" applyFont="1" applyFill="1" applyBorder="1" applyAlignment="1">
      <alignment horizontal="right" vertical="center"/>
    </xf>
    <xf numFmtId="0" fontId="56" fillId="15" borderId="874" xfId="0" applyFont="1" applyFill="1" applyBorder="1" applyAlignment="1">
      <alignment horizontal="right" vertical="center"/>
    </xf>
    <xf numFmtId="0" fontId="56" fillId="0" borderId="875" xfId="0" applyFont="1" applyBorder="1" applyAlignment="1">
      <alignment horizontal="right" vertical="center"/>
    </xf>
    <xf numFmtId="0" fontId="56" fillId="15" borderId="875" xfId="0" applyFont="1" applyFill="1" applyBorder="1" applyAlignment="1">
      <alignment horizontal="right" vertical="center"/>
    </xf>
    <xf numFmtId="0" fontId="57" fillId="0" borderId="875" xfId="0" applyFont="1" applyBorder="1" applyAlignment="1">
      <alignment horizontal="right" vertical="center"/>
    </xf>
    <xf numFmtId="0" fontId="42" fillId="15" borderId="875" xfId="0" applyFont="1" applyFill="1" applyBorder="1" applyAlignment="1">
      <alignment horizontal="right" vertical="center"/>
    </xf>
    <xf numFmtId="0" fontId="42" fillId="0" borderId="875" xfId="0" applyFont="1" applyBorder="1" applyAlignment="1">
      <alignment horizontal="right" vertical="center"/>
    </xf>
    <xf numFmtId="0" fontId="28" fillId="15" borderId="814" xfId="0" applyFont="1" applyFill="1" applyBorder="1" applyAlignment="1">
      <alignment horizontal="right" vertical="center"/>
    </xf>
    <xf numFmtId="0" fontId="0" fillId="15" borderId="876" xfId="0" applyFill="1" applyBorder="1" applyAlignment="1">
      <alignment horizontal="center" vertical="center"/>
    </xf>
    <xf numFmtId="164" fontId="30" fillId="0" borderId="877" xfId="0" applyNumberFormat="1" applyFont="1" applyBorder="1" applyAlignment="1">
      <alignment horizontal="right" vertical="center"/>
    </xf>
    <xf numFmtId="172" fontId="30" fillId="0" borderId="878" xfId="0" applyNumberFormat="1" applyFont="1" applyBorder="1" applyAlignment="1">
      <alignment horizontal="right" vertical="center"/>
    </xf>
    <xf numFmtId="10" fontId="30" fillId="15" borderId="843" xfId="0" applyNumberFormat="1" applyFont="1" applyFill="1" applyBorder="1" applyAlignment="1">
      <alignment horizontal="right" vertical="center"/>
    </xf>
    <xf numFmtId="172" fontId="30" fillId="15" borderId="879" xfId="0" applyNumberFormat="1" applyFont="1" applyFill="1" applyBorder="1" applyAlignment="1">
      <alignment horizontal="right" vertical="center"/>
    </xf>
    <xf numFmtId="37" fontId="56" fillId="15" borderId="880" xfId="0" applyNumberFormat="1" applyFont="1" applyFill="1" applyBorder="1" applyAlignment="1">
      <alignment horizontal="right" vertical="center"/>
    </xf>
    <xf numFmtId="37" fontId="56" fillId="0" borderId="881" xfId="0" applyNumberFormat="1" applyFont="1" applyBorder="1" applyAlignment="1">
      <alignment horizontal="right" vertical="center"/>
    </xf>
    <xf numFmtId="37" fontId="56" fillId="15" borderId="881" xfId="0" applyNumberFormat="1" applyFont="1" applyFill="1" applyBorder="1" applyAlignment="1">
      <alignment horizontal="right" vertical="center"/>
    </xf>
    <xf numFmtId="37" fontId="57" fillId="0" borderId="881" xfId="0" applyNumberFormat="1" applyFont="1" applyBorder="1" applyAlignment="1">
      <alignment horizontal="right" vertical="center"/>
    </xf>
    <xf numFmtId="37" fontId="42" fillId="15" borderId="881" xfId="0" applyNumberFormat="1" applyFont="1" applyFill="1" applyBorder="1" applyAlignment="1">
      <alignment horizontal="right" vertical="center"/>
    </xf>
    <xf numFmtId="37" fontId="42" fillId="0" borderId="881" xfId="0" applyNumberFormat="1" applyFont="1" applyBorder="1" applyAlignment="1">
      <alignment horizontal="right" vertical="center"/>
    </xf>
    <xf numFmtId="37" fontId="28" fillId="15" borderId="814" xfId="0" applyNumberFormat="1" applyFont="1" applyFill="1" applyBorder="1" applyAlignment="1">
      <alignment horizontal="right" vertical="center"/>
    </xf>
    <xf numFmtId="37" fontId="30" fillId="0" borderId="814" xfId="0" applyNumberFormat="1" applyFont="1" applyBorder="1" applyAlignment="1">
      <alignment horizontal="right" vertical="center"/>
    </xf>
    <xf numFmtId="0" fontId="0" fillId="15" borderId="882" xfId="0" applyFill="1" applyBorder="1" applyAlignment="1">
      <alignment horizontal="center" vertical="center"/>
    </xf>
    <xf numFmtId="37" fontId="30" fillId="0" borderId="883" xfId="0" applyNumberFormat="1" applyFont="1" applyBorder="1" applyAlignment="1">
      <alignment horizontal="right" vertical="center"/>
    </xf>
    <xf numFmtId="172" fontId="30" fillId="0" borderId="884" xfId="0" applyNumberFormat="1" applyFont="1" applyBorder="1" applyAlignment="1">
      <alignment horizontal="right" vertical="center"/>
    </xf>
    <xf numFmtId="37" fontId="30" fillId="15" borderId="843" xfId="0" applyNumberFormat="1" applyFont="1" applyFill="1" applyBorder="1" applyAlignment="1">
      <alignment horizontal="right" vertical="center"/>
    </xf>
    <xf numFmtId="172" fontId="30" fillId="15" borderId="885" xfId="0" applyNumberFormat="1" applyFont="1" applyFill="1" applyBorder="1" applyAlignment="1">
      <alignment horizontal="right" vertical="center"/>
    </xf>
    <xf numFmtId="168" fontId="56" fillId="15" borderId="886" xfId="0" applyNumberFormat="1" applyFont="1" applyFill="1" applyBorder="1" applyAlignment="1">
      <alignment horizontal="right" vertical="center"/>
    </xf>
    <xf numFmtId="168" fontId="56" fillId="0" borderId="887" xfId="0" applyNumberFormat="1" applyFont="1" applyBorder="1" applyAlignment="1">
      <alignment horizontal="right" vertical="center"/>
    </xf>
    <xf numFmtId="168" fontId="56" fillId="15" borderId="887" xfId="0" applyNumberFormat="1" applyFont="1" applyFill="1" applyBorder="1" applyAlignment="1">
      <alignment horizontal="right" vertical="center"/>
    </xf>
    <xf numFmtId="168" fontId="57" fillId="0" borderId="887" xfId="0" applyNumberFormat="1" applyFont="1" applyBorder="1" applyAlignment="1">
      <alignment horizontal="right" vertical="center"/>
    </xf>
    <xf numFmtId="168" fontId="42" fillId="15" borderId="887" xfId="0" applyNumberFormat="1" applyFont="1" applyFill="1" applyBorder="1" applyAlignment="1">
      <alignment horizontal="right" vertical="center"/>
    </xf>
    <xf numFmtId="168" fontId="42" fillId="0" borderId="887" xfId="0" applyNumberFormat="1" applyFont="1" applyBorder="1" applyAlignment="1">
      <alignment horizontal="right" vertical="center"/>
    </xf>
    <xf numFmtId="0" fontId="0" fillId="15" borderId="888" xfId="0" applyFill="1" applyBorder="1" applyAlignment="1">
      <alignment horizontal="center" vertical="center"/>
    </xf>
    <xf numFmtId="168" fontId="30" fillId="0" borderId="889" xfId="0" applyNumberFormat="1" applyFont="1" applyBorder="1" applyAlignment="1">
      <alignment horizontal="right" vertical="center"/>
    </xf>
    <xf numFmtId="172" fontId="30" fillId="0" borderId="890" xfId="0" applyNumberFormat="1" applyFont="1" applyBorder="1" applyAlignment="1">
      <alignment horizontal="right" vertical="center"/>
    </xf>
    <xf numFmtId="172" fontId="30" fillId="15" borderId="891" xfId="0" applyNumberFormat="1" applyFont="1" applyFill="1" applyBorder="1" applyAlignment="1">
      <alignment horizontal="right" vertical="center"/>
    </xf>
    <xf numFmtId="168" fontId="56" fillId="15" borderId="892" xfId="0" applyNumberFormat="1" applyFont="1" applyFill="1" applyBorder="1" applyAlignment="1">
      <alignment horizontal="right" vertical="center"/>
    </xf>
    <xf numFmtId="168" fontId="56" fillId="0" borderId="893" xfId="0" applyNumberFormat="1" applyFont="1" applyBorder="1" applyAlignment="1">
      <alignment horizontal="right" vertical="center"/>
    </xf>
    <xf numFmtId="168" fontId="56" fillId="15" borderId="893" xfId="0" applyNumberFormat="1" applyFont="1" applyFill="1" applyBorder="1" applyAlignment="1">
      <alignment horizontal="right" vertical="center"/>
    </xf>
    <xf numFmtId="168" fontId="57" fillId="0" borderId="893" xfId="0" applyNumberFormat="1" applyFont="1" applyBorder="1" applyAlignment="1">
      <alignment horizontal="right" vertical="center"/>
    </xf>
    <xf numFmtId="168" fontId="42" fillId="15" borderId="893" xfId="0" applyNumberFormat="1" applyFont="1" applyFill="1" applyBorder="1" applyAlignment="1">
      <alignment horizontal="right" vertical="center"/>
    </xf>
    <xf numFmtId="168" fontId="42" fillId="0" borderId="893" xfId="0" applyNumberFormat="1" applyFont="1" applyBorder="1" applyAlignment="1">
      <alignment horizontal="right" vertical="center"/>
    </xf>
    <xf numFmtId="0" fontId="0" fillId="15" borderId="894" xfId="0" applyFill="1" applyBorder="1" applyAlignment="1">
      <alignment horizontal="center" vertical="center"/>
    </xf>
    <xf numFmtId="168" fontId="30" fillId="0" borderId="895" xfId="0" applyNumberFormat="1" applyFont="1" applyBorder="1" applyAlignment="1">
      <alignment horizontal="right" vertical="center"/>
    </xf>
    <xf numFmtId="172" fontId="30" fillId="0" borderId="896" xfId="0" applyNumberFormat="1" applyFont="1" applyBorder="1" applyAlignment="1">
      <alignment horizontal="right" vertical="center"/>
    </xf>
    <xf numFmtId="172" fontId="30" fillId="15" borderId="897" xfId="0" applyNumberFormat="1" applyFont="1" applyFill="1" applyBorder="1" applyAlignment="1">
      <alignment horizontal="right" vertical="center"/>
    </xf>
    <xf numFmtId="168" fontId="56" fillId="15" borderId="898" xfId="0" applyNumberFormat="1" applyFont="1" applyFill="1" applyBorder="1" applyAlignment="1">
      <alignment horizontal="right" vertical="center"/>
    </xf>
    <xf numFmtId="168" fontId="56" fillId="0" borderId="899" xfId="0" applyNumberFormat="1" applyFont="1" applyBorder="1" applyAlignment="1">
      <alignment horizontal="right" vertical="center"/>
    </xf>
    <xf numFmtId="168" fontId="56" fillId="15" borderId="899" xfId="0" applyNumberFormat="1" applyFont="1" applyFill="1" applyBorder="1" applyAlignment="1">
      <alignment horizontal="right" vertical="center"/>
    </xf>
    <xf numFmtId="168" fontId="57" fillId="0" borderId="899" xfId="0" applyNumberFormat="1" applyFont="1" applyBorder="1" applyAlignment="1">
      <alignment horizontal="right" vertical="center"/>
    </xf>
    <xf numFmtId="168" fontId="42" fillId="15" borderId="899" xfId="0" applyNumberFormat="1" applyFont="1" applyFill="1" applyBorder="1" applyAlignment="1">
      <alignment horizontal="right" vertical="center"/>
    </xf>
    <xf numFmtId="168" fontId="42" fillId="0" borderId="899" xfId="0" applyNumberFormat="1" applyFont="1" applyBorder="1" applyAlignment="1">
      <alignment horizontal="right" vertical="center"/>
    </xf>
    <xf numFmtId="0" fontId="0" fillId="15" borderId="900" xfId="0" applyFill="1" applyBorder="1" applyAlignment="1">
      <alignment horizontal="center" vertical="center"/>
    </xf>
    <xf numFmtId="168" fontId="30" fillId="0" borderId="901" xfId="0" applyNumberFormat="1" applyFont="1" applyBorder="1" applyAlignment="1">
      <alignment horizontal="right" vertical="center"/>
    </xf>
    <xf numFmtId="172" fontId="30" fillId="0" borderId="902" xfId="0" applyNumberFormat="1" applyFont="1" applyBorder="1" applyAlignment="1">
      <alignment horizontal="right" vertical="center"/>
    </xf>
    <xf numFmtId="172" fontId="30" fillId="15" borderId="903" xfId="0" applyNumberFormat="1" applyFont="1" applyFill="1" applyBorder="1" applyAlignment="1">
      <alignment horizontal="right" vertical="center"/>
    </xf>
    <xf numFmtId="168" fontId="56" fillId="15" borderId="904" xfId="0" applyNumberFormat="1" applyFont="1" applyFill="1" applyBorder="1" applyAlignment="1">
      <alignment horizontal="right" vertical="center"/>
    </xf>
    <xf numFmtId="168" fontId="56" fillId="0" borderId="905" xfId="0" applyNumberFormat="1" applyFont="1" applyBorder="1" applyAlignment="1">
      <alignment horizontal="right" vertical="center"/>
    </xf>
    <xf numFmtId="168" fontId="56" fillId="15" borderId="905" xfId="0" applyNumberFormat="1" applyFont="1" applyFill="1" applyBorder="1" applyAlignment="1">
      <alignment horizontal="right" vertical="center"/>
    </xf>
    <xf numFmtId="168" fontId="57" fillId="0" borderId="905" xfId="0" applyNumberFormat="1" applyFont="1" applyBorder="1" applyAlignment="1">
      <alignment horizontal="right" vertical="center"/>
    </xf>
    <xf numFmtId="168" fontId="42" fillId="15" borderId="905" xfId="0" applyNumberFormat="1" applyFont="1" applyFill="1" applyBorder="1" applyAlignment="1">
      <alignment horizontal="right" vertical="center"/>
    </xf>
    <xf numFmtId="168" fontId="42" fillId="0" borderId="905" xfId="0" applyNumberFormat="1" applyFont="1" applyBorder="1" applyAlignment="1">
      <alignment horizontal="right" vertical="center"/>
    </xf>
    <xf numFmtId="0" fontId="0" fillId="15" borderId="906" xfId="0" applyFill="1" applyBorder="1" applyAlignment="1">
      <alignment horizontal="center" vertical="center"/>
    </xf>
    <xf numFmtId="168" fontId="30" fillId="0" borderId="907" xfId="0" applyNumberFormat="1" applyFont="1" applyBorder="1" applyAlignment="1">
      <alignment horizontal="right" vertical="center"/>
    </xf>
    <xf numFmtId="172" fontId="30" fillId="0" borderId="908" xfId="0" applyNumberFormat="1" applyFont="1" applyBorder="1" applyAlignment="1">
      <alignment horizontal="right" vertical="center"/>
    </xf>
    <xf numFmtId="172" fontId="30" fillId="15" borderId="909" xfId="0" applyNumberFormat="1" applyFont="1" applyFill="1" applyBorder="1" applyAlignment="1">
      <alignment horizontal="right" vertical="center"/>
    </xf>
    <xf numFmtId="0" fontId="6" fillId="0" borderId="910" xfId="0" applyFont="1" applyBorder="1" applyAlignment="1">
      <alignment horizontal="left" vertical="center" indent="4"/>
    </xf>
    <xf numFmtId="168" fontId="56" fillId="15" borderId="911" xfId="0" applyNumberFormat="1" applyFont="1" applyFill="1" applyBorder="1" applyAlignment="1">
      <alignment horizontal="right" vertical="center"/>
    </xf>
    <xf numFmtId="172" fontId="30" fillId="15" borderId="912" xfId="0" applyNumberFormat="1" applyFont="1" applyFill="1" applyBorder="1" applyAlignment="1">
      <alignment horizontal="right" vertical="center"/>
    </xf>
    <xf numFmtId="168" fontId="56" fillId="0" borderId="913" xfId="0" applyNumberFormat="1" applyFont="1" applyBorder="1" applyAlignment="1">
      <alignment horizontal="right" vertical="center"/>
    </xf>
    <xf numFmtId="172" fontId="30" fillId="0" borderId="912" xfId="0" applyNumberFormat="1" applyFont="1" applyBorder="1" applyAlignment="1">
      <alignment horizontal="right" vertical="center"/>
    </xf>
    <xf numFmtId="168" fontId="56" fillId="15" borderId="913" xfId="0" applyNumberFormat="1" applyFont="1" applyFill="1" applyBorder="1" applyAlignment="1">
      <alignment horizontal="right" vertical="center"/>
    </xf>
    <xf numFmtId="168" fontId="57" fillId="0" borderId="913" xfId="0" applyNumberFormat="1" applyFont="1" applyBorder="1" applyAlignment="1">
      <alignment horizontal="right" vertical="center"/>
    </xf>
    <xf numFmtId="168" fontId="42" fillId="15" borderId="913" xfId="0" applyNumberFormat="1" applyFont="1" applyFill="1" applyBorder="1" applyAlignment="1">
      <alignment horizontal="right" vertical="center"/>
    </xf>
    <xf numFmtId="168" fontId="42" fillId="0" borderId="913" xfId="0" applyNumberFormat="1" applyFont="1" applyBorder="1" applyAlignment="1">
      <alignment horizontal="right" vertical="center"/>
    </xf>
    <xf numFmtId="168" fontId="30" fillId="15" borderId="914" xfId="0" applyNumberFormat="1" applyFont="1" applyFill="1" applyBorder="1"/>
    <xf numFmtId="168" fontId="30" fillId="0" borderId="914" xfId="0" applyNumberFormat="1" applyFont="1" applyBorder="1" applyAlignment="1">
      <alignment vertical="center"/>
    </xf>
    <xf numFmtId="0" fontId="0" fillId="15" borderId="915" xfId="0" applyFill="1" applyBorder="1" applyAlignment="1">
      <alignment horizontal="center" vertical="center"/>
    </xf>
    <xf numFmtId="0" fontId="0" fillId="15" borderId="912" xfId="0" applyFill="1" applyBorder="1" applyAlignment="1">
      <alignment horizontal="center" vertical="center"/>
    </xf>
    <xf numFmtId="168" fontId="30" fillId="0" borderId="915" xfId="0" applyNumberFormat="1" applyFont="1" applyBorder="1" applyAlignment="1">
      <alignment horizontal="right" vertical="center"/>
    </xf>
    <xf numFmtId="172" fontId="30" fillId="0" borderId="916" xfId="0" applyNumberFormat="1" applyFont="1" applyBorder="1" applyAlignment="1">
      <alignment horizontal="right" vertical="center"/>
    </xf>
    <xf numFmtId="37" fontId="42" fillId="15" borderId="918" xfId="0" applyNumberFormat="1" applyFont="1" applyFill="1" applyBorder="1" applyAlignment="1">
      <alignment horizontal="right" vertical="center"/>
    </xf>
    <xf numFmtId="37" fontId="42" fillId="0" borderId="918" xfId="0" applyNumberFormat="1" applyFont="1" applyBorder="1" applyAlignment="1">
      <alignment horizontal="right" vertical="center"/>
    </xf>
    <xf numFmtId="37" fontId="44" fillId="15" borderId="918" xfId="0" applyNumberFormat="1" applyFont="1" applyFill="1" applyBorder="1" applyAlignment="1">
      <alignment horizontal="right" vertical="center"/>
    </xf>
    <xf numFmtId="3" fontId="35" fillId="0" borderId="918" xfId="0" applyNumberFormat="1" applyFont="1" applyBorder="1" applyAlignment="1">
      <alignment horizontal="right" vertical="center"/>
    </xf>
    <xf numFmtId="168" fontId="42" fillId="15" borderId="919" xfId="0" applyNumberFormat="1" applyFont="1" applyFill="1" applyBorder="1" applyAlignment="1">
      <alignment horizontal="right" vertical="center"/>
    </xf>
    <xf numFmtId="168" fontId="42" fillId="0" borderId="919" xfId="0" applyNumberFormat="1" applyFont="1" applyBorder="1" applyAlignment="1">
      <alignment horizontal="right" vertical="center"/>
    </xf>
    <xf numFmtId="168" fontId="44" fillId="15" borderId="919" xfId="0" applyNumberFormat="1" applyFont="1" applyFill="1" applyBorder="1" applyAlignment="1">
      <alignment horizontal="right" vertical="center"/>
    </xf>
    <xf numFmtId="168" fontId="35" fillId="0" borderId="919" xfId="0" applyNumberFormat="1" applyFont="1" applyBorder="1" applyAlignment="1">
      <alignment horizontal="right" vertical="center"/>
    </xf>
    <xf numFmtId="168" fontId="30" fillId="15" borderId="920" xfId="0" applyNumberFormat="1" applyFont="1" applyFill="1" applyBorder="1"/>
    <xf numFmtId="168" fontId="30" fillId="0" borderId="920" xfId="0" applyNumberFormat="1" applyFont="1" applyBorder="1" applyAlignment="1">
      <alignment vertical="center"/>
    </xf>
    <xf numFmtId="0" fontId="0" fillId="15" borderId="920" xfId="0" applyFill="1" applyBorder="1" applyAlignment="1">
      <alignment horizontal="center" vertical="center"/>
    </xf>
    <xf numFmtId="168" fontId="30" fillId="0" borderId="921" xfId="0" applyNumberFormat="1" applyFont="1" applyBorder="1" applyAlignment="1">
      <alignment horizontal="right" vertical="center"/>
    </xf>
    <xf numFmtId="172" fontId="30" fillId="0" borderId="922" xfId="0" applyNumberFormat="1" applyFont="1" applyBorder="1" applyAlignment="1">
      <alignment horizontal="right" vertical="center"/>
    </xf>
    <xf numFmtId="172" fontId="30" fillId="15" borderId="921" xfId="0" applyNumberFormat="1" applyFont="1" applyFill="1" applyBorder="1" applyAlignment="1">
      <alignment horizontal="right" vertical="center"/>
    </xf>
    <xf numFmtId="168" fontId="42" fillId="15" borderId="904" xfId="0" applyNumberFormat="1" applyFont="1" applyFill="1" applyBorder="1" applyAlignment="1">
      <alignment horizontal="right" vertical="center"/>
    </xf>
    <xf numFmtId="168" fontId="42" fillId="0" borderId="904" xfId="0" applyNumberFormat="1" applyFont="1" applyBorder="1" applyAlignment="1">
      <alignment horizontal="right" vertical="center"/>
    </xf>
    <xf numFmtId="168" fontId="44" fillId="15" borderId="904" xfId="0" applyNumberFormat="1" applyFont="1" applyFill="1" applyBorder="1" applyAlignment="1">
      <alignment horizontal="right" vertical="center"/>
    </xf>
    <xf numFmtId="168" fontId="35" fillId="0" borderId="904" xfId="0" applyNumberFormat="1" applyFont="1" applyBorder="1" applyAlignment="1">
      <alignment horizontal="right" vertical="center"/>
    </xf>
    <xf numFmtId="168" fontId="30" fillId="15" borderId="906" xfId="0" applyNumberFormat="1" applyFont="1" applyFill="1" applyBorder="1"/>
    <xf numFmtId="168" fontId="30" fillId="0" borderId="906" xfId="0" applyNumberFormat="1" applyFont="1" applyBorder="1" applyAlignment="1">
      <alignment vertical="center"/>
    </xf>
    <xf numFmtId="172" fontId="30" fillId="15" borderId="907" xfId="0" applyNumberFormat="1" applyFont="1" applyFill="1" applyBorder="1" applyAlignment="1">
      <alignment horizontal="right" vertical="center"/>
    </xf>
    <xf numFmtId="168" fontId="42" fillId="15" borderId="923" xfId="0" applyNumberFormat="1" applyFont="1" applyFill="1" applyBorder="1" applyAlignment="1">
      <alignment horizontal="right" vertical="center"/>
    </xf>
    <xf numFmtId="168" fontId="42" fillId="0" borderId="923" xfId="0" applyNumberFormat="1" applyFont="1" applyBorder="1" applyAlignment="1">
      <alignment horizontal="right" vertical="center"/>
    </xf>
    <xf numFmtId="168" fontId="44" fillId="15" borderId="923" xfId="0" applyNumberFormat="1" applyFont="1" applyFill="1" applyBorder="1" applyAlignment="1">
      <alignment horizontal="right" vertical="center"/>
    </xf>
    <xf numFmtId="168" fontId="35" fillId="0" borderId="923" xfId="0" applyNumberFormat="1" applyFont="1" applyBorder="1" applyAlignment="1">
      <alignment horizontal="right" vertical="center"/>
    </xf>
    <xf numFmtId="168" fontId="30" fillId="15" borderId="924" xfId="0" applyNumberFormat="1" applyFont="1" applyFill="1" applyBorder="1"/>
    <xf numFmtId="168" fontId="30" fillId="0" borderId="924" xfId="0" applyNumberFormat="1" applyFont="1" applyBorder="1" applyAlignment="1">
      <alignment vertical="center"/>
    </xf>
    <xf numFmtId="0" fontId="0" fillId="15" borderId="924" xfId="0" applyFill="1" applyBorder="1" applyAlignment="1">
      <alignment horizontal="center" vertical="center"/>
    </xf>
    <xf numFmtId="168" fontId="30" fillId="0" borderId="925" xfId="0" applyNumberFormat="1" applyFont="1" applyBorder="1" applyAlignment="1">
      <alignment horizontal="right" vertical="center"/>
    </xf>
    <xf numFmtId="172" fontId="30" fillId="0" borderId="926" xfId="0" applyNumberFormat="1" applyFont="1" applyBorder="1" applyAlignment="1">
      <alignment horizontal="right" vertical="center"/>
    </xf>
    <xf numFmtId="172" fontId="30" fillId="15" borderId="925" xfId="0" applyNumberFormat="1" applyFont="1" applyFill="1" applyBorder="1" applyAlignment="1">
      <alignment horizontal="right" vertical="center"/>
    </xf>
    <xf numFmtId="168" fontId="42" fillId="15" borderId="927" xfId="0" applyNumberFormat="1" applyFont="1" applyFill="1" applyBorder="1" applyAlignment="1">
      <alignment horizontal="right" vertical="center"/>
    </xf>
    <xf numFmtId="168" fontId="42" fillId="0" borderId="927" xfId="0" applyNumberFormat="1" applyFont="1" applyBorder="1" applyAlignment="1">
      <alignment horizontal="right" vertical="center"/>
    </xf>
    <xf numFmtId="168" fontId="44" fillId="15" borderId="927" xfId="0" applyNumberFormat="1" applyFont="1" applyFill="1" applyBorder="1" applyAlignment="1">
      <alignment horizontal="right" vertical="center"/>
    </xf>
    <xf numFmtId="168" fontId="35" fillId="0" borderId="927" xfId="0" applyNumberFormat="1" applyFont="1" applyBorder="1" applyAlignment="1">
      <alignment horizontal="right" vertical="center"/>
    </xf>
    <xf numFmtId="168" fontId="30" fillId="15" borderId="928" xfId="0" applyNumberFormat="1" applyFont="1" applyFill="1" applyBorder="1"/>
    <xf numFmtId="168" fontId="30" fillId="0" borderId="928" xfId="0" applyNumberFormat="1" applyFont="1" applyBorder="1" applyAlignment="1">
      <alignment vertical="center"/>
    </xf>
    <xf numFmtId="0" fontId="0" fillId="15" borderId="928" xfId="0" applyFill="1" applyBorder="1" applyAlignment="1">
      <alignment horizontal="center" vertical="center"/>
    </xf>
    <xf numFmtId="168" fontId="30" fillId="0" borderId="929" xfId="0" applyNumberFormat="1" applyFont="1" applyBorder="1" applyAlignment="1">
      <alignment horizontal="right" vertical="center"/>
    </xf>
    <xf numFmtId="172" fontId="30" fillId="0" borderId="930" xfId="0" applyNumberFormat="1" applyFont="1" applyBorder="1" applyAlignment="1">
      <alignment horizontal="right" vertical="center"/>
    </xf>
    <xf numFmtId="172" fontId="30" fillId="15" borderId="929" xfId="0" applyNumberFormat="1" applyFont="1" applyFill="1" applyBorder="1" applyAlignment="1">
      <alignment horizontal="right" vertical="center"/>
    </xf>
    <xf numFmtId="168" fontId="42" fillId="15" borderId="931" xfId="0" applyNumberFormat="1" applyFont="1" applyFill="1" applyBorder="1" applyAlignment="1">
      <alignment horizontal="right" vertical="center"/>
    </xf>
    <xf numFmtId="168" fontId="42" fillId="0" borderId="931" xfId="0" applyNumberFormat="1" applyFont="1" applyBorder="1" applyAlignment="1">
      <alignment horizontal="right" vertical="center"/>
    </xf>
    <xf numFmtId="168" fontId="44" fillId="15" borderId="931" xfId="0" applyNumberFormat="1" applyFont="1" applyFill="1" applyBorder="1" applyAlignment="1">
      <alignment horizontal="right" vertical="center"/>
    </xf>
    <xf numFmtId="168" fontId="35" fillId="0" borderId="931" xfId="0" applyNumberFormat="1" applyFont="1" applyBorder="1" applyAlignment="1">
      <alignment horizontal="right" vertical="center"/>
    </xf>
    <xf numFmtId="168" fontId="30" fillId="15" borderId="932" xfId="0" applyNumberFormat="1" applyFont="1" applyFill="1" applyBorder="1"/>
    <xf numFmtId="168" fontId="30" fillId="0" borderId="932" xfId="0" applyNumberFormat="1" applyFont="1" applyBorder="1" applyAlignment="1">
      <alignment vertical="center"/>
    </xf>
    <xf numFmtId="0" fontId="0" fillId="15" borderId="932" xfId="0" applyFill="1" applyBorder="1" applyAlignment="1">
      <alignment horizontal="center" vertical="center"/>
    </xf>
    <xf numFmtId="168" fontId="30" fillId="0" borderId="932" xfId="0" applyNumberFormat="1" applyFont="1" applyBorder="1" applyAlignment="1">
      <alignment horizontal="right" vertical="center"/>
    </xf>
    <xf numFmtId="172" fontId="30" fillId="0" borderId="933" xfId="0" applyNumberFormat="1" applyFont="1" applyBorder="1" applyAlignment="1">
      <alignment horizontal="right" vertical="center"/>
    </xf>
    <xf numFmtId="172" fontId="30" fillId="15" borderId="934" xfId="0" applyNumberFormat="1" applyFont="1" applyFill="1" applyBorder="1" applyAlignment="1">
      <alignment horizontal="right" vertical="center"/>
    </xf>
    <xf numFmtId="168" fontId="42" fillId="15" borderId="935" xfId="0" applyNumberFormat="1" applyFont="1" applyFill="1" applyBorder="1" applyAlignment="1">
      <alignment horizontal="right" vertical="center"/>
    </xf>
    <xf numFmtId="168" fontId="42" fillId="0" borderId="935" xfId="0" applyNumberFormat="1" applyFont="1" applyBorder="1" applyAlignment="1">
      <alignment horizontal="right" vertical="center"/>
    </xf>
    <xf numFmtId="168" fontId="44" fillId="15" borderId="935" xfId="0" applyNumberFormat="1" applyFont="1" applyFill="1" applyBorder="1" applyAlignment="1">
      <alignment horizontal="right" vertical="center"/>
    </xf>
    <xf numFmtId="168" fontId="35" fillId="0" borderId="935" xfId="0" applyNumberFormat="1" applyFont="1" applyBorder="1" applyAlignment="1">
      <alignment horizontal="right" vertical="center"/>
    </xf>
    <xf numFmtId="168" fontId="30" fillId="15" borderId="936" xfId="0" applyNumberFormat="1" applyFont="1" applyFill="1" applyBorder="1"/>
    <xf numFmtId="168" fontId="30" fillId="0" borderId="936" xfId="0" applyNumberFormat="1" applyFont="1" applyBorder="1" applyAlignment="1">
      <alignment vertical="center"/>
    </xf>
    <xf numFmtId="0" fontId="0" fillId="15" borderId="936" xfId="0" applyFill="1" applyBorder="1" applyAlignment="1">
      <alignment horizontal="center" vertical="center"/>
    </xf>
    <xf numFmtId="168" fontId="30" fillId="0" borderId="937" xfId="0" applyNumberFormat="1" applyFont="1" applyBorder="1" applyAlignment="1">
      <alignment horizontal="right" vertical="center"/>
    </xf>
    <xf numFmtId="172" fontId="30" fillId="0" borderId="938" xfId="0" applyNumberFormat="1" applyFont="1" applyBorder="1" applyAlignment="1">
      <alignment horizontal="right" vertical="center"/>
    </xf>
    <xf numFmtId="172" fontId="30" fillId="15" borderId="937" xfId="0" applyNumberFormat="1" applyFont="1" applyFill="1" applyBorder="1" applyAlignment="1">
      <alignment horizontal="right" vertical="center"/>
    </xf>
    <xf numFmtId="168" fontId="42" fillId="15" borderId="939" xfId="0" applyNumberFormat="1" applyFont="1" applyFill="1" applyBorder="1" applyAlignment="1">
      <alignment horizontal="right" vertical="center"/>
    </xf>
    <xf numFmtId="168" fontId="42" fillId="0" borderId="939" xfId="0" applyNumberFormat="1" applyFont="1" applyBorder="1" applyAlignment="1">
      <alignment horizontal="right" vertical="center"/>
    </xf>
    <xf numFmtId="168" fontId="44" fillId="15" borderId="939" xfId="0" applyNumberFormat="1" applyFont="1" applyFill="1" applyBorder="1" applyAlignment="1">
      <alignment horizontal="right" vertical="center"/>
    </xf>
    <xf numFmtId="168" fontId="35" fillId="0" borderId="939" xfId="0" applyNumberFormat="1" applyFont="1" applyBorder="1" applyAlignment="1">
      <alignment horizontal="right" vertical="center"/>
    </xf>
    <xf numFmtId="168" fontId="30" fillId="15" borderId="940" xfId="0" applyNumberFormat="1" applyFont="1" applyFill="1" applyBorder="1"/>
    <xf numFmtId="168" fontId="30" fillId="0" borderId="940" xfId="0" applyNumberFormat="1" applyFont="1" applyBorder="1" applyAlignment="1">
      <alignment vertical="center"/>
    </xf>
    <xf numFmtId="0" fontId="0" fillId="15" borderId="940" xfId="0" applyFill="1" applyBorder="1" applyAlignment="1">
      <alignment horizontal="center" vertical="center"/>
    </xf>
    <xf numFmtId="168" fontId="30" fillId="0" borderId="941" xfId="0" applyNumberFormat="1" applyFont="1" applyBorder="1" applyAlignment="1">
      <alignment horizontal="right" vertical="center"/>
    </xf>
    <xf numFmtId="172" fontId="30" fillId="0" borderId="942" xfId="0" applyNumberFormat="1" applyFont="1" applyBorder="1" applyAlignment="1">
      <alignment horizontal="right" vertical="center"/>
    </xf>
    <xf numFmtId="172" fontId="30" fillId="15" borderId="941" xfId="0" applyNumberFormat="1" applyFont="1" applyFill="1" applyBorder="1" applyAlignment="1">
      <alignment horizontal="right" vertical="center"/>
    </xf>
    <xf numFmtId="0" fontId="42" fillId="15" borderId="943" xfId="0" applyFont="1" applyFill="1" applyBorder="1" applyAlignment="1">
      <alignment horizontal="right" vertical="center"/>
    </xf>
    <xf numFmtId="0" fontId="42" fillId="0" borderId="943" xfId="0" applyFont="1" applyBorder="1" applyAlignment="1">
      <alignment horizontal="right" vertical="center"/>
    </xf>
    <xf numFmtId="0" fontId="44" fillId="15" borderId="943" xfId="0" applyFont="1" applyFill="1" applyBorder="1" applyAlignment="1">
      <alignment horizontal="right" vertical="center"/>
    </xf>
    <xf numFmtId="0" fontId="35" fillId="0" borderId="943" xfId="0" applyFont="1" applyBorder="1" applyAlignment="1">
      <alignment horizontal="right" vertical="center"/>
    </xf>
    <xf numFmtId="0" fontId="28" fillId="15" borderId="944" xfId="0" applyFont="1" applyFill="1" applyBorder="1" applyAlignment="1">
      <alignment horizontal="right" vertical="center"/>
    </xf>
    <xf numFmtId="0" fontId="30" fillId="0" borderId="944" xfId="0" applyFont="1" applyBorder="1" applyAlignment="1">
      <alignment horizontal="right" vertical="center"/>
    </xf>
    <xf numFmtId="0" fontId="0" fillId="15" borderId="944" xfId="0" applyFill="1" applyBorder="1" applyAlignment="1">
      <alignment horizontal="center" vertical="center"/>
    </xf>
    <xf numFmtId="164" fontId="30" fillId="0" borderId="945" xfId="0" applyNumberFormat="1" applyFont="1" applyBorder="1" applyAlignment="1">
      <alignment horizontal="right" vertical="center"/>
    </xf>
    <xf numFmtId="172" fontId="30" fillId="0" borderId="946" xfId="0" applyNumberFormat="1" applyFont="1" applyBorder="1" applyAlignment="1">
      <alignment horizontal="right" vertical="center"/>
    </xf>
    <xf numFmtId="172" fontId="30" fillId="15" borderId="945" xfId="0" applyNumberFormat="1" applyFont="1" applyFill="1" applyBorder="1" applyAlignment="1">
      <alignment horizontal="right" vertical="center"/>
    </xf>
    <xf numFmtId="37" fontId="42" fillId="15" borderId="947" xfId="0" applyNumberFormat="1" applyFont="1" applyFill="1" applyBorder="1" applyAlignment="1">
      <alignment horizontal="right" vertical="center"/>
    </xf>
    <xf numFmtId="37" fontId="42" fillId="0" borderId="947" xfId="0" applyNumberFormat="1" applyFont="1" applyBorder="1" applyAlignment="1">
      <alignment horizontal="right" vertical="center"/>
    </xf>
    <xf numFmtId="37" fontId="44" fillId="15" borderId="947" xfId="0" applyNumberFormat="1" applyFont="1" applyFill="1" applyBorder="1" applyAlignment="1">
      <alignment horizontal="right" vertical="center"/>
    </xf>
    <xf numFmtId="37" fontId="35" fillId="0" borderId="947" xfId="0" applyNumberFormat="1" applyFont="1" applyBorder="1" applyAlignment="1">
      <alignment horizontal="right" vertical="center"/>
    </xf>
    <xf numFmtId="37" fontId="28" fillId="15" borderId="948" xfId="0" applyNumberFormat="1" applyFont="1" applyFill="1" applyBorder="1" applyAlignment="1">
      <alignment horizontal="right" vertical="center"/>
    </xf>
    <xf numFmtId="37" fontId="30" fillId="0" borderId="948" xfId="0" applyNumberFormat="1" applyFont="1" applyBorder="1" applyAlignment="1">
      <alignment horizontal="right" vertical="center"/>
    </xf>
    <xf numFmtId="0" fontId="0" fillId="15" borderId="948" xfId="0" applyFill="1" applyBorder="1" applyAlignment="1">
      <alignment horizontal="center" vertical="center"/>
    </xf>
    <xf numFmtId="37" fontId="30" fillId="0" borderId="949" xfId="0" applyNumberFormat="1" applyFont="1" applyBorder="1" applyAlignment="1">
      <alignment horizontal="right" vertical="center"/>
    </xf>
    <xf numFmtId="172" fontId="30" fillId="0" borderId="950" xfId="0" applyNumberFormat="1" applyFont="1" applyBorder="1" applyAlignment="1">
      <alignment horizontal="right" vertical="center"/>
    </xf>
    <xf numFmtId="172" fontId="30" fillId="15" borderId="949" xfId="0" applyNumberFormat="1" applyFont="1" applyFill="1" applyBorder="1" applyAlignment="1">
      <alignment horizontal="right" vertical="center"/>
    </xf>
    <xf numFmtId="168" fontId="42" fillId="15" borderId="951" xfId="0" applyNumberFormat="1" applyFont="1" applyFill="1" applyBorder="1" applyAlignment="1">
      <alignment horizontal="right" vertical="center"/>
    </xf>
    <xf numFmtId="168" fontId="42" fillId="0" borderId="951" xfId="0" applyNumberFormat="1" applyFont="1" applyBorder="1" applyAlignment="1">
      <alignment horizontal="right" vertical="center"/>
    </xf>
    <xf numFmtId="168" fontId="44" fillId="15" borderId="951" xfId="0" applyNumberFormat="1" applyFont="1" applyFill="1" applyBorder="1" applyAlignment="1">
      <alignment horizontal="right" vertical="center"/>
    </xf>
    <xf numFmtId="168" fontId="35" fillId="0" borderId="951" xfId="0" applyNumberFormat="1" applyFont="1" applyBorder="1" applyAlignment="1">
      <alignment horizontal="right" vertical="center"/>
    </xf>
    <xf numFmtId="168" fontId="30" fillId="15" borderId="952" xfId="0" applyNumberFormat="1" applyFont="1" applyFill="1" applyBorder="1"/>
    <xf numFmtId="168" fontId="30" fillId="0" borderId="952" xfId="0" applyNumberFormat="1" applyFont="1" applyBorder="1" applyAlignment="1">
      <alignment vertical="center"/>
    </xf>
    <xf numFmtId="0" fontId="0" fillId="15" borderId="952" xfId="0" applyFill="1" applyBorder="1" applyAlignment="1">
      <alignment horizontal="center" vertical="center"/>
    </xf>
    <xf numFmtId="168" fontId="30" fillId="0" borderId="953" xfId="0" applyNumberFormat="1" applyFont="1" applyBorder="1" applyAlignment="1">
      <alignment horizontal="right" vertical="center"/>
    </xf>
    <xf numFmtId="172" fontId="30" fillId="0" borderId="954" xfId="0" applyNumberFormat="1" applyFont="1" applyBorder="1" applyAlignment="1">
      <alignment horizontal="right" vertical="center"/>
    </xf>
    <xf numFmtId="172" fontId="30" fillId="15" borderId="953" xfId="0" applyNumberFormat="1" applyFont="1" applyFill="1" applyBorder="1" applyAlignment="1">
      <alignment horizontal="right" vertical="center"/>
    </xf>
    <xf numFmtId="168" fontId="42" fillId="15" borderId="955" xfId="0" applyNumberFormat="1" applyFont="1" applyFill="1" applyBorder="1" applyAlignment="1">
      <alignment horizontal="right" vertical="center"/>
    </xf>
    <xf numFmtId="168" fontId="42" fillId="0" borderId="955" xfId="0" applyNumberFormat="1" applyFont="1" applyBorder="1" applyAlignment="1">
      <alignment horizontal="right" vertical="center"/>
    </xf>
    <xf numFmtId="168" fontId="44" fillId="15" borderId="955" xfId="0" applyNumberFormat="1" applyFont="1" applyFill="1" applyBorder="1" applyAlignment="1">
      <alignment horizontal="right" vertical="center"/>
    </xf>
    <xf numFmtId="168" fontId="35" fillId="0" borderId="955" xfId="0" applyNumberFormat="1" applyFont="1" applyBorder="1" applyAlignment="1">
      <alignment horizontal="right" vertical="center"/>
    </xf>
    <xf numFmtId="168" fontId="30" fillId="15" borderId="956" xfId="0" applyNumberFormat="1" applyFont="1" applyFill="1" applyBorder="1"/>
    <xf numFmtId="168" fontId="30" fillId="0" borderId="956" xfId="0" applyNumberFormat="1" applyFont="1" applyBorder="1" applyAlignment="1">
      <alignment vertical="center"/>
    </xf>
    <xf numFmtId="0" fontId="0" fillId="15" borderId="956" xfId="0" applyFill="1" applyBorder="1" applyAlignment="1">
      <alignment horizontal="center" vertical="center"/>
    </xf>
    <xf numFmtId="168" fontId="30" fillId="0" borderId="957" xfId="0" applyNumberFormat="1" applyFont="1" applyBorder="1" applyAlignment="1">
      <alignment horizontal="right" vertical="center"/>
    </xf>
    <xf numFmtId="172" fontId="30" fillId="0" borderId="958" xfId="0" applyNumberFormat="1" applyFont="1" applyBorder="1" applyAlignment="1">
      <alignment horizontal="right" vertical="center"/>
    </xf>
    <xf numFmtId="172" fontId="30" fillId="15" borderId="957" xfId="0" applyNumberFormat="1" applyFont="1" applyFill="1" applyBorder="1" applyAlignment="1">
      <alignment horizontal="right" vertical="center"/>
    </xf>
    <xf numFmtId="168" fontId="42" fillId="15" borderId="959" xfId="0" applyNumberFormat="1" applyFont="1" applyFill="1" applyBorder="1" applyAlignment="1">
      <alignment horizontal="right" vertical="center"/>
    </xf>
    <xf numFmtId="168" fontId="42" fillId="0" borderId="959" xfId="0" applyNumberFormat="1" applyFont="1" applyBorder="1" applyAlignment="1">
      <alignment horizontal="right" vertical="center"/>
    </xf>
    <xf numFmtId="168" fontId="44" fillId="15" borderId="959" xfId="0" applyNumberFormat="1" applyFont="1" applyFill="1" applyBorder="1" applyAlignment="1">
      <alignment horizontal="right" vertical="center"/>
    </xf>
    <xf numFmtId="168" fontId="35" fillId="0" borderId="959" xfId="0" applyNumberFormat="1" applyFont="1" applyBorder="1" applyAlignment="1">
      <alignment horizontal="right" vertical="center"/>
    </xf>
    <xf numFmtId="168" fontId="30" fillId="15" borderId="960" xfId="0" applyNumberFormat="1" applyFont="1" applyFill="1" applyBorder="1"/>
    <xf numFmtId="168" fontId="30" fillId="0" borderId="960" xfId="0" applyNumberFormat="1" applyFont="1" applyBorder="1" applyAlignment="1">
      <alignment vertical="center"/>
    </xf>
    <xf numFmtId="0" fontId="0" fillId="15" borderId="960" xfId="0" applyFill="1" applyBorder="1" applyAlignment="1">
      <alignment horizontal="center" vertical="center"/>
    </xf>
    <xf numFmtId="168" fontId="30" fillId="0" borderId="961" xfId="0" applyNumberFormat="1" applyFont="1" applyBorder="1" applyAlignment="1">
      <alignment horizontal="right" vertical="center"/>
    </xf>
    <xf numFmtId="172" fontId="30" fillId="0" borderId="962" xfId="0" applyNumberFormat="1" applyFont="1" applyBorder="1" applyAlignment="1">
      <alignment horizontal="right" vertical="center"/>
    </xf>
    <xf numFmtId="172" fontId="30" fillId="15" borderId="961" xfId="0" applyNumberFormat="1" applyFont="1" applyFill="1" applyBorder="1" applyAlignment="1">
      <alignment horizontal="right" vertical="center"/>
    </xf>
    <xf numFmtId="168" fontId="42" fillId="15" borderId="963" xfId="0" applyNumberFormat="1" applyFont="1" applyFill="1" applyBorder="1" applyAlignment="1">
      <alignment horizontal="right" vertical="center"/>
    </xf>
    <xf numFmtId="168" fontId="42" fillId="0" borderId="963" xfId="0" applyNumberFormat="1" applyFont="1" applyBorder="1" applyAlignment="1">
      <alignment horizontal="right" vertical="center"/>
    </xf>
    <xf numFmtId="168" fontId="44" fillId="15" borderId="963" xfId="0" applyNumberFormat="1" applyFont="1" applyFill="1" applyBorder="1" applyAlignment="1">
      <alignment horizontal="right" vertical="center"/>
    </xf>
    <xf numFmtId="168" fontId="35" fillId="0" borderId="963" xfId="0" applyNumberFormat="1" applyFont="1" applyBorder="1" applyAlignment="1">
      <alignment horizontal="right" vertical="center"/>
    </xf>
    <xf numFmtId="168" fontId="30" fillId="15" borderId="964" xfId="0" applyNumberFormat="1" applyFont="1" applyFill="1" applyBorder="1"/>
    <xf numFmtId="168" fontId="30" fillId="0" borderId="964" xfId="0" applyNumberFormat="1" applyFont="1" applyBorder="1" applyAlignment="1">
      <alignment vertical="center"/>
    </xf>
    <xf numFmtId="0" fontId="0" fillId="15" borderId="964" xfId="0" applyFill="1" applyBorder="1" applyAlignment="1">
      <alignment horizontal="center" vertical="center"/>
    </xf>
    <xf numFmtId="168" fontId="30" fillId="0" borderId="965" xfId="0" applyNumberFormat="1" applyFont="1" applyBorder="1" applyAlignment="1">
      <alignment horizontal="right" vertical="center"/>
    </xf>
    <xf numFmtId="172" fontId="30" fillId="0" borderId="966" xfId="0" applyNumberFormat="1" applyFont="1" applyBorder="1" applyAlignment="1">
      <alignment horizontal="right" vertical="center"/>
    </xf>
    <xf numFmtId="172" fontId="30" fillId="15" borderId="965" xfId="0" applyNumberFormat="1" applyFont="1" applyFill="1" applyBorder="1" applyAlignment="1">
      <alignment horizontal="right" vertical="center"/>
    </xf>
    <xf numFmtId="0" fontId="6" fillId="0" borderId="967" xfId="0" applyFont="1" applyBorder="1" applyAlignment="1">
      <alignment horizontal="left" vertical="center" indent="4"/>
    </xf>
    <xf numFmtId="168" fontId="42" fillId="15" borderId="968" xfId="0" applyNumberFormat="1" applyFont="1" applyFill="1" applyBorder="1" applyAlignment="1">
      <alignment horizontal="right" vertical="center"/>
    </xf>
    <xf numFmtId="172" fontId="30" fillId="15" borderId="969" xfId="0" applyNumberFormat="1" applyFont="1" applyFill="1" applyBorder="1" applyAlignment="1">
      <alignment horizontal="right" vertical="center"/>
    </xf>
    <xf numFmtId="168" fontId="42" fillId="0" borderId="968" xfId="0" applyNumberFormat="1" applyFont="1" applyBorder="1" applyAlignment="1">
      <alignment horizontal="right" vertical="center"/>
    </xf>
    <xf numFmtId="172" fontId="30" fillId="0" borderId="969" xfId="0" applyNumberFormat="1" applyFont="1" applyBorder="1" applyAlignment="1">
      <alignment horizontal="right" vertical="center"/>
    </xf>
    <xf numFmtId="168" fontId="44" fillId="15" borderId="968" xfId="0" applyNumberFormat="1" applyFont="1" applyFill="1" applyBorder="1" applyAlignment="1">
      <alignment horizontal="right" vertical="center"/>
    </xf>
    <xf numFmtId="168" fontId="35" fillId="0" borderId="968" xfId="0" applyNumberFormat="1" applyFont="1" applyBorder="1" applyAlignment="1">
      <alignment horizontal="right" vertical="center"/>
    </xf>
    <xf numFmtId="168" fontId="30" fillId="15" borderId="970" xfId="0" applyNumberFormat="1" applyFont="1" applyFill="1" applyBorder="1"/>
    <xf numFmtId="168" fontId="30" fillId="0" borderId="970" xfId="0" applyNumberFormat="1" applyFont="1" applyBorder="1" applyAlignment="1">
      <alignment vertical="center"/>
    </xf>
    <xf numFmtId="0" fontId="0" fillId="15" borderId="970" xfId="0" applyFill="1" applyBorder="1" applyAlignment="1">
      <alignment horizontal="center" vertical="center"/>
    </xf>
    <xf numFmtId="0" fontId="0" fillId="15" borderId="969" xfId="0" applyFill="1" applyBorder="1" applyAlignment="1">
      <alignment horizontal="center" vertical="center"/>
    </xf>
    <xf numFmtId="168" fontId="30" fillId="0" borderId="970" xfId="0" applyNumberFormat="1" applyFont="1" applyBorder="1" applyAlignment="1">
      <alignment horizontal="right" vertical="center"/>
    </xf>
    <xf numFmtId="172" fontId="30" fillId="0" borderId="971" xfId="0" applyNumberFormat="1" applyFont="1" applyBorder="1" applyAlignment="1">
      <alignment horizontal="right" vertical="center"/>
    </xf>
    <xf numFmtId="37" fontId="42" fillId="15" borderId="973" xfId="0" applyNumberFormat="1" applyFont="1" applyFill="1" applyBorder="1" applyAlignment="1">
      <alignment horizontal="right" vertical="center"/>
    </xf>
    <xf numFmtId="37" fontId="42" fillId="0" borderId="973" xfId="0" applyNumberFormat="1" applyFont="1" applyBorder="1" applyAlignment="1">
      <alignment horizontal="right" vertical="center"/>
    </xf>
    <xf numFmtId="37" fontId="56" fillId="15" borderId="974" xfId="0" applyNumberFormat="1" applyFont="1" applyFill="1" applyBorder="1" applyAlignment="1">
      <alignment horizontal="right" vertical="center"/>
    </xf>
    <xf numFmtId="37" fontId="56" fillId="0" borderId="974" xfId="0" applyNumberFormat="1" applyFont="1" applyBorder="1" applyAlignment="1">
      <alignment horizontal="right" vertical="center"/>
    </xf>
    <xf numFmtId="37" fontId="56" fillId="15" borderId="973" xfId="0" applyNumberFormat="1" applyFont="1" applyFill="1" applyBorder="1" applyAlignment="1">
      <alignment horizontal="right" vertical="center"/>
    </xf>
    <xf numFmtId="37" fontId="56" fillId="0" borderId="973" xfId="0" applyNumberFormat="1" applyFont="1" applyBorder="1" applyAlignment="1">
      <alignment horizontal="right" vertical="center"/>
    </xf>
    <xf numFmtId="0" fontId="0" fillId="15" borderId="975" xfId="0" applyFill="1" applyBorder="1" applyAlignment="1">
      <alignment horizontal="center" vertical="center"/>
    </xf>
    <xf numFmtId="0" fontId="0" fillId="15" borderId="976" xfId="0" applyFill="1" applyBorder="1" applyAlignment="1">
      <alignment horizontal="center" vertical="center"/>
    </xf>
    <xf numFmtId="37" fontId="30" fillId="0" borderId="975" xfId="0" applyNumberFormat="1" applyFont="1" applyBorder="1" applyAlignment="1">
      <alignment horizontal="right" vertical="center"/>
    </xf>
    <xf numFmtId="172" fontId="30" fillId="0" borderId="977" xfId="0" applyNumberFormat="1" applyFont="1" applyBorder="1" applyAlignment="1">
      <alignment horizontal="right" vertical="center"/>
    </xf>
    <xf numFmtId="172" fontId="30" fillId="24" borderId="978" xfId="0" applyNumberFormat="1" applyFont="1" applyFill="1" applyBorder="1" applyAlignment="1">
      <alignment horizontal="right" vertical="center"/>
    </xf>
    <xf numFmtId="168" fontId="42" fillId="15" borderId="979" xfId="0" applyNumberFormat="1" applyFont="1" applyFill="1" applyBorder="1" applyAlignment="1">
      <alignment horizontal="right" vertical="center"/>
    </xf>
    <xf numFmtId="168" fontId="42" fillId="0" borderId="979" xfId="0" applyNumberFormat="1" applyFont="1" applyBorder="1" applyAlignment="1">
      <alignment horizontal="right" vertical="center"/>
    </xf>
    <xf numFmtId="168" fontId="56" fillId="15" borderId="919" xfId="0" applyNumberFormat="1" applyFont="1" applyFill="1" applyBorder="1" applyAlignment="1">
      <alignment horizontal="right" vertical="center"/>
    </xf>
    <xf numFmtId="168" fontId="56" fillId="0" borderId="919" xfId="0" applyNumberFormat="1" applyFont="1" applyBorder="1" applyAlignment="1">
      <alignment horizontal="right" vertical="center"/>
    </xf>
    <xf numFmtId="168" fontId="56" fillId="15" borderId="979" xfId="0" applyNumberFormat="1" applyFont="1" applyFill="1" applyBorder="1" applyAlignment="1">
      <alignment horizontal="right" vertical="center"/>
    </xf>
    <xf numFmtId="168" fontId="56" fillId="0" borderId="979" xfId="0" applyNumberFormat="1" applyFont="1" applyBorder="1" applyAlignment="1">
      <alignment horizontal="right" vertical="center"/>
    </xf>
    <xf numFmtId="168" fontId="30" fillId="24" borderId="980" xfId="0" applyNumberFormat="1" applyFont="1" applyFill="1" applyBorder="1" applyAlignment="1">
      <alignment horizontal="right" vertical="center"/>
    </xf>
    <xf numFmtId="172" fontId="30" fillId="24" borderId="921" xfId="0" applyNumberFormat="1" applyFont="1" applyFill="1" applyBorder="1" applyAlignment="1">
      <alignment horizontal="right" vertical="center"/>
    </xf>
    <xf numFmtId="0" fontId="6" fillId="0" borderId="981" xfId="0" applyFont="1" applyBorder="1" applyAlignment="1">
      <alignment horizontal="left" vertical="center" indent="2"/>
    </xf>
    <xf numFmtId="168" fontId="42" fillId="15" borderId="982" xfId="0" applyNumberFormat="1" applyFont="1" applyFill="1" applyBorder="1" applyAlignment="1">
      <alignment horizontal="right" vertical="center"/>
    </xf>
    <xf numFmtId="172" fontId="30" fillId="15" borderId="983" xfId="0" applyNumberFormat="1" applyFont="1" applyFill="1" applyBorder="1" applyAlignment="1">
      <alignment horizontal="right" vertical="center"/>
    </xf>
    <xf numFmtId="168" fontId="42" fillId="0" borderId="982" xfId="0" applyNumberFormat="1" applyFont="1" applyBorder="1" applyAlignment="1">
      <alignment horizontal="right" vertical="center"/>
    </xf>
    <xf numFmtId="172" fontId="30" fillId="0" borderId="983" xfId="0" applyNumberFormat="1" applyFont="1" applyBorder="1" applyAlignment="1">
      <alignment horizontal="right" vertical="center"/>
    </xf>
    <xf numFmtId="168" fontId="56" fillId="15" borderId="984" xfId="0" applyNumberFormat="1" applyFont="1" applyFill="1" applyBorder="1" applyAlignment="1">
      <alignment horizontal="right" vertical="center"/>
    </xf>
    <xf numFmtId="168" fontId="56" fillId="0" borderId="984" xfId="0" applyNumberFormat="1" applyFont="1" applyBorder="1" applyAlignment="1">
      <alignment horizontal="right" vertical="center"/>
    </xf>
    <xf numFmtId="168" fontId="56" fillId="15" borderId="982" xfId="0" applyNumberFormat="1" applyFont="1" applyFill="1" applyBorder="1" applyAlignment="1">
      <alignment horizontal="right" vertical="center"/>
    </xf>
    <xf numFmtId="168" fontId="56" fillId="0" borderId="982" xfId="0" applyNumberFormat="1" applyFont="1" applyBorder="1" applyAlignment="1">
      <alignment horizontal="right" vertical="center"/>
    </xf>
    <xf numFmtId="168" fontId="30" fillId="15" borderId="985" xfId="0" applyNumberFormat="1" applyFont="1" applyFill="1" applyBorder="1"/>
    <xf numFmtId="168" fontId="30" fillId="0" borderId="986" xfId="0" applyNumberFormat="1" applyFont="1" applyBorder="1" applyAlignment="1">
      <alignment vertical="center"/>
    </xf>
    <xf numFmtId="0" fontId="0" fillId="15" borderId="985" xfId="0" applyFill="1" applyBorder="1" applyAlignment="1">
      <alignment horizontal="center" vertical="center"/>
    </xf>
    <xf numFmtId="0" fontId="0" fillId="15" borderId="983" xfId="0" applyFill="1" applyBorder="1" applyAlignment="1">
      <alignment horizontal="center" vertical="center"/>
    </xf>
    <xf numFmtId="168" fontId="30" fillId="0" borderId="987" xfId="0" applyNumberFormat="1" applyFont="1" applyBorder="1" applyAlignment="1">
      <alignment horizontal="right" vertical="center"/>
    </xf>
    <xf numFmtId="172" fontId="30" fillId="0" borderId="988" xfId="0" applyNumberFormat="1" applyFont="1" applyBorder="1" applyAlignment="1">
      <alignment horizontal="right" vertical="center"/>
    </xf>
    <xf numFmtId="168" fontId="30" fillId="24" borderId="989" xfId="0" applyNumberFormat="1" applyFont="1" applyFill="1" applyBorder="1" applyAlignment="1">
      <alignment horizontal="right" vertical="center"/>
    </xf>
    <xf numFmtId="172" fontId="30" fillId="24" borderId="987" xfId="0" applyNumberFormat="1" applyFont="1" applyFill="1" applyBorder="1" applyAlignment="1">
      <alignment horizontal="right" vertical="center"/>
    </xf>
    <xf numFmtId="0" fontId="6" fillId="0" borderId="981" xfId="0" applyFont="1" applyBorder="1" applyAlignment="1">
      <alignment horizontal="left" vertical="center" indent="3"/>
    </xf>
    <xf numFmtId="168" fontId="42" fillId="15" borderId="990" xfId="0" applyNumberFormat="1" applyFont="1" applyFill="1" applyBorder="1" applyAlignment="1">
      <alignment horizontal="right" vertical="center"/>
    </xf>
    <xf numFmtId="168" fontId="42" fillId="0" borderId="990" xfId="0" applyNumberFormat="1" applyFont="1" applyBorder="1" applyAlignment="1">
      <alignment horizontal="right" vertical="center"/>
    </xf>
    <xf numFmtId="168" fontId="56" fillId="15" borderId="991" xfId="0" applyNumberFormat="1" applyFont="1" applyFill="1" applyBorder="1" applyAlignment="1">
      <alignment horizontal="right" vertical="center"/>
    </xf>
    <xf numFmtId="168" fontId="56" fillId="0" borderId="991" xfId="0" applyNumberFormat="1" applyFont="1" applyBorder="1" applyAlignment="1">
      <alignment horizontal="right" vertical="center"/>
    </xf>
    <xf numFmtId="168" fontId="56" fillId="15" borderId="990" xfId="0" applyNumberFormat="1" applyFont="1" applyFill="1" applyBorder="1" applyAlignment="1">
      <alignment horizontal="right" vertical="center"/>
    </xf>
    <xf numFmtId="168" fontId="56" fillId="0" borderId="990" xfId="0" applyNumberFormat="1" applyFont="1" applyBorder="1" applyAlignment="1">
      <alignment horizontal="right" vertical="center"/>
    </xf>
    <xf numFmtId="168" fontId="30" fillId="15" borderId="992" xfId="0" applyNumberFormat="1" applyFont="1" applyFill="1" applyBorder="1"/>
    <xf numFmtId="37" fontId="0" fillId="15" borderId="992" xfId="0" applyNumberFormat="1" applyFill="1" applyBorder="1" applyAlignment="1">
      <alignment vertical="center"/>
    </xf>
    <xf numFmtId="168" fontId="30" fillId="0" borderId="993" xfId="0" applyNumberFormat="1" applyFont="1" applyBorder="1" applyAlignment="1">
      <alignment horizontal="right" vertical="center"/>
    </xf>
    <xf numFmtId="172" fontId="30" fillId="0" borderId="994" xfId="0" applyNumberFormat="1" applyFont="1" applyBorder="1" applyAlignment="1">
      <alignment horizontal="right" vertical="center"/>
    </xf>
    <xf numFmtId="172" fontId="30" fillId="24" borderId="993" xfId="0" applyNumberFormat="1" applyFont="1" applyFill="1" applyBorder="1" applyAlignment="1">
      <alignment horizontal="right" vertical="center"/>
    </xf>
    <xf numFmtId="168" fontId="42" fillId="15" borderId="995" xfId="0" applyNumberFormat="1" applyFont="1" applyFill="1" applyBorder="1" applyAlignment="1">
      <alignment horizontal="right" vertical="center"/>
    </xf>
    <xf numFmtId="168" fontId="42" fillId="0" borderId="995" xfId="0" applyNumberFormat="1" applyFont="1" applyBorder="1" applyAlignment="1">
      <alignment horizontal="right" vertical="center"/>
    </xf>
    <xf numFmtId="168" fontId="56" fillId="15" borderId="996" xfId="0" applyNumberFormat="1" applyFont="1" applyFill="1" applyBorder="1" applyAlignment="1">
      <alignment horizontal="right" vertical="center"/>
    </xf>
    <xf numFmtId="168" fontId="56" fillId="0" borderId="996" xfId="0" applyNumberFormat="1" applyFont="1" applyBorder="1" applyAlignment="1">
      <alignment horizontal="right" vertical="center"/>
    </xf>
    <xf numFmtId="168" fontId="56" fillId="15" borderId="995" xfId="0" applyNumberFormat="1" applyFont="1" applyFill="1" applyBorder="1" applyAlignment="1">
      <alignment horizontal="right" vertical="center"/>
    </xf>
    <xf numFmtId="168" fontId="56" fillId="0" borderId="995" xfId="0" applyNumberFormat="1" applyFont="1" applyBorder="1" applyAlignment="1">
      <alignment horizontal="right" vertical="center"/>
    </xf>
    <xf numFmtId="168" fontId="30" fillId="15" borderId="997" xfId="0" applyNumberFormat="1" applyFont="1" applyFill="1" applyBorder="1"/>
    <xf numFmtId="37" fontId="0" fillId="15" borderId="997" xfId="0" applyNumberFormat="1" applyFill="1" applyBorder="1" applyAlignment="1">
      <alignment vertical="center"/>
    </xf>
    <xf numFmtId="168" fontId="30" fillId="0" borderId="998" xfId="0" applyNumberFormat="1" applyFont="1" applyBorder="1" applyAlignment="1">
      <alignment horizontal="right" vertical="center"/>
    </xf>
    <xf numFmtId="172" fontId="30" fillId="0" borderId="999" xfId="0" applyNumberFormat="1" applyFont="1" applyBorder="1" applyAlignment="1">
      <alignment horizontal="right" vertical="center"/>
    </xf>
    <xf numFmtId="172" fontId="30" fillId="24" borderId="998" xfId="0" applyNumberFormat="1" applyFont="1" applyFill="1" applyBorder="1" applyAlignment="1">
      <alignment horizontal="right" vertical="center"/>
    </xf>
    <xf numFmtId="0" fontId="6" fillId="0" borderId="981" xfId="0" applyFont="1" applyBorder="1" applyAlignment="1">
      <alignment horizontal="left" vertical="center" indent="4"/>
    </xf>
    <xf numFmtId="168" fontId="42" fillId="15" borderId="1000" xfId="0" applyNumberFormat="1" applyFont="1" applyFill="1" applyBorder="1" applyAlignment="1">
      <alignment horizontal="right" vertical="center"/>
    </xf>
    <xf numFmtId="168" fontId="42" fillId="0" borderId="1000" xfId="0" applyNumberFormat="1" applyFont="1" applyBorder="1" applyAlignment="1">
      <alignment horizontal="right" vertical="center"/>
    </xf>
    <xf numFmtId="168" fontId="56" fillId="15" borderId="1001" xfId="0" applyNumberFormat="1" applyFont="1" applyFill="1" applyBorder="1" applyAlignment="1">
      <alignment horizontal="right" vertical="center"/>
    </xf>
    <xf numFmtId="168" fontId="56" fillId="0" borderId="1001" xfId="0" applyNumberFormat="1" applyFont="1" applyBorder="1" applyAlignment="1">
      <alignment horizontal="right" vertical="center"/>
    </xf>
    <xf numFmtId="168" fontId="56" fillId="15" borderId="1000" xfId="0" applyNumberFormat="1" applyFont="1" applyFill="1" applyBorder="1" applyAlignment="1">
      <alignment horizontal="right" vertical="center"/>
    </xf>
    <xf numFmtId="168" fontId="56" fillId="0" borderId="1000" xfId="0" applyNumberFormat="1" applyFont="1" applyBorder="1" applyAlignment="1">
      <alignment horizontal="right" vertical="center"/>
    </xf>
    <xf numFmtId="168" fontId="30" fillId="15" borderId="1002" xfId="0" applyNumberFormat="1" applyFont="1" applyFill="1" applyBorder="1"/>
    <xf numFmtId="37" fontId="0" fillId="15" borderId="1002" xfId="0" applyNumberFormat="1" applyFill="1" applyBorder="1" applyAlignment="1">
      <alignment vertical="center"/>
    </xf>
    <xf numFmtId="168" fontId="30" fillId="0" borderId="1002" xfId="0" applyNumberFormat="1" applyFont="1" applyBorder="1" applyAlignment="1">
      <alignment horizontal="right" vertical="center"/>
    </xf>
    <xf numFmtId="172" fontId="30" fillId="0" borderId="1003" xfId="0" applyNumberFormat="1" applyFont="1" applyBorder="1" applyAlignment="1">
      <alignment horizontal="right" vertical="center"/>
    </xf>
    <xf numFmtId="172" fontId="30" fillId="24" borderId="1004" xfId="0" applyNumberFormat="1" applyFont="1" applyFill="1" applyBorder="1" applyAlignment="1">
      <alignment horizontal="right" vertical="center"/>
    </xf>
    <xf numFmtId="168" fontId="42" fillId="15" borderId="1005" xfId="0" applyNumberFormat="1" applyFont="1" applyFill="1" applyBorder="1" applyAlignment="1">
      <alignment horizontal="right" vertical="center"/>
    </xf>
    <xf numFmtId="168" fontId="42" fillId="0" borderId="1005" xfId="0" applyNumberFormat="1" applyFont="1" applyBorder="1" applyAlignment="1">
      <alignment horizontal="right" vertical="center"/>
    </xf>
    <xf numFmtId="168" fontId="56" fillId="15" borderId="1006" xfId="0" applyNumberFormat="1" applyFont="1" applyFill="1" applyBorder="1" applyAlignment="1">
      <alignment horizontal="right" vertical="center"/>
    </xf>
    <xf numFmtId="168" fontId="56" fillId="0" borderId="1006" xfId="0" applyNumberFormat="1" applyFont="1" applyBorder="1" applyAlignment="1">
      <alignment horizontal="right" vertical="center"/>
    </xf>
    <xf numFmtId="168" fontId="56" fillId="15" borderId="1005" xfId="0" applyNumberFormat="1" applyFont="1" applyFill="1" applyBorder="1" applyAlignment="1">
      <alignment horizontal="right" vertical="center"/>
    </xf>
    <xf numFmtId="168" fontId="56" fillId="0" borderId="1005" xfId="0" applyNumberFormat="1" applyFont="1" applyBorder="1" applyAlignment="1">
      <alignment horizontal="right" vertical="center"/>
    </xf>
    <xf numFmtId="168" fontId="30" fillId="15" borderId="1007" xfId="0" applyNumberFormat="1" applyFont="1" applyFill="1" applyBorder="1"/>
    <xf numFmtId="37" fontId="0" fillId="15" borderId="1007" xfId="0" applyNumberFormat="1" applyFill="1" applyBorder="1" applyAlignment="1">
      <alignment vertical="center"/>
    </xf>
    <xf numFmtId="168" fontId="30" fillId="0" borderId="1007" xfId="0" applyNumberFormat="1" applyFont="1" applyBorder="1" applyAlignment="1">
      <alignment horizontal="right" vertical="center"/>
    </xf>
    <xf numFmtId="172" fontId="30" fillId="0" borderId="1008" xfId="0" applyNumberFormat="1" applyFont="1" applyBorder="1" applyAlignment="1">
      <alignment horizontal="right" vertical="center"/>
    </xf>
    <xf numFmtId="172" fontId="30" fillId="24" borderId="1009" xfId="0" applyNumberFormat="1" applyFont="1" applyFill="1" applyBorder="1" applyAlignment="1">
      <alignment horizontal="right" vertical="center"/>
    </xf>
    <xf numFmtId="0" fontId="6" fillId="0" borderId="981" xfId="0" applyFont="1" applyBorder="1" applyAlignment="1">
      <alignment horizontal="left" vertical="center" indent="1"/>
    </xf>
    <xf numFmtId="168" fontId="42" fillId="15" borderId="1010" xfId="0" applyNumberFormat="1" applyFont="1" applyFill="1" applyBorder="1" applyAlignment="1">
      <alignment horizontal="right" vertical="center"/>
    </xf>
    <xf numFmtId="168" fontId="42" fillId="0" borderId="1010" xfId="0" applyNumberFormat="1" applyFont="1" applyBorder="1" applyAlignment="1">
      <alignment horizontal="right" vertical="center"/>
    </xf>
    <xf numFmtId="168" fontId="56" fillId="15" borderId="1011" xfId="0" applyNumberFormat="1" applyFont="1" applyFill="1" applyBorder="1" applyAlignment="1">
      <alignment horizontal="right" vertical="center"/>
    </xf>
    <xf numFmtId="168" fontId="56" fillId="0" borderId="1011" xfId="0" applyNumberFormat="1" applyFont="1" applyBorder="1" applyAlignment="1">
      <alignment horizontal="right" vertical="center"/>
    </xf>
    <xf numFmtId="168" fontId="56" fillId="15" borderId="1010" xfId="0" applyNumberFormat="1" applyFont="1" applyFill="1" applyBorder="1" applyAlignment="1">
      <alignment horizontal="right" vertical="center"/>
    </xf>
    <xf numFmtId="168" fontId="56" fillId="0" borderId="1010" xfId="0" applyNumberFormat="1" applyFont="1" applyBorder="1" applyAlignment="1">
      <alignment horizontal="right" vertical="center"/>
    </xf>
    <xf numFmtId="168" fontId="30" fillId="15" borderId="1012" xfId="0" applyNumberFormat="1" applyFont="1" applyFill="1" applyBorder="1"/>
    <xf numFmtId="37" fontId="0" fillId="15" borderId="1012" xfId="0" applyNumberFormat="1" applyFill="1" applyBorder="1" applyAlignment="1">
      <alignment vertical="center"/>
    </xf>
    <xf numFmtId="168" fontId="30" fillId="0" borderId="1012" xfId="0" applyNumberFormat="1" applyFont="1" applyBorder="1" applyAlignment="1">
      <alignment horizontal="right" vertical="center"/>
    </xf>
    <xf numFmtId="172" fontId="30" fillId="0" borderId="1013" xfId="0" applyNumberFormat="1" applyFont="1" applyBorder="1" applyAlignment="1">
      <alignment horizontal="right" vertical="center"/>
    </xf>
    <xf numFmtId="172" fontId="30" fillId="24" borderId="1014" xfId="0" applyNumberFormat="1" applyFont="1" applyFill="1" applyBorder="1" applyAlignment="1">
      <alignment horizontal="right" vertical="center"/>
    </xf>
    <xf numFmtId="0" fontId="42" fillId="15" borderId="979" xfId="0" applyFont="1" applyFill="1" applyBorder="1" applyAlignment="1">
      <alignment horizontal="right" vertical="center"/>
    </xf>
    <xf numFmtId="0" fontId="30" fillId="0" borderId="986" xfId="0" applyFont="1" applyBorder="1" applyAlignment="1">
      <alignment horizontal="right" vertical="center"/>
    </xf>
    <xf numFmtId="0" fontId="42" fillId="15" borderId="919" xfId="0" applyFont="1" applyFill="1" applyBorder="1" applyAlignment="1">
      <alignment horizontal="right" vertical="center"/>
    </xf>
    <xf numFmtId="0" fontId="30" fillId="0" borderId="1012" xfId="0" applyFont="1" applyBorder="1" applyAlignment="1">
      <alignment horizontal="right" vertical="center"/>
    </xf>
    <xf numFmtId="0" fontId="0" fillId="15" borderId="1012" xfId="0" applyFill="1" applyBorder="1" applyAlignment="1">
      <alignment vertical="center"/>
    </xf>
    <xf numFmtId="164" fontId="30" fillId="0" borderId="1012" xfId="0" applyNumberFormat="1" applyFont="1" applyBorder="1" applyAlignment="1">
      <alignment horizontal="right" vertical="center"/>
    </xf>
    <xf numFmtId="10" fontId="30" fillId="24" borderId="989" xfId="0" applyNumberFormat="1" applyFont="1" applyFill="1" applyBorder="1" applyAlignment="1">
      <alignment horizontal="right" vertical="center"/>
    </xf>
    <xf numFmtId="37" fontId="42" fillId="15" borderId="1015" xfId="0" applyNumberFormat="1" applyFont="1" applyFill="1" applyBorder="1" applyAlignment="1">
      <alignment horizontal="right" vertical="center"/>
    </xf>
    <xf numFmtId="37" fontId="42" fillId="0" borderId="1015" xfId="0" applyNumberFormat="1" applyFont="1" applyBorder="1" applyAlignment="1">
      <alignment horizontal="right" vertical="center"/>
    </xf>
    <xf numFmtId="37" fontId="56" fillId="15" borderId="1016" xfId="0" applyNumberFormat="1" applyFont="1" applyFill="1" applyBorder="1" applyAlignment="1">
      <alignment horizontal="right" vertical="center"/>
    </xf>
    <xf numFmtId="37" fontId="56" fillId="0" borderId="1016" xfId="0" applyNumberFormat="1" applyFont="1" applyBorder="1" applyAlignment="1">
      <alignment horizontal="right" vertical="center"/>
    </xf>
    <xf numFmtId="37" fontId="56" fillId="15" borderId="1015" xfId="0" applyNumberFormat="1" applyFont="1" applyFill="1" applyBorder="1" applyAlignment="1">
      <alignment horizontal="right" vertical="center"/>
    </xf>
    <xf numFmtId="37" fontId="56" fillId="0" borderId="1015" xfId="0" applyNumberFormat="1" applyFont="1" applyBorder="1" applyAlignment="1">
      <alignment horizontal="right" vertical="center"/>
    </xf>
    <xf numFmtId="37" fontId="28" fillId="15" borderId="1017" xfId="0" applyNumberFormat="1" applyFont="1" applyFill="1" applyBorder="1" applyAlignment="1">
      <alignment horizontal="right" vertical="center"/>
    </xf>
    <xf numFmtId="37" fontId="30" fillId="0" borderId="986" xfId="0" applyNumberFormat="1" applyFont="1" applyBorder="1" applyAlignment="1">
      <alignment horizontal="right" vertical="center"/>
    </xf>
    <xf numFmtId="37" fontId="0" fillId="15" borderId="1017" xfId="0" applyNumberFormat="1" applyFill="1" applyBorder="1" applyAlignment="1">
      <alignment vertical="center"/>
    </xf>
    <xf numFmtId="37" fontId="30" fillId="0" borderId="1017" xfId="0" applyNumberFormat="1" applyFont="1" applyBorder="1" applyAlignment="1">
      <alignment horizontal="right" vertical="center"/>
    </xf>
    <xf numFmtId="172" fontId="30" fillId="0" borderId="1018" xfId="0" applyNumberFormat="1" applyFont="1" applyBorder="1" applyAlignment="1">
      <alignment horizontal="right" vertical="center"/>
    </xf>
    <xf numFmtId="37" fontId="30" fillId="24" borderId="989" xfId="0" applyNumberFormat="1" applyFont="1" applyFill="1" applyBorder="1" applyAlignment="1">
      <alignment horizontal="right" vertical="center"/>
    </xf>
    <xf numFmtId="172" fontId="30" fillId="24" borderId="1019" xfId="0" applyNumberFormat="1" applyFont="1" applyFill="1" applyBorder="1" applyAlignment="1">
      <alignment horizontal="right" vertical="center"/>
    </xf>
    <xf numFmtId="168" fontId="42" fillId="15" borderId="1020" xfId="0" applyNumberFormat="1" applyFont="1" applyFill="1" applyBorder="1" applyAlignment="1">
      <alignment horizontal="right" vertical="center"/>
    </xf>
    <xf numFmtId="168" fontId="42" fillId="0" borderId="1020" xfId="0" applyNumberFormat="1" applyFont="1" applyBorder="1" applyAlignment="1">
      <alignment horizontal="right" vertical="center"/>
    </xf>
    <xf numFmtId="168" fontId="56" fillId="15" borderId="1021" xfId="0" applyNumberFormat="1" applyFont="1" applyFill="1" applyBorder="1" applyAlignment="1">
      <alignment horizontal="right" vertical="center"/>
    </xf>
    <xf numFmtId="168" fontId="56" fillId="0" borderId="1021" xfId="0" applyNumberFormat="1" applyFont="1" applyBorder="1" applyAlignment="1">
      <alignment horizontal="right" vertical="center"/>
    </xf>
    <xf numFmtId="168" fontId="56" fillId="15" borderId="1020" xfId="0" applyNumberFormat="1" applyFont="1" applyFill="1" applyBorder="1" applyAlignment="1">
      <alignment horizontal="right" vertical="center"/>
    </xf>
    <xf numFmtId="168" fontId="56" fillId="0" borderId="1020" xfId="0" applyNumberFormat="1" applyFont="1" applyBorder="1" applyAlignment="1">
      <alignment horizontal="right" vertical="center"/>
    </xf>
    <xf numFmtId="168" fontId="30" fillId="15" borderId="1022" xfId="0" applyNumberFormat="1" applyFont="1" applyFill="1" applyBorder="1"/>
    <xf numFmtId="37" fontId="0" fillId="15" borderId="1022" xfId="0" applyNumberFormat="1" applyFill="1" applyBorder="1" applyAlignment="1">
      <alignment vertical="center"/>
    </xf>
    <xf numFmtId="168" fontId="30" fillId="0" borderId="1022" xfId="0" applyNumberFormat="1" applyFont="1" applyBorder="1" applyAlignment="1">
      <alignment horizontal="right" vertical="center"/>
    </xf>
    <xf numFmtId="172" fontId="30" fillId="0" borderId="1023" xfId="0" applyNumberFormat="1" applyFont="1" applyBorder="1" applyAlignment="1">
      <alignment horizontal="right" vertical="center"/>
    </xf>
    <xf numFmtId="172" fontId="30" fillId="24" borderId="1024" xfId="0" applyNumberFormat="1" applyFont="1" applyFill="1" applyBorder="1" applyAlignment="1">
      <alignment horizontal="right" vertical="center"/>
    </xf>
    <xf numFmtId="168" fontId="42" fillId="15" borderId="1025" xfId="0" applyNumberFormat="1" applyFont="1" applyFill="1" applyBorder="1" applyAlignment="1">
      <alignment horizontal="right" vertical="center"/>
    </xf>
    <xf numFmtId="168" fontId="42" fillId="0" borderId="1025" xfId="0" applyNumberFormat="1" applyFont="1" applyBorder="1" applyAlignment="1">
      <alignment horizontal="right" vertical="center"/>
    </xf>
    <xf numFmtId="168" fontId="56" fillId="15" borderId="1026" xfId="0" applyNumberFormat="1" applyFont="1" applyFill="1" applyBorder="1" applyAlignment="1">
      <alignment horizontal="right" vertical="center"/>
    </xf>
    <xf numFmtId="168" fontId="56" fillId="0" borderId="1026" xfId="0" applyNumberFormat="1" applyFont="1" applyBorder="1" applyAlignment="1">
      <alignment horizontal="right" vertical="center"/>
    </xf>
    <xf numFmtId="168" fontId="56" fillId="15" borderId="1025" xfId="0" applyNumberFormat="1" applyFont="1" applyFill="1" applyBorder="1" applyAlignment="1">
      <alignment horizontal="right" vertical="center"/>
    </xf>
    <xf numFmtId="168" fontId="56" fillId="0" borderId="1025" xfId="0" applyNumberFormat="1" applyFont="1" applyBorder="1" applyAlignment="1">
      <alignment horizontal="right" vertical="center"/>
    </xf>
    <xf numFmtId="168" fontId="30" fillId="15" borderId="1027" xfId="0" applyNumberFormat="1" applyFont="1" applyFill="1" applyBorder="1"/>
    <xf numFmtId="37" fontId="0" fillId="15" borderId="1027" xfId="0" applyNumberFormat="1" applyFill="1" applyBorder="1" applyAlignment="1">
      <alignment vertical="center"/>
    </xf>
    <xf numFmtId="168" fontId="30" fillId="0" borderId="1027" xfId="0" applyNumberFormat="1" applyFont="1" applyBorder="1" applyAlignment="1">
      <alignment horizontal="right" vertical="center"/>
    </xf>
    <xf numFmtId="172" fontId="30" fillId="0" borderId="1028" xfId="0" applyNumberFormat="1" applyFont="1" applyBorder="1" applyAlignment="1">
      <alignment horizontal="right" vertical="center"/>
    </xf>
    <xf numFmtId="172" fontId="30" fillId="24" borderId="1029" xfId="0" applyNumberFormat="1" applyFont="1" applyFill="1" applyBorder="1" applyAlignment="1">
      <alignment horizontal="right" vertical="center"/>
    </xf>
    <xf numFmtId="168" fontId="42" fillId="15" borderId="1030" xfId="0" applyNumberFormat="1" applyFont="1" applyFill="1" applyBorder="1" applyAlignment="1">
      <alignment horizontal="right" vertical="center"/>
    </xf>
    <xf numFmtId="168" fontId="42" fillId="0" borderId="1030" xfId="0" applyNumberFormat="1" applyFont="1" applyBorder="1" applyAlignment="1">
      <alignment horizontal="right" vertical="center"/>
    </xf>
    <xf numFmtId="168" fontId="56" fillId="15" borderId="1031" xfId="0" applyNumberFormat="1" applyFont="1" applyFill="1" applyBorder="1" applyAlignment="1">
      <alignment horizontal="right" vertical="center"/>
    </xf>
    <xf numFmtId="168" fontId="56" fillId="0" borderId="1031" xfId="0" applyNumberFormat="1" applyFont="1" applyBorder="1" applyAlignment="1">
      <alignment horizontal="right" vertical="center"/>
    </xf>
    <xf numFmtId="168" fontId="56" fillId="15" borderId="1030" xfId="0" applyNumberFormat="1" applyFont="1" applyFill="1" applyBorder="1" applyAlignment="1">
      <alignment horizontal="right" vertical="center"/>
    </xf>
    <xf numFmtId="168" fontId="56" fillId="0" borderId="1030" xfId="0" applyNumberFormat="1" applyFont="1" applyBorder="1" applyAlignment="1">
      <alignment horizontal="right" vertical="center"/>
    </xf>
    <xf numFmtId="168" fontId="30" fillId="15" borderId="1032" xfId="0" applyNumberFormat="1" applyFont="1" applyFill="1" applyBorder="1"/>
    <xf numFmtId="37" fontId="0" fillId="15" borderId="1032" xfId="0" applyNumberFormat="1" applyFill="1" applyBorder="1" applyAlignment="1">
      <alignment vertical="center"/>
    </xf>
    <xf numFmtId="168" fontId="30" fillId="0" borderId="1032" xfId="0" applyNumberFormat="1" applyFont="1" applyBorder="1" applyAlignment="1">
      <alignment horizontal="right" vertical="center"/>
    </xf>
    <xf numFmtId="172" fontId="30" fillId="0" borderId="1033" xfId="0" applyNumberFormat="1" applyFont="1" applyBorder="1" applyAlignment="1">
      <alignment horizontal="right" vertical="center"/>
    </xf>
    <xf numFmtId="172" fontId="30" fillId="24" borderId="1034" xfId="0" applyNumberFormat="1" applyFont="1" applyFill="1" applyBorder="1" applyAlignment="1">
      <alignment horizontal="right" vertical="center"/>
    </xf>
    <xf numFmtId="168" fontId="42" fillId="15" borderId="1035" xfId="0" applyNumberFormat="1" applyFont="1" applyFill="1" applyBorder="1" applyAlignment="1">
      <alignment horizontal="right" vertical="center"/>
    </xf>
    <xf numFmtId="168" fontId="42" fillId="0" borderId="1035" xfId="0" applyNumberFormat="1" applyFont="1" applyBorder="1" applyAlignment="1">
      <alignment horizontal="right" vertical="center"/>
    </xf>
    <xf numFmtId="168" fontId="56" fillId="15" borderId="1036" xfId="0" applyNumberFormat="1" applyFont="1" applyFill="1" applyBorder="1" applyAlignment="1">
      <alignment horizontal="right" vertical="center"/>
    </xf>
    <xf numFmtId="168" fontId="56" fillId="0" borderId="1036" xfId="0" applyNumberFormat="1" applyFont="1" applyBorder="1" applyAlignment="1">
      <alignment horizontal="right" vertical="center"/>
    </xf>
    <xf numFmtId="168" fontId="56" fillId="15" borderId="1035" xfId="0" applyNumberFormat="1" applyFont="1" applyFill="1" applyBorder="1" applyAlignment="1">
      <alignment horizontal="right" vertical="center"/>
    </xf>
    <xf numFmtId="168" fontId="56" fillId="0" borderId="1035" xfId="0" applyNumberFormat="1" applyFont="1" applyBorder="1" applyAlignment="1">
      <alignment horizontal="right" vertical="center"/>
    </xf>
    <xf numFmtId="168" fontId="30" fillId="15" borderId="1037" xfId="0" applyNumberFormat="1" applyFont="1" applyFill="1" applyBorder="1"/>
    <xf numFmtId="37" fontId="0" fillId="15" borderId="1037" xfId="0" applyNumberFormat="1" applyFill="1" applyBorder="1" applyAlignment="1">
      <alignment vertical="center"/>
    </xf>
    <xf numFmtId="168" fontId="30" fillId="0" borderId="1037" xfId="0" applyNumberFormat="1" applyFont="1" applyBorder="1" applyAlignment="1">
      <alignment horizontal="right" vertical="center"/>
    </xf>
    <xf numFmtId="172" fontId="30" fillId="0" borderId="1038" xfId="0" applyNumberFormat="1" applyFont="1" applyBorder="1" applyAlignment="1">
      <alignment horizontal="right" vertical="center"/>
    </xf>
    <xf numFmtId="172" fontId="30" fillId="24" borderId="1039" xfId="0" applyNumberFormat="1" applyFont="1" applyFill="1" applyBorder="1" applyAlignment="1">
      <alignment horizontal="right" vertical="center"/>
    </xf>
    <xf numFmtId="168" fontId="42" fillId="15" borderId="1040" xfId="0" applyNumberFormat="1" applyFont="1" applyFill="1" applyBorder="1" applyAlignment="1">
      <alignment horizontal="right" vertical="center"/>
    </xf>
    <xf numFmtId="168" fontId="42" fillId="0" borderId="1040" xfId="0" applyNumberFormat="1" applyFont="1" applyBorder="1" applyAlignment="1">
      <alignment horizontal="right" vertical="center"/>
    </xf>
    <xf numFmtId="168" fontId="56" fillId="15" borderId="1041" xfId="0" applyNumberFormat="1" applyFont="1" applyFill="1" applyBorder="1" applyAlignment="1">
      <alignment horizontal="right" vertical="center"/>
    </xf>
    <xf numFmtId="168" fontId="56" fillId="0" borderId="1041" xfId="0" applyNumberFormat="1" applyFont="1" applyBorder="1" applyAlignment="1">
      <alignment horizontal="right" vertical="center"/>
    </xf>
    <xf numFmtId="168" fontId="56" fillId="15" borderId="1040" xfId="0" applyNumberFormat="1" applyFont="1" applyFill="1" applyBorder="1" applyAlignment="1">
      <alignment horizontal="right" vertical="center"/>
    </xf>
    <xf numFmtId="168" fontId="56" fillId="0" borderId="1040" xfId="0" applyNumberFormat="1" applyFont="1" applyBorder="1" applyAlignment="1">
      <alignment horizontal="right" vertical="center"/>
    </xf>
    <xf numFmtId="168" fontId="30" fillId="15" borderId="1042" xfId="0" applyNumberFormat="1" applyFont="1" applyFill="1" applyBorder="1"/>
    <xf numFmtId="37" fontId="0" fillId="15" borderId="1042" xfId="0" applyNumberFormat="1" applyFill="1" applyBorder="1" applyAlignment="1">
      <alignment vertical="center"/>
    </xf>
    <xf numFmtId="168" fontId="30" fillId="0" borderId="1042" xfId="0" applyNumberFormat="1" applyFont="1" applyBorder="1" applyAlignment="1">
      <alignment horizontal="right" vertical="center"/>
    </xf>
    <xf numFmtId="172" fontId="30" fillId="0" borderId="1043" xfId="0" applyNumberFormat="1" applyFont="1" applyBorder="1" applyAlignment="1">
      <alignment horizontal="right" vertical="center"/>
    </xf>
    <xf numFmtId="172" fontId="30" fillId="24" borderId="1044" xfId="0" applyNumberFormat="1" applyFont="1" applyFill="1" applyBorder="1" applyAlignment="1">
      <alignment horizontal="right" vertical="center"/>
    </xf>
    <xf numFmtId="0" fontId="28" fillId="0" borderId="806" xfId="0" applyFont="1" applyBorder="1" applyAlignment="1">
      <alignment horizontal="left" vertical="center" wrapText="1" indent="1"/>
    </xf>
    <xf numFmtId="37" fontId="56" fillId="21" borderId="974" xfId="0" applyNumberFormat="1" applyFont="1" applyFill="1" applyBorder="1" applyAlignment="1">
      <alignment horizontal="right" vertical="center"/>
    </xf>
    <xf numFmtId="37" fontId="56" fillId="21" borderId="973" xfId="0" applyNumberFormat="1" applyFont="1" applyFill="1" applyBorder="1" applyAlignment="1">
      <alignment horizontal="right" vertical="center"/>
    </xf>
    <xf numFmtId="37" fontId="57" fillId="0" borderId="973" xfId="0" applyNumberFormat="1" applyFont="1" applyBorder="1" applyAlignment="1">
      <alignment horizontal="right" vertical="center"/>
    </xf>
    <xf numFmtId="37" fontId="42" fillId="21" borderId="973" xfId="0" applyNumberFormat="1" applyFont="1" applyFill="1" applyBorder="1" applyAlignment="1">
      <alignment horizontal="right" vertical="center"/>
    </xf>
    <xf numFmtId="0" fontId="0" fillId="21" borderId="821" xfId="0" applyFill="1" applyBorder="1" applyAlignment="1">
      <alignment horizontal="center" vertical="center"/>
    </xf>
    <xf numFmtId="0" fontId="0" fillId="21" borderId="805" xfId="0" applyFill="1" applyBorder="1" applyAlignment="1">
      <alignment horizontal="center" vertical="center"/>
    </xf>
    <xf numFmtId="37" fontId="30" fillId="21" borderId="144" xfId="0" applyNumberFormat="1" applyFont="1" applyFill="1" applyBorder="1" applyAlignment="1">
      <alignment horizontal="right" vertical="center"/>
    </xf>
    <xf numFmtId="172" fontId="30" fillId="21" borderId="525" xfId="0" applyNumberFormat="1" applyFont="1" applyFill="1" applyBorder="1" applyAlignment="1">
      <alignment horizontal="right" vertical="center"/>
    </xf>
    <xf numFmtId="37" fontId="56" fillId="21" borderId="919" xfId="0" applyNumberFormat="1" applyFont="1" applyFill="1" applyBorder="1" applyAlignment="1">
      <alignment horizontal="right" vertical="center"/>
    </xf>
    <xf numFmtId="37" fontId="56" fillId="0" borderId="979" xfId="0" applyNumberFormat="1" applyFont="1" applyBorder="1" applyAlignment="1">
      <alignment horizontal="right" vertical="center"/>
    </xf>
    <xf numFmtId="37" fontId="56" fillId="21" borderId="979" xfId="0" applyNumberFormat="1" applyFont="1" applyFill="1" applyBorder="1" applyAlignment="1">
      <alignment horizontal="right" vertical="center"/>
    </xf>
    <xf numFmtId="37" fontId="57" fillId="0" borderId="979" xfId="0" applyNumberFormat="1" applyFont="1" applyBorder="1" applyAlignment="1">
      <alignment horizontal="right" vertical="center"/>
    </xf>
    <xf numFmtId="37" fontId="42" fillId="21" borderId="979" xfId="0" applyNumberFormat="1" applyFont="1" applyFill="1" applyBorder="1" applyAlignment="1">
      <alignment horizontal="right" vertical="center"/>
    </xf>
    <xf numFmtId="37" fontId="42" fillId="0" borderId="979" xfId="0" applyNumberFormat="1" applyFont="1" applyBorder="1" applyAlignment="1">
      <alignment horizontal="right" vertical="center"/>
    </xf>
    <xf numFmtId="0" fontId="0" fillId="21" borderId="920" xfId="0" applyFill="1" applyBorder="1" applyAlignment="1">
      <alignment horizontal="center" vertical="center"/>
    </xf>
    <xf numFmtId="3" fontId="30" fillId="0" borderId="920" xfId="0" applyNumberFormat="1" applyFont="1" applyBorder="1" applyAlignment="1">
      <alignment horizontal="right" vertical="center"/>
    </xf>
    <xf numFmtId="3" fontId="30" fillId="21" borderId="980" xfId="0" applyNumberFormat="1" applyFont="1" applyFill="1" applyBorder="1" applyAlignment="1">
      <alignment horizontal="right" vertical="center"/>
    </xf>
    <xf numFmtId="172" fontId="30" fillId="21" borderId="1046" xfId="0" applyNumberFormat="1" applyFont="1" applyFill="1" applyBorder="1" applyAlignment="1">
      <alignment horizontal="right" vertical="center"/>
    </xf>
    <xf numFmtId="0" fontId="28" fillId="0" borderId="816" xfId="0" applyFont="1" applyBorder="1" applyAlignment="1">
      <alignment horizontal="left" vertical="center" wrapText="1" indent="1"/>
    </xf>
    <xf numFmtId="168" fontId="56" fillId="21" borderId="955" xfId="0" applyNumberFormat="1" applyFont="1" applyFill="1" applyBorder="1" applyAlignment="1">
      <alignment horizontal="right" vertical="center"/>
    </xf>
    <xf numFmtId="172" fontId="30" fillId="21" borderId="810" xfId="0" applyNumberFormat="1" applyFont="1" applyFill="1" applyBorder="1" applyAlignment="1">
      <alignment horizontal="right" vertical="center"/>
    </xf>
    <xf numFmtId="168" fontId="56" fillId="0" borderId="1047" xfId="0" applyNumberFormat="1" applyFont="1" applyBorder="1" applyAlignment="1">
      <alignment horizontal="right" vertical="center"/>
    </xf>
    <xf numFmtId="168" fontId="56" fillId="21" borderId="1047" xfId="0" applyNumberFormat="1" applyFont="1" applyFill="1" applyBorder="1" applyAlignment="1">
      <alignment horizontal="right" vertical="center"/>
    </xf>
    <xf numFmtId="168" fontId="57" fillId="0" borderId="1047" xfId="0" applyNumberFormat="1" applyFont="1" applyBorder="1" applyAlignment="1">
      <alignment horizontal="right" vertical="center"/>
    </xf>
    <xf numFmtId="168" fontId="42" fillId="21" borderId="1047" xfId="0" applyNumberFormat="1" applyFont="1" applyFill="1" applyBorder="1" applyAlignment="1">
      <alignment horizontal="right" vertical="center"/>
    </xf>
    <xf numFmtId="168" fontId="42" fillId="0" borderId="1047" xfId="0" applyNumberFormat="1" applyFont="1" applyBorder="1" applyAlignment="1">
      <alignment horizontal="right" vertical="center"/>
    </xf>
    <xf numFmtId="168" fontId="30" fillId="21" borderId="814" xfId="0" applyNumberFormat="1" applyFont="1" applyFill="1" applyBorder="1"/>
    <xf numFmtId="0" fontId="0" fillId="21" borderId="964" xfId="0" applyFill="1" applyBorder="1" applyAlignment="1">
      <alignment horizontal="center" vertical="center"/>
    </xf>
    <xf numFmtId="0" fontId="0" fillId="21" borderId="810" xfId="0" applyFill="1" applyBorder="1" applyAlignment="1">
      <alignment horizontal="center" vertical="center"/>
    </xf>
    <xf numFmtId="168" fontId="30" fillId="0" borderId="964" xfId="0" applyNumberFormat="1" applyFont="1" applyBorder="1" applyAlignment="1">
      <alignment horizontal="right" vertical="center"/>
    </xf>
    <xf numFmtId="168" fontId="30" fillId="21" borderId="843" xfId="0" applyNumberFormat="1" applyFont="1" applyFill="1" applyBorder="1" applyAlignment="1">
      <alignment horizontal="right" vertical="center"/>
    </xf>
    <xf numFmtId="172" fontId="30" fillId="21" borderId="1048" xfId="0" applyNumberFormat="1" applyFont="1" applyFill="1" applyBorder="1" applyAlignment="1">
      <alignment horizontal="right" vertical="center"/>
    </xf>
    <xf numFmtId="0" fontId="28" fillId="0" borderId="816" xfId="0" applyFont="1" applyBorder="1" applyAlignment="1">
      <alignment horizontal="left" vertical="center" wrapText="1" indent="3"/>
    </xf>
    <xf numFmtId="168" fontId="56" fillId="21" borderId="1049" xfId="0" applyNumberFormat="1" applyFont="1" applyFill="1" applyBorder="1" applyAlignment="1">
      <alignment horizontal="right" vertical="center"/>
    </xf>
    <xf numFmtId="168" fontId="56" fillId="0" borderId="1050" xfId="0" applyNumberFormat="1" applyFont="1" applyBorder="1" applyAlignment="1">
      <alignment horizontal="right" vertical="center"/>
    </xf>
    <xf numFmtId="168" fontId="56" fillId="21" borderId="1050" xfId="0" applyNumberFormat="1" applyFont="1" applyFill="1" applyBorder="1" applyAlignment="1">
      <alignment horizontal="right" vertical="center"/>
    </xf>
    <xf numFmtId="168" fontId="57" fillId="0" borderId="1050" xfId="0" applyNumberFormat="1" applyFont="1" applyBorder="1" applyAlignment="1">
      <alignment horizontal="right" vertical="center"/>
    </xf>
    <xf numFmtId="168" fontId="42" fillId="21" borderId="1050" xfId="0" applyNumberFormat="1" applyFont="1" applyFill="1" applyBorder="1" applyAlignment="1">
      <alignment horizontal="right" vertical="center"/>
    </xf>
    <xf numFmtId="168" fontId="42" fillId="0" borderId="1050" xfId="0" applyNumberFormat="1" applyFont="1" applyBorder="1" applyAlignment="1">
      <alignment horizontal="right" vertical="center"/>
    </xf>
    <xf numFmtId="169" fontId="0" fillId="21" borderId="1051" xfId="0" applyNumberFormat="1" applyFill="1" applyBorder="1" applyAlignment="1">
      <alignment vertical="center"/>
    </xf>
    <xf numFmtId="168" fontId="30" fillId="0" borderId="1051" xfId="0" applyNumberFormat="1" applyFont="1" applyBorder="1" applyAlignment="1">
      <alignment horizontal="right" vertical="center"/>
    </xf>
    <xf numFmtId="172" fontId="30" fillId="0" borderId="1052" xfId="0" applyNumberFormat="1" applyFont="1" applyBorder="1" applyAlignment="1">
      <alignment horizontal="right" vertical="center"/>
    </xf>
    <xf numFmtId="172" fontId="30" fillId="21" borderId="1053" xfId="0" applyNumberFormat="1" applyFont="1" applyFill="1" applyBorder="1" applyAlignment="1">
      <alignment horizontal="right" vertical="center"/>
    </xf>
    <xf numFmtId="0" fontId="28" fillId="0" borderId="816" xfId="0" applyFont="1" applyBorder="1" applyAlignment="1">
      <alignment horizontal="left" vertical="center" wrapText="1" indent="2"/>
    </xf>
    <xf numFmtId="168" fontId="56" fillId="21" borderId="1054" xfId="0" applyNumberFormat="1" applyFont="1" applyFill="1" applyBorder="1" applyAlignment="1">
      <alignment horizontal="right" vertical="center"/>
    </xf>
    <xf numFmtId="168" fontId="56" fillId="0" borderId="1055" xfId="0" applyNumberFormat="1" applyFont="1" applyBorder="1" applyAlignment="1">
      <alignment horizontal="right" vertical="center"/>
    </xf>
    <xf numFmtId="168" fontId="56" fillId="21" borderId="1055" xfId="0" applyNumberFormat="1" applyFont="1" applyFill="1" applyBorder="1" applyAlignment="1">
      <alignment horizontal="right" vertical="center"/>
    </xf>
    <xf numFmtId="168" fontId="57" fillId="0" borderId="1055" xfId="0" applyNumberFormat="1" applyFont="1" applyBorder="1" applyAlignment="1">
      <alignment horizontal="right" vertical="center"/>
    </xf>
    <xf numFmtId="168" fontId="42" fillId="21" borderId="1055" xfId="0" applyNumberFormat="1" applyFont="1" applyFill="1" applyBorder="1" applyAlignment="1">
      <alignment horizontal="right" vertical="center"/>
    </xf>
    <xf numFmtId="168" fontId="42" fillId="0" borderId="1055" xfId="0" applyNumberFormat="1" applyFont="1" applyBorder="1" applyAlignment="1">
      <alignment horizontal="right" vertical="center"/>
    </xf>
    <xf numFmtId="169" fontId="0" fillId="21" borderId="1056" xfId="0" applyNumberFormat="1" applyFill="1" applyBorder="1" applyAlignment="1">
      <alignment vertical="center"/>
    </xf>
    <xf numFmtId="168" fontId="30" fillId="0" borderId="1056" xfId="0" applyNumberFormat="1" applyFont="1" applyBorder="1" applyAlignment="1">
      <alignment horizontal="right" vertical="center"/>
    </xf>
    <xf numFmtId="172" fontId="30" fillId="0" borderId="1057" xfId="0" applyNumberFormat="1" applyFont="1" applyBorder="1" applyAlignment="1">
      <alignment horizontal="right" vertical="center"/>
    </xf>
    <xf numFmtId="172" fontId="30" fillId="21" borderId="1058" xfId="0" applyNumberFormat="1" applyFont="1" applyFill="1" applyBorder="1" applyAlignment="1">
      <alignment horizontal="right" vertical="center"/>
    </xf>
    <xf numFmtId="0" fontId="28" fillId="0" borderId="816" xfId="0" applyFont="1" applyBorder="1" applyAlignment="1">
      <alignment horizontal="left" vertical="center" wrapText="1" indent="4"/>
    </xf>
    <xf numFmtId="168" fontId="56" fillId="21" borderId="1059" xfId="0" applyNumberFormat="1" applyFont="1" applyFill="1" applyBorder="1" applyAlignment="1">
      <alignment horizontal="right" vertical="center"/>
    </xf>
    <xf numFmtId="168" fontId="56" fillId="0" borderId="1060" xfId="0" applyNumberFormat="1" applyFont="1" applyBorder="1" applyAlignment="1">
      <alignment horizontal="right" vertical="center"/>
    </xf>
    <xf numFmtId="168" fontId="56" fillId="21" borderId="1060" xfId="0" applyNumberFormat="1" applyFont="1" applyFill="1" applyBorder="1" applyAlignment="1">
      <alignment horizontal="right" vertical="center"/>
    </xf>
    <xf numFmtId="168" fontId="57" fillId="0" borderId="1060" xfId="0" applyNumberFormat="1" applyFont="1" applyBorder="1" applyAlignment="1">
      <alignment horizontal="right" vertical="center"/>
    </xf>
    <xf numFmtId="168" fontId="42" fillId="21" borderId="1060" xfId="0" applyNumberFormat="1" applyFont="1" applyFill="1" applyBorder="1" applyAlignment="1">
      <alignment horizontal="right" vertical="center"/>
    </xf>
    <xf numFmtId="168" fontId="42" fillId="0" borderId="1060" xfId="0" applyNumberFormat="1" applyFont="1" applyBorder="1" applyAlignment="1">
      <alignment horizontal="right" vertical="center"/>
    </xf>
    <xf numFmtId="169" fontId="0" fillId="21" borderId="1061" xfId="0" applyNumberFormat="1" applyFill="1" applyBorder="1" applyAlignment="1">
      <alignment vertical="center"/>
    </xf>
    <xf numFmtId="168" fontId="30" fillId="0" borderId="1061" xfId="0" applyNumberFormat="1" applyFont="1" applyBorder="1" applyAlignment="1">
      <alignment horizontal="right" vertical="center"/>
    </xf>
    <xf numFmtId="172" fontId="30" fillId="0" borderId="1062" xfId="0" applyNumberFormat="1" applyFont="1" applyBorder="1" applyAlignment="1">
      <alignment horizontal="right" vertical="center"/>
    </xf>
    <xf numFmtId="172" fontId="30" fillId="21" borderId="1063" xfId="0" applyNumberFormat="1" applyFont="1" applyFill="1" applyBorder="1" applyAlignment="1">
      <alignment horizontal="right" vertical="center"/>
    </xf>
    <xf numFmtId="168" fontId="56" fillId="21" borderId="1064" xfId="0" applyNumberFormat="1" applyFont="1" applyFill="1" applyBorder="1" applyAlignment="1">
      <alignment horizontal="right" vertical="center"/>
    </xf>
    <xf numFmtId="168" fontId="56" fillId="0" borderId="1065" xfId="0" applyNumberFormat="1" applyFont="1" applyBorder="1" applyAlignment="1">
      <alignment horizontal="right" vertical="center"/>
    </xf>
    <xf numFmtId="168" fontId="56" fillId="21" borderId="1065" xfId="0" applyNumberFormat="1" applyFont="1" applyFill="1" applyBorder="1" applyAlignment="1">
      <alignment horizontal="right" vertical="center"/>
    </xf>
    <xf numFmtId="168" fontId="57" fillId="0" borderId="1065" xfId="0" applyNumberFormat="1" applyFont="1" applyBorder="1" applyAlignment="1">
      <alignment horizontal="right" vertical="center"/>
    </xf>
    <xf numFmtId="168" fontId="42" fillId="21" borderId="1065" xfId="0" applyNumberFormat="1" applyFont="1" applyFill="1" applyBorder="1" applyAlignment="1">
      <alignment horizontal="right" vertical="center"/>
    </xf>
    <xf numFmtId="168" fontId="42" fillId="0" borderId="1065" xfId="0" applyNumberFormat="1" applyFont="1" applyBorder="1" applyAlignment="1">
      <alignment horizontal="right" vertical="center"/>
    </xf>
    <xf numFmtId="169" fontId="0" fillId="21" borderId="1066" xfId="0" applyNumberFormat="1" applyFill="1" applyBorder="1" applyAlignment="1">
      <alignment vertical="center"/>
    </xf>
    <xf numFmtId="168" fontId="30" fillId="0" borderId="1066" xfId="0" applyNumberFormat="1" applyFont="1" applyBorder="1" applyAlignment="1">
      <alignment horizontal="right" vertical="center"/>
    </xf>
    <xf numFmtId="172" fontId="30" fillId="0" borderId="1067" xfId="0" applyNumberFormat="1" applyFont="1" applyBorder="1" applyAlignment="1">
      <alignment horizontal="right" vertical="center"/>
    </xf>
    <xf numFmtId="172" fontId="30" fillId="21" borderId="1068" xfId="0" applyNumberFormat="1" applyFont="1" applyFill="1" applyBorder="1" applyAlignment="1">
      <alignment horizontal="right" vertical="center"/>
    </xf>
    <xf numFmtId="168" fontId="56" fillId="21" borderId="1069" xfId="0" applyNumberFormat="1" applyFont="1" applyFill="1" applyBorder="1" applyAlignment="1">
      <alignment horizontal="right" vertical="center"/>
    </xf>
    <xf numFmtId="168" fontId="56" fillId="0" borderId="1070" xfId="0" applyNumberFormat="1" applyFont="1" applyBorder="1" applyAlignment="1">
      <alignment horizontal="right" vertical="center"/>
    </xf>
    <xf numFmtId="168" fontId="56" fillId="21" borderId="1070" xfId="0" applyNumberFormat="1" applyFont="1" applyFill="1" applyBorder="1" applyAlignment="1">
      <alignment horizontal="right" vertical="center"/>
    </xf>
    <xf numFmtId="168" fontId="57" fillId="0" borderId="1070" xfId="0" applyNumberFormat="1" applyFont="1" applyBorder="1" applyAlignment="1">
      <alignment horizontal="right" vertical="center"/>
    </xf>
    <xf numFmtId="168" fontId="42" fillId="21" borderId="1070" xfId="0" applyNumberFormat="1" applyFont="1" applyFill="1" applyBorder="1" applyAlignment="1">
      <alignment horizontal="right" vertical="center"/>
    </xf>
    <xf numFmtId="168" fontId="42" fillId="0" borderId="1070" xfId="0" applyNumberFormat="1" applyFont="1" applyBorder="1" applyAlignment="1">
      <alignment horizontal="right" vertical="center"/>
    </xf>
    <xf numFmtId="169" fontId="0" fillId="21" borderId="1071" xfId="0" applyNumberFormat="1" applyFill="1" applyBorder="1" applyAlignment="1">
      <alignment vertical="center"/>
    </xf>
    <xf numFmtId="168" fontId="30" fillId="0" borderId="1071" xfId="0" applyNumberFormat="1" applyFont="1" applyBorder="1" applyAlignment="1">
      <alignment horizontal="right" vertical="center"/>
    </xf>
    <xf numFmtId="172" fontId="30" fillId="0" borderId="1072" xfId="0" applyNumberFormat="1" applyFont="1" applyBorder="1" applyAlignment="1">
      <alignment horizontal="right" vertical="center"/>
    </xf>
    <xf numFmtId="172" fontId="30" fillId="21" borderId="1073" xfId="0" applyNumberFormat="1" applyFont="1" applyFill="1" applyBorder="1" applyAlignment="1">
      <alignment horizontal="right" vertical="center"/>
    </xf>
    <xf numFmtId="168" fontId="56" fillId="21" borderId="1074" xfId="0" applyNumberFormat="1" applyFont="1" applyFill="1" applyBorder="1" applyAlignment="1">
      <alignment horizontal="right" vertical="center"/>
    </xf>
    <xf numFmtId="168" fontId="56" fillId="0" borderId="1075" xfId="0" applyNumberFormat="1" applyFont="1" applyBorder="1" applyAlignment="1">
      <alignment horizontal="right" vertical="center"/>
    </xf>
    <xf numFmtId="168" fontId="56" fillId="21" borderId="1075" xfId="0" applyNumberFormat="1" applyFont="1" applyFill="1" applyBorder="1" applyAlignment="1">
      <alignment horizontal="right" vertical="center"/>
    </xf>
    <xf numFmtId="168" fontId="57" fillId="0" borderId="1075" xfId="0" applyNumberFormat="1" applyFont="1" applyBorder="1" applyAlignment="1">
      <alignment horizontal="right" vertical="center"/>
    </xf>
    <xf numFmtId="168" fontId="42" fillId="21" borderId="1075" xfId="0" applyNumberFormat="1" applyFont="1" applyFill="1" applyBorder="1" applyAlignment="1">
      <alignment horizontal="right" vertical="center"/>
    </xf>
    <xf numFmtId="168" fontId="42" fillId="0" borderId="1075" xfId="0" applyNumberFormat="1" applyFont="1" applyBorder="1" applyAlignment="1">
      <alignment horizontal="right" vertical="center"/>
    </xf>
    <xf numFmtId="169" fontId="0" fillId="21" borderId="1076" xfId="0" applyNumberFormat="1" applyFill="1" applyBorder="1" applyAlignment="1">
      <alignment vertical="center"/>
    </xf>
    <xf numFmtId="164" fontId="30" fillId="0" borderId="1076" xfId="0" applyNumberFormat="1" applyFont="1" applyBorder="1" applyAlignment="1">
      <alignment horizontal="right" vertical="center"/>
    </xf>
    <xf numFmtId="172" fontId="30" fillId="0" borderId="1077" xfId="0" applyNumberFormat="1" applyFont="1" applyBorder="1" applyAlignment="1">
      <alignment horizontal="right" vertical="center"/>
    </xf>
    <xf numFmtId="10" fontId="30" fillId="21" borderId="843" xfId="0" applyNumberFormat="1" applyFont="1" applyFill="1" applyBorder="1" applyAlignment="1">
      <alignment horizontal="right" vertical="center"/>
    </xf>
    <xf numFmtId="172" fontId="30" fillId="21" borderId="1078" xfId="0" applyNumberFormat="1" applyFont="1" applyFill="1" applyBorder="1" applyAlignment="1">
      <alignment horizontal="right" vertical="center"/>
    </xf>
    <xf numFmtId="168" fontId="56" fillId="21" borderId="1079" xfId="0" applyNumberFormat="1" applyFont="1" applyFill="1" applyBorder="1" applyAlignment="1">
      <alignment horizontal="right" vertical="center"/>
    </xf>
    <xf numFmtId="168" fontId="56" fillId="0" borderId="1080" xfId="0" applyNumberFormat="1" applyFont="1" applyBorder="1" applyAlignment="1">
      <alignment horizontal="right" vertical="center"/>
    </xf>
    <xf numFmtId="168" fontId="56" fillId="21" borderId="1080" xfId="0" applyNumberFormat="1" applyFont="1" applyFill="1" applyBorder="1" applyAlignment="1">
      <alignment horizontal="right" vertical="center"/>
    </xf>
    <xf numFmtId="168" fontId="57" fillId="0" borderId="1080" xfId="0" applyNumberFormat="1" applyFont="1" applyBorder="1" applyAlignment="1">
      <alignment horizontal="right" vertical="center"/>
    </xf>
    <xf numFmtId="168" fontId="42" fillId="21" borderId="1080" xfId="0" applyNumberFormat="1" applyFont="1" applyFill="1" applyBorder="1" applyAlignment="1">
      <alignment horizontal="right" vertical="center"/>
    </xf>
    <xf numFmtId="168" fontId="42" fillId="0" borderId="1080" xfId="0" applyNumberFormat="1" applyFont="1" applyBorder="1" applyAlignment="1">
      <alignment horizontal="right" vertical="center"/>
    </xf>
    <xf numFmtId="169" fontId="0" fillId="21" borderId="1081" xfId="0" applyNumberFormat="1" applyFill="1" applyBorder="1" applyAlignment="1">
      <alignment vertical="center"/>
    </xf>
    <xf numFmtId="168" fontId="30" fillId="0" borderId="1081" xfId="0" applyNumberFormat="1" applyFont="1" applyBorder="1" applyAlignment="1">
      <alignment horizontal="right" vertical="center"/>
    </xf>
    <xf numFmtId="172" fontId="30" fillId="0" borderId="1082" xfId="0" applyNumberFormat="1" applyFont="1" applyBorder="1" applyAlignment="1">
      <alignment horizontal="right" vertical="center"/>
    </xf>
    <xf numFmtId="172" fontId="30" fillId="21" borderId="1083" xfId="0" applyNumberFormat="1" applyFont="1" applyFill="1" applyBorder="1" applyAlignment="1">
      <alignment horizontal="right" vertical="center"/>
    </xf>
    <xf numFmtId="168" fontId="56" fillId="21" borderId="1084" xfId="0" applyNumberFormat="1" applyFont="1" applyFill="1" applyBorder="1" applyAlignment="1">
      <alignment horizontal="right" vertical="center"/>
    </xf>
    <xf numFmtId="168" fontId="56" fillId="0" borderId="1085" xfId="0" applyNumberFormat="1" applyFont="1" applyBorder="1" applyAlignment="1">
      <alignment horizontal="right" vertical="center"/>
    </xf>
    <xf numFmtId="168" fontId="56" fillId="21" borderId="1085" xfId="0" applyNumberFormat="1" applyFont="1" applyFill="1" applyBorder="1" applyAlignment="1">
      <alignment horizontal="right" vertical="center"/>
    </xf>
    <xf numFmtId="168" fontId="57" fillId="0" borderId="1085" xfId="0" applyNumberFormat="1" applyFont="1" applyBorder="1" applyAlignment="1">
      <alignment horizontal="right" vertical="center"/>
    </xf>
    <xf numFmtId="168" fontId="42" fillId="21" borderId="1085" xfId="0" applyNumberFormat="1" applyFont="1" applyFill="1" applyBorder="1" applyAlignment="1">
      <alignment horizontal="right" vertical="center"/>
    </xf>
    <xf numFmtId="168" fontId="42" fillId="0" borderId="1085" xfId="0" applyNumberFormat="1" applyFont="1" applyBorder="1" applyAlignment="1">
      <alignment horizontal="right" vertical="center"/>
    </xf>
    <xf numFmtId="169" fontId="0" fillId="21" borderId="1086" xfId="0" applyNumberFormat="1" applyFill="1" applyBorder="1" applyAlignment="1">
      <alignment vertical="center"/>
    </xf>
    <xf numFmtId="168" fontId="30" fillId="0" borderId="1086" xfId="0" applyNumberFormat="1" applyFont="1" applyBorder="1" applyAlignment="1">
      <alignment horizontal="right" vertical="center"/>
    </xf>
    <xf numFmtId="172" fontId="30" fillId="0" borderId="1087" xfId="0" applyNumberFormat="1" applyFont="1" applyBorder="1" applyAlignment="1">
      <alignment horizontal="right" vertical="center"/>
    </xf>
    <xf numFmtId="172" fontId="30" fillId="21" borderId="1088" xfId="0" applyNumberFormat="1" applyFont="1" applyFill="1" applyBorder="1" applyAlignment="1">
      <alignment horizontal="right" vertical="center"/>
    </xf>
    <xf numFmtId="168" fontId="56" fillId="21" borderId="1089" xfId="0" applyNumberFormat="1" applyFont="1" applyFill="1" applyBorder="1" applyAlignment="1">
      <alignment horizontal="right" vertical="center"/>
    </xf>
    <xf numFmtId="168" fontId="56" fillId="0" borderId="1090" xfId="0" applyNumberFormat="1" applyFont="1" applyBorder="1" applyAlignment="1">
      <alignment horizontal="right" vertical="center"/>
    </xf>
    <xf numFmtId="168" fontId="56" fillId="21" borderId="1090" xfId="0" applyNumberFormat="1" applyFont="1" applyFill="1" applyBorder="1" applyAlignment="1">
      <alignment horizontal="right" vertical="center"/>
    </xf>
    <xf numFmtId="168" fontId="57" fillId="0" borderId="1090" xfId="0" applyNumberFormat="1" applyFont="1" applyBorder="1" applyAlignment="1">
      <alignment horizontal="right" vertical="center"/>
    </xf>
    <xf numFmtId="168" fontId="42" fillId="21" borderId="1090" xfId="0" applyNumberFormat="1" applyFont="1" applyFill="1" applyBorder="1" applyAlignment="1">
      <alignment horizontal="right" vertical="center"/>
    </xf>
    <xf numFmtId="168" fontId="42" fillId="0" borderId="1090" xfId="0" applyNumberFormat="1" applyFont="1" applyBorder="1" applyAlignment="1">
      <alignment horizontal="right" vertical="center"/>
    </xf>
    <xf numFmtId="169" fontId="0" fillId="21" borderId="1091" xfId="0" applyNumberFormat="1" applyFill="1" applyBorder="1" applyAlignment="1">
      <alignment vertical="center"/>
    </xf>
    <xf numFmtId="168" fontId="30" fillId="0" borderId="1091" xfId="0" applyNumberFormat="1" applyFont="1" applyBorder="1" applyAlignment="1">
      <alignment horizontal="right" vertical="center"/>
    </xf>
    <xf numFmtId="172" fontId="30" fillId="0" borderId="1092" xfId="0" applyNumberFormat="1" applyFont="1" applyBorder="1" applyAlignment="1">
      <alignment horizontal="right" vertical="center"/>
    </xf>
    <xf numFmtId="172" fontId="30" fillId="21" borderId="1093" xfId="0" applyNumberFormat="1" applyFont="1" applyFill="1" applyBorder="1" applyAlignment="1">
      <alignment horizontal="right" vertical="center"/>
    </xf>
    <xf numFmtId="168" fontId="56" fillId="21" borderId="1094" xfId="0" applyNumberFormat="1" applyFont="1" applyFill="1" applyBorder="1" applyAlignment="1">
      <alignment horizontal="right" vertical="center"/>
    </xf>
    <xf numFmtId="168" fontId="56" fillId="0" borderId="1095" xfId="0" applyNumberFormat="1" applyFont="1" applyBorder="1" applyAlignment="1">
      <alignment horizontal="right" vertical="center"/>
    </xf>
    <xf numFmtId="168" fontId="56" fillId="21" borderId="1095" xfId="0" applyNumberFormat="1" applyFont="1" applyFill="1" applyBorder="1" applyAlignment="1">
      <alignment horizontal="right" vertical="center"/>
    </xf>
    <xf numFmtId="168" fontId="57" fillId="0" borderId="1095" xfId="0" applyNumberFormat="1" applyFont="1" applyBorder="1" applyAlignment="1">
      <alignment horizontal="right" vertical="center"/>
    </xf>
    <xf numFmtId="168" fontId="42" fillId="21" borderId="1095" xfId="0" applyNumberFormat="1" applyFont="1" applyFill="1" applyBorder="1" applyAlignment="1">
      <alignment horizontal="right" vertical="center"/>
    </xf>
    <xf numFmtId="168" fontId="42" fillId="0" borderId="1095" xfId="0" applyNumberFormat="1" applyFont="1" applyBorder="1" applyAlignment="1">
      <alignment horizontal="right" vertical="center"/>
    </xf>
    <xf numFmtId="169" fontId="0" fillId="21" borderId="1096" xfId="0" applyNumberFormat="1" applyFill="1" applyBorder="1" applyAlignment="1">
      <alignment vertical="center"/>
    </xf>
    <xf numFmtId="168" fontId="30" fillId="0" borderId="1096" xfId="0" applyNumberFormat="1" applyFont="1" applyBorder="1" applyAlignment="1">
      <alignment horizontal="right" vertical="center"/>
    </xf>
    <xf numFmtId="172" fontId="30" fillId="0" borderId="1097" xfId="0" applyNumberFormat="1" applyFont="1" applyBorder="1" applyAlignment="1">
      <alignment horizontal="right" vertical="center"/>
    </xf>
    <xf numFmtId="172" fontId="30" fillId="21" borderId="1098" xfId="0" applyNumberFormat="1" applyFont="1" applyFill="1" applyBorder="1" applyAlignment="1">
      <alignment horizontal="right" vertical="center"/>
    </xf>
    <xf numFmtId="168" fontId="56" fillId="21" borderId="1099" xfId="0" applyNumberFormat="1" applyFont="1" applyFill="1" applyBorder="1" applyAlignment="1">
      <alignment horizontal="right" vertical="center"/>
    </xf>
    <xf numFmtId="168" fontId="56" fillId="0" borderId="1100" xfId="0" applyNumberFormat="1" applyFont="1" applyBorder="1" applyAlignment="1">
      <alignment horizontal="right" vertical="center"/>
    </xf>
    <xf numFmtId="168" fontId="56" fillId="21" borderId="1100" xfId="0" applyNumberFormat="1" applyFont="1" applyFill="1" applyBorder="1" applyAlignment="1">
      <alignment horizontal="right" vertical="center"/>
    </xf>
    <xf numFmtId="168" fontId="57" fillId="0" borderId="1100" xfId="0" applyNumberFormat="1" applyFont="1" applyBorder="1" applyAlignment="1">
      <alignment horizontal="right" vertical="center"/>
    </xf>
    <xf numFmtId="168" fontId="42" fillId="21" borderId="1100" xfId="0" applyNumberFormat="1" applyFont="1" applyFill="1" applyBorder="1" applyAlignment="1">
      <alignment horizontal="right" vertical="center"/>
    </xf>
    <xf numFmtId="168" fontId="42" fillId="0" borderId="1100" xfId="0" applyNumberFormat="1" applyFont="1" applyBorder="1" applyAlignment="1">
      <alignment horizontal="right" vertical="center"/>
    </xf>
    <xf numFmtId="169" fontId="0" fillId="21" borderId="1101" xfId="0" applyNumberFormat="1" applyFill="1" applyBorder="1" applyAlignment="1">
      <alignment vertical="center"/>
    </xf>
    <xf numFmtId="168" fontId="30" fillId="0" borderId="1101" xfId="0" applyNumberFormat="1" applyFont="1" applyBorder="1" applyAlignment="1">
      <alignment horizontal="right" vertical="center"/>
    </xf>
    <xf numFmtId="172" fontId="30" fillId="0" borderId="1102" xfId="0" applyNumberFormat="1" applyFont="1" applyBorder="1" applyAlignment="1">
      <alignment horizontal="right" vertical="center"/>
    </xf>
    <xf numFmtId="172" fontId="30" fillId="21" borderId="1103" xfId="0" applyNumberFormat="1" applyFont="1" applyFill="1" applyBorder="1" applyAlignment="1">
      <alignment horizontal="right" vertical="center"/>
    </xf>
    <xf numFmtId="168" fontId="56" fillId="21" borderId="1104" xfId="0" applyNumberFormat="1" applyFont="1" applyFill="1" applyBorder="1" applyAlignment="1">
      <alignment horizontal="right" vertical="center"/>
    </xf>
    <xf numFmtId="168" fontId="56" fillId="0" borderId="1105" xfId="0" applyNumberFormat="1" applyFont="1" applyBorder="1" applyAlignment="1">
      <alignment horizontal="right" vertical="center"/>
    </xf>
    <xf numFmtId="168" fontId="56" fillId="21" borderId="1105" xfId="0" applyNumberFormat="1" applyFont="1" applyFill="1" applyBorder="1" applyAlignment="1">
      <alignment horizontal="right" vertical="center"/>
    </xf>
    <xf numFmtId="168" fontId="57" fillId="0" borderId="1105" xfId="0" applyNumberFormat="1" applyFont="1" applyBorder="1" applyAlignment="1">
      <alignment horizontal="right" vertical="center"/>
    </xf>
    <xf numFmtId="168" fontId="42" fillId="21" borderId="1105" xfId="0" applyNumberFormat="1" applyFont="1" applyFill="1" applyBorder="1" applyAlignment="1">
      <alignment horizontal="right" vertical="center"/>
    </xf>
    <xf numFmtId="168" fontId="42" fillId="0" borderId="1105" xfId="0" applyNumberFormat="1" applyFont="1" applyBorder="1" applyAlignment="1">
      <alignment horizontal="right" vertical="center"/>
    </xf>
    <xf numFmtId="169" fontId="0" fillId="21" borderId="1106" xfId="0" applyNumberFormat="1" applyFill="1" applyBorder="1" applyAlignment="1">
      <alignment vertical="center"/>
    </xf>
    <xf numFmtId="168" fontId="30" fillId="0" borderId="1106" xfId="0" applyNumberFormat="1" applyFont="1" applyBorder="1" applyAlignment="1">
      <alignment horizontal="right" vertical="center"/>
    </xf>
    <xf numFmtId="172" fontId="30" fillId="0" borderId="1107" xfId="0" applyNumberFormat="1" applyFont="1" applyBorder="1" applyAlignment="1">
      <alignment horizontal="right" vertical="center"/>
    </xf>
    <xf numFmtId="172" fontId="30" fillId="21" borderId="1108" xfId="0" applyNumberFormat="1" applyFont="1" applyFill="1" applyBorder="1" applyAlignment="1">
      <alignment horizontal="right" vertical="center"/>
    </xf>
    <xf numFmtId="168" fontId="56" fillId="21" borderId="1109" xfId="0" applyNumberFormat="1" applyFont="1" applyFill="1" applyBorder="1" applyAlignment="1">
      <alignment horizontal="right" vertical="center"/>
    </xf>
    <xf numFmtId="168" fontId="56" fillId="0" borderId="1110" xfId="0" applyNumberFormat="1" applyFont="1" applyBorder="1" applyAlignment="1">
      <alignment horizontal="right" vertical="center"/>
    </xf>
    <xf numFmtId="168" fontId="56" fillId="21" borderId="1110" xfId="0" applyNumberFormat="1" applyFont="1" applyFill="1" applyBorder="1" applyAlignment="1">
      <alignment horizontal="right" vertical="center"/>
    </xf>
    <xf numFmtId="168" fontId="57" fillId="0" borderId="1110" xfId="0" applyNumberFormat="1" applyFont="1" applyBorder="1" applyAlignment="1">
      <alignment horizontal="right" vertical="center"/>
    </xf>
    <xf numFmtId="168" fontId="42" fillId="21" borderId="1110" xfId="0" applyNumberFormat="1" applyFont="1" applyFill="1" applyBorder="1" applyAlignment="1">
      <alignment horizontal="right" vertical="center"/>
    </xf>
    <xf numFmtId="168" fontId="42" fillId="0" borderId="1110" xfId="0" applyNumberFormat="1" applyFont="1" applyBorder="1" applyAlignment="1">
      <alignment horizontal="right" vertical="center"/>
    </xf>
    <xf numFmtId="169" fontId="0" fillId="21" borderId="1111" xfId="0" applyNumberFormat="1" applyFill="1" applyBorder="1" applyAlignment="1">
      <alignment vertical="center"/>
    </xf>
    <xf numFmtId="168" fontId="30" fillId="0" borderId="1111" xfId="0" applyNumberFormat="1" applyFont="1" applyBorder="1" applyAlignment="1">
      <alignment horizontal="right" vertical="center"/>
    </xf>
    <xf numFmtId="172" fontId="30" fillId="0" borderId="1112" xfId="0" applyNumberFormat="1" applyFont="1" applyBorder="1" applyAlignment="1">
      <alignment horizontal="right" vertical="center"/>
    </xf>
    <xf numFmtId="172" fontId="30" fillId="21" borderId="1113" xfId="0" applyNumberFormat="1" applyFont="1" applyFill="1" applyBorder="1" applyAlignment="1">
      <alignment horizontal="right" vertical="center"/>
    </xf>
    <xf numFmtId="0" fontId="56" fillId="21" borderId="1114" xfId="0" applyFont="1" applyFill="1" applyBorder="1" applyAlignment="1">
      <alignment horizontal="right" vertical="center"/>
    </xf>
    <xf numFmtId="0" fontId="56" fillId="0" borderId="1115" xfId="0" applyFont="1" applyBorder="1" applyAlignment="1">
      <alignment horizontal="right" vertical="center"/>
    </xf>
    <xf numFmtId="0" fontId="56" fillId="21" borderId="1115" xfId="0" applyFont="1" applyFill="1" applyBorder="1" applyAlignment="1">
      <alignment horizontal="right" vertical="center"/>
    </xf>
    <xf numFmtId="0" fontId="57" fillId="0" borderId="1115" xfId="0" applyFont="1" applyBorder="1" applyAlignment="1">
      <alignment horizontal="right" vertical="center"/>
    </xf>
    <xf numFmtId="0" fontId="42" fillId="21" borderId="1115" xfId="0" applyFont="1" applyFill="1" applyBorder="1" applyAlignment="1">
      <alignment horizontal="right" vertical="center"/>
    </xf>
    <xf numFmtId="0" fontId="42" fillId="0" borderId="1115" xfId="0" applyFont="1" applyBorder="1" applyAlignment="1">
      <alignment horizontal="right" vertical="center"/>
    </xf>
    <xf numFmtId="0" fontId="28" fillId="21" borderId="814" xfId="0" applyFont="1" applyFill="1" applyBorder="1" applyAlignment="1">
      <alignment horizontal="right" vertical="center"/>
    </xf>
    <xf numFmtId="0" fontId="0" fillId="21" borderId="1116" xfId="0" applyFill="1" applyBorder="1" applyAlignment="1">
      <alignment vertical="center"/>
    </xf>
    <xf numFmtId="164" fontId="30" fillId="0" borderId="1116" xfId="0" applyNumberFormat="1" applyFont="1" applyBorder="1" applyAlignment="1">
      <alignment horizontal="right" vertical="center"/>
    </xf>
    <xf numFmtId="172" fontId="30" fillId="0" borderId="1117" xfId="0" applyNumberFormat="1" applyFont="1" applyBorder="1" applyAlignment="1">
      <alignment horizontal="right" vertical="center"/>
    </xf>
    <xf numFmtId="172" fontId="30" fillId="21" borderId="1118" xfId="0" applyNumberFormat="1" applyFont="1" applyFill="1" applyBorder="1" applyAlignment="1">
      <alignment horizontal="right" vertical="center"/>
    </xf>
    <xf numFmtId="171" fontId="56" fillId="21" borderId="1119" xfId="0" applyNumberFormat="1" applyFont="1" applyFill="1" applyBorder="1" applyAlignment="1">
      <alignment horizontal="right" vertical="center"/>
    </xf>
    <xf numFmtId="171" fontId="56" fillId="0" borderId="1120" xfId="0" applyNumberFormat="1" applyFont="1" applyBorder="1" applyAlignment="1">
      <alignment horizontal="right" vertical="center"/>
    </xf>
    <xf numFmtId="171" fontId="56" fillId="21" borderId="1120" xfId="0" applyNumberFormat="1" applyFont="1" applyFill="1" applyBorder="1" applyAlignment="1">
      <alignment horizontal="right" vertical="center"/>
    </xf>
    <xf numFmtId="171" fontId="57" fillId="0" borderId="1120" xfId="0" applyNumberFormat="1" applyFont="1" applyBorder="1" applyAlignment="1">
      <alignment horizontal="right" vertical="center"/>
    </xf>
    <xf numFmtId="171" fontId="42" fillId="21" borderId="1120" xfId="0" applyNumberFormat="1" applyFont="1" applyFill="1" applyBorder="1" applyAlignment="1">
      <alignment horizontal="right" vertical="center"/>
    </xf>
    <xf numFmtId="171" fontId="42" fillId="0" borderId="1120" xfId="0" applyNumberFormat="1" applyFont="1" applyBorder="1" applyAlignment="1">
      <alignment horizontal="right" vertical="center"/>
    </xf>
    <xf numFmtId="171" fontId="28" fillId="21" borderId="814" xfId="0" applyNumberFormat="1" applyFont="1" applyFill="1" applyBorder="1" applyAlignment="1">
      <alignment horizontal="right" vertical="center"/>
    </xf>
    <xf numFmtId="171" fontId="30" fillId="0" borderId="814" xfId="0" applyNumberFormat="1" applyFont="1" applyBorder="1" applyAlignment="1">
      <alignment horizontal="right" vertical="center"/>
    </xf>
    <xf numFmtId="171" fontId="0" fillId="21" borderId="1121" xfId="0" applyNumberFormat="1" applyFill="1" applyBorder="1" applyAlignment="1">
      <alignment vertical="center"/>
    </xf>
    <xf numFmtId="171" fontId="30" fillId="0" borderId="1121" xfId="0" applyNumberFormat="1" applyFont="1" applyBorder="1" applyAlignment="1">
      <alignment horizontal="right" vertical="center"/>
    </xf>
    <xf numFmtId="172" fontId="30" fillId="0" borderId="1122" xfId="0" applyNumberFormat="1" applyFont="1" applyBorder="1" applyAlignment="1">
      <alignment horizontal="right" vertical="center"/>
    </xf>
    <xf numFmtId="171" fontId="30" fillId="21" borderId="843" xfId="0" applyNumberFormat="1" applyFont="1" applyFill="1" applyBorder="1" applyAlignment="1">
      <alignment horizontal="right" vertical="center"/>
    </xf>
    <xf numFmtId="172" fontId="30" fillId="21" borderId="1123" xfId="0" applyNumberFormat="1" applyFont="1" applyFill="1" applyBorder="1" applyAlignment="1">
      <alignment horizontal="right" vertical="center"/>
    </xf>
    <xf numFmtId="0" fontId="28" fillId="0" borderId="1124" xfId="0" applyFont="1" applyBorder="1" applyAlignment="1">
      <alignment horizontal="left" vertical="center" wrapText="1" indent="1"/>
    </xf>
    <xf numFmtId="171" fontId="56" fillId="21" borderId="1125" xfId="0" applyNumberFormat="1" applyFont="1" applyFill="1" applyBorder="1" applyAlignment="1">
      <alignment horizontal="right" vertical="center"/>
    </xf>
    <xf numFmtId="172" fontId="30" fillId="21" borderId="1126" xfId="0" applyNumberFormat="1" applyFont="1" applyFill="1" applyBorder="1" applyAlignment="1">
      <alignment horizontal="right" vertical="center"/>
    </xf>
    <xf numFmtId="171" fontId="56" fillId="0" borderId="1127" xfId="0" applyNumberFormat="1" applyFont="1" applyBorder="1" applyAlignment="1">
      <alignment horizontal="right" vertical="center"/>
    </xf>
    <xf numFmtId="172" fontId="30" fillId="0" borderId="1126" xfId="0" applyNumberFormat="1" applyFont="1" applyBorder="1" applyAlignment="1">
      <alignment horizontal="right" vertical="center"/>
    </xf>
    <xf numFmtId="171" fontId="56" fillId="21" borderId="1127" xfId="0" applyNumberFormat="1" applyFont="1" applyFill="1" applyBorder="1" applyAlignment="1">
      <alignment horizontal="right" vertical="center"/>
    </xf>
    <xf numFmtId="171" fontId="57" fillId="0" borderId="1127" xfId="0" applyNumberFormat="1" applyFont="1" applyBorder="1" applyAlignment="1">
      <alignment horizontal="right" vertical="center"/>
    </xf>
    <xf numFmtId="171" fontId="42" fillId="21" borderId="1127" xfId="0" applyNumberFormat="1" applyFont="1" applyFill="1" applyBorder="1" applyAlignment="1">
      <alignment horizontal="right" vertical="center"/>
    </xf>
    <xf numFmtId="171" fontId="42" fillId="0" borderId="1127" xfId="0" applyNumberFormat="1" applyFont="1" applyBorder="1" applyAlignment="1">
      <alignment horizontal="right" vertical="center"/>
    </xf>
    <xf numFmtId="171" fontId="28" fillId="21" borderId="1128" xfId="0" applyNumberFormat="1" applyFont="1" applyFill="1" applyBorder="1" applyAlignment="1">
      <alignment horizontal="right" vertical="center"/>
    </xf>
    <xf numFmtId="171" fontId="30" fillId="0" borderId="1128" xfId="0" applyNumberFormat="1" applyFont="1" applyBorder="1" applyAlignment="1">
      <alignment horizontal="right" vertical="center"/>
    </xf>
    <xf numFmtId="171" fontId="0" fillId="21" borderId="1129" xfId="0" applyNumberFormat="1" applyFill="1" applyBorder="1" applyAlignment="1">
      <alignment vertical="center"/>
    </xf>
    <xf numFmtId="0" fontId="0" fillId="21" borderId="1126" xfId="0" applyFill="1" applyBorder="1" applyAlignment="1">
      <alignment horizontal="center" vertical="center"/>
    </xf>
    <xf numFmtId="171" fontId="30" fillId="0" borderId="1129" xfId="0" applyNumberFormat="1" applyFont="1" applyBorder="1" applyAlignment="1">
      <alignment horizontal="right" vertical="center"/>
    </xf>
    <xf numFmtId="172" fontId="30" fillId="0" borderId="1130" xfId="0" applyNumberFormat="1" applyFont="1" applyBorder="1" applyAlignment="1">
      <alignment horizontal="right" vertical="center"/>
    </xf>
    <xf numFmtId="37" fontId="42" fillId="21" borderId="1133" xfId="0" applyNumberFormat="1" applyFont="1" applyFill="1" applyBorder="1" applyAlignment="1">
      <alignment horizontal="right" vertical="center"/>
    </xf>
    <xf numFmtId="37" fontId="42" fillId="0" borderId="1133" xfId="0" applyNumberFormat="1" applyFont="1" applyBorder="1" applyAlignment="1">
      <alignment horizontal="right" vertical="center"/>
    </xf>
    <xf numFmtId="37" fontId="44" fillId="21" borderId="1133" xfId="0" applyNumberFormat="1" applyFont="1" applyFill="1" applyBorder="1" applyAlignment="1">
      <alignment horizontal="right" vertical="center"/>
    </xf>
    <xf numFmtId="37" fontId="35" fillId="0" borderId="1133" xfId="0" applyNumberFormat="1" applyFont="1" applyBorder="1" applyAlignment="1">
      <alignment horizontal="right" vertical="center"/>
    </xf>
    <xf numFmtId="37" fontId="28" fillId="21" borderId="590" xfId="0" applyNumberFormat="1" applyFont="1" applyFill="1" applyBorder="1" applyAlignment="1">
      <alignment horizontal="right" vertical="center"/>
    </xf>
    <xf numFmtId="37" fontId="30" fillId="21" borderId="145" xfId="0" applyNumberFormat="1" applyFont="1" applyFill="1" applyBorder="1" applyAlignment="1">
      <alignment horizontal="right" vertical="center"/>
    </xf>
    <xf numFmtId="172" fontId="30" fillId="21" borderId="500" xfId="0" applyNumberFormat="1" applyFont="1" applyFill="1" applyBorder="1" applyAlignment="1">
      <alignment horizontal="right" vertical="center"/>
    </xf>
    <xf numFmtId="37" fontId="42" fillId="21" borderId="1134" xfId="0" applyNumberFormat="1" applyFont="1" applyFill="1" applyBorder="1" applyAlignment="1">
      <alignment horizontal="right" vertical="center"/>
    </xf>
    <xf numFmtId="37" fontId="42" fillId="0" borderId="1134" xfId="0" applyNumberFormat="1" applyFont="1" applyBorder="1" applyAlignment="1">
      <alignment horizontal="right" vertical="center"/>
    </xf>
    <xf numFmtId="37" fontId="44" fillId="21" borderId="1134" xfId="0" applyNumberFormat="1" applyFont="1" applyFill="1" applyBorder="1" applyAlignment="1">
      <alignment horizontal="right" vertical="center"/>
    </xf>
    <xf numFmtId="37" fontId="35" fillId="0" borderId="1134" xfId="0" applyNumberFormat="1" applyFont="1" applyBorder="1" applyAlignment="1">
      <alignment horizontal="right" vertical="center"/>
    </xf>
    <xf numFmtId="37" fontId="28" fillId="21" borderId="1135" xfId="0" applyNumberFormat="1" applyFont="1" applyFill="1" applyBorder="1" applyAlignment="1">
      <alignment horizontal="right" vertical="center"/>
    </xf>
    <xf numFmtId="37" fontId="30" fillId="0" borderId="1135" xfId="0" applyNumberFormat="1" applyFont="1" applyBorder="1" applyAlignment="1">
      <alignment horizontal="right" vertical="center"/>
    </xf>
    <xf numFmtId="0" fontId="0" fillId="21" borderId="1135" xfId="0" applyFill="1" applyBorder="1" applyAlignment="1">
      <alignment horizontal="center" vertical="center"/>
    </xf>
    <xf numFmtId="3" fontId="30" fillId="0" borderId="1136" xfId="0" applyNumberFormat="1" applyFont="1" applyBorder="1" applyAlignment="1">
      <alignment horizontal="right" vertical="center"/>
    </xf>
    <xf numFmtId="172" fontId="30" fillId="0" borderId="1137" xfId="0" applyNumberFormat="1" applyFont="1" applyBorder="1" applyAlignment="1">
      <alignment horizontal="right" vertical="center"/>
    </xf>
    <xf numFmtId="3" fontId="30" fillId="21" borderId="68" xfId="0" applyNumberFormat="1" applyFont="1" applyFill="1" applyBorder="1" applyAlignment="1">
      <alignment horizontal="right" vertical="center"/>
    </xf>
    <xf numFmtId="172" fontId="30" fillId="21" borderId="1136" xfId="0" applyNumberFormat="1" applyFont="1" applyFill="1" applyBorder="1" applyAlignment="1">
      <alignment horizontal="right" vertical="center"/>
    </xf>
    <xf numFmtId="168" fontId="42" fillId="21" borderId="1119" xfId="0" applyNumberFormat="1" applyFont="1" applyFill="1" applyBorder="1" applyAlignment="1">
      <alignment horizontal="right" vertical="center"/>
    </xf>
    <xf numFmtId="168" fontId="42" fillId="0" borderId="1119" xfId="0" applyNumberFormat="1" applyFont="1" applyBorder="1" applyAlignment="1">
      <alignment horizontal="right" vertical="center"/>
    </xf>
    <xf numFmtId="168" fontId="44" fillId="21" borderId="1119" xfId="0" applyNumberFormat="1" applyFont="1" applyFill="1" applyBorder="1" applyAlignment="1">
      <alignment horizontal="right" vertical="center"/>
    </xf>
    <xf numFmtId="168" fontId="35" fillId="0" borderId="1119" xfId="0" applyNumberFormat="1" applyFont="1" applyBorder="1" applyAlignment="1">
      <alignment horizontal="right" vertical="center"/>
    </xf>
    <xf numFmtId="168" fontId="30" fillId="21" borderId="1121" xfId="0" applyNumberFormat="1" applyFont="1" applyFill="1" applyBorder="1"/>
    <xf numFmtId="168" fontId="30" fillId="0" borderId="1121" xfId="0" applyNumberFormat="1" applyFont="1" applyBorder="1" applyAlignment="1">
      <alignment vertical="center"/>
    </xf>
    <xf numFmtId="0" fontId="0" fillId="21" borderId="1121" xfId="0" applyFill="1" applyBorder="1" applyAlignment="1">
      <alignment horizontal="center" vertical="center"/>
    </xf>
    <xf numFmtId="168" fontId="30" fillId="0" borderId="1138" xfId="0" applyNumberFormat="1" applyFont="1" applyBorder="1" applyAlignment="1">
      <alignment horizontal="right" vertical="center"/>
    </xf>
    <xf numFmtId="172" fontId="30" fillId="21" borderId="1138" xfId="0" applyNumberFormat="1" applyFont="1" applyFill="1" applyBorder="1" applyAlignment="1">
      <alignment horizontal="right" vertical="center"/>
    </xf>
    <xf numFmtId="168" fontId="42" fillId="21" borderId="1139" xfId="0" applyNumberFormat="1" applyFont="1" applyFill="1" applyBorder="1" applyAlignment="1">
      <alignment horizontal="right" vertical="center"/>
    </xf>
    <xf numFmtId="168" fontId="42" fillId="0" borderId="1139" xfId="0" applyNumberFormat="1" applyFont="1" applyBorder="1" applyAlignment="1">
      <alignment horizontal="right" vertical="center"/>
    </xf>
    <xf numFmtId="168" fontId="44" fillId="21" borderId="1139" xfId="0" applyNumberFormat="1" applyFont="1" applyFill="1" applyBorder="1" applyAlignment="1">
      <alignment horizontal="right" vertical="center"/>
    </xf>
    <xf numFmtId="168" fontId="35" fillId="0" borderId="1139" xfId="0" applyNumberFormat="1" applyFont="1" applyBorder="1" applyAlignment="1">
      <alignment horizontal="right" vertical="center"/>
    </xf>
    <xf numFmtId="168" fontId="30" fillId="21" borderId="1140" xfId="0" applyNumberFormat="1" applyFont="1" applyFill="1" applyBorder="1"/>
    <xf numFmtId="168" fontId="30" fillId="0" borderId="1140" xfId="0" applyNumberFormat="1" applyFont="1" applyBorder="1" applyAlignment="1">
      <alignment vertical="center"/>
    </xf>
    <xf numFmtId="169" fontId="35" fillId="21" borderId="1140" xfId="0" applyNumberFormat="1" applyFont="1" applyFill="1" applyBorder="1" applyAlignment="1">
      <alignment vertical="center"/>
    </xf>
    <xf numFmtId="168" fontId="30" fillId="0" borderId="1141" xfId="0" applyNumberFormat="1" applyFont="1" applyBorder="1" applyAlignment="1">
      <alignment horizontal="right" vertical="center"/>
    </xf>
    <xf numFmtId="172" fontId="30" fillId="0" borderId="1142" xfId="0" applyNumberFormat="1" applyFont="1" applyBorder="1" applyAlignment="1">
      <alignment horizontal="right" vertical="center"/>
    </xf>
    <xf numFmtId="172" fontId="30" fillId="21" borderId="1141" xfId="0" applyNumberFormat="1" applyFont="1" applyFill="1" applyBorder="1" applyAlignment="1">
      <alignment horizontal="right" vertical="center"/>
    </xf>
    <xf numFmtId="168" fontId="42" fillId="21" borderId="1143" xfId="0" applyNumberFormat="1" applyFont="1" applyFill="1" applyBorder="1" applyAlignment="1">
      <alignment horizontal="right" vertical="center"/>
    </xf>
    <xf numFmtId="168" fontId="42" fillId="0" borderId="1143" xfId="0" applyNumberFormat="1" applyFont="1" applyBorder="1" applyAlignment="1">
      <alignment horizontal="right" vertical="center"/>
    </xf>
    <xf numFmtId="168" fontId="44" fillId="21" borderId="1143" xfId="0" applyNumberFormat="1" applyFont="1" applyFill="1" applyBorder="1" applyAlignment="1">
      <alignment horizontal="right" vertical="center"/>
    </xf>
    <xf numFmtId="168" fontId="35" fillId="0" borderId="1143" xfId="0" applyNumberFormat="1" applyFont="1" applyBorder="1" applyAlignment="1">
      <alignment horizontal="right" vertical="center"/>
    </xf>
    <xf numFmtId="168" fontId="30" fillId="21" borderId="1144" xfId="0" applyNumberFormat="1" applyFont="1" applyFill="1" applyBorder="1"/>
    <xf numFmtId="168" fontId="30" fillId="0" borderId="1144" xfId="0" applyNumberFormat="1" applyFont="1" applyBorder="1" applyAlignment="1">
      <alignment vertical="center"/>
    </xf>
    <xf numFmtId="169" fontId="35" fillId="21" borderId="1144" xfId="0" applyNumberFormat="1" applyFont="1" applyFill="1" applyBorder="1" applyAlignment="1">
      <alignment vertical="center"/>
    </xf>
    <xf numFmtId="168" fontId="30" fillId="0" borderId="1145" xfId="0" applyNumberFormat="1" applyFont="1" applyBorder="1" applyAlignment="1">
      <alignment horizontal="right" vertical="center"/>
    </xf>
    <xf numFmtId="172" fontId="30" fillId="0" borderId="1146" xfId="0" applyNumberFormat="1" applyFont="1" applyBorder="1" applyAlignment="1">
      <alignment horizontal="right" vertical="center"/>
    </xf>
    <xf numFmtId="172" fontId="30" fillId="21" borderId="1145" xfId="0" applyNumberFormat="1" applyFont="1" applyFill="1" applyBorder="1" applyAlignment="1">
      <alignment horizontal="right" vertical="center"/>
    </xf>
    <xf numFmtId="168" fontId="42" fillId="21" borderId="1147" xfId="0" applyNumberFormat="1" applyFont="1" applyFill="1" applyBorder="1" applyAlignment="1">
      <alignment horizontal="right" vertical="center"/>
    </xf>
    <xf numFmtId="168" fontId="42" fillId="0" borderId="1147" xfId="0" applyNumberFormat="1" applyFont="1" applyBorder="1" applyAlignment="1">
      <alignment horizontal="right" vertical="center"/>
    </xf>
    <xf numFmtId="168" fontId="44" fillId="21" borderId="1147" xfId="0" applyNumberFormat="1" applyFont="1" applyFill="1" applyBorder="1" applyAlignment="1">
      <alignment horizontal="right" vertical="center"/>
    </xf>
    <xf numFmtId="168" fontId="35" fillId="0" borderId="1147" xfId="0" applyNumberFormat="1" applyFont="1" applyBorder="1" applyAlignment="1">
      <alignment horizontal="right" vertical="center"/>
    </xf>
    <xf numFmtId="168" fontId="30" fillId="21" borderId="1148" xfId="0" applyNumberFormat="1" applyFont="1" applyFill="1" applyBorder="1"/>
    <xf numFmtId="168" fontId="30" fillId="0" borderId="1148" xfId="0" applyNumberFormat="1" applyFont="1" applyBorder="1" applyAlignment="1">
      <alignment vertical="center"/>
    </xf>
    <xf numFmtId="169" fontId="35" fillId="21" borderId="1148" xfId="0" applyNumberFormat="1" applyFont="1" applyFill="1" applyBorder="1" applyAlignment="1">
      <alignment vertical="center"/>
    </xf>
    <xf numFmtId="168" fontId="30" fillId="0" borderId="1149" xfId="0" applyNumberFormat="1" applyFont="1" applyBorder="1" applyAlignment="1">
      <alignment horizontal="right" vertical="center"/>
    </xf>
    <xf numFmtId="172" fontId="30" fillId="0" borderId="1150" xfId="0" applyNumberFormat="1" applyFont="1" applyBorder="1" applyAlignment="1">
      <alignment horizontal="right" vertical="center"/>
    </xf>
    <xf numFmtId="172" fontId="30" fillId="21" borderId="1149" xfId="0" applyNumberFormat="1" applyFont="1" applyFill="1" applyBorder="1" applyAlignment="1">
      <alignment horizontal="right" vertical="center"/>
    </xf>
    <xf numFmtId="168" fontId="42" fillId="21" borderId="1151" xfId="0" applyNumberFormat="1" applyFont="1" applyFill="1" applyBorder="1" applyAlignment="1">
      <alignment horizontal="right" vertical="center"/>
    </xf>
    <xf numFmtId="168" fontId="42" fillId="0" borderId="1151" xfId="0" applyNumberFormat="1" applyFont="1" applyBorder="1" applyAlignment="1">
      <alignment horizontal="right" vertical="center"/>
    </xf>
    <xf numFmtId="168" fontId="44" fillId="21" borderId="1151" xfId="0" applyNumberFormat="1" applyFont="1" applyFill="1" applyBorder="1" applyAlignment="1">
      <alignment horizontal="right" vertical="center"/>
    </xf>
    <xf numFmtId="168" fontId="35" fillId="0" borderId="1151" xfId="0" applyNumberFormat="1" applyFont="1" applyBorder="1" applyAlignment="1">
      <alignment horizontal="right" vertical="center"/>
    </xf>
    <xf numFmtId="168" fontId="30" fillId="21" borderId="1152" xfId="0" applyNumberFormat="1" applyFont="1" applyFill="1" applyBorder="1"/>
    <xf numFmtId="168" fontId="30" fillId="0" borderId="1152" xfId="0" applyNumberFormat="1" applyFont="1" applyBorder="1" applyAlignment="1">
      <alignment vertical="center"/>
    </xf>
    <xf numFmtId="169" fontId="35" fillId="21" borderId="1152" xfId="0" applyNumberFormat="1" applyFont="1" applyFill="1" applyBorder="1" applyAlignment="1">
      <alignment vertical="center"/>
    </xf>
    <xf numFmtId="168" fontId="30" fillId="0" borderId="1153" xfId="0" applyNumberFormat="1" applyFont="1" applyBorder="1" applyAlignment="1">
      <alignment horizontal="right" vertical="center"/>
    </xf>
    <xf numFmtId="172" fontId="30" fillId="0" borderId="1154" xfId="0" applyNumberFormat="1" applyFont="1" applyBorder="1" applyAlignment="1">
      <alignment horizontal="right" vertical="center"/>
    </xf>
    <xf numFmtId="172" fontId="30" fillId="21" borderId="1153" xfId="0" applyNumberFormat="1" applyFont="1" applyFill="1" applyBorder="1" applyAlignment="1">
      <alignment horizontal="right" vertical="center"/>
    </xf>
    <xf numFmtId="168" fontId="42" fillId="21" borderId="1155" xfId="0" applyNumberFormat="1" applyFont="1" applyFill="1" applyBorder="1" applyAlignment="1">
      <alignment horizontal="right" vertical="center"/>
    </xf>
    <xf numFmtId="168" fontId="42" fillId="0" borderId="1155" xfId="0" applyNumberFormat="1" applyFont="1" applyBorder="1" applyAlignment="1">
      <alignment horizontal="right" vertical="center"/>
    </xf>
    <xf numFmtId="168" fontId="44" fillId="21" borderId="1155" xfId="0" applyNumberFormat="1" applyFont="1" applyFill="1" applyBorder="1" applyAlignment="1">
      <alignment horizontal="right" vertical="center"/>
    </xf>
    <xf numFmtId="168" fontId="35" fillId="0" borderId="1155" xfId="0" applyNumberFormat="1" applyFont="1" applyBorder="1" applyAlignment="1">
      <alignment horizontal="right" vertical="center"/>
    </xf>
    <xf numFmtId="168" fontId="30" fillId="21" borderId="1156" xfId="0" applyNumberFormat="1" applyFont="1" applyFill="1" applyBorder="1"/>
    <xf numFmtId="168" fontId="30" fillId="0" borderId="1156" xfId="0" applyNumberFormat="1" applyFont="1" applyBorder="1" applyAlignment="1">
      <alignment vertical="center"/>
    </xf>
    <xf numFmtId="169" fontId="35" fillId="21" borderId="1156" xfId="0" applyNumberFormat="1" applyFont="1" applyFill="1" applyBorder="1" applyAlignment="1">
      <alignment vertical="center"/>
    </xf>
    <xf numFmtId="168" fontId="30" fillId="0" borderId="1157" xfId="0" applyNumberFormat="1" applyFont="1" applyBorder="1" applyAlignment="1">
      <alignment horizontal="right" vertical="center"/>
    </xf>
    <xf numFmtId="172" fontId="30" fillId="0" borderId="1158" xfId="0" applyNumberFormat="1" applyFont="1" applyBorder="1" applyAlignment="1">
      <alignment horizontal="right" vertical="center"/>
    </xf>
    <xf numFmtId="172" fontId="30" fillId="21" borderId="1157" xfId="0" applyNumberFormat="1" applyFont="1" applyFill="1" applyBorder="1" applyAlignment="1">
      <alignment horizontal="right" vertical="center"/>
    </xf>
    <xf numFmtId="168" fontId="42" fillId="21" borderId="1159" xfId="0" applyNumberFormat="1" applyFont="1" applyFill="1" applyBorder="1" applyAlignment="1">
      <alignment horizontal="right" vertical="center"/>
    </xf>
    <xf numFmtId="168" fontId="42" fillId="0" borderId="1159" xfId="0" applyNumberFormat="1" applyFont="1" applyBorder="1" applyAlignment="1">
      <alignment horizontal="right" vertical="center"/>
    </xf>
    <xf numFmtId="168" fontId="44" fillId="21" borderId="1159" xfId="0" applyNumberFormat="1" applyFont="1" applyFill="1" applyBorder="1" applyAlignment="1">
      <alignment horizontal="right" vertical="center"/>
    </xf>
    <xf numFmtId="168" fontId="35" fillId="0" borderId="1159" xfId="0" applyNumberFormat="1" applyFont="1" applyBorder="1" applyAlignment="1">
      <alignment horizontal="right" vertical="center"/>
    </xf>
    <xf numFmtId="168" fontId="30" fillId="21" borderId="1160" xfId="0" applyNumberFormat="1" applyFont="1" applyFill="1" applyBorder="1"/>
    <xf numFmtId="168" fontId="30" fillId="0" borderId="1160" xfId="0" applyNumberFormat="1" applyFont="1" applyBorder="1" applyAlignment="1">
      <alignment vertical="center"/>
    </xf>
    <xf numFmtId="169" fontId="35" fillId="21" borderId="1160" xfId="0" applyNumberFormat="1" applyFont="1" applyFill="1" applyBorder="1" applyAlignment="1">
      <alignment vertical="center"/>
    </xf>
    <xf numFmtId="164" fontId="30" fillId="0" borderId="1161" xfId="0" applyNumberFormat="1" applyFont="1" applyBorder="1" applyAlignment="1">
      <alignment horizontal="right" vertical="center"/>
    </xf>
    <xf numFmtId="172" fontId="30" fillId="0" borderId="1162" xfId="0" applyNumberFormat="1" applyFont="1" applyBorder="1" applyAlignment="1">
      <alignment horizontal="right" vertical="center"/>
    </xf>
    <xf numFmtId="172" fontId="30" fillId="21" borderId="1161" xfId="0" applyNumberFormat="1" applyFont="1" applyFill="1" applyBorder="1" applyAlignment="1">
      <alignment horizontal="right" vertical="center"/>
    </xf>
    <xf numFmtId="168" fontId="42" fillId="21" borderId="1163" xfId="0" applyNumberFormat="1" applyFont="1" applyFill="1" applyBorder="1" applyAlignment="1">
      <alignment horizontal="right" vertical="center"/>
    </xf>
    <xf numFmtId="168" fontId="42" fillId="0" borderId="1163" xfId="0" applyNumberFormat="1" applyFont="1" applyBorder="1" applyAlignment="1">
      <alignment horizontal="right" vertical="center"/>
    </xf>
    <xf numFmtId="168" fontId="44" fillId="21" borderId="1163" xfId="0" applyNumberFormat="1" applyFont="1" applyFill="1" applyBorder="1" applyAlignment="1">
      <alignment horizontal="right" vertical="center"/>
    </xf>
    <xf numFmtId="168" fontId="35" fillId="0" borderId="1163" xfId="0" applyNumberFormat="1" applyFont="1" applyBorder="1" applyAlignment="1">
      <alignment horizontal="right" vertical="center"/>
    </xf>
    <xf numFmtId="168" fontId="30" fillId="21" borderId="1164" xfId="0" applyNumberFormat="1" applyFont="1" applyFill="1" applyBorder="1"/>
    <xf numFmtId="168" fontId="30" fillId="0" borderId="1164" xfId="0" applyNumberFormat="1" applyFont="1" applyBorder="1" applyAlignment="1">
      <alignment vertical="center"/>
    </xf>
    <xf numFmtId="169" fontId="35" fillId="21" borderId="1164" xfId="0" applyNumberFormat="1" applyFont="1" applyFill="1" applyBorder="1" applyAlignment="1">
      <alignment vertical="center"/>
    </xf>
    <xf numFmtId="168" fontId="30" fillId="0" borderId="1165" xfId="0" applyNumberFormat="1" applyFont="1" applyBorder="1" applyAlignment="1">
      <alignment horizontal="right" vertical="center"/>
    </xf>
    <xf numFmtId="172" fontId="30" fillId="0" borderId="1166" xfId="0" applyNumberFormat="1" applyFont="1" applyBorder="1" applyAlignment="1">
      <alignment horizontal="right" vertical="center"/>
    </xf>
    <xf numFmtId="172" fontId="30" fillId="21" borderId="1165" xfId="0" applyNumberFormat="1" applyFont="1" applyFill="1" applyBorder="1" applyAlignment="1">
      <alignment horizontal="right" vertical="center"/>
    </xf>
    <xf numFmtId="168" fontId="42" fillId="21" borderId="1167" xfId="0" applyNumberFormat="1" applyFont="1" applyFill="1" applyBorder="1" applyAlignment="1">
      <alignment horizontal="right" vertical="center"/>
    </xf>
    <xf numFmtId="168" fontId="42" fillId="0" borderId="1167" xfId="0" applyNumberFormat="1" applyFont="1" applyBorder="1" applyAlignment="1">
      <alignment horizontal="right" vertical="center"/>
    </xf>
    <xf numFmtId="168" fontId="44" fillId="21" borderId="1167" xfId="0" applyNumberFormat="1" applyFont="1" applyFill="1" applyBorder="1" applyAlignment="1">
      <alignment horizontal="right" vertical="center"/>
    </xf>
    <xf numFmtId="168" fontId="35" fillId="0" borderId="1167" xfId="0" applyNumberFormat="1" applyFont="1" applyBorder="1" applyAlignment="1">
      <alignment horizontal="right" vertical="center"/>
    </xf>
    <xf numFmtId="168" fontId="30" fillId="21" borderId="1168" xfId="0" applyNumberFormat="1" applyFont="1" applyFill="1" applyBorder="1"/>
    <xf numFmtId="168" fontId="30" fillId="0" borderId="1168" xfId="0" applyNumberFormat="1" applyFont="1" applyBorder="1" applyAlignment="1">
      <alignment vertical="center"/>
    </xf>
    <xf numFmtId="169" fontId="35" fillId="21" borderId="1168" xfId="0" applyNumberFormat="1" applyFont="1" applyFill="1" applyBorder="1" applyAlignment="1">
      <alignment vertical="center"/>
    </xf>
    <xf numFmtId="168" fontId="30" fillId="0" borderId="1169" xfId="0" applyNumberFormat="1" applyFont="1" applyBorder="1" applyAlignment="1">
      <alignment horizontal="right" vertical="center"/>
    </xf>
    <xf numFmtId="172" fontId="30" fillId="0" borderId="1170" xfId="0" applyNumberFormat="1" applyFont="1" applyBorder="1" applyAlignment="1">
      <alignment horizontal="right" vertical="center"/>
    </xf>
    <xf numFmtId="172" fontId="30" fillId="21" borderId="1169" xfId="0" applyNumberFormat="1" applyFont="1" applyFill="1" applyBorder="1" applyAlignment="1">
      <alignment horizontal="right" vertical="center"/>
    </xf>
    <xf numFmtId="168" fontId="42" fillId="21" borderId="1171" xfId="0" applyNumberFormat="1" applyFont="1" applyFill="1" applyBorder="1" applyAlignment="1">
      <alignment horizontal="right" vertical="center"/>
    </xf>
    <xf numFmtId="168" fontId="42" fillId="0" borderId="1171" xfId="0" applyNumberFormat="1" applyFont="1" applyBorder="1" applyAlignment="1">
      <alignment horizontal="right" vertical="center"/>
    </xf>
    <xf numFmtId="168" fontId="44" fillId="21" borderId="1171" xfId="0" applyNumberFormat="1" applyFont="1" applyFill="1" applyBorder="1" applyAlignment="1">
      <alignment horizontal="right" vertical="center"/>
    </xf>
    <xf numFmtId="168" fontId="35" fillId="0" borderId="1171" xfId="0" applyNumberFormat="1" applyFont="1" applyBorder="1" applyAlignment="1">
      <alignment horizontal="right" vertical="center"/>
    </xf>
    <xf numFmtId="168" fontId="30" fillId="21" borderId="1172" xfId="0" applyNumberFormat="1" applyFont="1" applyFill="1" applyBorder="1"/>
    <xf numFmtId="168" fontId="30" fillId="0" borderId="1172" xfId="0" applyNumberFormat="1" applyFont="1" applyBorder="1" applyAlignment="1">
      <alignment vertical="center"/>
    </xf>
    <xf numFmtId="169" fontId="35" fillId="21" borderId="1172" xfId="0" applyNumberFormat="1" applyFont="1" applyFill="1" applyBorder="1" applyAlignment="1">
      <alignment vertical="center"/>
    </xf>
    <xf numFmtId="168" fontId="30" fillId="0" borderId="1173" xfId="0" applyNumberFormat="1" applyFont="1" applyBorder="1" applyAlignment="1">
      <alignment horizontal="right" vertical="center"/>
    </xf>
    <xf numFmtId="172" fontId="30" fillId="0" borderId="1174" xfId="0" applyNumberFormat="1" applyFont="1" applyBorder="1" applyAlignment="1">
      <alignment horizontal="right" vertical="center"/>
    </xf>
    <xf numFmtId="172" fontId="30" fillId="21" borderId="1173" xfId="0" applyNumberFormat="1" applyFont="1" applyFill="1" applyBorder="1" applyAlignment="1">
      <alignment horizontal="right" vertical="center"/>
    </xf>
    <xf numFmtId="168" fontId="42" fillId="21" borderId="1175" xfId="0" applyNumberFormat="1" applyFont="1" applyFill="1" applyBorder="1" applyAlignment="1">
      <alignment horizontal="right" vertical="center"/>
    </xf>
    <xf numFmtId="168" fontId="42" fillId="0" borderId="1175" xfId="0" applyNumberFormat="1" applyFont="1" applyBorder="1" applyAlignment="1">
      <alignment horizontal="right" vertical="center"/>
    </xf>
    <xf numFmtId="168" fontId="44" fillId="21" borderId="1175" xfId="0" applyNumberFormat="1" applyFont="1" applyFill="1" applyBorder="1" applyAlignment="1">
      <alignment horizontal="right" vertical="center"/>
    </xf>
    <xf numFmtId="168" fontId="35" fillId="0" borderId="1175" xfId="0" applyNumberFormat="1" applyFont="1" applyBorder="1" applyAlignment="1">
      <alignment horizontal="right" vertical="center"/>
    </xf>
    <xf numFmtId="168" fontId="30" fillId="21" borderId="1176" xfId="0" applyNumberFormat="1" applyFont="1" applyFill="1" applyBorder="1"/>
    <xf numFmtId="168" fontId="30" fillId="0" borderId="1176" xfId="0" applyNumberFormat="1" applyFont="1" applyBorder="1" applyAlignment="1">
      <alignment vertical="center"/>
    </xf>
    <xf numFmtId="169" fontId="35" fillId="21" borderId="1176" xfId="0" applyNumberFormat="1" applyFont="1" applyFill="1" applyBorder="1" applyAlignment="1">
      <alignment vertical="center"/>
    </xf>
    <xf numFmtId="168" fontId="30" fillId="0" borderId="1177" xfId="0" applyNumberFormat="1" applyFont="1" applyBorder="1" applyAlignment="1">
      <alignment horizontal="right" vertical="center"/>
    </xf>
    <xf numFmtId="172" fontId="30" fillId="0" borderId="1178" xfId="0" applyNumberFormat="1" applyFont="1" applyBorder="1" applyAlignment="1">
      <alignment horizontal="right" vertical="center"/>
    </xf>
    <xf numFmtId="172" fontId="30" fillId="21" borderId="1177" xfId="0" applyNumberFormat="1" applyFont="1" applyFill="1" applyBorder="1" applyAlignment="1">
      <alignment horizontal="right" vertical="center"/>
    </xf>
    <xf numFmtId="168" fontId="42" fillId="21" borderId="1179" xfId="0" applyNumberFormat="1" applyFont="1" applyFill="1" applyBorder="1" applyAlignment="1">
      <alignment horizontal="right" vertical="center"/>
    </xf>
    <xf numFmtId="168" fontId="42" fillId="0" borderId="1179" xfId="0" applyNumberFormat="1" applyFont="1" applyBorder="1" applyAlignment="1">
      <alignment horizontal="right" vertical="center"/>
    </xf>
    <xf numFmtId="168" fontId="44" fillId="21" borderId="1179" xfId="0" applyNumberFormat="1" applyFont="1" applyFill="1" applyBorder="1" applyAlignment="1">
      <alignment horizontal="right" vertical="center"/>
    </xf>
    <xf numFmtId="168" fontId="35" fillId="0" borderId="1179" xfId="0" applyNumberFormat="1" applyFont="1" applyBorder="1" applyAlignment="1">
      <alignment horizontal="right" vertical="center"/>
    </xf>
    <xf numFmtId="168" fontId="30" fillId="21" borderId="1180" xfId="0" applyNumberFormat="1" applyFont="1" applyFill="1" applyBorder="1"/>
    <xf numFmtId="168" fontId="30" fillId="0" borderId="1180" xfId="0" applyNumberFormat="1" applyFont="1" applyBorder="1" applyAlignment="1">
      <alignment vertical="center"/>
    </xf>
    <xf numFmtId="169" fontId="35" fillId="21" borderId="1180" xfId="0" applyNumberFormat="1" applyFont="1" applyFill="1" applyBorder="1" applyAlignment="1">
      <alignment vertical="center"/>
    </xf>
    <xf numFmtId="168" fontId="30" fillId="0" borderId="1181" xfId="0" applyNumberFormat="1" applyFont="1" applyBorder="1" applyAlignment="1">
      <alignment horizontal="right" vertical="center"/>
    </xf>
    <xf numFmtId="172" fontId="30" fillId="0" borderId="1182" xfId="0" applyNumberFormat="1" applyFont="1" applyBorder="1" applyAlignment="1">
      <alignment horizontal="right" vertical="center"/>
    </xf>
    <xf numFmtId="172" fontId="30" fillId="21" borderId="1181" xfId="0" applyNumberFormat="1" applyFont="1" applyFill="1" applyBorder="1" applyAlignment="1">
      <alignment horizontal="right" vertical="center"/>
    </xf>
    <xf numFmtId="168" fontId="42" fillId="21" borderId="1183" xfId="0" applyNumberFormat="1" applyFont="1" applyFill="1" applyBorder="1" applyAlignment="1">
      <alignment horizontal="right" vertical="center"/>
    </xf>
    <xf numFmtId="168" fontId="42" fillId="0" borderId="1183" xfId="0" applyNumberFormat="1" applyFont="1" applyBorder="1" applyAlignment="1">
      <alignment horizontal="right" vertical="center"/>
    </xf>
    <xf numFmtId="168" fontId="44" fillId="21" borderId="1183" xfId="0" applyNumberFormat="1" applyFont="1" applyFill="1" applyBorder="1" applyAlignment="1">
      <alignment horizontal="right" vertical="center"/>
    </xf>
    <xf numFmtId="168" fontId="35" fillId="0" borderId="1183" xfId="0" applyNumberFormat="1" applyFont="1" applyBorder="1" applyAlignment="1">
      <alignment horizontal="right" vertical="center"/>
    </xf>
    <xf numFmtId="168" fontId="30" fillId="21" borderId="1184" xfId="0" applyNumberFormat="1" applyFont="1" applyFill="1" applyBorder="1"/>
    <xf numFmtId="168" fontId="30" fillId="0" borderId="1184" xfId="0" applyNumberFormat="1" applyFont="1" applyBorder="1" applyAlignment="1">
      <alignment vertical="center"/>
    </xf>
    <xf numFmtId="169" fontId="35" fillId="21" borderId="1184" xfId="0" applyNumberFormat="1" applyFont="1" applyFill="1" applyBorder="1" applyAlignment="1">
      <alignment vertical="center"/>
    </xf>
    <xf numFmtId="168" fontId="30" fillId="0" borderId="1185" xfId="0" applyNumberFormat="1" applyFont="1" applyBorder="1" applyAlignment="1">
      <alignment horizontal="right" vertical="center"/>
    </xf>
    <xf numFmtId="172" fontId="30" fillId="0" borderId="1186" xfId="0" applyNumberFormat="1" applyFont="1" applyBorder="1" applyAlignment="1">
      <alignment horizontal="right" vertical="center"/>
    </xf>
    <xf numFmtId="172" fontId="30" fillId="21" borderId="1185" xfId="0" applyNumberFormat="1" applyFont="1" applyFill="1" applyBorder="1" applyAlignment="1">
      <alignment horizontal="right" vertical="center"/>
    </xf>
    <xf numFmtId="168" fontId="42" fillId="21" borderId="1187" xfId="0" applyNumberFormat="1" applyFont="1" applyFill="1" applyBorder="1" applyAlignment="1">
      <alignment horizontal="right" vertical="center"/>
    </xf>
    <xf numFmtId="168" fontId="42" fillId="0" borderId="1187" xfId="0" applyNumberFormat="1" applyFont="1" applyBorder="1" applyAlignment="1">
      <alignment horizontal="right" vertical="center"/>
    </xf>
    <xf numFmtId="168" fontId="44" fillId="21" borderId="1187" xfId="0" applyNumberFormat="1" applyFont="1" applyFill="1" applyBorder="1" applyAlignment="1">
      <alignment horizontal="right" vertical="center"/>
    </xf>
    <xf numFmtId="168" fontId="35" fillId="0" borderId="1187" xfId="0" applyNumberFormat="1" applyFont="1" applyBorder="1" applyAlignment="1">
      <alignment horizontal="right" vertical="center"/>
    </xf>
    <xf numFmtId="168" fontId="30" fillId="21" borderId="1188" xfId="0" applyNumberFormat="1" applyFont="1" applyFill="1" applyBorder="1"/>
    <xf numFmtId="168" fontId="30" fillId="0" borderId="1188" xfId="0" applyNumberFormat="1" applyFont="1" applyBorder="1" applyAlignment="1">
      <alignment vertical="center"/>
    </xf>
    <xf numFmtId="169" fontId="35" fillId="21" borderId="1188" xfId="0" applyNumberFormat="1" applyFont="1" applyFill="1" applyBorder="1" applyAlignment="1">
      <alignment vertical="center"/>
    </xf>
    <xf numFmtId="168" fontId="30" fillId="0" borderId="1189" xfId="0" applyNumberFormat="1" applyFont="1" applyBorder="1" applyAlignment="1">
      <alignment horizontal="right" vertical="center"/>
    </xf>
    <xf numFmtId="172" fontId="30" fillId="0" borderId="1190" xfId="0" applyNumberFormat="1" applyFont="1" applyBorder="1" applyAlignment="1">
      <alignment horizontal="right" vertical="center"/>
    </xf>
    <xf numFmtId="172" fontId="30" fillId="21" borderId="1189" xfId="0" applyNumberFormat="1" applyFont="1" applyFill="1" applyBorder="1" applyAlignment="1">
      <alignment horizontal="right" vertical="center"/>
    </xf>
    <xf numFmtId="0" fontId="42" fillId="21" borderId="1191" xfId="0" applyFont="1" applyFill="1" applyBorder="1" applyAlignment="1">
      <alignment horizontal="right" vertical="center"/>
    </xf>
    <xf numFmtId="0" fontId="42" fillId="0" borderId="1191" xfId="0" applyFont="1" applyBorder="1" applyAlignment="1">
      <alignment horizontal="right" vertical="center"/>
    </xf>
    <xf numFmtId="0" fontId="44" fillId="21" borderId="1191" xfId="0" applyFont="1" applyFill="1" applyBorder="1" applyAlignment="1">
      <alignment horizontal="right" vertical="center"/>
    </xf>
    <xf numFmtId="0" fontId="35" fillId="0" borderId="1191" xfId="0" applyFont="1" applyBorder="1" applyAlignment="1">
      <alignment horizontal="right" vertical="center"/>
    </xf>
    <xf numFmtId="0" fontId="28" fillId="21" borderId="1192" xfId="0" applyFont="1" applyFill="1" applyBorder="1" applyAlignment="1">
      <alignment horizontal="right" vertical="center"/>
    </xf>
    <xf numFmtId="0" fontId="30" fillId="0" borderId="1192" xfId="0" applyFont="1" applyBorder="1" applyAlignment="1">
      <alignment horizontal="right" vertical="center"/>
    </xf>
    <xf numFmtId="0" fontId="35" fillId="21" borderId="1192" xfId="0" applyFont="1" applyFill="1" applyBorder="1" applyAlignment="1">
      <alignment vertical="center"/>
    </xf>
    <xf numFmtId="164" fontId="30" fillId="0" borderId="1193" xfId="0" applyNumberFormat="1" applyFont="1" applyBorder="1" applyAlignment="1">
      <alignment horizontal="right" vertical="center"/>
    </xf>
    <xf numFmtId="172" fontId="30" fillId="0" borderId="1194" xfId="0" applyNumberFormat="1" applyFont="1" applyBorder="1" applyAlignment="1">
      <alignment horizontal="right" vertical="center"/>
    </xf>
    <xf numFmtId="172" fontId="30" fillId="21" borderId="1193" xfId="0" applyNumberFormat="1" applyFont="1" applyFill="1" applyBorder="1" applyAlignment="1">
      <alignment horizontal="right" vertical="center"/>
    </xf>
    <xf numFmtId="171" fontId="42" fillId="21" borderId="1195" xfId="0" applyNumberFormat="1" applyFont="1" applyFill="1" applyBorder="1" applyAlignment="1">
      <alignment horizontal="right" vertical="center"/>
    </xf>
    <xf numFmtId="171" fontId="42" fillId="0" borderId="1195" xfId="0" applyNumberFormat="1" applyFont="1" applyBorder="1" applyAlignment="1">
      <alignment horizontal="right" vertical="center"/>
    </xf>
    <xf numFmtId="171" fontId="44" fillId="21" borderId="1195" xfId="0" applyNumberFormat="1" applyFont="1" applyFill="1" applyBorder="1" applyAlignment="1">
      <alignment horizontal="right" vertical="center"/>
    </xf>
    <xf numFmtId="171" fontId="35" fillId="0" borderId="1195" xfId="0" applyNumberFormat="1" applyFont="1" applyBorder="1" applyAlignment="1">
      <alignment horizontal="right" vertical="center"/>
    </xf>
    <xf numFmtId="171" fontId="28" fillId="21" borderId="1196" xfId="0" applyNumberFormat="1" applyFont="1" applyFill="1" applyBorder="1" applyAlignment="1">
      <alignment horizontal="right" vertical="center"/>
    </xf>
    <xf numFmtId="171" fontId="30" fillId="0" borderId="1196" xfId="0" applyNumberFormat="1" applyFont="1" applyBorder="1" applyAlignment="1">
      <alignment horizontal="right" vertical="center"/>
    </xf>
    <xf numFmtId="171" fontId="35" fillId="21" borderId="1196" xfId="0" applyNumberFormat="1" applyFont="1" applyFill="1" applyBorder="1" applyAlignment="1">
      <alignment vertical="center"/>
    </xf>
    <xf numFmtId="171" fontId="30" fillId="0" borderId="1197" xfId="0" applyNumberFormat="1" applyFont="1" applyBorder="1" applyAlignment="1">
      <alignment horizontal="right" vertical="center"/>
    </xf>
    <xf numFmtId="172" fontId="30" fillId="0" borderId="1198" xfId="0" applyNumberFormat="1" applyFont="1" applyBorder="1" applyAlignment="1">
      <alignment horizontal="right" vertical="center"/>
    </xf>
    <xf numFmtId="172" fontId="30" fillId="21" borderId="1197" xfId="0" applyNumberFormat="1" applyFont="1" applyFill="1" applyBorder="1" applyAlignment="1">
      <alignment horizontal="right" vertical="center"/>
    </xf>
    <xf numFmtId="0" fontId="28" fillId="0" borderId="1199" xfId="0" applyFont="1" applyBorder="1" applyAlignment="1">
      <alignment horizontal="left" vertical="center" wrapText="1" indent="1"/>
    </xf>
    <xf numFmtId="171" fontId="42" fillId="21" borderId="1200" xfId="0" applyNumberFormat="1" applyFont="1" applyFill="1" applyBorder="1" applyAlignment="1">
      <alignment horizontal="right" vertical="center"/>
    </xf>
    <xf numFmtId="172" fontId="30" fillId="21" borderId="1201" xfId="0" applyNumberFormat="1" applyFont="1" applyFill="1" applyBorder="1" applyAlignment="1">
      <alignment horizontal="right" vertical="center"/>
    </xf>
    <xf numFmtId="171" fontId="42" fillId="0" borderId="1200" xfId="0" applyNumberFormat="1" applyFont="1" applyBorder="1" applyAlignment="1">
      <alignment horizontal="right" vertical="center"/>
    </xf>
    <xf numFmtId="172" fontId="30" fillId="0" borderId="1201" xfId="0" applyNumberFormat="1" applyFont="1" applyBorder="1" applyAlignment="1">
      <alignment horizontal="right" vertical="center"/>
    </xf>
    <xf numFmtId="171" fontId="44" fillId="21" borderId="1200" xfId="0" applyNumberFormat="1" applyFont="1" applyFill="1" applyBorder="1" applyAlignment="1">
      <alignment horizontal="right" vertical="center"/>
    </xf>
    <xf numFmtId="171" fontId="35" fillId="0" borderId="1200" xfId="0" applyNumberFormat="1" applyFont="1" applyBorder="1" applyAlignment="1">
      <alignment horizontal="right" vertical="center"/>
    </xf>
    <xf numFmtId="171" fontId="28" fillId="21" borderId="1202" xfId="0" applyNumberFormat="1" applyFont="1" applyFill="1" applyBorder="1" applyAlignment="1">
      <alignment horizontal="right" vertical="center"/>
    </xf>
    <xf numFmtId="171" fontId="30" fillId="0" borderId="1202" xfId="0" applyNumberFormat="1" applyFont="1" applyBorder="1" applyAlignment="1">
      <alignment horizontal="right" vertical="center"/>
    </xf>
    <xf numFmtId="171" fontId="35" fillId="21" borderId="1202" xfId="0" applyNumberFormat="1" applyFont="1" applyFill="1" applyBorder="1" applyAlignment="1">
      <alignment vertical="center"/>
    </xf>
    <xf numFmtId="0" fontId="0" fillId="21" borderId="1201" xfId="0" applyFill="1" applyBorder="1" applyAlignment="1">
      <alignment horizontal="center" vertical="center"/>
    </xf>
    <xf numFmtId="171" fontId="30" fillId="0" borderId="1203" xfId="0" applyNumberFormat="1" applyFont="1" applyBorder="1" applyAlignment="1">
      <alignment horizontal="right" vertical="center"/>
    </xf>
    <xf numFmtId="172" fontId="30" fillId="0" borderId="1204" xfId="0" applyNumberFormat="1" applyFont="1" applyBorder="1" applyAlignment="1">
      <alignment horizontal="right" vertical="center"/>
    </xf>
    <xf numFmtId="37" fontId="42" fillId="21" borderId="1206" xfId="0" applyNumberFormat="1" applyFont="1" applyFill="1" applyBorder="1" applyAlignment="1">
      <alignment horizontal="right" vertical="center"/>
    </xf>
    <xf numFmtId="37" fontId="42" fillId="0" borderId="1206" xfId="0" applyNumberFormat="1" applyFont="1" applyBorder="1" applyAlignment="1">
      <alignment horizontal="right" vertical="center"/>
    </xf>
    <xf numFmtId="37" fontId="56" fillId="21" borderId="1207" xfId="0" applyNumberFormat="1" applyFont="1" applyFill="1" applyBorder="1" applyAlignment="1">
      <alignment horizontal="right" vertical="center"/>
    </xf>
    <xf numFmtId="37" fontId="56" fillId="0" borderId="1207" xfId="0" applyNumberFormat="1" applyFont="1" applyBorder="1" applyAlignment="1">
      <alignment horizontal="right" vertical="center"/>
    </xf>
    <xf numFmtId="37" fontId="56" fillId="21" borderId="1206" xfId="0" applyNumberFormat="1" applyFont="1" applyFill="1" applyBorder="1" applyAlignment="1">
      <alignment horizontal="right" vertical="center"/>
    </xf>
    <xf numFmtId="37" fontId="56" fillId="0" borderId="1206" xfId="0" applyNumberFormat="1" applyFont="1" applyBorder="1" applyAlignment="1">
      <alignment horizontal="right" vertical="center"/>
    </xf>
    <xf numFmtId="172" fontId="30" fillId="0" borderId="818" xfId="0" applyNumberFormat="1" applyFont="1" applyBorder="1" applyAlignment="1">
      <alignment horizontal="right" vertical="center"/>
    </xf>
    <xf numFmtId="37" fontId="42" fillId="21" borderId="1208" xfId="0" applyNumberFormat="1" applyFont="1" applyFill="1" applyBorder="1" applyAlignment="1">
      <alignment horizontal="right" vertical="center"/>
    </xf>
    <xf numFmtId="37" fontId="42" fillId="0" borderId="1208" xfId="0" applyNumberFormat="1" applyFont="1" applyBorder="1" applyAlignment="1">
      <alignment horizontal="right" vertical="center"/>
    </xf>
    <xf numFmtId="37" fontId="56" fillId="21" borderId="1134" xfId="0" applyNumberFormat="1" applyFont="1" applyFill="1" applyBorder="1" applyAlignment="1">
      <alignment horizontal="right" vertical="center"/>
    </xf>
    <xf numFmtId="37" fontId="56" fillId="0" borderId="1134" xfId="0" applyNumberFormat="1" applyFont="1" applyBorder="1" applyAlignment="1">
      <alignment horizontal="right" vertical="center"/>
    </xf>
    <xf numFmtId="37" fontId="56" fillId="21" borderId="1208" xfId="0" applyNumberFormat="1" applyFont="1" applyFill="1" applyBorder="1" applyAlignment="1">
      <alignment horizontal="right" vertical="center"/>
    </xf>
    <xf numFmtId="37" fontId="56" fillId="0" borderId="1208" xfId="0" applyNumberFormat="1" applyFont="1" applyBorder="1" applyAlignment="1">
      <alignment horizontal="right" vertical="center"/>
    </xf>
    <xf numFmtId="37" fontId="30" fillId="21" borderId="68" xfId="0" applyNumberFormat="1" applyFont="1" applyFill="1" applyBorder="1" applyAlignment="1">
      <alignment horizontal="right" vertical="center"/>
    </xf>
    <xf numFmtId="168" fontId="42" fillId="21" borderId="1209" xfId="0" applyNumberFormat="1" applyFont="1" applyFill="1" applyBorder="1" applyAlignment="1">
      <alignment horizontal="right" vertical="center"/>
    </xf>
    <xf numFmtId="168" fontId="42" fillId="0" borderId="1209" xfId="0" applyNumberFormat="1" applyFont="1" applyBorder="1" applyAlignment="1">
      <alignment horizontal="right" vertical="center"/>
    </xf>
    <xf numFmtId="168" fontId="56" fillId="21" borderId="1210" xfId="0" applyNumberFormat="1" applyFont="1" applyFill="1" applyBorder="1" applyAlignment="1">
      <alignment horizontal="right" vertical="center"/>
    </xf>
    <xf numFmtId="168" fontId="56" fillId="0" borderId="1210" xfId="0" applyNumberFormat="1" applyFont="1" applyBorder="1" applyAlignment="1">
      <alignment horizontal="right" vertical="center"/>
    </xf>
    <xf numFmtId="168" fontId="56" fillId="21" borderId="1209" xfId="0" applyNumberFormat="1" applyFont="1" applyFill="1" applyBorder="1" applyAlignment="1">
      <alignment horizontal="right" vertical="center"/>
    </xf>
    <xf numFmtId="168" fontId="56" fillId="0" borderId="1209" xfId="0" applyNumberFormat="1" applyFont="1" applyBorder="1" applyAlignment="1">
      <alignment horizontal="right" vertical="center"/>
    </xf>
    <xf numFmtId="168" fontId="28" fillId="21" borderId="1196" xfId="0" applyNumberFormat="1" applyFont="1" applyFill="1" applyBorder="1" applyAlignment="1">
      <alignment horizontal="right" vertical="center"/>
    </xf>
    <xf numFmtId="168" fontId="30" fillId="0" borderId="814" xfId="0" applyNumberFormat="1" applyFont="1" applyBorder="1" applyAlignment="1">
      <alignment horizontal="right" vertical="center"/>
    </xf>
    <xf numFmtId="0" fontId="0" fillId="21" borderId="1196" xfId="0" applyFill="1" applyBorder="1" applyAlignment="1">
      <alignment horizontal="center" vertical="center"/>
    </xf>
    <xf numFmtId="168" fontId="30" fillId="0" borderId="843" xfId="0" applyNumberFormat="1" applyFont="1" applyBorder="1" applyAlignment="1">
      <alignment horizontal="right" vertical="center"/>
    </xf>
    <xf numFmtId="168" fontId="42" fillId="21" borderId="1211" xfId="0" applyNumberFormat="1" applyFont="1" applyFill="1" applyBorder="1" applyAlignment="1">
      <alignment horizontal="right" vertical="center"/>
    </xf>
    <xf numFmtId="168" fontId="42" fillId="0" borderId="1211" xfId="0" applyNumberFormat="1" applyFont="1" applyBorder="1" applyAlignment="1">
      <alignment horizontal="right" vertical="center"/>
    </xf>
    <xf numFmtId="168" fontId="56" fillId="21" borderId="1212" xfId="0" applyNumberFormat="1" applyFont="1" applyFill="1" applyBorder="1" applyAlignment="1">
      <alignment horizontal="right" vertical="center"/>
    </xf>
    <xf numFmtId="168" fontId="56" fillId="0" borderId="1212" xfId="0" applyNumberFormat="1" applyFont="1" applyBorder="1" applyAlignment="1">
      <alignment horizontal="right" vertical="center"/>
    </xf>
    <xf numFmtId="168" fontId="56" fillId="21" borderId="1211" xfId="0" applyNumberFormat="1" applyFont="1" applyFill="1" applyBorder="1" applyAlignment="1">
      <alignment horizontal="right" vertical="center"/>
    </xf>
    <xf numFmtId="168" fontId="56" fillId="0" borderId="1211" xfId="0" applyNumberFormat="1" applyFont="1" applyBorder="1" applyAlignment="1">
      <alignment horizontal="right" vertical="center"/>
    </xf>
    <xf numFmtId="168" fontId="28" fillId="21" borderId="1213" xfId="0" applyNumberFormat="1" applyFont="1" applyFill="1" applyBorder="1" applyAlignment="1">
      <alignment horizontal="right" vertical="center"/>
    </xf>
    <xf numFmtId="169" fontId="0" fillId="21" borderId="1213" xfId="0" applyNumberFormat="1" applyFill="1" applyBorder="1" applyAlignment="1">
      <alignment vertical="center"/>
    </xf>
    <xf numFmtId="172" fontId="30" fillId="0" borderId="1214" xfId="0" applyNumberFormat="1" applyFont="1" applyBorder="1" applyAlignment="1">
      <alignment horizontal="right" vertical="center"/>
    </xf>
    <xf numFmtId="172" fontId="30" fillId="21" borderId="1215" xfId="0" applyNumberFormat="1" applyFont="1" applyFill="1" applyBorder="1" applyAlignment="1">
      <alignment horizontal="right" vertical="center"/>
    </xf>
    <xf numFmtId="168" fontId="42" fillId="21" borderId="1216" xfId="0" applyNumberFormat="1" applyFont="1" applyFill="1" applyBorder="1" applyAlignment="1">
      <alignment horizontal="right" vertical="center"/>
    </xf>
    <xf numFmtId="168" fontId="42" fillId="0" borderId="1216" xfId="0" applyNumberFormat="1" applyFont="1" applyBorder="1" applyAlignment="1">
      <alignment horizontal="right" vertical="center"/>
    </xf>
    <xf numFmtId="168" fontId="56" fillId="21" borderId="1217" xfId="0" applyNumberFormat="1" applyFont="1" applyFill="1" applyBorder="1" applyAlignment="1">
      <alignment horizontal="right" vertical="center"/>
    </xf>
    <xf numFmtId="168" fontId="56" fillId="0" borderId="1217" xfId="0" applyNumberFormat="1" applyFont="1" applyBorder="1" applyAlignment="1">
      <alignment horizontal="right" vertical="center"/>
    </xf>
    <xf numFmtId="168" fontId="56" fillId="21" borderId="1216" xfId="0" applyNumberFormat="1" applyFont="1" applyFill="1" applyBorder="1" applyAlignment="1">
      <alignment horizontal="right" vertical="center"/>
    </xf>
    <xf numFmtId="168" fontId="56" fillId="0" borderId="1216" xfId="0" applyNumberFormat="1" applyFont="1" applyBorder="1" applyAlignment="1">
      <alignment horizontal="right" vertical="center"/>
    </xf>
    <xf numFmtId="168" fontId="28" fillId="21" borderId="1218" xfId="0" applyNumberFormat="1" applyFont="1" applyFill="1" applyBorder="1" applyAlignment="1">
      <alignment horizontal="right" vertical="center"/>
    </xf>
    <xf numFmtId="169" fontId="0" fillId="21" borderId="1218" xfId="0" applyNumberFormat="1" applyFill="1" applyBorder="1" applyAlignment="1">
      <alignment vertical="center"/>
    </xf>
    <xf numFmtId="172" fontId="30" fillId="0" borderId="1219" xfId="0" applyNumberFormat="1" applyFont="1" applyBorder="1" applyAlignment="1">
      <alignment horizontal="right" vertical="center"/>
    </xf>
    <xf numFmtId="172" fontId="30" fillId="21" borderId="1220" xfId="0" applyNumberFormat="1" applyFont="1" applyFill="1" applyBorder="1" applyAlignment="1">
      <alignment horizontal="right" vertical="center"/>
    </xf>
    <xf numFmtId="168" fontId="42" fillId="21" borderId="1221" xfId="0" applyNumberFormat="1" applyFont="1" applyFill="1" applyBorder="1" applyAlignment="1">
      <alignment horizontal="right" vertical="center"/>
    </xf>
    <xf numFmtId="168" fontId="42" fillId="0" borderId="1221" xfId="0" applyNumberFormat="1" applyFont="1" applyBorder="1" applyAlignment="1">
      <alignment horizontal="right" vertical="center"/>
    </xf>
    <xf numFmtId="168" fontId="56" fillId="21" borderId="1222" xfId="0" applyNumberFormat="1" applyFont="1" applyFill="1" applyBorder="1" applyAlignment="1">
      <alignment horizontal="right" vertical="center"/>
    </xf>
    <xf numFmtId="168" fontId="56" fillId="0" borderId="1222" xfId="0" applyNumberFormat="1" applyFont="1" applyBorder="1" applyAlignment="1">
      <alignment horizontal="right" vertical="center"/>
    </xf>
    <xf numFmtId="168" fontId="56" fillId="21" borderId="1221" xfId="0" applyNumberFormat="1" applyFont="1" applyFill="1" applyBorder="1" applyAlignment="1">
      <alignment horizontal="right" vertical="center"/>
    </xf>
    <xf numFmtId="168" fontId="56" fillId="0" borderId="1221" xfId="0" applyNumberFormat="1" applyFont="1" applyBorder="1" applyAlignment="1">
      <alignment horizontal="right" vertical="center"/>
    </xf>
    <xf numFmtId="168" fontId="28" fillId="21" borderId="1223" xfId="0" applyNumberFormat="1" applyFont="1" applyFill="1" applyBorder="1" applyAlignment="1">
      <alignment horizontal="right" vertical="center"/>
    </xf>
    <xf numFmtId="169" fontId="0" fillId="21" borderId="1223" xfId="0" applyNumberFormat="1" applyFill="1" applyBorder="1" applyAlignment="1">
      <alignment vertical="center"/>
    </xf>
    <xf numFmtId="172" fontId="30" fillId="0" borderId="1224" xfId="0" applyNumberFormat="1" applyFont="1" applyBorder="1" applyAlignment="1">
      <alignment horizontal="right" vertical="center"/>
    </xf>
    <xf numFmtId="172" fontId="30" fillId="21" borderId="1225" xfId="0" applyNumberFormat="1" applyFont="1" applyFill="1" applyBorder="1" applyAlignment="1">
      <alignment horizontal="right" vertical="center"/>
    </xf>
    <xf numFmtId="168" fontId="42" fillId="21" borderId="1226" xfId="0" applyNumberFormat="1" applyFont="1" applyFill="1" applyBorder="1" applyAlignment="1">
      <alignment horizontal="right" vertical="center"/>
    </xf>
    <xf numFmtId="168" fontId="42" fillId="0" borderId="1226" xfId="0" applyNumberFormat="1" applyFont="1" applyBorder="1" applyAlignment="1">
      <alignment horizontal="right" vertical="center"/>
    </xf>
    <xf numFmtId="168" fontId="56" fillId="21" borderId="1227" xfId="0" applyNumberFormat="1" applyFont="1" applyFill="1" applyBorder="1" applyAlignment="1">
      <alignment horizontal="right" vertical="center"/>
    </xf>
    <xf numFmtId="168" fontId="56" fillId="0" borderId="1227" xfId="0" applyNumberFormat="1" applyFont="1" applyBorder="1" applyAlignment="1">
      <alignment horizontal="right" vertical="center"/>
    </xf>
    <xf numFmtId="168" fontId="56" fillId="21" borderId="1226" xfId="0" applyNumberFormat="1" applyFont="1" applyFill="1" applyBorder="1" applyAlignment="1">
      <alignment horizontal="right" vertical="center"/>
    </xf>
    <xf numFmtId="168" fontId="56" fillId="0" borderId="1226" xfId="0" applyNumberFormat="1" applyFont="1" applyBorder="1" applyAlignment="1">
      <alignment horizontal="right" vertical="center"/>
    </xf>
    <xf numFmtId="168" fontId="28" fillId="21" borderId="1228" xfId="0" applyNumberFormat="1" applyFont="1" applyFill="1" applyBorder="1" applyAlignment="1">
      <alignment horizontal="right" vertical="center"/>
    </xf>
    <xf numFmtId="169" fontId="0" fillId="21" borderId="1228" xfId="0" applyNumberFormat="1" applyFill="1" applyBorder="1" applyAlignment="1">
      <alignment vertical="center"/>
    </xf>
    <xf numFmtId="172" fontId="30" fillId="0" borderId="1229" xfId="0" applyNumberFormat="1" applyFont="1" applyBorder="1" applyAlignment="1">
      <alignment horizontal="right" vertical="center"/>
    </xf>
    <xf numFmtId="172" fontId="30" fillId="21" borderId="1230" xfId="0" applyNumberFormat="1" applyFont="1" applyFill="1" applyBorder="1" applyAlignment="1">
      <alignment horizontal="right" vertical="center"/>
    </xf>
    <xf numFmtId="168" fontId="42" fillId="21" borderId="1231" xfId="0" applyNumberFormat="1" applyFont="1" applyFill="1" applyBorder="1" applyAlignment="1">
      <alignment horizontal="right" vertical="center"/>
    </xf>
    <xf numFmtId="168" fontId="42" fillId="0" borderId="1231" xfId="0" applyNumberFormat="1" applyFont="1" applyBorder="1" applyAlignment="1">
      <alignment horizontal="right" vertical="center"/>
    </xf>
    <xf numFmtId="168" fontId="56" fillId="21" borderId="1232" xfId="0" applyNumberFormat="1" applyFont="1" applyFill="1" applyBorder="1" applyAlignment="1">
      <alignment horizontal="right" vertical="center"/>
    </xf>
    <xf numFmtId="168" fontId="56" fillId="0" borderId="1232" xfId="0" applyNumberFormat="1" applyFont="1" applyBorder="1" applyAlignment="1">
      <alignment horizontal="right" vertical="center"/>
    </xf>
    <xf numFmtId="168" fontId="56" fillId="21" borderId="1231" xfId="0" applyNumberFormat="1" applyFont="1" applyFill="1" applyBorder="1" applyAlignment="1">
      <alignment horizontal="right" vertical="center"/>
    </xf>
    <xf numFmtId="168" fontId="56" fillId="0" borderId="1231" xfId="0" applyNumberFormat="1" applyFont="1" applyBorder="1" applyAlignment="1">
      <alignment horizontal="right" vertical="center"/>
    </xf>
    <xf numFmtId="168" fontId="28" fillId="21" borderId="1233" xfId="0" applyNumberFormat="1" applyFont="1" applyFill="1" applyBorder="1" applyAlignment="1">
      <alignment horizontal="right" vertical="center"/>
    </xf>
    <xf numFmtId="169" fontId="0" fillId="21" borderId="1233" xfId="0" applyNumberFormat="1" applyFill="1" applyBorder="1" applyAlignment="1">
      <alignment vertical="center"/>
    </xf>
    <xf numFmtId="172" fontId="30" fillId="0" borderId="1234" xfId="0" applyNumberFormat="1" applyFont="1" applyBorder="1" applyAlignment="1">
      <alignment horizontal="right" vertical="center"/>
    </xf>
    <xf numFmtId="172" fontId="30" fillId="21" borderId="1235" xfId="0" applyNumberFormat="1" applyFont="1" applyFill="1" applyBorder="1" applyAlignment="1">
      <alignment horizontal="right" vertical="center"/>
    </xf>
    <xf numFmtId="168" fontId="42" fillId="21" borderId="1236" xfId="0" applyNumberFormat="1" applyFont="1" applyFill="1" applyBorder="1" applyAlignment="1">
      <alignment horizontal="right" vertical="center"/>
    </xf>
    <xf numFmtId="168" fontId="42" fillId="0" borderId="1236" xfId="0" applyNumberFormat="1" applyFont="1" applyBorder="1" applyAlignment="1">
      <alignment horizontal="right" vertical="center"/>
    </xf>
    <xf numFmtId="168" fontId="56" fillId="21" borderId="1237" xfId="0" applyNumberFormat="1" applyFont="1" applyFill="1" applyBorder="1" applyAlignment="1">
      <alignment horizontal="right" vertical="center"/>
    </xf>
    <xf numFmtId="168" fontId="56" fillId="0" borderId="1237" xfId="0" applyNumberFormat="1" applyFont="1" applyBorder="1" applyAlignment="1">
      <alignment horizontal="right" vertical="center"/>
    </xf>
    <xf numFmtId="168" fontId="56" fillId="21" borderId="1236" xfId="0" applyNumberFormat="1" applyFont="1" applyFill="1" applyBorder="1" applyAlignment="1">
      <alignment horizontal="right" vertical="center"/>
    </xf>
    <xf numFmtId="168" fontId="56" fillId="0" borderId="1236" xfId="0" applyNumberFormat="1" applyFont="1" applyBorder="1" applyAlignment="1">
      <alignment horizontal="right" vertical="center"/>
    </xf>
    <xf numFmtId="168" fontId="28" fillId="21" borderId="1238" xfId="0" applyNumberFormat="1" applyFont="1" applyFill="1" applyBorder="1" applyAlignment="1">
      <alignment horizontal="right" vertical="center"/>
    </xf>
    <xf numFmtId="169" fontId="0" fillId="21" borderId="1238" xfId="0" applyNumberFormat="1" applyFill="1" applyBorder="1" applyAlignment="1">
      <alignment vertical="center"/>
    </xf>
    <xf numFmtId="172" fontId="30" fillId="0" borderId="1239" xfId="0" applyNumberFormat="1" applyFont="1" applyBorder="1" applyAlignment="1">
      <alignment horizontal="right" vertical="center"/>
    </xf>
    <xf numFmtId="172" fontId="30" fillId="21" borderId="1240" xfId="0" applyNumberFormat="1" applyFont="1" applyFill="1" applyBorder="1" applyAlignment="1">
      <alignment horizontal="right" vertical="center"/>
    </xf>
    <xf numFmtId="168" fontId="42" fillId="21" borderId="1241" xfId="0" applyNumberFormat="1" applyFont="1" applyFill="1" applyBorder="1" applyAlignment="1">
      <alignment horizontal="right" vertical="center"/>
    </xf>
    <xf numFmtId="168" fontId="42" fillId="0" borderId="1241" xfId="0" applyNumberFormat="1" applyFont="1" applyBorder="1" applyAlignment="1">
      <alignment horizontal="right" vertical="center"/>
    </xf>
    <xf numFmtId="168" fontId="56" fillId="21" borderId="1242" xfId="0" applyNumberFormat="1" applyFont="1" applyFill="1" applyBorder="1" applyAlignment="1">
      <alignment horizontal="right" vertical="center"/>
    </xf>
    <xf numFmtId="168" fontId="56" fillId="0" borderId="1242" xfId="0" applyNumberFormat="1" applyFont="1" applyBorder="1" applyAlignment="1">
      <alignment horizontal="right" vertical="center"/>
    </xf>
    <xf numFmtId="168" fontId="56" fillId="21" borderId="1241" xfId="0" applyNumberFormat="1" applyFont="1" applyFill="1" applyBorder="1" applyAlignment="1">
      <alignment horizontal="right" vertical="center"/>
    </xf>
    <xf numFmtId="168" fontId="56" fillId="0" borderId="1241" xfId="0" applyNumberFormat="1" applyFont="1" applyBorder="1" applyAlignment="1">
      <alignment horizontal="right" vertical="center"/>
    </xf>
    <xf numFmtId="168" fontId="28" fillId="21" borderId="1243" xfId="0" applyNumberFormat="1" applyFont="1" applyFill="1" applyBorder="1" applyAlignment="1">
      <alignment horizontal="right" vertical="center"/>
    </xf>
    <xf numFmtId="169" fontId="0" fillId="21" borderId="1243" xfId="0" applyNumberFormat="1" applyFill="1" applyBorder="1" applyAlignment="1">
      <alignment vertical="center"/>
    </xf>
    <xf numFmtId="172" fontId="30" fillId="0" borderId="1244" xfId="0" applyNumberFormat="1" applyFont="1" applyBorder="1" applyAlignment="1">
      <alignment horizontal="right" vertical="center"/>
    </xf>
    <xf numFmtId="172" fontId="30" fillId="21" borderId="1245" xfId="0" applyNumberFormat="1" applyFont="1" applyFill="1" applyBorder="1" applyAlignment="1">
      <alignment horizontal="right" vertical="center"/>
    </xf>
    <xf numFmtId="168" fontId="42" fillId="21" borderId="1246" xfId="0" applyNumberFormat="1" applyFont="1" applyFill="1" applyBorder="1" applyAlignment="1">
      <alignment horizontal="right" vertical="center"/>
    </xf>
    <xf numFmtId="168" fontId="42" fillId="0" borderId="1246" xfId="0" applyNumberFormat="1" applyFont="1" applyBorder="1" applyAlignment="1">
      <alignment horizontal="right" vertical="center"/>
    </xf>
    <xf numFmtId="168" fontId="56" fillId="21" borderId="1247" xfId="0" applyNumberFormat="1" applyFont="1" applyFill="1" applyBorder="1" applyAlignment="1">
      <alignment horizontal="right" vertical="center"/>
    </xf>
    <xf numFmtId="168" fontId="56" fillId="0" borderId="1247" xfId="0" applyNumberFormat="1" applyFont="1" applyBorder="1" applyAlignment="1">
      <alignment horizontal="right" vertical="center"/>
    </xf>
    <xf numFmtId="168" fontId="56" fillId="21" borderId="1246" xfId="0" applyNumberFormat="1" applyFont="1" applyFill="1" applyBorder="1" applyAlignment="1">
      <alignment horizontal="right" vertical="center"/>
    </xf>
    <xf numFmtId="168" fontId="56" fillId="0" borderId="1246" xfId="0" applyNumberFormat="1" applyFont="1" applyBorder="1" applyAlignment="1">
      <alignment horizontal="right" vertical="center"/>
    </xf>
    <xf numFmtId="168" fontId="28" fillId="21" borderId="1248" xfId="0" applyNumberFormat="1" applyFont="1" applyFill="1" applyBorder="1" applyAlignment="1">
      <alignment horizontal="right" vertical="center"/>
    </xf>
    <xf numFmtId="169" fontId="0" fillId="21" borderId="1248" xfId="0" applyNumberFormat="1" applyFill="1" applyBorder="1" applyAlignment="1">
      <alignment vertical="center"/>
    </xf>
    <xf numFmtId="172" fontId="30" fillId="0" borderId="1249" xfId="0" applyNumberFormat="1" applyFont="1" applyBorder="1" applyAlignment="1">
      <alignment horizontal="right" vertical="center"/>
    </xf>
    <xf numFmtId="172" fontId="30" fillId="21" borderId="1250" xfId="0" applyNumberFormat="1" applyFont="1" applyFill="1" applyBorder="1" applyAlignment="1">
      <alignment horizontal="right" vertical="center"/>
    </xf>
    <xf numFmtId="168" fontId="42" fillId="21" borderId="1251" xfId="0" applyNumberFormat="1" applyFont="1" applyFill="1" applyBorder="1" applyAlignment="1">
      <alignment horizontal="right" vertical="center"/>
    </xf>
    <xf numFmtId="168" fontId="42" fillId="0" borderId="1251" xfId="0" applyNumberFormat="1" applyFont="1" applyBorder="1" applyAlignment="1">
      <alignment horizontal="right" vertical="center"/>
    </xf>
    <xf numFmtId="168" fontId="56" fillId="21" borderId="1252" xfId="0" applyNumberFormat="1" applyFont="1" applyFill="1" applyBorder="1" applyAlignment="1">
      <alignment horizontal="right" vertical="center"/>
    </xf>
    <xf numFmtId="168" fontId="56" fillId="0" borderId="1252" xfId="0" applyNumberFormat="1" applyFont="1" applyBorder="1" applyAlignment="1">
      <alignment horizontal="right" vertical="center"/>
    </xf>
    <xf numFmtId="168" fontId="56" fillId="21" borderId="1251" xfId="0" applyNumberFormat="1" applyFont="1" applyFill="1" applyBorder="1" applyAlignment="1">
      <alignment horizontal="right" vertical="center"/>
    </xf>
    <xf numFmtId="168" fontId="56" fillId="0" borderId="1251" xfId="0" applyNumberFormat="1" applyFont="1" applyBorder="1" applyAlignment="1">
      <alignment horizontal="right" vertical="center"/>
    </xf>
    <xf numFmtId="168" fontId="28" fillId="21" borderId="1253" xfId="0" applyNumberFormat="1" applyFont="1" applyFill="1" applyBorder="1" applyAlignment="1">
      <alignment horizontal="right" vertical="center"/>
    </xf>
    <xf numFmtId="169" fontId="0" fillId="21" borderId="1253" xfId="0" applyNumberFormat="1" applyFill="1" applyBorder="1" applyAlignment="1">
      <alignment vertical="center"/>
    </xf>
    <xf numFmtId="172" fontId="30" fillId="0" borderId="1254" xfId="0" applyNumberFormat="1" applyFont="1" applyBorder="1" applyAlignment="1">
      <alignment horizontal="right" vertical="center"/>
    </xf>
    <xf numFmtId="172" fontId="30" fillId="21" borderId="1255" xfId="0" applyNumberFormat="1" applyFont="1" applyFill="1" applyBorder="1" applyAlignment="1">
      <alignment horizontal="right" vertical="center"/>
    </xf>
    <xf numFmtId="168" fontId="42" fillId="21" borderId="1256" xfId="0" applyNumberFormat="1" applyFont="1" applyFill="1" applyBorder="1" applyAlignment="1">
      <alignment horizontal="right" vertical="center"/>
    </xf>
    <xf numFmtId="168" fontId="42" fillId="0" borderId="1256" xfId="0" applyNumberFormat="1" applyFont="1" applyBorder="1" applyAlignment="1">
      <alignment horizontal="right" vertical="center"/>
    </xf>
    <xf numFmtId="168" fontId="56" fillId="21" borderId="1257" xfId="0" applyNumberFormat="1" applyFont="1" applyFill="1" applyBorder="1" applyAlignment="1">
      <alignment horizontal="right" vertical="center"/>
    </xf>
    <xf numFmtId="168" fontId="56" fillId="0" borderId="1257" xfId="0" applyNumberFormat="1" applyFont="1" applyBorder="1" applyAlignment="1">
      <alignment horizontal="right" vertical="center"/>
    </xf>
    <xf numFmtId="168" fontId="56" fillId="21" borderId="1256" xfId="0" applyNumberFormat="1" applyFont="1" applyFill="1" applyBorder="1" applyAlignment="1">
      <alignment horizontal="right" vertical="center"/>
    </xf>
    <xf numFmtId="168" fontId="56" fillId="0" borderId="1256" xfId="0" applyNumberFormat="1" applyFont="1" applyBorder="1" applyAlignment="1">
      <alignment horizontal="right" vertical="center"/>
    </xf>
    <xf numFmtId="168" fontId="28" fillId="21" borderId="1258" xfId="0" applyNumberFormat="1" applyFont="1" applyFill="1" applyBorder="1" applyAlignment="1">
      <alignment horizontal="right" vertical="center"/>
    </xf>
    <xf numFmtId="169" fontId="0" fillId="21" borderId="1258" xfId="0" applyNumberFormat="1" applyFill="1" applyBorder="1" applyAlignment="1">
      <alignment vertical="center"/>
    </xf>
    <xf numFmtId="172" fontId="30" fillId="0" borderId="1259" xfId="0" applyNumberFormat="1" applyFont="1" applyBorder="1" applyAlignment="1">
      <alignment horizontal="right" vertical="center"/>
    </xf>
    <xf numFmtId="172" fontId="30" fillId="21" borderId="1260" xfId="0" applyNumberFormat="1" applyFont="1" applyFill="1" applyBorder="1" applyAlignment="1">
      <alignment horizontal="right" vertical="center"/>
    </xf>
    <xf numFmtId="168" fontId="42" fillId="21" borderId="1261" xfId="0" applyNumberFormat="1" applyFont="1" applyFill="1" applyBorder="1" applyAlignment="1">
      <alignment horizontal="right" vertical="center"/>
    </xf>
    <xf numFmtId="168" fontId="42" fillId="0" borderId="1261" xfId="0" applyNumberFormat="1" applyFont="1" applyBorder="1" applyAlignment="1">
      <alignment horizontal="right" vertical="center"/>
    </xf>
    <xf numFmtId="168" fontId="56" fillId="21" borderId="1262" xfId="0" applyNumberFormat="1" applyFont="1" applyFill="1" applyBorder="1" applyAlignment="1">
      <alignment horizontal="right" vertical="center"/>
    </xf>
    <xf numFmtId="168" fontId="56" fillId="0" borderId="1262" xfId="0" applyNumberFormat="1" applyFont="1" applyBorder="1" applyAlignment="1">
      <alignment horizontal="right" vertical="center"/>
    </xf>
    <xf numFmtId="168" fontId="56" fillId="21" borderId="1261" xfId="0" applyNumberFormat="1" applyFont="1" applyFill="1" applyBorder="1" applyAlignment="1">
      <alignment horizontal="right" vertical="center"/>
    </xf>
    <xf numFmtId="168" fontId="56" fillId="0" borderId="1261" xfId="0" applyNumberFormat="1" applyFont="1" applyBorder="1" applyAlignment="1">
      <alignment horizontal="right" vertical="center"/>
    </xf>
    <xf numFmtId="168" fontId="28" fillId="21" borderId="1263" xfId="0" applyNumberFormat="1" applyFont="1" applyFill="1" applyBorder="1" applyAlignment="1">
      <alignment horizontal="right" vertical="center"/>
    </xf>
    <xf numFmtId="169" fontId="0" fillId="21" borderId="1263" xfId="0" applyNumberFormat="1" applyFill="1" applyBorder="1" applyAlignment="1">
      <alignment vertical="center"/>
    </xf>
    <xf numFmtId="172" fontId="30" fillId="0" borderId="1264" xfId="0" applyNumberFormat="1" applyFont="1" applyBorder="1" applyAlignment="1">
      <alignment horizontal="right" vertical="center"/>
    </xf>
    <xf numFmtId="172" fontId="30" fillId="21" borderId="1265" xfId="0" applyNumberFormat="1" applyFont="1" applyFill="1" applyBorder="1" applyAlignment="1">
      <alignment horizontal="right" vertical="center"/>
    </xf>
    <xf numFmtId="168" fontId="42" fillId="21" borderId="1266" xfId="0" applyNumberFormat="1" applyFont="1" applyFill="1" applyBorder="1" applyAlignment="1">
      <alignment horizontal="right" vertical="center"/>
    </xf>
    <xf numFmtId="168" fontId="42" fillId="0" borderId="1266" xfId="0" applyNumberFormat="1" applyFont="1" applyBorder="1" applyAlignment="1">
      <alignment horizontal="right" vertical="center"/>
    </xf>
    <xf numFmtId="168" fontId="56" fillId="21" borderId="1267" xfId="0" applyNumberFormat="1" applyFont="1" applyFill="1" applyBorder="1" applyAlignment="1">
      <alignment horizontal="right" vertical="center"/>
    </xf>
    <xf numFmtId="168" fontId="56" fillId="0" borderId="1267" xfId="0" applyNumberFormat="1" applyFont="1" applyBorder="1" applyAlignment="1">
      <alignment horizontal="right" vertical="center"/>
    </xf>
    <xf numFmtId="168" fontId="56" fillId="21" borderId="1266" xfId="0" applyNumberFormat="1" applyFont="1" applyFill="1" applyBorder="1" applyAlignment="1">
      <alignment horizontal="right" vertical="center"/>
    </xf>
    <xf numFmtId="168" fontId="56" fillId="0" borderId="1266" xfId="0" applyNumberFormat="1" applyFont="1" applyBorder="1" applyAlignment="1">
      <alignment horizontal="right" vertical="center"/>
    </xf>
    <xf numFmtId="168" fontId="28" fillId="21" borderId="1268" xfId="0" applyNumberFormat="1" applyFont="1" applyFill="1" applyBorder="1" applyAlignment="1">
      <alignment horizontal="right" vertical="center"/>
    </xf>
    <xf numFmtId="169" fontId="0" fillId="21" borderId="1268" xfId="0" applyNumberFormat="1" applyFill="1" applyBorder="1" applyAlignment="1">
      <alignment vertical="center"/>
    </xf>
    <xf numFmtId="172" fontId="30" fillId="0" borderId="1269" xfId="0" applyNumberFormat="1" applyFont="1" applyBorder="1" applyAlignment="1">
      <alignment horizontal="right" vertical="center"/>
    </xf>
    <xf numFmtId="172" fontId="30" fillId="21" borderId="1270" xfId="0" applyNumberFormat="1" applyFont="1" applyFill="1" applyBorder="1" applyAlignment="1">
      <alignment horizontal="right" vertical="center"/>
    </xf>
    <xf numFmtId="168" fontId="42" fillId="21" borderId="1271" xfId="0" applyNumberFormat="1" applyFont="1" applyFill="1" applyBorder="1" applyAlignment="1">
      <alignment horizontal="right" vertical="center"/>
    </xf>
    <xf numFmtId="168" fontId="42" fillId="0" borderId="1271" xfId="0" applyNumberFormat="1" applyFont="1" applyBorder="1" applyAlignment="1">
      <alignment horizontal="right" vertical="center"/>
    </xf>
    <xf numFmtId="168" fontId="56" fillId="21" borderId="1272" xfId="0" applyNumberFormat="1" applyFont="1" applyFill="1" applyBorder="1" applyAlignment="1">
      <alignment horizontal="right" vertical="center"/>
    </xf>
    <xf numFmtId="168" fontId="56" fillId="0" borderId="1272" xfId="0" applyNumberFormat="1" applyFont="1" applyBorder="1" applyAlignment="1">
      <alignment horizontal="right" vertical="center"/>
    </xf>
    <xf numFmtId="168" fontId="56" fillId="21" borderId="1271" xfId="0" applyNumberFormat="1" applyFont="1" applyFill="1" applyBorder="1" applyAlignment="1">
      <alignment horizontal="right" vertical="center"/>
    </xf>
    <xf numFmtId="168" fontId="56" fillId="0" borderId="1271" xfId="0" applyNumberFormat="1" applyFont="1" applyBorder="1" applyAlignment="1">
      <alignment horizontal="right" vertical="center"/>
    </xf>
    <xf numFmtId="168" fontId="28" fillId="21" borderId="1273" xfId="0" applyNumberFormat="1" applyFont="1" applyFill="1" applyBorder="1" applyAlignment="1">
      <alignment horizontal="right" vertical="center"/>
    </xf>
    <xf numFmtId="169" fontId="0" fillId="21" borderId="1273" xfId="0" applyNumberFormat="1" applyFill="1" applyBorder="1" applyAlignment="1">
      <alignment vertical="center"/>
    </xf>
    <xf numFmtId="172" fontId="30" fillId="0" borderId="1274" xfId="0" applyNumberFormat="1" applyFont="1" applyBorder="1" applyAlignment="1">
      <alignment horizontal="right" vertical="center"/>
    </xf>
    <xf numFmtId="172" fontId="30" fillId="21" borderId="1275" xfId="0" applyNumberFormat="1" applyFont="1" applyFill="1" applyBorder="1" applyAlignment="1">
      <alignment horizontal="right" vertical="center"/>
    </xf>
    <xf numFmtId="0" fontId="42" fillId="21" borderId="1276" xfId="0" applyFont="1" applyFill="1" applyBorder="1" applyAlignment="1">
      <alignment horizontal="right" vertical="center"/>
    </xf>
    <xf numFmtId="0" fontId="42" fillId="0" borderId="1276" xfId="0" applyFont="1" applyBorder="1" applyAlignment="1">
      <alignment horizontal="right" vertical="center"/>
    </xf>
    <xf numFmtId="0" fontId="56" fillId="21" borderId="1277" xfId="0" applyFont="1" applyFill="1" applyBorder="1" applyAlignment="1">
      <alignment horizontal="right" vertical="center"/>
    </xf>
    <xf numFmtId="0" fontId="56" fillId="0" borderId="1277" xfId="0" applyFont="1" applyBorder="1" applyAlignment="1">
      <alignment horizontal="right" vertical="center"/>
    </xf>
    <xf numFmtId="0" fontId="56" fillId="21" borderId="1276" xfId="0" applyFont="1" applyFill="1" applyBorder="1" applyAlignment="1">
      <alignment horizontal="right" vertical="center"/>
    </xf>
    <xf numFmtId="0" fontId="56" fillId="0" borderId="1276" xfId="0" applyFont="1" applyBorder="1" applyAlignment="1">
      <alignment horizontal="right" vertical="center"/>
    </xf>
    <xf numFmtId="0" fontId="42" fillId="21" borderId="1277" xfId="0" applyFont="1" applyFill="1" applyBorder="1" applyAlignment="1">
      <alignment horizontal="right" vertical="center"/>
    </xf>
    <xf numFmtId="0" fontId="0" fillId="21" borderId="1278" xfId="0" applyFill="1" applyBorder="1" applyAlignment="1">
      <alignment vertical="center"/>
    </xf>
    <xf numFmtId="164" fontId="30" fillId="0" borderId="843" xfId="0" applyNumberFormat="1" applyFont="1" applyBorder="1" applyAlignment="1">
      <alignment horizontal="right" vertical="center"/>
    </xf>
    <xf numFmtId="172" fontId="30" fillId="0" borderId="1279" xfId="0" applyNumberFormat="1" applyFont="1" applyBorder="1" applyAlignment="1">
      <alignment horizontal="right" vertical="center"/>
    </xf>
    <xf numFmtId="172" fontId="30" fillId="21" borderId="1280" xfId="0" applyNumberFormat="1" applyFont="1" applyFill="1" applyBorder="1" applyAlignment="1">
      <alignment horizontal="right" vertical="center"/>
    </xf>
    <xf numFmtId="171" fontId="42" fillId="21" borderId="1281" xfId="0" applyNumberFormat="1" applyFont="1" applyFill="1" applyBorder="1" applyAlignment="1">
      <alignment horizontal="right" vertical="center"/>
    </xf>
    <xf numFmtId="171" fontId="42" fillId="0" borderId="1281" xfId="0" applyNumberFormat="1" applyFont="1" applyBorder="1" applyAlignment="1">
      <alignment horizontal="right" vertical="center"/>
    </xf>
    <xf numFmtId="171" fontId="56" fillId="21" borderId="1282" xfId="0" applyNumberFormat="1" applyFont="1" applyFill="1" applyBorder="1" applyAlignment="1">
      <alignment horizontal="right" vertical="center"/>
    </xf>
    <xf numFmtId="171" fontId="56" fillId="0" borderId="1282" xfId="0" applyNumberFormat="1" applyFont="1" applyBorder="1" applyAlignment="1">
      <alignment horizontal="right" vertical="center"/>
    </xf>
    <xf numFmtId="171" fontId="56" fillId="21" borderId="1281" xfId="0" applyNumberFormat="1" applyFont="1" applyFill="1" applyBorder="1" applyAlignment="1">
      <alignment horizontal="right" vertical="center"/>
    </xf>
    <xf numFmtId="171" fontId="56" fillId="0" borderId="1281" xfId="0" applyNumberFormat="1" applyFont="1" applyBorder="1" applyAlignment="1">
      <alignment horizontal="right" vertical="center"/>
    </xf>
    <xf numFmtId="171" fontId="28" fillId="21" borderId="1283" xfId="0" applyNumberFormat="1" applyFont="1" applyFill="1" applyBorder="1" applyAlignment="1">
      <alignment horizontal="right" vertical="center"/>
    </xf>
    <xf numFmtId="171" fontId="0" fillId="21" borderId="1283" xfId="0" applyNumberFormat="1" applyFill="1" applyBorder="1" applyAlignment="1">
      <alignment vertical="center"/>
    </xf>
    <xf numFmtId="171" fontId="30" fillId="0" borderId="843" xfId="0" applyNumberFormat="1" applyFont="1" applyBorder="1" applyAlignment="1">
      <alignment horizontal="right" vertical="center"/>
    </xf>
    <xf numFmtId="172" fontId="30" fillId="0" borderId="1284" xfId="0" applyNumberFormat="1" applyFont="1" applyBorder="1" applyAlignment="1">
      <alignment horizontal="right" vertical="center"/>
    </xf>
    <xf numFmtId="172" fontId="30" fillId="21" borderId="1285" xfId="0" applyNumberFormat="1" applyFont="1" applyFill="1" applyBorder="1" applyAlignment="1">
      <alignment horizontal="right" vertical="center"/>
    </xf>
    <xf numFmtId="0" fontId="28" fillId="0" borderId="1286" xfId="0" applyFont="1" applyBorder="1" applyAlignment="1">
      <alignment horizontal="left" vertical="center" wrapText="1" indent="1"/>
    </xf>
    <xf numFmtId="171" fontId="42" fillId="21" borderId="1287" xfId="0" applyNumberFormat="1" applyFont="1" applyFill="1" applyBorder="1" applyAlignment="1">
      <alignment horizontal="right" vertical="center"/>
    </xf>
    <xf numFmtId="172" fontId="30" fillId="21" borderId="1288" xfId="0" applyNumberFormat="1" applyFont="1" applyFill="1" applyBorder="1" applyAlignment="1">
      <alignment horizontal="right" vertical="center"/>
    </xf>
    <xf numFmtId="171" fontId="42" fillId="0" borderId="1287" xfId="0" applyNumberFormat="1" applyFont="1" applyBorder="1" applyAlignment="1">
      <alignment horizontal="right" vertical="center"/>
    </xf>
    <xf numFmtId="172" fontId="30" fillId="0" borderId="1288" xfId="0" applyNumberFormat="1" applyFont="1" applyBorder="1" applyAlignment="1">
      <alignment horizontal="right" vertical="center"/>
    </xf>
    <xf numFmtId="171" fontId="56" fillId="21" borderId="1289" xfId="0" applyNumberFormat="1" applyFont="1" applyFill="1" applyBorder="1" applyAlignment="1">
      <alignment horizontal="right" vertical="center"/>
    </xf>
    <xf numFmtId="171" fontId="56" fillId="0" borderId="1289" xfId="0" applyNumberFormat="1" applyFont="1" applyBorder="1" applyAlignment="1">
      <alignment horizontal="right" vertical="center"/>
    </xf>
    <xf numFmtId="171" fontId="56" fillId="21" borderId="1287" xfId="0" applyNumberFormat="1" applyFont="1" applyFill="1" applyBorder="1" applyAlignment="1">
      <alignment horizontal="right" vertical="center"/>
    </xf>
    <xf numFmtId="171" fontId="56" fillId="0" borderId="1287" xfId="0" applyNumberFormat="1" applyFont="1" applyBorder="1" applyAlignment="1">
      <alignment horizontal="right" vertical="center"/>
    </xf>
    <xf numFmtId="171" fontId="28" fillId="21" borderId="1290" xfId="0" applyNumberFormat="1" applyFont="1" applyFill="1" applyBorder="1" applyAlignment="1">
      <alignment horizontal="right" vertical="center"/>
    </xf>
    <xf numFmtId="171" fontId="30" fillId="0" borderId="1291" xfId="0" applyNumberFormat="1" applyFont="1" applyBorder="1" applyAlignment="1">
      <alignment horizontal="right" vertical="center"/>
    </xf>
    <xf numFmtId="171" fontId="0" fillId="21" borderId="1290" xfId="0" applyNumberFormat="1" applyFill="1" applyBorder="1" applyAlignment="1">
      <alignment vertical="center"/>
    </xf>
    <xf numFmtId="0" fontId="0" fillId="21" borderId="1288" xfId="0" applyFill="1" applyBorder="1" applyAlignment="1">
      <alignment horizontal="center" vertical="center"/>
    </xf>
    <xf numFmtId="171" fontId="30" fillId="0" borderId="1292" xfId="0" applyNumberFormat="1" applyFont="1" applyBorder="1" applyAlignment="1">
      <alignment horizontal="right" vertical="center"/>
    </xf>
    <xf numFmtId="172" fontId="30" fillId="0" borderId="1293" xfId="0" applyNumberFormat="1" applyFont="1" applyBorder="1" applyAlignment="1">
      <alignment horizontal="right" vertical="center"/>
    </xf>
    <xf numFmtId="0" fontId="33" fillId="0" borderId="806" xfId="0" applyFont="1" applyBorder="1" applyAlignment="1">
      <alignment horizontal="left" vertical="center" wrapText="1" indent="1"/>
    </xf>
    <xf numFmtId="37" fontId="56" fillId="21" borderId="1295" xfId="0" applyNumberFormat="1" applyFont="1" applyFill="1" applyBorder="1" applyAlignment="1">
      <alignment horizontal="right" vertical="center"/>
    </xf>
    <xf numFmtId="37" fontId="56" fillId="0" borderId="1296" xfId="0" applyNumberFormat="1" applyFont="1" applyBorder="1" applyAlignment="1">
      <alignment horizontal="right" vertical="center"/>
    </xf>
    <xf numFmtId="37" fontId="56" fillId="21" borderId="1296" xfId="0" applyNumberFormat="1" applyFont="1" applyFill="1" applyBorder="1" applyAlignment="1">
      <alignment horizontal="right" vertical="center"/>
    </xf>
    <xf numFmtId="37" fontId="57" fillId="0" borderId="1296" xfId="0" applyNumberFormat="1" applyFont="1" applyBorder="1" applyAlignment="1">
      <alignment horizontal="right" vertical="center"/>
    </xf>
    <xf numFmtId="37" fontId="42" fillId="21" borderId="1296" xfId="0" applyNumberFormat="1" applyFont="1" applyFill="1" applyBorder="1" applyAlignment="1">
      <alignment horizontal="right" vertical="center"/>
    </xf>
    <xf numFmtId="37" fontId="42" fillId="0" borderId="1296" xfId="0" applyNumberFormat="1" applyFont="1" applyBorder="1" applyAlignment="1">
      <alignment horizontal="right" vertical="center"/>
    </xf>
    <xf numFmtId="168" fontId="56" fillId="21" borderId="1134" xfId="0" applyNumberFormat="1" applyFont="1" applyFill="1" applyBorder="1" applyAlignment="1">
      <alignment horizontal="right" vertical="center"/>
    </xf>
    <xf numFmtId="168" fontId="56" fillId="0" borderId="1208" xfId="0" applyNumberFormat="1" applyFont="1" applyBorder="1" applyAlignment="1">
      <alignment horizontal="right" vertical="center"/>
    </xf>
    <xf numFmtId="168" fontId="56" fillId="21" borderId="1208" xfId="0" applyNumberFormat="1" applyFont="1" applyFill="1" applyBorder="1" applyAlignment="1">
      <alignment horizontal="right" vertical="center"/>
    </xf>
    <xf numFmtId="168" fontId="57" fillId="0" borderId="1208" xfId="0" applyNumberFormat="1" applyFont="1" applyBorder="1" applyAlignment="1">
      <alignment horizontal="right" vertical="center"/>
    </xf>
    <xf numFmtId="168" fontId="42" fillId="21" borderId="1208" xfId="0" applyNumberFormat="1" applyFont="1" applyFill="1" applyBorder="1" applyAlignment="1">
      <alignment horizontal="right" vertical="center"/>
    </xf>
    <xf numFmtId="168" fontId="42" fillId="0" borderId="1208" xfId="0" applyNumberFormat="1" applyFont="1" applyBorder="1" applyAlignment="1">
      <alignment horizontal="right" vertical="center"/>
    </xf>
    <xf numFmtId="168" fontId="30" fillId="0" borderId="1135" xfId="0" applyNumberFormat="1" applyFont="1" applyBorder="1" applyAlignment="1">
      <alignment horizontal="right" vertical="center"/>
    </xf>
    <xf numFmtId="168" fontId="30" fillId="21" borderId="68" xfId="0" applyNumberFormat="1" applyFont="1" applyFill="1" applyBorder="1" applyAlignment="1">
      <alignment horizontal="right" vertical="center"/>
    </xf>
    <xf numFmtId="172" fontId="30" fillId="21" borderId="1297" xfId="0" applyNumberFormat="1" applyFont="1" applyFill="1" applyBorder="1" applyAlignment="1">
      <alignment horizontal="right" vertical="center"/>
    </xf>
    <xf numFmtId="0" fontId="33" fillId="0" borderId="816" xfId="0" applyFont="1" applyBorder="1" applyAlignment="1">
      <alignment horizontal="left" vertical="center" wrapText="1" indent="2"/>
    </xf>
    <xf numFmtId="168" fontId="56" fillId="21" borderId="1298" xfId="0" applyNumberFormat="1" applyFont="1" applyFill="1" applyBorder="1" applyAlignment="1">
      <alignment horizontal="right" vertical="center"/>
    </xf>
    <xf numFmtId="168" fontId="56" fillId="0" borderId="1299" xfId="0" applyNumberFormat="1" applyFont="1" applyBorder="1" applyAlignment="1">
      <alignment horizontal="right" vertical="center"/>
    </xf>
    <xf numFmtId="168" fontId="56" fillId="21" borderId="1299" xfId="0" applyNumberFormat="1" applyFont="1" applyFill="1" applyBorder="1" applyAlignment="1">
      <alignment horizontal="right" vertical="center"/>
    </xf>
    <xf numFmtId="168" fontId="57" fillId="0" borderId="1299" xfId="0" applyNumberFormat="1" applyFont="1" applyBorder="1" applyAlignment="1">
      <alignment horizontal="right" vertical="center"/>
    </xf>
    <xf numFmtId="168" fontId="42" fillId="21" borderId="1299" xfId="0" applyNumberFormat="1" applyFont="1" applyFill="1" applyBorder="1" applyAlignment="1">
      <alignment horizontal="right" vertical="center"/>
    </xf>
    <xf numFmtId="168" fontId="42" fillId="0" borderId="1299" xfId="0" applyNumberFormat="1" applyFont="1" applyBorder="1" applyAlignment="1">
      <alignment horizontal="right" vertical="center"/>
    </xf>
    <xf numFmtId="0" fontId="0" fillId="21" borderId="1283" xfId="0" applyFill="1" applyBorder="1" applyAlignment="1">
      <alignment horizontal="center" vertical="center"/>
    </xf>
    <xf numFmtId="168" fontId="30" fillId="0" borderId="1283" xfId="0" applyNumberFormat="1" applyFont="1" applyBorder="1" applyAlignment="1">
      <alignment horizontal="right" vertical="center"/>
    </xf>
    <xf numFmtId="172" fontId="30" fillId="21" borderId="1300" xfId="0" applyNumberFormat="1" applyFont="1" applyFill="1" applyBorder="1" applyAlignment="1">
      <alignment horizontal="right" vertical="center"/>
    </xf>
    <xf numFmtId="0" fontId="56" fillId="21" borderId="1301" xfId="0" applyFont="1" applyFill="1" applyBorder="1" applyAlignment="1">
      <alignment horizontal="right" vertical="center"/>
    </xf>
    <xf numFmtId="0" fontId="30" fillId="21" borderId="810" xfId="0" applyFont="1" applyFill="1" applyBorder="1" applyAlignment="1">
      <alignment horizontal="right" vertical="center" wrapText="1"/>
    </xf>
    <xf numFmtId="0" fontId="56" fillId="0" borderId="1302" xfId="0" applyFont="1" applyBorder="1" applyAlignment="1">
      <alignment horizontal="right" vertical="center"/>
    </xf>
    <xf numFmtId="0" fontId="30" fillId="0" borderId="810" xfId="0" applyFont="1" applyBorder="1" applyAlignment="1">
      <alignment horizontal="right" vertical="center" wrapText="1"/>
    </xf>
    <xf numFmtId="0" fontId="56" fillId="21" borderId="1302" xfId="0" applyFont="1" applyFill="1" applyBorder="1" applyAlignment="1">
      <alignment horizontal="right" vertical="center"/>
    </xf>
    <xf numFmtId="0" fontId="57" fillId="0" borderId="1302" xfId="0" applyFont="1" applyBorder="1" applyAlignment="1">
      <alignment horizontal="right" vertical="center"/>
    </xf>
    <xf numFmtId="0" fontId="42" fillId="21" borderId="1302" xfId="0" applyFont="1" applyFill="1" applyBorder="1" applyAlignment="1">
      <alignment horizontal="right" vertical="center"/>
    </xf>
    <xf numFmtId="10" fontId="42" fillId="0" borderId="1302" xfId="0" applyNumberFormat="1" applyFont="1" applyBorder="1" applyAlignment="1">
      <alignment horizontal="right" vertical="center"/>
    </xf>
    <xf numFmtId="0" fontId="0" fillId="21" borderId="1303" xfId="0" applyFill="1" applyBorder="1" applyAlignment="1">
      <alignment vertical="center"/>
    </xf>
    <xf numFmtId="164" fontId="30" fillId="0" borderId="1303" xfId="0" applyNumberFormat="1" applyFont="1" applyBorder="1" applyAlignment="1">
      <alignment horizontal="right" vertical="center"/>
    </xf>
    <xf numFmtId="172" fontId="30" fillId="21" borderId="1304" xfId="0" applyNumberFormat="1" applyFont="1" applyFill="1" applyBorder="1" applyAlignment="1">
      <alignment horizontal="right" vertical="center"/>
    </xf>
    <xf numFmtId="0" fontId="33" fillId="0" borderId="816" xfId="0" applyFont="1" applyBorder="1" applyAlignment="1">
      <alignment horizontal="left" vertical="center" wrapText="1" indent="1"/>
    </xf>
    <xf numFmtId="171" fontId="56" fillId="21" borderId="1305" xfId="0" applyNumberFormat="1" applyFont="1" applyFill="1" applyBorder="1" applyAlignment="1">
      <alignment horizontal="right" vertical="center"/>
    </xf>
    <xf numFmtId="171" fontId="56" fillId="0" borderId="1306" xfId="0" applyNumberFormat="1" applyFont="1" applyBorder="1" applyAlignment="1">
      <alignment horizontal="right" vertical="center"/>
    </xf>
    <xf numFmtId="171" fontId="56" fillId="21" borderId="1306" xfId="0" applyNumberFormat="1" applyFont="1" applyFill="1" applyBorder="1" applyAlignment="1">
      <alignment horizontal="right" vertical="center"/>
    </xf>
    <xf numFmtId="171" fontId="57" fillId="0" borderId="1306" xfId="0" applyNumberFormat="1" applyFont="1" applyBorder="1" applyAlignment="1">
      <alignment horizontal="right" vertical="center"/>
    </xf>
    <xf numFmtId="171" fontId="42" fillId="21" borderId="1306" xfId="0" applyNumberFormat="1" applyFont="1" applyFill="1" applyBorder="1" applyAlignment="1">
      <alignment horizontal="right" vertical="center"/>
    </xf>
    <xf numFmtId="171" fontId="42" fillId="0" borderId="1306" xfId="0" applyNumberFormat="1" applyFont="1" applyBorder="1" applyAlignment="1">
      <alignment horizontal="right" vertical="center"/>
    </xf>
    <xf numFmtId="171" fontId="0" fillId="21" borderId="1307" xfId="0" applyNumberFormat="1" applyFill="1" applyBorder="1" applyAlignment="1">
      <alignment vertical="center"/>
    </xf>
    <xf numFmtId="171" fontId="30" fillId="0" borderId="1307" xfId="0" applyNumberFormat="1" applyFont="1" applyBorder="1" applyAlignment="1">
      <alignment horizontal="right" vertical="center"/>
    </xf>
    <xf numFmtId="172" fontId="30" fillId="21" borderId="1308" xfId="0" applyNumberFormat="1" applyFont="1" applyFill="1" applyBorder="1" applyAlignment="1">
      <alignment horizontal="right" vertical="center"/>
    </xf>
    <xf numFmtId="0" fontId="33" fillId="0" borderId="1309" xfId="0" applyFont="1" applyBorder="1" applyAlignment="1">
      <alignment horizontal="left" vertical="center" wrapText="1" indent="1"/>
    </xf>
    <xf numFmtId="171" fontId="56" fillId="21" borderId="1310" xfId="0" applyNumberFormat="1" applyFont="1" applyFill="1" applyBorder="1" applyAlignment="1">
      <alignment horizontal="right" vertical="center"/>
    </xf>
    <xf numFmtId="172" fontId="30" fillId="21" borderId="1311" xfId="0" applyNumberFormat="1" applyFont="1" applyFill="1" applyBorder="1" applyAlignment="1">
      <alignment horizontal="right" vertical="center"/>
    </xf>
    <xf numFmtId="171" fontId="56" fillId="0" borderId="1312" xfId="0" applyNumberFormat="1" applyFont="1" applyBorder="1" applyAlignment="1">
      <alignment horizontal="right" vertical="center"/>
    </xf>
    <xf numFmtId="172" fontId="30" fillId="0" borderId="1311" xfId="0" applyNumberFormat="1" applyFont="1" applyBorder="1" applyAlignment="1">
      <alignment horizontal="right" vertical="center"/>
    </xf>
    <xf numFmtId="171" fontId="56" fillId="21" borderId="1312" xfId="0" applyNumberFormat="1" applyFont="1" applyFill="1" applyBorder="1" applyAlignment="1">
      <alignment horizontal="right" vertical="center"/>
    </xf>
    <xf numFmtId="171" fontId="57" fillId="0" borderId="1312" xfId="0" applyNumberFormat="1" applyFont="1" applyBorder="1" applyAlignment="1">
      <alignment horizontal="right" vertical="center"/>
    </xf>
    <xf numFmtId="171" fontId="42" fillId="21" borderId="1312" xfId="0" applyNumberFormat="1" applyFont="1" applyFill="1" applyBorder="1" applyAlignment="1">
      <alignment horizontal="right" vertical="center"/>
    </xf>
    <xf numFmtId="171" fontId="42" fillId="0" borderId="1312" xfId="0" applyNumberFormat="1" applyFont="1" applyBorder="1" applyAlignment="1">
      <alignment horizontal="right" vertical="center"/>
    </xf>
    <xf numFmtId="171" fontId="28" fillId="21" borderId="1313" xfId="0" applyNumberFormat="1" applyFont="1" applyFill="1" applyBorder="1" applyAlignment="1">
      <alignment horizontal="right" vertical="center"/>
    </xf>
    <xf numFmtId="171" fontId="30" fillId="0" borderId="1313" xfId="0" applyNumberFormat="1" applyFont="1" applyBorder="1" applyAlignment="1">
      <alignment horizontal="right" vertical="center"/>
    </xf>
    <xf numFmtId="171" fontId="0" fillId="21" borderId="1314" xfId="0" applyNumberFormat="1" applyFill="1" applyBorder="1" applyAlignment="1">
      <alignment vertical="center"/>
    </xf>
    <xf numFmtId="0" fontId="0" fillId="21" borderId="1311" xfId="0" applyFill="1" applyBorder="1" applyAlignment="1">
      <alignment horizontal="center" vertical="center"/>
    </xf>
    <xf numFmtId="171" fontId="30" fillId="0" borderId="1314" xfId="0" applyNumberFormat="1" applyFont="1" applyBorder="1" applyAlignment="1">
      <alignment horizontal="right" vertical="center"/>
    </xf>
    <xf numFmtId="172" fontId="30" fillId="0" borderId="1309" xfId="0" applyNumberFormat="1" applyFont="1" applyBorder="1" applyAlignment="1">
      <alignment horizontal="right" vertical="center"/>
    </xf>
    <xf numFmtId="37" fontId="42" fillId="21" borderId="1317" xfId="0" applyNumberFormat="1" applyFont="1" applyFill="1" applyBorder="1" applyAlignment="1">
      <alignment horizontal="right" vertical="center"/>
    </xf>
    <xf numFmtId="172" fontId="30" fillId="21" borderId="805" xfId="0" applyNumberFormat="1" applyFont="1" applyFill="1" applyBorder="1" applyAlignment="1">
      <alignment horizontal="right" vertical="center"/>
    </xf>
    <xf numFmtId="37" fontId="42" fillId="0" borderId="1318" xfId="0" applyNumberFormat="1" applyFont="1" applyBorder="1" applyAlignment="1">
      <alignment horizontal="right" vertical="center"/>
    </xf>
    <xf numFmtId="172" fontId="30" fillId="0" borderId="805" xfId="0" applyNumberFormat="1" applyFont="1" applyBorder="1" applyAlignment="1">
      <alignment horizontal="right" vertical="center"/>
    </xf>
    <xf numFmtId="37" fontId="42" fillId="21" borderId="1318" xfId="0" applyNumberFormat="1" applyFont="1" applyFill="1" applyBorder="1" applyAlignment="1">
      <alignment horizontal="right" vertical="center"/>
    </xf>
    <xf numFmtId="37" fontId="44" fillId="21" borderId="1318" xfId="0" applyNumberFormat="1" applyFont="1" applyFill="1" applyBorder="1" applyAlignment="1">
      <alignment horizontal="right" vertical="center"/>
    </xf>
    <xf numFmtId="37" fontId="35" fillId="0" borderId="1318" xfId="0" applyNumberFormat="1" applyFont="1" applyBorder="1" applyAlignment="1">
      <alignment horizontal="right" vertical="center"/>
    </xf>
    <xf numFmtId="37" fontId="28" fillId="21" borderId="821" xfId="0" applyNumberFormat="1" applyFont="1" applyFill="1" applyBorder="1" applyAlignment="1">
      <alignment horizontal="right" vertical="center"/>
    </xf>
    <xf numFmtId="37" fontId="30" fillId="0" borderId="821" xfId="0" applyNumberFormat="1" applyFont="1" applyBorder="1" applyAlignment="1">
      <alignment horizontal="right" vertical="center"/>
    </xf>
    <xf numFmtId="168" fontId="42" fillId="21" borderId="1319" xfId="0" applyNumberFormat="1" applyFont="1" applyFill="1" applyBorder="1" applyAlignment="1">
      <alignment horizontal="right" vertical="center"/>
    </xf>
    <xf numFmtId="168" fontId="42" fillId="0" borderId="1319" xfId="0" applyNumberFormat="1" applyFont="1" applyBorder="1" applyAlignment="1">
      <alignment horizontal="right" vertical="center"/>
    </xf>
    <xf numFmtId="168" fontId="44" fillId="21" borderId="1319" xfId="0" applyNumberFormat="1" applyFont="1" applyFill="1" applyBorder="1" applyAlignment="1">
      <alignment horizontal="right" vertical="center"/>
    </xf>
    <xf numFmtId="168" fontId="35" fillId="0" borderId="1319" xfId="0" applyNumberFormat="1" applyFont="1" applyBorder="1" applyAlignment="1">
      <alignment horizontal="right" vertical="center"/>
    </xf>
    <xf numFmtId="168" fontId="30" fillId="21" borderId="1320" xfId="0" applyNumberFormat="1" applyFont="1" applyFill="1" applyBorder="1"/>
    <xf numFmtId="168" fontId="30" fillId="0" borderId="1320" xfId="0" applyNumberFormat="1" applyFont="1" applyBorder="1" applyAlignment="1">
      <alignment vertical="center"/>
    </xf>
    <xf numFmtId="0" fontId="0" fillId="21" borderId="1320" xfId="0" applyFill="1" applyBorder="1" applyAlignment="1">
      <alignment horizontal="center" vertical="center"/>
    </xf>
    <xf numFmtId="168" fontId="30" fillId="0" borderId="1321" xfId="0" applyNumberFormat="1" applyFont="1" applyBorder="1" applyAlignment="1">
      <alignment horizontal="right" vertical="center"/>
    </xf>
    <xf numFmtId="172" fontId="30" fillId="21" borderId="1321" xfId="0" applyNumberFormat="1" applyFont="1" applyFill="1" applyBorder="1" applyAlignment="1">
      <alignment horizontal="right" vertical="center"/>
    </xf>
    <xf numFmtId="168" fontId="42" fillId="21" borderId="1305" xfId="0" applyNumberFormat="1" applyFont="1" applyFill="1" applyBorder="1" applyAlignment="1">
      <alignment horizontal="right" vertical="center"/>
    </xf>
    <xf numFmtId="168" fontId="42" fillId="0" borderId="1305" xfId="0" applyNumberFormat="1" applyFont="1" applyBorder="1" applyAlignment="1">
      <alignment horizontal="right" vertical="center"/>
    </xf>
    <xf numFmtId="168" fontId="44" fillId="21" borderId="1305" xfId="0" applyNumberFormat="1" applyFont="1" applyFill="1" applyBorder="1" applyAlignment="1">
      <alignment horizontal="right" vertical="center"/>
    </xf>
    <xf numFmtId="168" fontId="35" fillId="0" borderId="1305" xfId="0" applyNumberFormat="1" applyFont="1" applyBorder="1" applyAlignment="1">
      <alignment horizontal="right" vertical="center"/>
    </xf>
    <xf numFmtId="168" fontId="30" fillId="21" borderId="1307" xfId="0" applyNumberFormat="1" applyFont="1" applyFill="1" applyBorder="1"/>
    <xf numFmtId="168" fontId="30" fillId="0" borderId="1307" xfId="0" applyNumberFormat="1" applyFont="1" applyBorder="1" applyAlignment="1">
      <alignment vertical="center"/>
    </xf>
    <xf numFmtId="0" fontId="0" fillId="21" borderId="1307" xfId="0" applyFill="1" applyBorder="1" applyAlignment="1">
      <alignment horizontal="center" vertical="center"/>
    </xf>
    <xf numFmtId="168" fontId="30" fillId="0" borderId="1322" xfId="0" applyNumberFormat="1" applyFont="1" applyBorder="1" applyAlignment="1">
      <alignment horizontal="right" vertical="center"/>
    </xf>
    <xf numFmtId="172" fontId="30" fillId="21" borderId="1322" xfId="0" applyNumberFormat="1" applyFont="1" applyFill="1" applyBorder="1" applyAlignment="1">
      <alignment horizontal="right" vertical="center"/>
    </xf>
    <xf numFmtId="0" fontId="42" fillId="21" borderId="1323" xfId="0" applyFont="1" applyFill="1" applyBorder="1" applyAlignment="1">
      <alignment horizontal="right" vertical="center"/>
    </xf>
    <xf numFmtId="0" fontId="42" fillId="0" borderId="1323" xfId="0" applyFont="1" applyBorder="1" applyAlignment="1">
      <alignment horizontal="right" vertical="center"/>
    </xf>
    <xf numFmtId="0" fontId="44" fillId="21" borderId="1323" xfId="0" applyFont="1" applyFill="1" applyBorder="1" applyAlignment="1">
      <alignment horizontal="right" vertical="center"/>
    </xf>
    <xf numFmtId="0" fontId="35" fillId="0" borderId="1323" xfId="0" applyFont="1" applyBorder="1" applyAlignment="1">
      <alignment horizontal="right" vertical="center"/>
    </xf>
    <xf numFmtId="10" fontId="42" fillId="0" borderId="1323" xfId="0" applyNumberFormat="1" applyFont="1" applyBorder="1" applyAlignment="1">
      <alignment horizontal="right" vertical="center"/>
    </xf>
    <xf numFmtId="0" fontId="28" fillId="21" borderId="1324" xfId="0" applyFont="1" applyFill="1" applyBorder="1" applyAlignment="1">
      <alignment horizontal="right" vertical="center"/>
    </xf>
    <xf numFmtId="0" fontId="30" fillId="0" borderId="1324" xfId="0" applyFont="1" applyBorder="1" applyAlignment="1">
      <alignment horizontal="right" vertical="center"/>
    </xf>
    <xf numFmtId="0" fontId="35" fillId="21" borderId="1324" xfId="0" applyFont="1" applyFill="1" applyBorder="1" applyAlignment="1">
      <alignment vertical="center"/>
    </xf>
    <xf numFmtId="164" fontId="30" fillId="0" borderId="1325" xfId="0" applyNumberFormat="1" applyFont="1" applyBorder="1" applyAlignment="1">
      <alignment horizontal="right" vertical="center"/>
    </xf>
    <xf numFmtId="172" fontId="30" fillId="21" borderId="1325" xfId="0" applyNumberFormat="1" applyFont="1" applyFill="1" applyBorder="1" applyAlignment="1">
      <alignment horizontal="right" vertical="center"/>
    </xf>
    <xf numFmtId="171" fontId="42" fillId="21" borderId="1326" xfId="0" applyNumberFormat="1" applyFont="1" applyFill="1" applyBorder="1" applyAlignment="1">
      <alignment horizontal="right" vertical="center"/>
    </xf>
    <xf numFmtId="171" fontId="42" fillId="0" borderId="1326" xfId="0" applyNumberFormat="1" applyFont="1" applyBorder="1" applyAlignment="1">
      <alignment horizontal="right" vertical="center"/>
    </xf>
    <xf numFmtId="171" fontId="44" fillId="21" borderId="1326" xfId="0" applyNumberFormat="1" applyFont="1" applyFill="1" applyBorder="1" applyAlignment="1">
      <alignment horizontal="right" vertical="center"/>
    </xf>
    <xf numFmtId="171" fontId="35" fillId="0" borderId="1326" xfId="0" applyNumberFormat="1" applyFont="1" applyBorder="1" applyAlignment="1">
      <alignment horizontal="right" vertical="center"/>
    </xf>
    <xf numFmtId="171" fontId="28" fillId="21" borderId="1327" xfId="0" applyNumberFormat="1" applyFont="1" applyFill="1" applyBorder="1" applyAlignment="1">
      <alignment horizontal="right" vertical="center"/>
    </xf>
    <xf numFmtId="171" fontId="30" fillId="0" borderId="1327" xfId="0" applyNumberFormat="1" applyFont="1" applyBorder="1" applyAlignment="1">
      <alignment horizontal="right" vertical="center"/>
    </xf>
    <xf numFmtId="171" fontId="35" fillId="21" borderId="1327" xfId="0" applyNumberFormat="1" applyFont="1" applyFill="1" applyBorder="1" applyAlignment="1">
      <alignment vertical="center"/>
    </xf>
    <xf numFmtId="171" fontId="30" fillId="0" borderId="1328" xfId="0" applyNumberFormat="1" applyFont="1" applyBorder="1" applyAlignment="1">
      <alignment horizontal="right" vertical="center"/>
    </xf>
    <xf numFmtId="172" fontId="30" fillId="21" borderId="1328" xfId="0" applyNumberFormat="1" applyFont="1" applyFill="1" applyBorder="1" applyAlignment="1">
      <alignment horizontal="right" vertical="center"/>
    </xf>
    <xf numFmtId="0" fontId="33" fillId="0" borderId="1329" xfId="0" applyFont="1" applyBorder="1" applyAlignment="1">
      <alignment horizontal="left" vertical="center" wrapText="1" indent="1"/>
    </xf>
    <xf numFmtId="171" fontId="42" fillId="21" borderId="1330" xfId="0" applyNumberFormat="1" applyFont="1" applyFill="1" applyBorder="1" applyAlignment="1">
      <alignment horizontal="right" vertical="center"/>
    </xf>
    <xf numFmtId="172" fontId="30" fillId="21" borderId="1331" xfId="0" applyNumberFormat="1" applyFont="1" applyFill="1" applyBorder="1" applyAlignment="1">
      <alignment horizontal="right" vertical="center"/>
    </xf>
    <xf numFmtId="171" fontId="42" fillId="0" borderId="1330" xfId="0" applyNumberFormat="1" applyFont="1" applyBorder="1" applyAlignment="1">
      <alignment horizontal="right" vertical="center"/>
    </xf>
    <xf numFmtId="172" fontId="30" fillId="0" borderId="1331" xfId="0" applyNumberFormat="1" applyFont="1" applyBorder="1" applyAlignment="1">
      <alignment horizontal="right" vertical="center"/>
    </xf>
    <xf numFmtId="171" fontId="44" fillId="21" borderId="1330" xfId="0" applyNumberFormat="1" applyFont="1" applyFill="1" applyBorder="1" applyAlignment="1">
      <alignment horizontal="right" vertical="center"/>
    </xf>
    <xf numFmtId="171" fontId="35" fillId="0" borderId="1330" xfId="0" applyNumberFormat="1" applyFont="1" applyBorder="1" applyAlignment="1">
      <alignment horizontal="right" vertical="center"/>
    </xf>
    <xf numFmtId="171" fontId="28" fillId="21" borderId="1332" xfId="0" applyNumberFormat="1" applyFont="1" applyFill="1" applyBorder="1" applyAlignment="1">
      <alignment horizontal="right" vertical="center"/>
    </xf>
    <xf numFmtId="171" fontId="30" fillId="0" borderId="1332" xfId="0" applyNumberFormat="1" applyFont="1" applyBorder="1" applyAlignment="1">
      <alignment horizontal="right" vertical="center"/>
    </xf>
    <xf numFmtId="171" fontId="35" fillId="21" borderId="1332" xfId="0" applyNumberFormat="1" applyFont="1" applyFill="1" applyBorder="1" applyAlignment="1">
      <alignment vertical="center"/>
    </xf>
    <xf numFmtId="0" fontId="0" fillId="21" borderId="1331" xfId="0" applyFill="1" applyBorder="1" applyAlignment="1">
      <alignment horizontal="center" vertical="center"/>
    </xf>
    <xf numFmtId="171" fontId="30" fillId="0" borderId="1333" xfId="0" applyNumberFormat="1" applyFont="1" applyBorder="1" applyAlignment="1">
      <alignment horizontal="right" vertical="center"/>
    </xf>
    <xf numFmtId="172" fontId="30" fillId="0" borderId="1329" xfId="0" applyNumberFormat="1" applyFont="1" applyBorder="1" applyAlignment="1">
      <alignment horizontal="right" vertical="center"/>
    </xf>
    <xf numFmtId="37" fontId="42" fillId="21" borderId="1336" xfId="0" applyNumberFormat="1" applyFont="1" applyFill="1" applyBorder="1" applyAlignment="1">
      <alignment horizontal="right" vertical="center"/>
    </xf>
    <xf numFmtId="37" fontId="42" fillId="0" borderId="1336" xfId="0" applyNumberFormat="1" applyFont="1" applyBorder="1" applyAlignment="1">
      <alignment horizontal="right" vertical="center"/>
    </xf>
    <xf numFmtId="37" fontId="56" fillId="21" borderId="1337" xfId="0" applyNumberFormat="1" applyFont="1" applyFill="1" applyBorder="1" applyAlignment="1">
      <alignment horizontal="right" vertical="center"/>
    </xf>
    <xf numFmtId="37" fontId="56" fillId="0" borderId="1337" xfId="0" applyNumberFormat="1" applyFont="1" applyBorder="1" applyAlignment="1">
      <alignment horizontal="right" vertical="center"/>
    </xf>
    <xf numFmtId="37" fontId="56" fillId="21" borderId="1336" xfId="0" applyNumberFormat="1" applyFont="1" applyFill="1" applyBorder="1" applyAlignment="1">
      <alignment horizontal="right" vertical="center"/>
    </xf>
    <xf numFmtId="37" fontId="56" fillId="0" borderId="1336" xfId="0" applyNumberFormat="1" applyFont="1" applyBorder="1" applyAlignment="1">
      <alignment horizontal="right" vertical="center"/>
    </xf>
    <xf numFmtId="168" fontId="42" fillId="21" borderId="1338" xfId="0" applyNumberFormat="1" applyFont="1" applyFill="1" applyBorder="1" applyAlignment="1">
      <alignment horizontal="right" vertical="center"/>
    </xf>
    <xf numFmtId="168" fontId="42" fillId="0" borderId="1338" xfId="0" applyNumberFormat="1" applyFont="1" applyBorder="1" applyAlignment="1">
      <alignment horizontal="right" vertical="center"/>
    </xf>
    <xf numFmtId="168" fontId="56" fillId="21" borderId="1319" xfId="0" applyNumberFormat="1" applyFont="1" applyFill="1" applyBorder="1" applyAlignment="1">
      <alignment horizontal="right" vertical="center"/>
    </xf>
    <xf numFmtId="168" fontId="56" fillId="0" borderId="1319" xfId="0" applyNumberFormat="1" applyFont="1" applyBorder="1" applyAlignment="1">
      <alignment horizontal="right" vertical="center"/>
    </xf>
    <xf numFmtId="168" fontId="56" fillId="21" borderId="1338" xfId="0" applyNumberFormat="1" applyFont="1" applyFill="1" applyBorder="1" applyAlignment="1">
      <alignment horizontal="right" vertical="center"/>
    </xf>
    <xf numFmtId="168" fontId="56" fillId="0" borderId="1338" xfId="0" applyNumberFormat="1" applyFont="1" applyBorder="1" applyAlignment="1">
      <alignment horizontal="right" vertical="center"/>
    </xf>
    <xf numFmtId="172" fontId="30" fillId="0" borderId="1339" xfId="0" applyNumberFormat="1" applyFont="1" applyBorder="1" applyAlignment="1">
      <alignment horizontal="right" vertical="center"/>
    </xf>
    <xf numFmtId="168" fontId="42" fillId="21" borderId="1340" xfId="0" applyNumberFormat="1" applyFont="1" applyFill="1" applyBorder="1" applyAlignment="1">
      <alignment horizontal="right" vertical="center"/>
    </xf>
    <xf numFmtId="168" fontId="42" fillId="0" borderId="1340" xfId="0" applyNumberFormat="1" applyFont="1" applyBorder="1" applyAlignment="1">
      <alignment horizontal="right" vertical="center"/>
    </xf>
    <xf numFmtId="168" fontId="56" fillId="21" borderId="1326" xfId="0" applyNumberFormat="1" applyFont="1" applyFill="1" applyBorder="1" applyAlignment="1">
      <alignment horizontal="right" vertical="center"/>
    </xf>
    <xf numFmtId="168" fontId="56" fillId="0" borderId="1326" xfId="0" applyNumberFormat="1" applyFont="1" applyBorder="1" applyAlignment="1">
      <alignment horizontal="right" vertical="center"/>
    </xf>
    <xf numFmtId="168" fontId="56" fillId="21" borderId="1340" xfId="0" applyNumberFormat="1" applyFont="1" applyFill="1" applyBorder="1" applyAlignment="1">
      <alignment horizontal="right" vertical="center"/>
    </xf>
    <xf numFmtId="168" fontId="56" fillId="0" borderId="1340" xfId="0" applyNumberFormat="1" applyFont="1" applyBorder="1" applyAlignment="1">
      <alignment horizontal="right" vertical="center"/>
    </xf>
    <xf numFmtId="168" fontId="30" fillId="21" borderId="1327" xfId="0" applyNumberFormat="1" applyFont="1" applyFill="1" applyBorder="1"/>
    <xf numFmtId="0" fontId="0" fillId="21" borderId="1327" xfId="0" applyFill="1" applyBorder="1" applyAlignment="1">
      <alignment horizontal="center" vertical="center"/>
    </xf>
    <xf numFmtId="172" fontId="30" fillId="0" borderId="1334" xfId="0" applyNumberFormat="1" applyFont="1" applyBorder="1" applyAlignment="1">
      <alignment horizontal="right" vertical="center"/>
    </xf>
    <xf numFmtId="0" fontId="42" fillId="21" borderId="1341" xfId="0" applyFont="1" applyFill="1" applyBorder="1" applyAlignment="1">
      <alignment horizontal="right" vertical="center"/>
    </xf>
    <xf numFmtId="0" fontId="42" fillId="0" borderId="1341" xfId="0" applyFont="1" applyBorder="1" applyAlignment="1">
      <alignment horizontal="right" vertical="center"/>
    </xf>
    <xf numFmtId="0" fontId="56" fillId="21" borderId="1342" xfId="0" applyFont="1" applyFill="1" applyBorder="1" applyAlignment="1">
      <alignment horizontal="right" vertical="center"/>
    </xf>
    <xf numFmtId="0" fontId="56" fillId="0" borderId="1342" xfId="0" applyFont="1" applyBorder="1" applyAlignment="1">
      <alignment horizontal="right" vertical="center"/>
    </xf>
    <xf numFmtId="0" fontId="56" fillId="21" borderId="1341" xfId="0" applyFont="1" applyFill="1" applyBorder="1" applyAlignment="1">
      <alignment horizontal="right" vertical="center"/>
    </xf>
    <xf numFmtId="0" fontId="56" fillId="0" borderId="1341" xfId="0" applyFont="1" applyBorder="1" applyAlignment="1">
      <alignment horizontal="right" vertical="center"/>
    </xf>
    <xf numFmtId="10" fontId="42" fillId="0" borderId="1341" xfId="0" applyNumberFormat="1" applyFont="1" applyBorder="1" applyAlignment="1">
      <alignment horizontal="right" vertical="center"/>
    </xf>
    <xf numFmtId="0" fontId="28" fillId="21" borderId="1343" xfId="0" applyFont="1" applyFill="1" applyBorder="1" applyAlignment="1">
      <alignment horizontal="right" vertical="center"/>
    </xf>
    <xf numFmtId="0" fontId="0" fillId="21" borderId="1343" xfId="0" applyFill="1" applyBorder="1" applyAlignment="1">
      <alignment vertical="center"/>
    </xf>
    <xf numFmtId="172" fontId="30" fillId="0" borderId="1344" xfId="0" applyNumberFormat="1" applyFont="1" applyBorder="1" applyAlignment="1">
      <alignment horizontal="right" vertical="center"/>
    </xf>
    <xf numFmtId="172" fontId="30" fillId="21" borderId="1345" xfId="0" applyNumberFormat="1" applyFont="1" applyFill="1" applyBorder="1" applyAlignment="1">
      <alignment horizontal="right" vertical="center"/>
    </xf>
    <xf numFmtId="171" fontId="42" fillId="21" borderId="1346" xfId="0" applyNumberFormat="1" applyFont="1" applyFill="1" applyBorder="1" applyAlignment="1">
      <alignment horizontal="right" vertical="center"/>
    </xf>
    <xf numFmtId="171" fontId="42" fillId="0" borderId="1346" xfId="0" applyNumberFormat="1" applyFont="1" applyBorder="1" applyAlignment="1">
      <alignment horizontal="right" vertical="center"/>
    </xf>
    <xf numFmtId="171" fontId="56" fillId="21" borderId="1347" xfId="0" applyNumberFormat="1" applyFont="1" applyFill="1" applyBorder="1" applyAlignment="1">
      <alignment horizontal="right" vertical="center"/>
    </xf>
    <xf numFmtId="171" fontId="56" fillId="0" borderId="1347" xfId="0" applyNumberFormat="1" applyFont="1" applyBorder="1" applyAlignment="1">
      <alignment horizontal="right" vertical="center"/>
    </xf>
    <xf numFmtId="171" fontId="56" fillId="21" borderId="1346" xfId="0" applyNumberFormat="1" applyFont="1" applyFill="1" applyBorder="1" applyAlignment="1">
      <alignment horizontal="right" vertical="center"/>
    </xf>
    <xf numFmtId="171" fontId="56" fillId="0" borderId="1346" xfId="0" applyNumberFormat="1" applyFont="1" applyBorder="1" applyAlignment="1">
      <alignment horizontal="right" vertical="center"/>
    </xf>
    <xf numFmtId="171" fontId="28" fillId="21" borderId="1348" xfId="0" applyNumberFormat="1" applyFont="1" applyFill="1" applyBorder="1" applyAlignment="1">
      <alignment horizontal="right" vertical="center"/>
    </xf>
    <xf numFmtId="171" fontId="0" fillId="21" borderId="1348" xfId="0" applyNumberFormat="1" applyFill="1" applyBorder="1" applyAlignment="1">
      <alignment vertical="center"/>
    </xf>
    <xf numFmtId="172" fontId="30" fillId="0" borderId="1349" xfId="0" applyNumberFormat="1" applyFont="1" applyBorder="1" applyAlignment="1">
      <alignment horizontal="right" vertical="center"/>
    </xf>
    <xf numFmtId="172" fontId="30" fillId="21" borderId="1350" xfId="0" applyNumberFormat="1" applyFont="1" applyFill="1" applyBorder="1" applyAlignment="1">
      <alignment horizontal="right" vertical="center"/>
    </xf>
    <xf numFmtId="0" fontId="33" fillId="0" borderId="1351" xfId="0" applyFont="1" applyBorder="1" applyAlignment="1">
      <alignment horizontal="left" vertical="center" wrapText="1" indent="1"/>
    </xf>
    <xf numFmtId="171" fontId="42" fillId="21" borderId="1352" xfId="0" applyNumberFormat="1" applyFont="1" applyFill="1" applyBorder="1" applyAlignment="1">
      <alignment horizontal="right" vertical="center"/>
    </xf>
    <xf numFmtId="172" fontId="30" fillId="21" borderId="1353" xfId="0" applyNumberFormat="1" applyFont="1" applyFill="1" applyBorder="1" applyAlignment="1">
      <alignment horizontal="right" vertical="center"/>
    </xf>
    <xf numFmtId="171" fontId="42" fillId="0" borderId="1352" xfId="0" applyNumberFormat="1" applyFont="1" applyBorder="1" applyAlignment="1">
      <alignment horizontal="right" vertical="center"/>
    </xf>
    <xf numFmtId="172" fontId="30" fillId="0" borderId="1353" xfId="0" applyNumberFormat="1" applyFont="1" applyBorder="1" applyAlignment="1">
      <alignment horizontal="right" vertical="center"/>
    </xf>
    <xf numFmtId="171" fontId="56" fillId="21" borderId="1354" xfId="0" applyNumberFormat="1" applyFont="1" applyFill="1" applyBorder="1" applyAlignment="1">
      <alignment horizontal="right" vertical="center"/>
    </xf>
    <xf numFmtId="171" fontId="56" fillId="0" borderId="1354" xfId="0" applyNumberFormat="1" applyFont="1" applyBorder="1" applyAlignment="1">
      <alignment horizontal="right" vertical="center"/>
    </xf>
    <xf numFmtId="171" fontId="56" fillId="21" borderId="1352" xfId="0" applyNumberFormat="1" applyFont="1" applyFill="1" applyBorder="1" applyAlignment="1">
      <alignment horizontal="right" vertical="center"/>
    </xf>
    <xf numFmtId="171" fontId="56" fillId="0" borderId="1352" xfId="0" applyNumberFormat="1" applyFont="1" applyBorder="1" applyAlignment="1">
      <alignment horizontal="right" vertical="center"/>
    </xf>
    <xf numFmtId="171" fontId="28" fillId="21" borderId="1355" xfId="0" applyNumberFormat="1" applyFont="1" applyFill="1" applyBorder="1" applyAlignment="1">
      <alignment horizontal="right" vertical="center"/>
    </xf>
    <xf numFmtId="171" fontId="30" fillId="0" borderId="1356" xfId="0" applyNumberFormat="1" applyFont="1" applyBorder="1" applyAlignment="1">
      <alignment horizontal="right" vertical="center"/>
    </xf>
    <xf numFmtId="171" fontId="0" fillId="21" borderId="1355" xfId="0" applyNumberFormat="1" applyFill="1" applyBorder="1" applyAlignment="1">
      <alignment vertical="center"/>
    </xf>
    <xf numFmtId="0" fontId="0" fillId="21" borderId="1353" xfId="0" applyFill="1" applyBorder="1" applyAlignment="1">
      <alignment horizontal="center" vertical="center"/>
    </xf>
    <xf numFmtId="171" fontId="30" fillId="0" borderId="1357" xfId="0" applyNumberFormat="1" applyFont="1" applyBorder="1" applyAlignment="1">
      <alignment horizontal="right" vertical="center"/>
    </xf>
    <xf numFmtId="172" fontId="30" fillId="0" borderId="1358" xfId="0" applyNumberFormat="1" applyFont="1" applyBorder="1" applyAlignment="1">
      <alignment horizontal="right" vertical="center"/>
    </xf>
    <xf numFmtId="0" fontId="28" fillId="0" borderId="806" xfId="0" applyFont="1" applyBorder="1" applyAlignment="1">
      <alignment horizontal="left" vertical="center" indent="1"/>
    </xf>
    <xf numFmtId="37" fontId="56" fillId="21" borderId="1360" xfId="0" applyNumberFormat="1" applyFont="1" applyFill="1" applyBorder="1" applyAlignment="1">
      <alignment horizontal="right" vertical="center"/>
    </xf>
    <xf numFmtId="37" fontId="56" fillId="0" borderId="1361" xfId="0" applyNumberFormat="1" applyFont="1" applyBorder="1" applyAlignment="1">
      <alignment horizontal="right" vertical="center"/>
    </xf>
    <xf numFmtId="37" fontId="56" fillId="21" borderId="1361" xfId="0" applyNumberFormat="1" applyFont="1" applyFill="1" applyBorder="1" applyAlignment="1">
      <alignment horizontal="right" vertical="center"/>
    </xf>
    <xf numFmtId="37" fontId="57" fillId="0" borderId="1361" xfId="0" applyNumberFormat="1" applyFont="1" applyBorder="1" applyAlignment="1">
      <alignment horizontal="right" vertical="center"/>
    </xf>
    <xf numFmtId="37" fontId="42" fillId="21" borderId="1361" xfId="0" applyNumberFormat="1" applyFont="1" applyFill="1" applyBorder="1" applyAlignment="1">
      <alignment horizontal="right" vertical="center"/>
    </xf>
    <xf numFmtId="37" fontId="42" fillId="0" borderId="1361" xfId="0" applyNumberFormat="1" applyFont="1" applyBorder="1" applyAlignment="1">
      <alignment horizontal="right" vertical="center"/>
    </xf>
    <xf numFmtId="5" fontId="56" fillId="21" borderId="157" xfId="0" applyNumberFormat="1" applyFont="1" applyFill="1" applyBorder="1" applyAlignment="1">
      <alignment horizontal="right" vertical="center"/>
    </xf>
    <xf numFmtId="172" fontId="30" fillId="21" borderId="156" xfId="0" applyNumberFormat="1" applyFont="1" applyFill="1" applyBorder="1" applyAlignment="1">
      <alignment horizontal="right" vertical="center"/>
    </xf>
    <xf numFmtId="5" fontId="56" fillId="0" borderId="1362" xfId="0" applyNumberFormat="1" applyFont="1" applyBorder="1" applyAlignment="1">
      <alignment horizontal="right" vertical="center"/>
    </xf>
    <xf numFmtId="172" fontId="30" fillId="0" borderId="156" xfId="0" applyNumberFormat="1" applyFont="1" applyBorder="1" applyAlignment="1">
      <alignment horizontal="right" vertical="center"/>
    </xf>
    <xf numFmtId="5" fontId="56" fillId="21" borderId="1362" xfId="0" applyNumberFormat="1" applyFont="1" applyFill="1" applyBorder="1" applyAlignment="1">
      <alignment horizontal="right" vertical="center"/>
    </xf>
    <xf numFmtId="5" fontId="57" fillId="0" borderId="1362" xfId="0" applyNumberFormat="1" applyFont="1" applyBorder="1" applyAlignment="1">
      <alignment horizontal="right" vertical="center"/>
    </xf>
    <xf numFmtId="5" fontId="42" fillId="21" borderId="1362" xfId="0" applyNumberFormat="1" applyFont="1" applyFill="1" applyBorder="1" applyAlignment="1">
      <alignment horizontal="right" vertical="center"/>
    </xf>
    <xf numFmtId="5" fontId="42" fillId="0" borderId="1362" xfId="0" applyNumberFormat="1" applyFont="1" applyBorder="1" applyAlignment="1">
      <alignment horizontal="right" vertical="center"/>
    </xf>
    <xf numFmtId="5" fontId="28" fillId="21" borderId="1363" xfId="0" applyNumberFormat="1" applyFont="1" applyFill="1" applyBorder="1" applyAlignment="1">
      <alignment horizontal="right" vertical="center"/>
    </xf>
    <xf numFmtId="5" fontId="30" fillId="0" borderId="1363" xfId="0" applyNumberFormat="1" applyFont="1" applyBorder="1" applyAlignment="1">
      <alignment horizontal="right" vertical="center"/>
    </xf>
    <xf numFmtId="37" fontId="30" fillId="0" borderId="24" xfId="0" applyNumberFormat="1" applyFont="1" applyBorder="1" applyAlignment="1">
      <alignment horizontal="right" vertical="center"/>
    </xf>
    <xf numFmtId="172" fontId="30" fillId="21" borderId="1364" xfId="0" applyNumberFormat="1" applyFont="1" applyFill="1" applyBorder="1" applyAlignment="1">
      <alignment horizontal="right" vertical="center"/>
    </xf>
    <xf numFmtId="37" fontId="42" fillId="21" borderId="1360" xfId="0" applyNumberFormat="1" applyFont="1" applyFill="1" applyBorder="1" applyAlignment="1">
      <alignment horizontal="right" vertical="center"/>
    </xf>
    <xf numFmtId="37" fontId="42" fillId="0" borderId="1360" xfId="0" applyNumberFormat="1" applyFont="1" applyBorder="1" applyAlignment="1">
      <alignment horizontal="right" vertical="center"/>
    </xf>
    <xf numFmtId="37" fontId="44" fillId="21" borderId="1360" xfId="0" applyNumberFormat="1" applyFont="1" applyFill="1" applyBorder="1" applyAlignment="1">
      <alignment horizontal="right" vertical="center"/>
    </xf>
    <xf numFmtId="37" fontId="35" fillId="0" borderId="1360" xfId="0" applyNumberFormat="1" applyFont="1" applyBorder="1" applyAlignment="1">
      <alignment horizontal="right" vertical="center"/>
    </xf>
    <xf numFmtId="5" fontId="35" fillId="0" borderId="157" xfId="0" applyNumberFormat="1" applyFont="1" applyBorder="1" applyAlignment="1">
      <alignment horizontal="right" vertical="center"/>
    </xf>
    <xf numFmtId="5" fontId="28" fillId="21" borderId="24" xfId="0" applyNumberFormat="1" applyFont="1" applyFill="1" applyBorder="1" applyAlignment="1">
      <alignment horizontal="right" vertical="center"/>
    </xf>
    <xf numFmtId="5" fontId="30" fillId="0" borderId="24" xfId="0" applyNumberFormat="1" applyFont="1" applyBorder="1" applyAlignment="1">
      <alignment horizontal="right" vertical="center"/>
    </xf>
    <xf numFmtId="37" fontId="30" fillId="0" borderId="56" xfId="0" applyNumberFormat="1" applyFont="1" applyBorder="1" applyAlignment="1">
      <alignment horizontal="right" vertical="center"/>
    </xf>
    <xf numFmtId="172" fontId="30" fillId="21" borderId="1368" xfId="0" applyNumberFormat="1" applyFont="1" applyFill="1" applyBorder="1" applyAlignment="1">
      <alignment horizontal="right" vertical="center"/>
    </xf>
    <xf numFmtId="37" fontId="56" fillId="0" borderId="1360" xfId="0" applyNumberFormat="1" applyFont="1" applyBorder="1" applyAlignment="1">
      <alignment horizontal="right" vertical="center"/>
    </xf>
    <xf numFmtId="5" fontId="42" fillId="21" borderId="1363" xfId="0" applyNumberFormat="1" applyFont="1" applyFill="1" applyBorder="1" applyAlignment="1">
      <alignment horizontal="right" vertical="center"/>
    </xf>
    <xf numFmtId="5" fontId="56" fillId="0" borderId="157" xfId="0" applyNumberFormat="1" applyFont="1" applyBorder="1" applyAlignment="1">
      <alignment horizontal="right" vertical="center"/>
    </xf>
    <xf numFmtId="37" fontId="30" fillId="0" borderId="76" xfId="0" applyNumberFormat="1" applyFont="1" applyBorder="1" applyAlignment="1">
      <alignment horizontal="right" vertical="center"/>
    </xf>
    <xf numFmtId="37" fontId="56" fillId="21" borderId="1369" xfId="0" applyNumberFormat="1" applyFont="1" applyFill="1" applyBorder="1" applyAlignment="1">
      <alignment horizontal="right" vertical="center"/>
    </xf>
    <xf numFmtId="168" fontId="56" fillId="21" borderId="1370" xfId="0" applyNumberFormat="1" applyFont="1" applyFill="1" applyBorder="1" applyAlignment="1">
      <alignment horizontal="right" vertical="center"/>
    </xf>
    <xf numFmtId="168" fontId="56" fillId="0" borderId="1371" xfId="0" applyNumberFormat="1" applyFont="1" applyBorder="1" applyAlignment="1">
      <alignment horizontal="right" vertical="center"/>
    </xf>
    <xf numFmtId="168" fontId="56" fillId="21" borderId="1371" xfId="0" applyNumberFormat="1" applyFont="1" applyFill="1" applyBorder="1" applyAlignment="1">
      <alignment horizontal="right" vertical="center"/>
    </xf>
    <xf numFmtId="168" fontId="57" fillId="0" borderId="1371" xfId="0" applyNumberFormat="1" applyFont="1" applyBorder="1" applyAlignment="1">
      <alignment horizontal="right" vertical="center"/>
    </xf>
    <xf numFmtId="168" fontId="42" fillId="21" borderId="1371" xfId="0" applyNumberFormat="1" applyFont="1" applyFill="1" applyBorder="1" applyAlignment="1">
      <alignment horizontal="right" vertical="center"/>
    </xf>
    <xf numFmtId="168" fontId="42" fillId="0" borderId="1371" xfId="0" applyNumberFormat="1" applyFont="1" applyBorder="1" applyAlignment="1">
      <alignment horizontal="right" vertical="center"/>
    </xf>
    <xf numFmtId="0" fontId="0" fillId="21" borderId="1372" xfId="0" applyFill="1" applyBorder="1" applyAlignment="1">
      <alignment horizontal="center" vertical="center"/>
    </xf>
    <xf numFmtId="168" fontId="30" fillId="0" borderId="1372" xfId="0" applyNumberFormat="1" applyFont="1" applyBorder="1" applyAlignment="1">
      <alignment horizontal="right" vertical="center"/>
    </xf>
    <xf numFmtId="0" fontId="33" fillId="0" borderId="1373" xfId="0" applyFont="1" applyBorder="1" applyAlignment="1">
      <alignment horizontal="left" vertical="center" wrapText="1" indent="2"/>
    </xf>
    <xf numFmtId="168" fontId="56" fillId="21" borderId="1354" xfId="0" applyNumberFormat="1" applyFont="1" applyFill="1" applyBorder="1" applyAlignment="1">
      <alignment horizontal="right" vertical="center"/>
    </xf>
    <xf numFmtId="172" fontId="30" fillId="21" borderId="1374" xfId="0" applyNumberFormat="1" applyFont="1" applyFill="1" applyBorder="1" applyAlignment="1">
      <alignment horizontal="right" vertical="center"/>
    </xf>
    <xf numFmtId="168" fontId="56" fillId="0" borderId="1352" xfId="0" applyNumberFormat="1" applyFont="1" applyBorder="1" applyAlignment="1">
      <alignment horizontal="right" vertical="center"/>
    </xf>
    <xf numFmtId="172" fontId="30" fillId="0" borderId="1374" xfId="0" applyNumberFormat="1" applyFont="1" applyBorder="1" applyAlignment="1">
      <alignment horizontal="right" vertical="center"/>
    </xf>
    <xf numFmtId="168" fontId="56" fillId="21" borderId="1352" xfId="0" applyNumberFormat="1" applyFont="1" applyFill="1" applyBorder="1" applyAlignment="1">
      <alignment horizontal="right" vertical="center"/>
    </xf>
    <xf numFmtId="168" fontId="57" fillId="0" borderId="1352" xfId="0" applyNumberFormat="1" applyFont="1" applyBorder="1" applyAlignment="1">
      <alignment horizontal="right" vertical="center"/>
    </xf>
    <xf numFmtId="168" fontId="42" fillId="21" borderId="1352" xfId="0" applyNumberFormat="1" applyFont="1" applyFill="1" applyBorder="1" applyAlignment="1">
      <alignment horizontal="right" vertical="center"/>
    </xf>
    <xf numFmtId="168" fontId="42" fillId="0" borderId="1352" xfId="0" applyNumberFormat="1" applyFont="1" applyBorder="1" applyAlignment="1">
      <alignment horizontal="right" vertical="center"/>
    </xf>
    <xf numFmtId="168" fontId="30" fillId="21" borderId="1375" xfId="0" applyNumberFormat="1" applyFont="1" applyFill="1" applyBorder="1"/>
    <xf numFmtId="168" fontId="30" fillId="0" borderId="1375" xfId="0" applyNumberFormat="1" applyFont="1" applyBorder="1" applyAlignment="1">
      <alignment vertical="center"/>
    </xf>
    <xf numFmtId="0" fontId="0" fillId="21" borderId="1376" xfId="0" applyFill="1" applyBorder="1" applyAlignment="1">
      <alignment horizontal="center" vertical="center"/>
    </xf>
    <xf numFmtId="0" fontId="0" fillId="21" borderId="1374" xfId="0" applyFill="1" applyBorder="1" applyAlignment="1">
      <alignment horizontal="center" vertical="center"/>
    </xf>
    <xf numFmtId="168" fontId="30" fillId="0" borderId="1376" xfId="0" applyNumberFormat="1" applyFont="1" applyBorder="1" applyAlignment="1">
      <alignment horizontal="right" vertical="center"/>
    </xf>
    <xf numFmtId="172" fontId="30" fillId="0" borderId="1373" xfId="0" applyNumberFormat="1" applyFont="1" applyBorder="1" applyAlignment="1">
      <alignment horizontal="right" vertical="center"/>
    </xf>
    <xf numFmtId="168" fontId="30" fillId="21" borderId="1377" xfId="0" applyNumberFormat="1" applyFont="1" applyFill="1" applyBorder="1" applyAlignment="1">
      <alignment horizontal="right" vertical="center"/>
    </xf>
    <xf numFmtId="172" fontId="30" fillId="21" borderId="1378" xfId="0" applyNumberFormat="1" applyFont="1" applyFill="1" applyBorder="1" applyAlignment="1">
      <alignment horizontal="right" vertical="center"/>
    </xf>
    <xf numFmtId="37" fontId="42" fillId="21" borderId="1369" xfId="0" applyNumberFormat="1" applyFont="1" applyFill="1" applyBorder="1" applyAlignment="1">
      <alignment horizontal="right" vertical="center"/>
    </xf>
    <xf numFmtId="37" fontId="42" fillId="0" borderId="1369" xfId="0" applyNumberFormat="1" applyFont="1" applyBorder="1" applyAlignment="1">
      <alignment horizontal="right" vertical="center"/>
    </xf>
    <xf numFmtId="37" fontId="44" fillId="21" borderId="1369" xfId="0" applyNumberFormat="1" applyFont="1" applyFill="1" applyBorder="1" applyAlignment="1">
      <alignment horizontal="right" vertical="center"/>
    </xf>
    <xf numFmtId="37" fontId="35" fillId="0" borderId="1369" xfId="0" applyNumberFormat="1" applyFont="1" applyBorder="1" applyAlignment="1">
      <alignment horizontal="right" vertical="center"/>
    </xf>
    <xf numFmtId="168" fontId="30" fillId="21" borderId="1135" xfId="0" applyNumberFormat="1" applyFont="1" applyFill="1" applyBorder="1"/>
    <xf numFmtId="168" fontId="30" fillId="0" borderId="1135" xfId="0" applyNumberFormat="1" applyFont="1" applyBorder="1" applyAlignment="1">
      <alignment vertical="center"/>
    </xf>
    <xf numFmtId="168" fontId="42" fillId="21" borderId="1347" xfId="0" applyNumberFormat="1" applyFont="1" applyFill="1" applyBorder="1" applyAlignment="1">
      <alignment horizontal="right" vertical="center"/>
    </xf>
    <xf numFmtId="172" fontId="30" fillId="21" borderId="1379" xfId="0" applyNumberFormat="1" applyFont="1" applyFill="1" applyBorder="1" applyAlignment="1">
      <alignment horizontal="right" vertical="center"/>
    </xf>
    <xf numFmtId="168" fontId="42" fillId="0" borderId="1380" xfId="0" applyNumberFormat="1" applyFont="1" applyBorder="1" applyAlignment="1">
      <alignment horizontal="right" vertical="center"/>
    </xf>
    <xf numFmtId="172" fontId="30" fillId="0" borderId="1379" xfId="0" applyNumberFormat="1" applyFont="1" applyBorder="1" applyAlignment="1">
      <alignment horizontal="right" vertical="center"/>
    </xf>
    <xf numFmtId="168" fontId="42" fillId="21" borderId="1380" xfId="0" applyNumberFormat="1" applyFont="1" applyFill="1" applyBorder="1" applyAlignment="1">
      <alignment horizontal="right" vertical="center"/>
    </xf>
    <xf numFmtId="168" fontId="44" fillId="21" borderId="1380" xfId="0" applyNumberFormat="1" applyFont="1" applyFill="1" applyBorder="1" applyAlignment="1">
      <alignment horizontal="right" vertical="center"/>
    </xf>
    <xf numFmtId="168" fontId="35" fillId="0" borderId="1380" xfId="0" applyNumberFormat="1" applyFont="1" applyBorder="1" applyAlignment="1">
      <alignment horizontal="right" vertical="center"/>
    </xf>
    <xf numFmtId="10" fontId="42" fillId="0" borderId="1380" xfId="0" applyNumberFormat="1" applyFont="1" applyBorder="1" applyAlignment="1">
      <alignment horizontal="right" vertical="center"/>
    </xf>
    <xf numFmtId="168" fontId="30" fillId="21" borderId="1243" xfId="0" applyNumberFormat="1" applyFont="1" applyFill="1" applyBorder="1"/>
    <xf numFmtId="168" fontId="30" fillId="0" borderId="1243" xfId="0" applyNumberFormat="1" applyFont="1" applyBorder="1" applyAlignment="1">
      <alignment vertical="center"/>
    </xf>
    <xf numFmtId="0" fontId="0" fillId="21" borderId="1381" xfId="0" applyFill="1" applyBorder="1" applyAlignment="1">
      <alignment horizontal="center" vertical="center"/>
    </xf>
    <xf numFmtId="0" fontId="0" fillId="21" borderId="1382" xfId="0" applyFill="1" applyBorder="1" applyAlignment="1">
      <alignment horizontal="center" vertical="center"/>
    </xf>
    <xf numFmtId="168" fontId="30" fillId="0" borderId="1383" xfId="0" applyNumberFormat="1" applyFont="1" applyBorder="1" applyAlignment="1">
      <alignment horizontal="right" vertical="center"/>
    </xf>
    <xf numFmtId="172" fontId="30" fillId="0" borderId="1384" xfId="0" applyNumberFormat="1" applyFont="1" applyBorder="1" applyAlignment="1">
      <alignment horizontal="right" vertical="center"/>
    </xf>
    <xf numFmtId="172" fontId="30" fillId="21" borderId="1383" xfId="0" applyNumberFormat="1" applyFont="1" applyFill="1" applyBorder="1" applyAlignment="1">
      <alignment horizontal="right" vertical="center"/>
    </xf>
    <xf numFmtId="37" fontId="56" fillId="21" borderId="1386" xfId="0" applyNumberFormat="1" applyFont="1" applyFill="1" applyBorder="1" applyAlignment="1">
      <alignment horizontal="right" vertical="center"/>
    </xf>
    <xf numFmtId="37" fontId="56" fillId="0" borderId="1386" xfId="0" applyNumberFormat="1" applyFont="1" applyBorder="1" applyAlignment="1">
      <alignment horizontal="right" vertical="center"/>
    </xf>
    <xf numFmtId="168" fontId="42" fillId="21" borderId="979" xfId="0" applyNumberFormat="1" applyFont="1" applyFill="1" applyBorder="1" applyAlignment="1">
      <alignment horizontal="right" vertical="center"/>
    </xf>
    <xf numFmtId="168" fontId="56" fillId="21" borderId="919" xfId="0" applyNumberFormat="1" applyFont="1" applyFill="1" applyBorder="1" applyAlignment="1">
      <alignment horizontal="right" vertical="center"/>
    </xf>
    <xf numFmtId="168" fontId="56" fillId="21" borderId="979" xfId="0" applyNumberFormat="1" applyFont="1" applyFill="1" applyBorder="1" applyAlignment="1">
      <alignment horizontal="right" vertical="center"/>
    </xf>
    <xf numFmtId="168" fontId="30" fillId="21" borderId="920" xfId="0" applyNumberFormat="1" applyFont="1" applyFill="1" applyBorder="1"/>
    <xf numFmtId="168" fontId="30" fillId="21" borderId="920" xfId="0" applyNumberFormat="1" applyFont="1" applyFill="1" applyBorder="1" applyAlignment="1">
      <alignment horizontal="right" vertical="center"/>
    </xf>
    <xf numFmtId="0" fontId="33" fillId="0" borderId="1387" xfId="0" applyFont="1" applyBorder="1" applyAlignment="1">
      <alignment horizontal="left" vertical="center" wrapText="1" indent="2"/>
    </xf>
    <xf numFmtId="168" fontId="30" fillId="21" borderId="1388" xfId="0" applyNumberFormat="1" applyFont="1" applyFill="1" applyBorder="1"/>
    <xf numFmtId="0" fontId="0" fillId="21" borderId="1389" xfId="0" applyFill="1" applyBorder="1" applyAlignment="1">
      <alignment horizontal="center" vertical="center"/>
    </xf>
    <xf numFmtId="0" fontId="0" fillId="21" borderId="1390" xfId="0" applyFill="1" applyBorder="1" applyAlignment="1">
      <alignment horizontal="center" vertical="center"/>
    </xf>
    <xf numFmtId="168" fontId="30" fillId="0" borderId="1377" xfId="0" applyNumberFormat="1" applyFont="1" applyBorder="1" applyAlignment="1">
      <alignment horizontal="right" vertical="center"/>
    </xf>
    <xf numFmtId="168" fontId="30" fillId="21" borderId="1243" xfId="0" applyNumberFormat="1" applyFont="1" applyFill="1" applyBorder="1" applyAlignment="1">
      <alignment horizontal="right" vertical="center"/>
    </xf>
    <xf numFmtId="0" fontId="32" fillId="0" borderId="806" xfId="0" applyFont="1" applyBorder="1" applyAlignment="1">
      <alignment horizontal="left" vertical="center" indent="1"/>
    </xf>
    <xf numFmtId="37" fontId="56" fillId="17" borderId="1391" xfId="0" applyNumberFormat="1" applyFont="1" applyFill="1" applyBorder="1" applyAlignment="1">
      <alignment horizontal="right" vertical="center"/>
    </xf>
    <xf numFmtId="37" fontId="56" fillId="0" borderId="1392" xfId="0" applyNumberFormat="1" applyFont="1" applyBorder="1" applyAlignment="1">
      <alignment horizontal="right" vertical="center"/>
    </xf>
    <xf numFmtId="37" fontId="56" fillId="17" borderId="1392" xfId="0" applyNumberFormat="1" applyFont="1" applyFill="1" applyBorder="1" applyAlignment="1">
      <alignment horizontal="right" vertical="center"/>
    </xf>
    <xf numFmtId="37" fontId="57" fillId="0" borderId="1392" xfId="0" applyNumberFormat="1" applyFont="1" applyBorder="1" applyAlignment="1">
      <alignment horizontal="right" vertical="center"/>
    </xf>
    <xf numFmtId="37" fontId="42" fillId="17" borderId="1392" xfId="0" applyNumberFormat="1" applyFont="1" applyFill="1" applyBorder="1" applyAlignment="1">
      <alignment horizontal="right" vertical="center"/>
    </xf>
    <xf numFmtId="37" fontId="42" fillId="0" borderId="1392" xfId="0" applyNumberFormat="1" applyFont="1" applyBorder="1" applyAlignment="1">
      <alignment horizontal="right" vertical="center"/>
    </xf>
    <xf numFmtId="0" fontId="0" fillId="17" borderId="821" xfId="0" applyFill="1" applyBorder="1" applyAlignment="1">
      <alignment horizontal="center" vertical="center"/>
    </xf>
    <xf numFmtId="0" fontId="0" fillId="17" borderId="805" xfId="0" applyFill="1" applyBorder="1" applyAlignment="1">
      <alignment horizontal="center" vertical="center"/>
    </xf>
    <xf numFmtId="37" fontId="30" fillId="17" borderId="145" xfId="0" applyNumberFormat="1" applyFont="1" applyFill="1" applyBorder="1" applyAlignment="1">
      <alignment horizontal="right" vertical="center"/>
    </xf>
    <xf numFmtId="172" fontId="30" fillId="17" borderId="525" xfId="0" applyNumberFormat="1" applyFont="1" applyFill="1" applyBorder="1" applyAlignment="1">
      <alignment horizontal="right" vertical="center"/>
    </xf>
    <xf numFmtId="5" fontId="56" fillId="17" borderId="919" xfId="0" applyNumberFormat="1" applyFont="1" applyFill="1" applyBorder="1" applyAlignment="1">
      <alignment horizontal="right" vertical="center"/>
    </xf>
    <xf numFmtId="5" fontId="56" fillId="0" borderId="979" xfId="0" applyNumberFormat="1" applyFont="1" applyBorder="1" applyAlignment="1">
      <alignment horizontal="right" vertical="center"/>
    </xf>
    <xf numFmtId="5" fontId="56" fillId="17" borderId="979" xfId="0" applyNumberFormat="1" applyFont="1" applyFill="1" applyBorder="1" applyAlignment="1">
      <alignment horizontal="right" vertical="center"/>
    </xf>
    <xf numFmtId="5" fontId="57" fillId="0" borderId="979" xfId="0" applyNumberFormat="1" applyFont="1" applyBorder="1" applyAlignment="1">
      <alignment horizontal="right" vertical="center"/>
    </xf>
    <xf numFmtId="5" fontId="42" fillId="17" borderId="979" xfId="0" applyNumberFormat="1" applyFont="1" applyFill="1" applyBorder="1" applyAlignment="1">
      <alignment horizontal="right" vertical="center"/>
    </xf>
    <xf numFmtId="5" fontId="42" fillId="0" borderId="979" xfId="0" applyNumberFormat="1" applyFont="1" applyBorder="1" applyAlignment="1">
      <alignment horizontal="right" vertical="center"/>
    </xf>
    <xf numFmtId="0" fontId="0" fillId="17" borderId="920" xfId="0" applyFill="1" applyBorder="1" applyAlignment="1">
      <alignment horizontal="center" vertical="center"/>
    </xf>
    <xf numFmtId="37" fontId="30" fillId="0" borderId="1321" xfId="0" applyNumberFormat="1" applyFont="1" applyBorder="1" applyAlignment="1">
      <alignment horizontal="right" vertical="center"/>
    </xf>
    <xf numFmtId="37" fontId="30" fillId="17" borderId="68" xfId="0" applyNumberFormat="1" applyFont="1" applyFill="1" applyBorder="1" applyAlignment="1">
      <alignment horizontal="right" vertical="center"/>
    </xf>
    <xf numFmtId="172" fontId="30" fillId="17" borderId="1393" xfId="0" applyNumberFormat="1" applyFont="1" applyFill="1" applyBorder="1" applyAlignment="1">
      <alignment horizontal="right" vertical="center"/>
    </xf>
    <xf numFmtId="0" fontId="56" fillId="17" borderId="1210" xfId="0" applyFont="1" applyFill="1" applyBorder="1" applyAlignment="1">
      <alignment horizontal="right" vertical="center"/>
    </xf>
    <xf numFmtId="172" fontId="30" fillId="17" borderId="1379" xfId="0" applyNumberFormat="1" applyFont="1" applyFill="1" applyBorder="1" applyAlignment="1">
      <alignment horizontal="right" vertical="center"/>
    </xf>
    <xf numFmtId="0" fontId="56" fillId="0" borderId="1231" xfId="0" applyFont="1" applyBorder="1" applyAlignment="1">
      <alignment horizontal="right" vertical="center"/>
    </xf>
    <xf numFmtId="0" fontId="56" fillId="17" borderId="1231" xfId="0" applyFont="1" applyFill="1" applyBorder="1" applyAlignment="1">
      <alignment horizontal="right" vertical="center"/>
    </xf>
    <xf numFmtId="0" fontId="57" fillId="0" borderId="1231" xfId="0" applyFont="1" applyBorder="1" applyAlignment="1">
      <alignment horizontal="right" vertical="center"/>
    </xf>
    <xf numFmtId="0" fontId="42" fillId="17" borderId="1231" xfId="0" applyFont="1" applyFill="1" applyBorder="1" applyAlignment="1">
      <alignment horizontal="right" vertical="center"/>
    </xf>
    <xf numFmtId="3" fontId="42" fillId="0" borderId="1231" xfId="0" applyNumberFormat="1" applyFont="1" applyBorder="1" applyAlignment="1">
      <alignment horizontal="right" vertical="center"/>
    </xf>
    <xf numFmtId="0" fontId="28" fillId="17" borderId="814" xfId="0" applyFont="1" applyFill="1" applyBorder="1" applyAlignment="1">
      <alignment horizontal="right" vertical="center"/>
    </xf>
    <xf numFmtId="0" fontId="0" fillId="17" borderId="1243" xfId="0" applyFill="1" applyBorder="1" applyAlignment="1">
      <alignment horizontal="center" vertical="center"/>
    </xf>
    <xf numFmtId="0" fontId="0" fillId="17" borderId="1379" xfId="0" applyFill="1" applyBorder="1" applyAlignment="1">
      <alignment horizontal="center" vertical="center"/>
    </xf>
    <xf numFmtId="3" fontId="30" fillId="0" borderId="1383" xfId="0" applyNumberFormat="1" applyFont="1" applyBorder="1" applyAlignment="1">
      <alignment horizontal="right" vertical="center"/>
    </xf>
    <xf numFmtId="172" fontId="30" fillId="0" borderId="1394" xfId="0" applyNumberFormat="1" applyFont="1" applyBorder="1" applyAlignment="1">
      <alignment horizontal="right" vertical="center"/>
    </xf>
    <xf numFmtId="3" fontId="30" fillId="17" borderId="1377" xfId="0" applyNumberFormat="1" applyFont="1" applyFill="1" applyBorder="1" applyAlignment="1">
      <alignment horizontal="right" vertical="center"/>
    </xf>
    <xf numFmtId="172" fontId="30" fillId="17" borderId="1395" xfId="0" applyNumberFormat="1" applyFont="1" applyFill="1" applyBorder="1" applyAlignment="1">
      <alignment horizontal="right" vertical="center"/>
    </xf>
    <xf numFmtId="0" fontId="33" fillId="0" borderId="1384" xfId="0" applyFont="1" applyBorder="1" applyAlignment="1">
      <alignment horizontal="left" vertical="center" indent="1"/>
    </xf>
    <xf numFmtId="168" fontId="56" fillId="17" borderId="1396" xfId="0" applyNumberFormat="1" applyFont="1" applyFill="1" applyBorder="1" applyAlignment="1">
      <alignment horizontal="right" vertical="center"/>
    </xf>
    <xf numFmtId="168" fontId="56" fillId="0" borderId="1397" xfId="0" applyNumberFormat="1" applyFont="1" applyBorder="1" applyAlignment="1">
      <alignment horizontal="right" vertical="center"/>
    </xf>
    <xf numFmtId="168" fontId="56" fillId="17" borderId="1397" xfId="0" applyNumberFormat="1" applyFont="1" applyFill="1" applyBorder="1" applyAlignment="1">
      <alignment horizontal="right" vertical="center"/>
    </xf>
    <xf numFmtId="168" fontId="57" fillId="0" borderId="1397" xfId="0" applyNumberFormat="1" applyFont="1" applyBorder="1" applyAlignment="1">
      <alignment horizontal="right" vertical="center"/>
    </xf>
    <xf numFmtId="168" fontId="42" fillId="17" borderId="1397" xfId="0" applyNumberFormat="1" applyFont="1" applyFill="1" applyBorder="1" applyAlignment="1">
      <alignment horizontal="right" vertical="center"/>
    </xf>
    <xf numFmtId="168" fontId="42" fillId="0" borderId="1397" xfId="0" applyNumberFormat="1" applyFont="1" applyBorder="1" applyAlignment="1">
      <alignment horizontal="right" vertical="center"/>
    </xf>
    <xf numFmtId="168" fontId="30" fillId="17" borderId="814" xfId="0" applyNumberFormat="1" applyFont="1" applyFill="1" applyBorder="1"/>
    <xf numFmtId="0" fontId="0" fillId="17" borderId="1398" xfId="0" applyFill="1" applyBorder="1" applyAlignment="1">
      <alignment horizontal="center" vertical="center"/>
    </xf>
    <xf numFmtId="168" fontId="30" fillId="0" borderId="1399" xfId="0" applyNumberFormat="1" applyFont="1" applyBorder="1" applyAlignment="1">
      <alignment horizontal="right" vertical="center"/>
    </xf>
    <xf numFmtId="172" fontId="30" fillId="0" borderId="1400" xfId="0" applyNumberFormat="1" applyFont="1" applyBorder="1" applyAlignment="1">
      <alignment horizontal="right" vertical="center"/>
    </xf>
    <xf numFmtId="168" fontId="30" fillId="17" borderId="1377" xfId="0" applyNumberFormat="1" applyFont="1" applyFill="1" applyBorder="1" applyAlignment="1">
      <alignment horizontal="right" vertical="center"/>
    </xf>
    <xf numFmtId="172" fontId="30" fillId="17" borderId="1401" xfId="0" applyNumberFormat="1" applyFont="1" applyFill="1" applyBorder="1" applyAlignment="1">
      <alignment horizontal="right" vertical="center"/>
    </xf>
    <xf numFmtId="0" fontId="33" fillId="0" borderId="1384" xfId="0" applyFont="1" applyBorder="1" applyAlignment="1">
      <alignment horizontal="left" vertical="center" indent="3"/>
    </xf>
    <xf numFmtId="5" fontId="56" fillId="17" borderId="1402" xfId="0" applyNumberFormat="1" applyFont="1" applyFill="1" applyBorder="1" applyAlignment="1">
      <alignment horizontal="right" vertical="center"/>
    </xf>
    <xf numFmtId="5" fontId="56" fillId="0" borderId="1403" xfId="0" applyNumberFormat="1" applyFont="1" applyBorder="1" applyAlignment="1">
      <alignment horizontal="right" vertical="center"/>
    </xf>
    <xf numFmtId="5" fontId="56" fillId="17" borderId="1403" xfId="0" applyNumberFormat="1" applyFont="1" applyFill="1" applyBorder="1" applyAlignment="1">
      <alignment horizontal="right" vertical="center"/>
    </xf>
    <xf numFmtId="5" fontId="57" fillId="0" borderId="1403" xfId="0" applyNumberFormat="1" applyFont="1" applyBorder="1" applyAlignment="1">
      <alignment horizontal="right" vertical="center"/>
    </xf>
    <xf numFmtId="5" fontId="42" fillId="17" borderId="1403" xfId="0" applyNumberFormat="1" applyFont="1" applyFill="1" applyBorder="1" applyAlignment="1">
      <alignment horizontal="right" vertical="center"/>
    </xf>
    <xf numFmtId="5" fontId="42" fillId="0" borderId="1403" xfId="0" applyNumberFormat="1" applyFont="1" applyBorder="1" applyAlignment="1">
      <alignment horizontal="right" vertical="center"/>
    </xf>
    <xf numFmtId="5" fontId="28" fillId="17" borderId="814" xfId="0" applyNumberFormat="1" applyFont="1" applyFill="1" applyBorder="1" applyAlignment="1">
      <alignment horizontal="right" vertical="center"/>
    </xf>
    <xf numFmtId="5" fontId="30" fillId="0" borderId="814" xfId="0" applyNumberFormat="1" applyFont="1" applyBorder="1" applyAlignment="1">
      <alignment horizontal="right" vertical="center"/>
    </xf>
    <xf numFmtId="0" fontId="0" fillId="17" borderId="1404" xfId="0" applyFill="1" applyBorder="1" applyAlignment="1">
      <alignment horizontal="center" vertical="center"/>
    </xf>
    <xf numFmtId="37" fontId="30" fillId="0" borderId="1405" xfId="0" applyNumberFormat="1" applyFont="1" applyBorder="1" applyAlignment="1">
      <alignment horizontal="right" vertical="center"/>
    </xf>
    <xf numFmtId="172" fontId="30" fillId="0" borderId="1406" xfId="0" applyNumberFormat="1" applyFont="1" applyBorder="1" applyAlignment="1">
      <alignment horizontal="right" vertical="center"/>
    </xf>
    <xf numFmtId="37" fontId="30" fillId="17" borderId="1377" xfId="0" applyNumberFormat="1" applyFont="1" applyFill="1" applyBorder="1" applyAlignment="1">
      <alignment horizontal="right" vertical="center"/>
    </xf>
    <xf numFmtId="172" fontId="30" fillId="17" borderId="1407" xfId="0" applyNumberFormat="1" applyFont="1" applyFill="1" applyBorder="1" applyAlignment="1">
      <alignment horizontal="right" vertical="center"/>
    </xf>
    <xf numFmtId="168" fontId="56" fillId="17" borderId="1408" xfId="0" applyNumberFormat="1" applyFont="1" applyFill="1" applyBorder="1" applyAlignment="1">
      <alignment horizontal="right" vertical="center"/>
    </xf>
    <xf numFmtId="168" fontId="56" fillId="0" borderId="1409" xfId="0" applyNumberFormat="1" applyFont="1" applyBorder="1" applyAlignment="1">
      <alignment horizontal="right" vertical="center"/>
    </xf>
    <xf numFmtId="168" fontId="56" fillId="17" borderId="1409" xfId="0" applyNumberFormat="1" applyFont="1" applyFill="1" applyBorder="1" applyAlignment="1">
      <alignment horizontal="right" vertical="center"/>
    </xf>
    <xf numFmtId="168" fontId="57" fillId="0" borderId="1409" xfId="0" applyNumberFormat="1" applyFont="1" applyBorder="1" applyAlignment="1">
      <alignment horizontal="right" vertical="center"/>
    </xf>
    <xf numFmtId="168" fontId="42" fillId="17" borderId="1409" xfId="0" applyNumberFormat="1" applyFont="1" applyFill="1" applyBorder="1" applyAlignment="1">
      <alignment horizontal="right" vertical="center"/>
    </xf>
    <xf numFmtId="168" fontId="42" fillId="0" borderId="1409" xfId="0" applyNumberFormat="1" applyFont="1" applyBorder="1" applyAlignment="1">
      <alignment horizontal="right" vertical="center"/>
    </xf>
    <xf numFmtId="0" fontId="0" fillId="17" borderId="1410" xfId="0" applyFill="1" applyBorder="1" applyAlignment="1">
      <alignment horizontal="center" vertical="center"/>
    </xf>
    <xf numFmtId="168" fontId="30" fillId="0" borderId="1411" xfId="0" applyNumberFormat="1" applyFont="1" applyBorder="1" applyAlignment="1">
      <alignment horizontal="right" vertical="center"/>
    </xf>
    <xf numFmtId="172" fontId="30" fillId="0" borderId="1412" xfId="0" applyNumberFormat="1" applyFont="1" applyBorder="1" applyAlignment="1">
      <alignment horizontal="right" vertical="center"/>
    </xf>
    <xf numFmtId="172" fontId="30" fillId="17" borderId="1413" xfId="0" applyNumberFormat="1" applyFont="1" applyFill="1" applyBorder="1" applyAlignment="1">
      <alignment horizontal="right" vertical="center"/>
    </xf>
    <xf numFmtId="5" fontId="56" fillId="17" borderId="1414" xfId="0" applyNumberFormat="1" applyFont="1" applyFill="1" applyBorder="1" applyAlignment="1">
      <alignment horizontal="right" vertical="center"/>
    </xf>
    <xf numFmtId="5" fontId="56" fillId="0" borderId="1415" xfId="0" applyNumberFormat="1" applyFont="1" applyBorder="1" applyAlignment="1">
      <alignment horizontal="right" vertical="center"/>
    </xf>
    <xf numFmtId="5" fontId="56" fillId="17" borderId="1415" xfId="0" applyNumberFormat="1" applyFont="1" applyFill="1" applyBorder="1" applyAlignment="1">
      <alignment horizontal="right" vertical="center"/>
    </xf>
    <xf numFmtId="5" fontId="57" fillId="0" borderId="1415" xfId="0" applyNumberFormat="1" applyFont="1" applyBorder="1" applyAlignment="1">
      <alignment horizontal="right" vertical="center"/>
    </xf>
    <xf numFmtId="5" fontId="42" fillId="17" borderId="1415" xfId="0" applyNumberFormat="1" applyFont="1" applyFill="1" applyBorder="1" applyAlignment="1">
      <alignment horizontal="right" vertical="center"/>
    </xf>
    <xf numFmtId="5" fontId="42" fillId="0" borderId="1415" xfId="0" applyNumberFormat="1" applyFont="1" applyBorder="1" applyAlignment="1">
      <alignment horizontal="right" vertical="center"/>
    </xf>
    <xf numFmtId="0" fontId="0" fillId="17" borderId="1416" xfId="0" applyFill="1" applyBorder="1" applyAlignment="1">
      <alignment horizontal="center" vertical="center"/>
    </xf>
    <xf numFmtId="37" fontId="30" fillId="0" borderId="1417" xfId="0" applyNumberFormat="1" applyFont="1" applyBorder="1" applyAlignment="1">
      <alignment horizontal="right" vertical="center"/>
    </xf>
    <xf numFmtId="172" fontId="30" fillId="0" borderId="1418" xfId="0" applyNumberFormat="1" applyFont="1" applyBorder="1" applyAlignment="1">
      <alignment horizontal="right" vertical="center"/>
    </xf>
    <xf numFmtId="172" fontId="30" fillId="17" borderId="1419" xfId="0" applyNumberFormat="1" applyFont="1" applyFill="1" applyBorder="1" applyAlignment="1">
      <alignment horizontal="right" vertical="center"/>
    </xf>
    <xf numFmtId="168" fontId="56" fillId="17" borderId="1420" xfId="0" applyNumberFormat="1" applyFont="1" applyFill="1" applyBorder="1" applyAlignment="1">
      <alignment horizontal="right" vertical="center"/>
    </xf>
    <xf numFmtId="168" fontId="56" fillId="0" borderId="1421" xfId="0" applyNumberFormat="1" applyFont="1" applyBorder="1" applyAlignment="1">
      <alignment horizontal="right" vertical="center"/>
    </xf>
    <xf numFmtId="168" fontId="56" fillId="17" borderId="1421" xfId="0" applyNumberFormat="1" applyFont="1" applyFill="1" applyBorder="1" applyAlignment="1">
      <alignment horizontal="right" vertical="center"/>
    </xf>
    <xf numFmtId="168" fontId="57" fillId="0" borderId="1421" xfId="0" applyNumberFormat="1" applyFont="1" applyBorder="1" applyAlignment="1">
      <alignment horizontal="right" vertical="center"/>
    </xf>
    <xf numFmtId="168" fontId="42" fillId="17" borderId="1421" xfId="0" applyNumberFormat="1" applyFont="1" applyFill="1" applyBorder="1" applyAlignment="1">
      <alignment horizontal="right" vertical="center"/>
    </xf>
    <xf numFmtId="168" fontId="42" fillId="0" borderId="1421" xfId="0" applyNumberFormat="1" applyFont="1" applyBorder="1" applyAlignment="1">
      <alignment horizontal="right" vertical="center"/>
    </xf>
    <xf numFmtId="0" fontId="0" fillId="17" borderId="1422" xfId="0" applyFill="1" applyBorder="1" applyAlignment="1">
      <alignment horizontal="center" vertical="center"/>
    </xf>
    <xf numFmtId="168" fontId="30" fillId="0" borderId="1423" xfId="0" applyNumberFormat="1" applyFont="1" applyBorder="1" applyAlignment="1">
      <alignment horizontal="right" vertical="center"/>
    </xf>
    <xf numFmtId="172" fontId="30" fillId="0" borderId="1424" xfId="0" applyNumberFormat="1" applyFont="1" applyBorder="1" applyAlignment="1">
      <alignment horizontal="right" vertical="center"/>
    </xf>
    <xf numFmtId="172" fontId="30" fillId="17" borderId="1425" xfId="0" applyNumberFormat="1" applyFont="1" applyFill="1" applyBorder="1" applyAlignment="1">
      <alignment horizontal="right" vertical="center"/>
    </xf>
    <xf numFmtId="5" fontId="56" fillId="17" borderId="1426" xfId="0" applyNumberFormat="1" applyFont="1" applyFill="1" applyBorder="1" applyAlignment="1">
      <alignment horizontal="right" vertical="center"/>
    </xf>
    <xf numFmtId="5" fontId="56" fillId="0" borderId="1427" xfId="0" applyNumberFormat="1" applyFont="1" applyBorder="1" applyAlignment="1">
      <alignment horizontal="right" vertical="center"/>
    </xf>
    <xf numFmtId="5" fontId="56" fillId="17" borderId="1427" xfId="0" applyNumberFormat="1" applyFont="1" applyFill="1" applyBorder="1" applyAlignment="1">
      <alignment horizontal="right" vertical="center"/>
    </xf>
    <xf numFmtId="5" fontId="57" fillId="0" borderId="1427" xfId="0" applyNumberFormat="1" applyFont="1" applyBorder="1" applyAlignment="1">
      <alignment horizontal="right" vertical="center"/>
    </xf>
    <xf numFmtId="5" fontId="42" fillId="17" borderId="1427" xfId="0" applyNumberFormat="1" applyFont="1" applyFill="1" applyBorder="1" applyAlignment="1">
      <alignment horizontal="right" vertical="center"/>
    </xf>
    <xf numFmtId="5" fontId="42" fillId="0" borderId="1427" xfId="0" applyNumberFormat="1" applyFont="1" applyBorder="1" applyAlignment="1">
      <alignment horizontal="right" vertical="center"/>
    </xf>
    <xf numFmtId="0" fontId="0" fillId="17" borderId="1428" xfId="0" applyFill="1" applyBorder="1" applyAlignment="1">
      <alignment horizontal="center" vertical="center"/>
    </xf>
    <xf numFmtId="37" fontId="30" fillId="0" borderId="1429" xfId="0" applyNumberFormat="1" applyFont="1" applyBorder="1" applyAlignment="1">
      <alignment horizontal="right" vertical="center"/>
    </xf>
    <xf numFmtId="172" fontId="30" fillId="0" borderId="1430" xfId="0" applyNumberFormat="1" applyFont="1" applyBorder="1" applyAlignment="1">
      <alignment horizontal="right" vertical="center"/>
    </xf>
    <xf numFmtId="172" fontId="30" fillId="17" borderId="1431" xfId="0" applyNumberFormat="1" applyFont="1" applyFill="1" applyBorder="1" applyAlignment="1">
      <alignment horizontal="right" vertical="center"/>
    </xf>
    <xf numFmtId="168" fontId="56" fillId="17" borderId="1432" xfId="0" applyNumberFormat="1" applyFont="1" applyFill="1" applyBorder="1" applyAlignment="1">
      <alignment horizontal="right" vertical="center"/>
    </xf>
    <xf numFmtId="168" fontId="56" fillId="0" borderId="1433" xfId="0" applyNumberFormat="1" applyFont="1" applyBorder="1" applyAlignment="1">
      <alignment horizontal="right" vertical="center"/>
    </xf>
    <xf numFmtId="168" fontId="56" fillId="17" borderId="1433" xfId="0" applyNumberFormat="1" applyFont="1" applyFill="1" applyBorder="1" applyAlignment="1">
      <alignment horizontal="right" vertical="center"/>
    </xf>
    <xf numFmtId="168" fontId="57" fillId="0" borderId="1433" xfId="0" applyNumberFormat="1" applyFont="1" applyBorder="1" applyAlignment="1">
      <alignment horizontal="right" vertical="center"/>
    </xf>
    <xf numFmtId="168" fontId="42" fillId="17" borderId="1433" xfId="0" applyNumberFormat="1" applyFont="1" applyFill="1" applyBorder="1" applyAlignment="1">
      <alignment horizontal="right" vertical="center"/>
    </xf>
    <xf numFmtId="168" fontId="42" fillId="0" borderId="1433" xfId="0" applyNumberFormat="1" applyFont="1" applyBorder="1" applyAlignment="1">
      <alignment horizontal="right" vertical="center"/>
    </xf>
    <xf numFmtId="0" fontId="0" fillId="17" borderId="1434" xfId="0" applyFill="1" applyBorder="1" applyAlignment="1">
      <alignment horizontal="center" vertical="center"/>
    </xf>
    <xf numFmtId="168" fontId="30" fillId="0" borderId="1435" xfId="0" applyNumberFormat="1" applyFont="1" applyBorder="1" applyAlignment="1">
      <alignment horizontal="right" vertical="center"/>
    </xf>
    <xf numFmtId="172" fontId="30" fillId="0" borderId="1436" xfId="0" applyNumberFormat="1" applyFont="1" applyBorder="1" applyAlignment="1">
      <alignment horizontal="right" vertical="center"/>
    </xf>
    <xf numFmtId="172" fontId="30" fillId="17" borderId="1437" xfId="0" applyNumberFormat="1" applyFont="1" applyFill="1" applyBorder="1" applyAlignment="1">
      <alignment horizontal="right" vertical="center"/>
    </xf>
    <xf numFmtId="5" fontId="56" fillId="17" borderId="1438" xfId="0" applyNumberFormat="1" applyFont="1" applyFill="1" applyBorder="1" applyAlignment="1">
      <alignment horizontal="right" vertical="center"/>
    </xf>
    <xf numFmtId="5" fontId="56" fillId="0" borderId="1439" xfId="0" applyNumberFormat="1" applyFont="1" applyBorder="1" applyAlignment="1">
      <alignment horizontal="right" vertical="center"/>
    </xf>
    <xf numFmtId="5" fontId="56" fillId="17" borderId="1439" xfId="0" applyNumberFormat="1" applyFont="1" applyFill="1" applyBorder="1" applyAlignment="1">
      <alignment horizontal="right" vertical="center"/>
    </xf>
    <xf numFmtId="5" fontId="57" fillId="0" borderId="1439" xfId="0" applyNumberFormat="1" applyFont="1" applyBorder="1" applyAlignment="1">
      <alignment horizontal="right" vertical="center"/>
    </xf>
    <xf numFmtId="5" fontId="42" fillId="17" borderId="1439" xfId="0" applyNumberFormat="1" applyFont="1" applyFill="1" applyBorder="1" applyAlignment="1">
      <alignment horizontal="right" vertical="center"/>
    </xf>
    <xf numFmtId="5" fontId="42" fillId="0" borderId="1439" xfId="0" applyNumberFormat="1" applyFont="1" applyBorder="1" applyAlignment="1">
      <alignment horizontal="right" vertical="center"/>
    </xf>
    <xf numFmtId="0" fontId="0" fillId="17" borderId="1440" xfId="0" applyFill="1" applyBorder="1" applyAlignment="1">
      <alignment horizontal="center" vertical="center"/>
    </xf>
    <xf numFmtId="37" fontId="30" fillId="0" borderId="1441" xfId="0" applyNumberFormat="1" applyFont="1" applyBorder="1" applyAlignment="1">
      <alignment horizontal="right" vertical="center"/>
    </xf>
    <xf numFmtId="172" fontId="30" fillId="0" borderId="1442" xfId="0" applyNumberFormat="1" applyFont="1" applyBorder="1" applyAlignment="1">
      <alignment horizontal="right" vertical="center"/>
    </xf>
    <xf numFmtId="172" fontId="30" fillId="17" borderId="1443" xfId="0" applyNumberFormat="1" applyFont="1" applyFill="1" applyBorder="1" applyAlignment="1">
      <alignment horizontal="right" vertical="center"/>
    </xf>
    <xf numFmtId="168" fontId="56" fillId="17" borderId="1444" xfId="0" applyNumberFormat="1" applyFont="1" applyFill="1" applyBorder="1" applyAlignment="1">
      <alignment horizontal="right" vertical="center"/>
    </xf>
    <xf numFmtId="168" fontId="56" fillId="0" borderId="1445" xfId="0" applyNumberFormat="1" applyFont="1" applyBorder="1" applyAlignment="1">
      <alignment horizontal="right" vertical="center"/>
    </xf>
    <xf numFmtId="168" fontId="56" fillId="17" borderId="1445" xfId="0" applyNumberFormat="1" applyFont="1" applyFill="1" applyBorder="1" applyAlignment="1">
      <alignment horizontal="right" vertical="center"/>
    </xf>
    <xf numFmtId="168" fontId="57" fillId="0" borderId="1445" xfId="0" applyNumberFormat="1" applyFont="1" applyBorder="1" applyAlignment="1">
      <alignment horizontal="right" vertical="center"/>
    </xf>
    <xf numFmtId="168" fontId="42" fillId="17" borderId="1445" xfId="0" applyNumberFormat="1" applyFont="1" applyFill="1" applyBorder="1" applyAlignment="1">
      <alignment horizontal="right" vertical="center"/>
    </xf>
    <xf numFmtId="168" fontId="42" fillId="0" borderId="1445" xfId="0" applyNumberFormat="1" applyFont="1" applyBorder="1" applyAlignment="1">
      <alignment horizontal="right" vertical="center"/>
    </xf>
    <xf numFmtId="0" fontId="0" fillId="17" borderId="1446" xfId="0" applyFill="1" applyBorder="1" applyAlignment="1">
      <alignment horizontal="center" vertical="center"/>
    </xf>
    <xf numFmtId="168" fontId="30" fillId="0" borderId="1447" xfId="0" applyNumberFormat="1" applyFont="1" applyBorder="1" applyAlignment="1">
      <alignment horizontal="right" vertical="center"/>
    </xf>
    <xf numFmtId="172" fontId="30" fillId="0" borderId="1448" xfId="0" applyNumberFormat="1" applyFont="1" applyBorder="1" applyAlignment="1">
      <alignment horizontal="right" vertical="center"/>
    </xf>
    <xf numFmtId="172" fontId="30" fillId="17" borderId="1449" xfId="0" applyNumberFormat="1" applyFont="1" applyFill="1" applyBorder="1" applyAlignment="1">
      <alignment horizontal="right" vertical="center"/>
    </xf>
    <xf numFmtId="5" fontId="56" fillId="17" borderId="1450" xfId="0" applyNumberFormat="1" applyFont="1" applyFill="1" applyBorder="1" applyAlignment="1">
      <alignment horizontal="right" vertical="center"/>
    </xf>
    <xf numFmtId="5" fontId="56" fillId="0" borderId="1451" xfId="0" applyNumberFormat="1" applyFont="1" applyBorder="1" applyAlignment="1">
      <alignment horizontal="right" vertical="center"/>
    </xf>
    <xf numFmtId="5" fontId="56" fillId="17" borderId="1451" xfId="0" applyNumberFormat="1" applyFont="1" applyFill="1" applyBorder="1" applyAlignment="1">
      <alignment horizontal="right" vertical="center"/>
    </xf>
    <xf numFmtId="5" fontId="57" fillId="0" borderId="1451" xfId="0" applyNumberFormat="1" applyFont="1" applyBorder="1" applyAlignment="1">
      <alignment horizontal="right" vertical="center"/>
    </xf>
    <xf numFmtId="5" fontId="42" fillId="17" borderId="1451" xfId="0" applyNumberFormat="1" applyFont="1" applyFill="1" applyBorder="1" applyAlignment="1">
      <alignment horizontal="right" vertical="center"/>
    </xf>
    <xf numFmtId="5" fontId="42" fillId="0" borderId="1451" xfId="0" applyNumberFormat="1" applyFont="1" applyBorder="1" applyAlignment="1">
      <alignment horizontal="right" vertical="center"/>
    </xf>
    <xf numFmtId="0" fontId="0" fillId="17" borderId="1452" xfId="0" applyFill="1" applyBorder="1" applyAlignment="1">
      <alignment horizontal="center" vertical="center"/>
    </xf>
    <xf numFmtId="37" fontId="30" fillId="0" borderId="1453" xfId="0" applyNumberFormat="1" applyFont="1" applyBorder="1" applyAlignment="1">
      <alignment horizontal="right" vertical="center"/>
    </xf>
    <xf numFmtId="172" fontId="30" fillId="0" borderId="1454" xfId="0" applyNumberFormat="1" applyFont="1" applyBorder="1" applyAlignment="1">
      <alignment horizontal="right" vertical="center"/>
    </xf>
    <xf numFmtId="172" fontId="30" fillId="17" borderId="1455" xfId="0" applyNumberFormat="1" applyFont="1" applyFill="1" applyBorder="1" applyAlignment="1">
      <alignment horizontal="right" vertical="center"/>
    </xf>
    <xf numFmtId="168" fontId="56" fillId="17" borderId="1456" xfId="0" applyNumberFormat="1" applyFont="1" applyFill="1" applyBorder="1" applyAlignment="1">
      <alignment horizontal="right" vertical="center"/>
    </xf>
    <xf numFmtId="168" fontId="56" fillId="0" borderId="1457" xfId="0" applyNumberFormat="1" applyFont="1" applyBorder="1" applyAlignment="1">
      <alignment horizontal="right" vertical="center"/>
    </xf>
    <xf numFmtId="168" fontId="56" fillId="17" borderId="1457" xfId="0" applyNumberFormat="1" applyFont="1" applyFill="1" applyBorder="1" applyAlignment="1">
      <alignment horizontal="right" vertical="center"/>
    </xf>
    <xf numFmtId="168" fontId="57" fillId="0" borderId="1457" xfId="0" applyNumberFormat="1" applyFont="1" applyBorder="1" applyAlignment="1">
      <alignment horizontal="right" vertical="center"/>
    </xf>
    <xf numFmtId="168" fontId="42" fillId="17" borderId="1457" xfId="0" applyNumberFormat="1" applyFont="1" applyFill="1" applyBorder="1" applyAlignment="1">
      <alignment horizontal="right" vertical="center"/>
    </xf>
    <xf numFmtId="168" fontId="42" fillId="0" borderId="1457" xfId="0" applyNumberFormat="1" applyFont="1" applyBorder="1" applyAlignment="1">
      <alignment horizontal="right" vertical="center"/>
    </xf>
    <xf numFmtId="0" fontId="0" fillId="17" borderId="1458" xfId="0" applyFill="1" applyBorder="1" applyAlignment="1">
      <alignment horizontal="center" vertical="center"/>
    </xf>
    <xf numFmtId="168" fontId="30" fillId="0" borderId="1459" xfId="0" applyNumberFormat="1" applyFont="1" applyBorder="1" applyAlignment="1">
      <alignment horizontal="right" vertical="center"/>
    </xf>
    <xf numFmtId="172" fontId="30" fillId="0" borderId="1460" xfId="0" applyNumberFormat="1" applyFont="1" applyBorder="1" applyAlignment="1">
      <alignment horizontal="right" vertical="center"/>
    </xf>
    <xf numFmtId="172" fontId="30" fillId="17" borderId="1461" xfId="0" applyNumberFormat="1" applyFont="1" applyFill="1" applyBorder="1" applyAlignment="1">
      <alignment horizontal="right" vertical="center"/>
    </xf>
    <xf numFmtId="37" fontId="42" fillId="17" borderId="1463" xfId="0" applyNumberFormat="1" applyFont="1" applyFill="1" applyBorder="1" applyAlignment="1">
      <alignment horizontal="right" vertical="center"/>
    </xf>
    <xf numFmtId="37" fontId="42" fillId="0" borderId="1463" xfId="0" applyNumberFormat="1" applyFont="1" applyBorder="1" applyAlignment="1">
      <alignment horizontal="right" vertical="center"/>
    </xf>
    <xf numFmtId="37" fontId="44" fillId="17" borderId="1463" xfId="0" applyNumberFormat="1" applyFont="1" applyFill="1" applyBorder="1" applyAlignment="1">
      <alignment horizontal="right" vertical="center"/>
    </xf>
    <xf numFmtId="37" fontId="35" fillId="0" borderId="1463" xfId="0" applyNumberFormat="1" applyFont="1" applyBorder="1" applyAlignment="1">
      <alignment horizontal="right" vertical="center"/>
    </xf>
    <xf numFmtId="37" fontId="28" fillId="17" borderId="590" xfId="0" applyNumberFormat="1" applyFont="1" applyFill="1" applyBorder="1" applyAlignment="1">
      <alignment horizontal="right" vertical="center"/>
    </xf>
    <xf numFmtId="172" fontId="30" fillId="17" borderId="500" xfId="0" applyNumberFormat="1" applyFont="1" applyFill="1" applyBorder="1" applyAlignment="1">
      <alignment horizontal="right" vertical="center"/>
    </xf>
    <xf numFmtId="5" fontId="42" fillId="17" borderId="919" xfId="0" applyNumberFormat="1" applyFont="1" applyFill="1" applyBorder="1" applyAlignment="1">
      <alignment horizontal="right" vertical="center"/>
    </xf>
    <xf numFmtId="5" fontId="42" fillId="0" borderId="919" xfId="0" applyNumberFormat="1" applyFont="1" applyBorder="1" applyAlignment="1">
      <alignment horizontal="right" vertical="center"/>
    </xf>
    <xf numFmtId="5" fontId="44" fillId="17" borderId="919" xfId="0" applyNumberFormat="1" applyFont="1" applyFill="1" applyBorder="1" applyAlignment="1">
      <alignment horizontal="right" vertical="center"/>
    </xf>
    <xf numFmtId="5" fontId="35" fillId="0" borderId="919" xfId="0" applyNumberFormat="1" applyFont="1" applyBorder="1" applyAlignment="1">
      <alignment horizontal="right" vertical="center"/>
    </xf>
    <xf numFmtId="5" fontId="28" fillId="17" borderId="920" xfId="0" applyNumberFormat="1" applyFont="1" applyFill="1" applyBorder="1" applyAlignment="1">
      <alignment horizontal="right" vertical="center"/>
    </xf>
    <xf numFmtId="5" fontId="30" fillId="0" borderId="920" xfId="0" applyNumberFormat="1" applyFont="1" applyBorder="1" applyAlignment="1">
      <alignment horizontal="right" vertical="center"/>
    </xf>
    <xf numFmtId="172" fontId="30" fillId="17" borderId="1321" xfId="0" applyNumberFormat="1" applyFont="1" applyFill="1" applyBorder="1" applyAlignment="1">
      <alignment horizontal="right" vertical="center"/>
    </xf>
    <xf numFmtId="0" fontId="42" fillId="17" borderId="1456" xfId="0" applyFont="1" applyFill="1" applyBorder="1" applyAlignment="1">
      <alignment horizontal="right" vertical="center"/>
    </xf>
    <xf numFmtId="0" fontId="42" fillId="0" borderId="1456" xfId="0" applyFont="1" applyBorder="1" applyAlignment="1">
      <alignment horizontal="right" vertical="center"/>
    </xf>
    <xf numFmtId="0" fontId="44" fillId="17" borderId="1456" xfId="0" applyFont="1" applyFill="1" applyBorder="1" applyAlignment="1">
      <alignment horizontal="right" vertical="center"/>
    </xf>
    <xf numFmtId="0" fontId="35" fillId="0" borderId="1456" xfId="0" applyFont="1" applyBorder="1" applyAlignment="1">
      <alignment horizontal="right" vertical="center"/>
    </xf>
    <xf numFmtId="3" fontId="42" fillId="0" borderId="1456" xfId="0" applyNumberFormat="1" applyFont="1" applyBorder="1" applyAlignment="1">
      <alignment horizontal="right" vertical="center"/>
    </xf>
    <xf numFmtId="0" fontId="28" fillId="17" borderId="1458" xfId="0" applyFont="1" applyFill="1" applyBorder="1" applyAlignment="1">
      <alignment horizontal="right" vertical="center"/>
    </xf>
    <xf numFmtId="0" fontId="30" fillId="0" borderId="1458" xfId="0" applyFont="1" applyBorder="1" applyAlignment="1">
      <alignment horizontal="right" vertical="center"/>
    </xf>
    <xf numFmtId="3" fontId="30" fillId="0" borderId="1459" xfId="0" applyNumberFormat="1" applyFont="1" applyBorder="1" applyAlignment="1">
      <alignment horizontal="right" vertical="center"/>
    </xf>
    <xf numFmtId="172" fontId="30" fillId="17" borderId="1459" xfId="0" applyNumberFormat="1" applyFont="1" applyFill="1" applyBorder="1" applyAlignment="1">
      <alignment horizontal="right" vertical="center"/>
    </xf>
    <xf numFmtId="168" fontId="42" fillId="17" borderId="1464" xfId="0" applyNumberFormat="1" applyFont="1" applyFill="1" applyBorder="1" applyAlignment="1">
      <alignment horizontal="right" vertical="center"/>
    </xf>
    <xf numFmtId="168" fontId="42" fillId="0" borderId="1464" xfId="0" applyNumberFormat="1" applyFont="1" applyBorder="1" applyAlignment="1">
      <alignment horizontal="right" vertical="center"/>
    </xf>
    <xf numFmtId="168" fontId="44" fillId="17" borderId="1464" xfId="0" applyNumberFormat="1" applyFont="1" applyFill="1" applyBorder="1" applyAlignment="1">
      <alignment horizontal="right" vertical="center"/>
    </xf>
    <xf numFmtId="168" fontId="35" fillId="0" borderId="1464" xfId="0" applyNumberFormat="1" applyFont="1" applyBorder="1" applyAlignment="1">
      <alignment horizontal="right" vertical="center"/>
    </xf>
    <xf numFmtId="168" fontId="30" fillId="17" borderId="1465" xfId="0" applyNumberFormat="1" applyFont="1" applyFill="1" applyBorder="1"/>
    <xf numFmtId="168" fontId="30" fillId="0" borderId="1465" xfId="0" applyNumberFormat="1" applyFont="1" applyBorder="1" applyAlignment="1">
      <alignment vertical="center"/>
    </xf>
    <xf numFmtId="0" fontId="0" fillId="17" borderId="1465" xfId="0" applyFill="1" applyBorder="1" applyAlignment="1">
      <alignment horizontal="center" vertical="center"/>
    </xf>
    <xf numFmtId="168" fontId="30" fillId="0" borderId="1466" xfId="0" applyNumberFormat="1" applyFont="1" applyBorder="1" applyAlignment="1">
      <alignment horizontal="right" vertical="center"/>
    </xf>
    <xf numFmtId="172" fontId="30" fillId="0" borderId="1467" xfId="0" applyNumberFormat="1" applyFont="1" applyBorder="1" applyAlignment="1">
      <alignment horizontal="right" vertical="center"/>
    </xf>
    <xf numFmtId="172" fontId="30" fillId="17" borderId="1466" xfId="0" applyNumberFormat="1" applyFont="1" applyFill="1" applyBorder="1" applyAlignment="1">
      <alignment horizontal="right" vertical="center"/>
    </xf>
    <xf numFmtId="5" fontId="42" fillId="17" borderId="1468" xfId="0" applyNumberFormat="1" applyFont="1" applyFill="1" applyBorder="1" applyAlignment="1">
      <alignment horizontal="right" vertical="center"/>
    </xf>
    <xf numFmtId="5" fontId="42" fillId="0" borderId="1468" xfId="0" applyNumberFormat="1" applyFont="1" applyBorder="1" applyAlignment="1">
      <alignment horizontal="right" vertical="center"/>
    </xf>
    <xf numFmtId="5" fontId="44" fillId="17" borderId="1468" xfId="0" applyNumberFormat="1" applyFont="1" applyFill="1" applyBorder="1" applyAlignment="1">
      <alignment horizontal="right" vertical="center"/>
    </xf>
    <xf numFmtId="5" fontId="35" fillId="0" borderId="1468" xfId="0" applyNumberFormat="1" applyFont="1" applyBorder="1" applyAlignment="1">
      <alignment horizontal="right" vertical="center"/>
    </xf>
    <xf numFmtId="5" fontId="28" fillId="17" borderId="1469" xfId="0" applyNumberFormat="1" applyFont="1" applyFill="1" applyBorder="1" applyAlignment="1">
      <alignment horizontal="right" vertical="center"/>
    </xf>
    <xf numFmtId="5" fontId="30" fillId="0" borderId="1469" xfId="0" applyNumberFormat="1" applyFont="1" applyBorder="1" applyAlignment="1">
      <alignment horizontal="right" vertical="center"/>
    </xf>
    <xf numFmtId="0" fontId="0" fillId="17" borderId="1469" xfId="0" applyFill="1" applyBorder="1" applyAlignment="1">
      <alignment horizontal="center" vertical="center"/>
    </xf>
    <xf numFmtId="37" fontId="30" fillId="0" borderId="1470" xfId="0" applyNumberFormat="1" applyFont="1" applyBorder="1" applyAlignment="1">
      <alignment horizontal="right" vertical="center"/>
    </xf>
    <xf numFmtId="172" fontId="30" fillId="0" borderId="1471" xfId="0" applyNumberFormat="1" applyFont="1" applyBorder="1" applyAlignment="1">
      <alignment horizontal="right" vertical="center"/>
    </xf>
    <xf numFmtId="172" fontId="30" fillId="17" borderId="1470" xfId="0" applyNumberFormat="1" applyFont="1" applyFill="1" applyBorder="1" applyAlignment="1">
      <alignment horizontal="right" vertical="center"/>
    </xf>
    <xf numFmtId="168" fontId="42" fillId="17" borderId="1472" xfId="0" applyNumberFormat="1" applyFont="1" applyFill="1" applyBorder="1" applyAlignment="1">
      <alignment horizontal="right" vertical="center"/>
    </xf>
    <xf numFmtId="168" fontId="42" fillId="0" borderId="1472" xfId="0" applyNumberFormat="1" applyFont="1" applyBorder="1" applyAlignment="1">
      <alignment horizontal="right" vertical="center"/>
    </xf>
    <xf numFmtId="168" fontId="44" fillId="17" borderId="1472" xfId="0" applyNumberFormat="1" applyFont="1" applyFill="1" applyBorder="1" applyAlignment="1">
      <alignment horizontal="right" vertical="center"/>
    </xf>
    <xf numFmtId="168" fontId="35" fillId="0" borderId="1472" xfId="0" applyNumberFormat="1" applyFont="1" applyBorder="1" applyAlignment="1">
      <alignment horizontal="right" vertical="center"/>
    </xf>
    <xf numFmtId="168" fontId="30" fillId="17" borderId="1473" xfId="0" applyNumberFormat="1" applyFont="1" applyFill="1" applyBorder="1"/>
    <xf numFmtId="168" fontId="30" fillId="0" borderId="1473" xfId="0" applyNumberFormat="1" applyFont="1" applyBorder="1" applyAlignment="1">
      <alignment vertical="center"/>
    </xf>
    <xf numFmtId="0" fontId="0" fillId="17" borderId="1473" xfId="0" applyFill="1" applyBorder="1" applyAlignment="1">
      <alignment horizontal="center" vertical="center"/>
    </xf>
    <xf numFmtId="168" fontId="30" fillId="0" borderId="1474" xfId="0" applyNumberFormat="1" applyFont="1" applyBorder="1" applyAlignment="1">
      <alignment horizontal="right" vertical="center"/>
    </xf>
    <xf numFmtId="172" fontId="30" fillId="0" borderId="1475" xfId="0" applyNumberFormat="1" applyFont="1" applyBorder="1" applyAlignment="1">
      <alignment horizontal="right" vertical="center"/>
    </xf>
    <xf numFmtId="172" fontId="30" fillId="17" borderId="1474" xfId="0" applyNumberFormat="1" applyFont="1" applyFill="1" applyBorder="1" applyAlignment="1">
      <alignment horizontal="right" vertical="center"/>
    </xf>
    <xf numFmtId="5" fontId="42" fillId="17" borderId="1476" xfId="0" applyNumberFormat="1" applyFont="1" applyFill="1" applyBorder="1" applyAlignment="1">
      <alignment horizontal="right" vertical="center"/>
    </xf>
    <xf numFmtId="5" fontId="42" fillId="0" borderId="1476" xfId="0" applyNumberFormat="1" applyFont="1" applyBorder="1" applyAlignment="1">
      <alignment horizontal="right" vertical="center"/>
    </xf>
    <xf numFmtId="5" fontId="44" fillId="17" borderId="1476" xfId="0" applyNumberFormat="1" applyFont="1" applyFill="1" applyBorder="1" applyAlignment="1">
      <alignment horizontal="right" vertical="center"/>
    </xf>
    <xf numFmtId="5" fontId="35" fillId="0" borderId="1476" xfId="0" applyNumberFormat="1" applyFont="1" applyBorder="1" applyAlignment="1">
      <alignment horizontal="right" vertical="center"/>
    </xf>
    <xf numFmtId="5" fontId="28" fillId="17" borderId="1477" xfId="0" applyNumberFormat="1" applyFont="1" applyFill="1" applyBorder="1" applyAlignment="1">
      <alignment horizontal="right" vertical="center"/>
    </xf>
    <xf numFmtId="5" fontId="30" fillId="0" borderId="1477" xfId="0" applyNumberFormat="1" applyFont="1" applyBorder="1" applyAlignment="1">
      <alignment horizontal="right" vertical="center"/>
    </xf>
    <xf numFmtId="0" fontId="0" fillId="17" borderId="1477" xfId="0" applyFill="1" applyBorder="1" applyAlignment="1">
      <alignment horizontal="center" vertical="center"/>
    </xf>
    <xf numFmtId="37" fontId="30" fillId="0" borderId="1478" xfId="0" applyNumberFormat="1" applyFont="1" applyBorder="1" applyAlignment="1">
      <alignment horizontal="right" vertical="center"/>
    </xf>
    <xf numFmtId="172" fontId="30" fillId="0" borderId="1479" xfId="0" applyNumberFormat="1" applyFont="1" applyBorder="1" applyAlignment="1">
      <alignment horizontal="right" vertical="center"/>
    </xf>
    <xf numFmtId="172" fontId="30" fillId="17" borderId="1478" xfId="0" applyNumberFormat="1" applyFont="1" applyFill="1" applyBorder="1" applyAlignment="1">
      <alignment horizontal="right" vertical="center"/>
    </xf>
    <xf numFmtId="168" fontId="42" fillId="17" borderId="1480" xfId="0" applyNumberFormat="1" applyFont="1" applyFill="1" applyBorder="1" applyAlignment="1">
      <alignment horizontal="right" vertical="center"/>
    </xf>
    <xf numFmtId="168" fontId="42" fillId="0" borderId="1480" xfId="0" applyNumberFormat="1" applyFont="1" applyBorder="1" applyAlignment="1">
      <alignment horizontal="right" vertical="center"/>
    </xf>
    <xf numFmtId="168" fontId="44" fillId="17" borderId="1480" xfId="0" applyNumberFormat="1" applyFont="1" applyFill="1" applyBorder="1" applyAlignment="1">
      <alignment horizontal="right" vertical="center"/>
    </xf>
    <xf numFmtId="168" fontId="35" fillId="0" borderId="1480" xfId="0" applyNumberFormat="1" applyFont="1" applyBorder="1" applyAlignment="1">
      <alignment horizontal="right" vertical="center"/>
    </xf>
    <xf numFmtId="168" fontId="30" fillId="17" borderId="1481" xfId="0" applyNumberFormat="1" applyFont="1" applyFill="1" applyBorder="1"/>
    <xf numFmtId="168" fontId="30" fillId="0" borderId="1481" xfId="0" applyNumberFormat="1" applyFont="1" applyBorder="1" applyAlignment="1">
      <alignment vertical="center"/>
    </xf>
    <xf numFmtId="0" fontId="0" fillId="17" borderId="1481" xfId="0" applyFill="1" applyBorder="1" applyAlignment="1">
      <alignment horizontal="center" vertical="center"/>
    </xf>
    <xf numFmtId="168" fontId="30" fillId="0" borderId="1482" xfId="0" applyNumberFormat="1" applyFont="1" applyBorder="1" applyAlignment="1">
      <alignment horizontal="right" vertical="center"/>
    </xf>
    <xf numFmtId="172" fontId="30" fillId="0" borderId="1483" xfId="0" applyNumberFormat="1" applyFont="1" applyBorder="1" applyAlignment="1">
      <alignment horizontal="right" vertical="center"/>
    </xf>
    <xf numFmtId="172" fontId="30" fillId="17" borderId="1482" xfId="0" applyNumberFormat="1" applyFont="1" applyFill="1" applyBorder="1" applyAlignment="1">
      <alignment horizontal="right" vertical="center"/>
    </xf>
    <xf numFmtId="5" fontId="42" fillId="17" borderId="1484" xfId="0" applyNumberFormat="1" applyFont="1" applyFill="1" applyBorder="1" applyAlignment="1">
      <alignment horizontal="right" vertical="center"/>
    </xf>
    <xf numFmtId="5" fontId="42" fillId="0" borderId="1484" xfId="0" applyNumberFormat="1" applyFont="1" applyBorder="1" applyAlignment="1">
      <alignment horizontal="right" vertical="center"/>
    </xf>
    <xf numFmtId="5" fontId="44" fillId="17" borderId="1484" xfId="0" applyNumberFormat="1" applyFont="1" applyFill="1" applyBorder="1" applyAlignment="1">
      <alignment horizontal="right" vertical="center"/>
    </xf>
    <xf numFmtId="5" fontId="35" fillId="0" borderId="1484" xfId="0" applyNumberFormat="1" applyFont="1" applyBorder="1" applyAlignment="1">
      <alignment horizontal="right" vertical="center"/>
    </xf>
    <xf numFmtId="5" fontId="28" fillId="17" borderId="1485" xfId="0" applyNumberFormat="1" applyFont="1" applyFill="1" applyBorder="1" applyAlignment="1">
      <alignment horizontal="right" vertical="center"/>
    </xf>
    <xf numFmtId="5" fontId="30" fillId="0" borderId="1485" xfId="0" applyNumberFormat="1" applyFont="1" applyBorder="1" applyAlignment="1">
      <alignment horizontal="right" vertical="center"/>
    </xf>
    <xf numFmtId="0" fontId="0" fillId="17" borderId="1485" xfId="0" applyFill="1" applyBorder="1" applyAlignment="1">
      <alignment horizontal="center" vertical="center"/>
    </xf>
    <xf numFmtId="37" fontId="30" fillId="0" borderId="1486" xfId="0" applyNumberFormat="1" applyFont="1" applyBorder="1" applyAlignment="1">
      <alignment horizontal="right" vertical="center"/>
    </xf>
    <xf numFmtId="172" fontId="30" fillId="0" borderId="1487" xfId="0" applyNumberFormat="1" applyFont="1" applyBorder="1" applyAlignment="1">
      <alignment horizontal="right" vertical="center"/>
    </xf>
    <xf numFmtId="172" fontId="30" fillId="17" borderId="1486" xfId="0" applyNumberFormat="1" applyFont="1" applyFill="1" applyBorder="1" applyAlignment="1">
      <alignment horizontal="right" vertical="center"/>
    </xf>
    <xf numFmtId="168" fontId="42" fillId="17" borderId="1488" xfId="0" applyNumberFormat="1" applyFont="1" applyFill="1" applyBorder="1" applyAlignment="1">
      <alignment horizontal="right" vertical="center"/>
    </xf>
    <xf numFmtId="168" fontId="42" fillId="0" borderId="1488" xfId="0" applyNumberFormat="1" applyFont="1" applyBorder="1" applyAlignment="1">
      <alignment horizontal="right" vertical="center"/>
    </xf>
    <xf numFmtId="168" fontId="44" fillId="17" borderId="1488" xfId="0" applyNumberFormat="1" applyFont="1" applyFill="1" applyBorder="1" applyAlignment="1">
      <alignment horizontal="right" vertical="center"/>
    </xf>
    <xf numFmtId="168" fontId="35" fillId="0" borderId="1488" xfId="0" applyNumberFormat="1" applyFont="1" applyBorder="1" applyAlignment="1">
      <alignment horizontal="right" vertical="center"/>
    </xf>
    <xf numFmtId="168" fontId="30" fillId="17" borderId="1489" xfId="0" applyNumberFormat="1" applyFont="1" applyFill="1" applyBorder="1"/>
    <xf numFmtId="168" fontId="30" fillId="0" borderId="1489" xfId="0" applyNumberFormat="1" applyFont="1" applyBorder="1" applyAlignment="1">
      <alignment vertical="center"/>
    </xf>
    <xf numFmtId="0" fontId="0" fillId="17" borderId="1489" xfId="0" applyFill="1" applyBorder="1" applyAlignment="1">
      <alignment horizontal="center" vertical="center"/>
    </xf>
    <xf numFmtId="168" fontId="30" fillId="0" borderId="1490" xfId="0" applyNumberFormat="1" applyFont="1" applyBorder="1" applyAlignment="1">
      <alignment horizontal="right" vertical="center"/>
    </xf>
    <xf numFmtId="172" fontId="30" fillId="0" borderId="1491" xfId="0" applyNumberFormat="1" applyFont="1" applyBorder="1" applyAlignment="1">
      <alignment horizontal="right" vertical="center"/>
    </xf>
    <xf numFmtId="172" fontId="30" fillId="17" borderId="1490" xfId="0" applyNumberFormat="1" applyFont="1" applyFill="1" applyBorder="1" applyAlignment="1">
      <alignment horizontal="right" vertical="center"/>
    </xf>
    <xf numFmtId="5" fontId="42" fillId="17" borderId="1492" xfId="0" applyNumberFormat="1" applyFont="1" applyFill="1" applyBorder="1" applyAlignment="1">
      <alignment horizontal="right" vertical="center"/>
    </xf>
    <xf numFmtId="5" fontId="42" fillId="0" borderId="1492" xfId="0" applyNumberFormat="1" applyFont="1" applyBorder="1" applyAlignment="1">
      <alignment horizontal="right" vertical="center"/>
    </xf>
    <xf numFmtId="5" fontId="44" fillId="17" borderId="1492" xfId="0" applyNumberFormat="1" applyFont="1" applyFill="1" applyBorder="1" applyAlignment="1">
      <alignment horizontal="right" vertical="center"/>
    </xf>
    <xf numFmtId="5" fontId="35" fillId="0" borderId="1492" xfId="0" applyNumberFormat="1" applyFont="1" applyBorder="1" applyAlignment="1">
      <alignment horizontal="right" vertical="center"/>
    </xf>
    <xf numFmtId="5" fontId="28" fillId="17" borderId="1493" xfId="0" applyNumberFormat="1" applyFont="1" applyFill="1" applyBorder="1" applyAlignment="1">
      <alignment horizontal="right" vertical="center"/>
    </xf>
    <xf numFmtId="5" fontId="30" fillId="0" borderId="1493" xfId="0" applyNumberFormat="1" applyFont="1" applyBorder="1" applyAlignment="1">
      <alignment horizontal="right" vertical="center"/>
    </xf>
    <xf numFmtId="0" fontId="0" fillId="17" borderId="1493" xfId="0" applyFill="1" applyBorder="1" applyAlignment="1">
      <alignment horizontal="center" vertical="center"/>
    </xf>
    <xf numFmtId="37" fontId="30" fillId="0" borderId="1494" xfId="0" applyNumberFormat="1" applyFont="1" applyBorder="1" applyAlignment="1">
      <alignment horizontal="right" vertical="center"/>
    </xf>
    <xf numFmtId="172" fontId="30" fillId="0" borderId="1495" xfId="0" applyNumberFormat="1" applyFont="1" applyBorder="1" applyAlignment="1">
      <alignment horizontal="right" vertical="center"/>
    </xf>
    <xf numFmtId="172" fontId="30" fillId="17" borderId="1494" xfId="0" applyNumberFormat="1" applyFont="1" applyFill="1" applyBorder="1" applyAlignment="1">
      <alignment horizontal="right" vertical="center"/>
    </xf>
    <xf numFmtId="168" fontId="42" fillId="17" borderId="1496" xfId="0" applyNumberFormat="1" applyFont="1" applyFill="1" applyBorder="1" applyAlignment="1">
      <alignment horizontal="right" vertical="center"/>
    </xf>
    <xf numFmtId="168" fontId="42" fillId="0" borderId="1496" xfId="0" applyNumberFormat="1" applyFont="1" applyBorder="1" applyAlignment="1">
      <alignment horizontal="right" vertical="center"/>
    </xf>
    <xf numFmtId="168" fontId="44" fillId="17" borderId="1496" xfId="0" applyNumberFormat="1" applyFont="1" applyFill="1" applyBorder="1" applyAlignment="1">
      <alignment horizontal="right" vertical="center"/>
    </xf>
    <xf numFmtId="168" fontId="35" fillId="0" borderId="1496" xfId="0" applyNumberFormat="1" applyFont="1" applyBorder="1" applyAlignment="1">
      <alignment horizontal="right" vertical="center"/>
    </xf>
    <xf numFmtId="168" fontId="30" fillId="17" borderId="1497" xfId="0" applyNumberFormat="1" applyFont="1" applyFill="1" applyBorder="1"/>
    <xf numFmtId="168" fontId="30" fillId="0" borderId="1497" xfId="0" applyNumberFormat="1" applyFont="1" applyBorder="1" applyAlignment="1">
      <alignment vertical="center"/>
    </xf>
    <xf numFmtId="0" fontId="0" fillId="17" borderId="1497" xfId="0" applyFill="1" applyBorder="1" applyAlignment="1">
      <alignment horizontal="center" vertical="center"/>
    </xf>
    <xf numFmtId="168" fontId="30" fillId="0" borderId="1498" xfId="0" applyNumberFormat="1" applyFont="1" applyBorder="1" applyAlignment="1">
      <alignment horizontal="right" vertical="center"/>
    </xf>
    <xf numFmtId="172" fontId="30" fillId="0" borderId="1499" xfId="0" applyNumberFormat="1" applyFont="1" applyBorder="1" applyAlignment="1">
      <alignment horizontal="right" vertical="center"/>
    </xf>
    <xf numFmtId="172" fontId="30" fillId="17" borderId="1498" xfId="0" applyNumberFormat="1" applyFont="1" applyFill="1" applyBorder="1" applyAlignment="1">
      <alignment horizontal="right" vertical="center"/>
    </xf>
    <xf numFmtId="5" fontId="42" fillId="17" borderId="1500" xfId="0" applyNumberFormat="1" applyFont="1" applyFill="1" applyBorder="1" applyAlignment="1">
      <alignment horizontal="right" vertical="center"/>
    </xf>
    <xf numFmtId="5" fontId="42" fillId="0" borderId="1500" xfId="0" applyNumberFormat="1" applyFont="1" applyBorder="1" applyAlignment="1">
      <alignment horizontal="right" vertical="center"/>
    </xf>
    <xf numFmtId="5" fontId="44" fillId="17" borderId="1500" xfId="0" applyNumberFormat="1" applyFont="1" applyFill="1" applyBorder="1" applyAlignment="1">
      <alignment horizontal="right" vertical="center"/>
    </xf>
    <xf numFmtId="5" fontId="35" fillId="0" borderId="1500" xfId="0" applyNumberFormat="1" applyFont="1" applyBorder="1" applyAlignment="1">
      <alignment horizontal="right" vertical="center"/>
    </xf>
    <xf numFmtId="5" fontId="28" fillId="17" borderId="1501" xfId="0" applyNumberFormat="1" applyFont="1" applyFill="1" applyBorder="1" applyAlignment="1">
      <alignment horizontal="right" vertical="center"/>
    </xf>
    <xf numFmtId="5" fontId="30" fillId="0" borderId="1501" xfId="0" applyNumberFormat="1" applyFont="1" applyBorder="1" applyAlignment="1">
      <alignment horizontal="right" vertical="center"/>
    </xf>
    <xf numFmtId="0" fontId="0" fillId="17" borderId="1501" xfId="0" applyFill="1" applyBorder="1" applyAlignment="1">
      <alignment horizontal="center" vertical="center"/>
    </xf>
    <xf numFmtId="37" fontId="30" fillId="0" borderId="1502" xfId="0" applyNumberFormat="1" applyFont="1" applyBorder="1" applyAlignment="1">
      <alignment horizontal="right" vertical="center"/>
    </xf>
    <xf numFmtId="172" fontId="30" fillId="0" borderId="1503" xfId="0" applyNumberFormat="1" applyFont="1" applyBorder="1" applyAlignment="1">
      <alignment horizontal="right" vertical="center"/>
    </xf>
    <xf numFmtId="172" fontId="30" fillId="17" borderId="1502" xfId="0" applyNumberFormat="1" applyFont="1" applyFill="1" applyBorder="1" applyAlignment="1">
      <alignment horizontal="right" vertical="center"/>
    </xf>
    <xf numFmtId="168" fontId="42" fillId="17" borderId="1504" xfId="0" applyNumberFormat="1" applyFont="1" applyFill="1" applyBorder="1" applyAlignment="1">
      <alignment horizontal="right" vertical="center"/>
    </xf>
    <xf numFmtId="168" fontId="42" fillId="0" borderId="1504" xfId="0" applyNumberFormat="1" applyFont="1" applyBorder="1" applyAlignment="1">
      <alignment horizontal="right" vertical="center"/>
    </xf>
    <xf numFmtId="168" fontId="44" fillId="17" borderId="1504" xfId="0" applyNumberFormat="1" applyFont="1" applyFill="1" applyBorder="1" applyAlignment="1">
      <alignment horizontal="right" vertical="center"/>
    </xf>
    <xf numFmtId="168" fontId="35" fillId="0" borderId="1504" xfId="0" applyNumberFormat="1" applyFont="1" applyBorder="1" applyAlignment="1">
      <alignment horizontal="right" vertical="center"/>
    </xf>
    <xf numFmtId="168" fontId="30" fillId="17" borderId="1505" xfId="0" applyNumberFormat="1" applyFont="1" applyFill="1" applyBorder="1"/>
    <xf numFmtId="168" fontId="30" fillId="0" borderId="1505" xfId="0" applyNumberFormat="1" applyFont="1" applyBorder="1" applyAlignment="1">
      <alignment vertical="center"/>
    </xf>
    <xf numFmtId="0" fontId="0" fillId="17" borderId="1505" xfId="0" applyFill="1" applyBorder="1" applyAlignment="1">
      <alignment horizontal="center" vertical="center"/>
    </xf>
    <xf numFmtId="168" fontId="30" fillId="0" borderId="1506" xfId="0" applyNumberFormat="1" applyFont="1" applyBorder="1" applyAlignment="1">
      <alignment horizontal="right" vertical="center"/>
    </xf>
    <xf numFmtId="172" fontId="30" fillId="0" borderId="1507" xfId="0" applyNumberFormat="1" applyFont="1" applyBorder="1" applyAlignment="1">
      <alignment horizontal="right" vertical="center"/>
    </xf>
    <xf numFmtId="172" fontId="30" fillId="17" borderId="1506" xfId="0" applyNumberFormat="1" applyFont="1" applyFill="1" applyBorder="1" applyAlignment="1">
      <alignment horizontal="right" vertical="center"/>
    </xf>
    <xf numFmtId="37" fontId="42" fillId="17" borderId="1508" xfId="0" applyNumberFormat="1" applyFont="1" applyFill="1" applyBorder="1" applyAlignment="1">
      <alignment horizontal="right" vertical="center"/>
    </xf>
    <xf numFmtId="37" fontId="42" fillId="0" borderId="1508" xfId="0" applyNumberFormat="1" applyFont="1" applyBorder="1" applyAlignment="1">
      <alignment horizontal="right" vertical="center"/>
    </xf>
    <xf numFmtId="37" fontId="56" fillId="17" borderId="1509" xfId="0" applyNumberFormat="1" applyFont="1" applyFill="1" applyBorder="1" applyAlignment="1">
      <alignment horizontal="right" vertical="center"/>
    </xf>
    <xf numFmtId="37" fontId="56" fillId="0" borderId="1509" xfId="0" applyNumberFormat="1" applyFont="1" applyBorder="1" applyAlignment="1">
      <alignment horizontal="right" vertical="center"/>
    </xf>
    <xf numFmtId="37" fontId="56" fillId="17" borderId="1508" xfId="0" applyNumberFormat="1" applyFont="1" applyFill="1" applyBorder="1" applyAlignment="1">
      <alignment horizontal="right" vertical="center"/>
    </xf>
    <xf numFmtId="37" fontId="56" fillId="0" borderId="1508" xfId="0" applyNumberFormat="1" applyFont="1" applyBorder="1" applyAlignment="1">
      <alignment horizontal="right" vertical="center"/>
    </xf>
    <xf numFmtId="5" fontId="42" fillId="17" borderId="1510" xfId="0" applyNumberFormat="1" applyFont="1" applyFill="1" applyBorder="1" applyAlignment="1">
      <alignment horizontal="right" vertical="center"/>
    </xf>
    <xf numFmtId="5" fontId="56" fillId="0" borderId="919" xfId="0" applyNumberFormat="1" applyFont="1" applyBorder="1" applyAlignment="1">
      <alignment horizontal="right" vertical="center"/>
    </xf>
    <xf numFmtId="0" fontId="42" fillId="17" borderId="1511" xfId="0" applyFont="1" applyFill="1" applyBorder="1" applyAlignment="1">
      <alignment horizontal="right" vertical="center"/>
    </xf>
    <xf numFmtId="172" fontId="30" fillId="17" borderId="186" xfId="0" applyNumberFormat="1" applyFont="1" applyFill="1" applyBorder="1" applyAlignment="1">
      <alignment horizontal="right" vertical="center"/>
    </xf>
    <xf numFmtId="0" fontId="42" fillId="0" borderId="1511" xfId="0" applyFont="1" applyBorder="1" applyAlignment="1">
      <alignment horizontal="right" vertical="center"/>
    </xf>
    <xf numFmtId="0" fontId="56" fillId="17" borderId="1512" xfId="0" applyFont="1" applyFill="1" applyBorder="1" applyAlignment="1">
      <alignment horizontal="right" vertical="center"/>
    </xf>
    <xf numFmtId="0" fontId="56" fillId="0" borderId="1512" xfId="0" applyFont="1" applyBorder="1" applyAlignment="1">
      <alignment horizontal="right" vertical="center"/>
    </xf>
    <xf numFmtId="0" fontId="56" fillId="17" borderId="1511" xfId="0" applyFont="1" applyFill="1" applyBorder="1" applyAlignment="1">
      <alignment horizontal="right" vertical="center"/>
    </xf>
    <xf numFmtId="0" fontId="56" fillId="0" borderId="1511" xfId="0" applyFont="1" applyBorder="1" applyAlignment="1">
      <alignment horizontal="right" vertical="center"/>
    </xf>
    <xf numFmtId="3" fontId="42" fillId="0" borderId="1511" xfId="0" applyNumberFormat="1" applyFont="1" applyBorder="1" applyAlignment="1">
      <alignment horizontal="right" vertical="center"/>
    </xf>
    <xf numFmtId="0" fontId="28" fillId="17" borderId="486" xfId="0" applyFont="1" applyFill="1" applyBorder="1" applyAlignment="1">
      <alignment horizontal="right" vertical="center"/>
    </xf>
    <xf numFmtId="0" fontId="0" fillId="17" borderId="486" xfId="0" applyFill="1" applyBorder="1" applyAlignment="1">
      <alignment horizontal="center" vertical="center"/>
    </xf>
    <xf numFmtId="0" fontId="0" fillId="17" borderId="186" xfId="0" applyFill="1" applyBorder="1" applyAlignment="1">
      <alignment horizontal="center" vertical="center"/>
    </xf>
    <xf numFmtId="3" fontId="30" fillId="0" borderId="487" xfId="0" applyNumberFormat="1" applyFont="1" applyBorder="1" applyAlignment="1">
      <alignment horizontal="right" vertical="center"/>
    </xf>
    <xf numFmtId="172" fontId="30" fillId="0" borderId="493" xfId="0" applyNumberFormat="1" applyFont="1" applyBorder="1" applyAlignment="1">
      <alignment horizontal="right" vertical="center"/>
    </xf>
    <xf numFmtId="37" fontId="30" fillId="17" borderId="1513" xfId="0" applyNumberFormat="1" applyFont="1" applyFill="1" applyBorder="1" applyAlignment="1">
      <alignment horizontal="right" vertical="center"/>
    </xf>
    <xf numFmtId="172" fontId="30" fillId="17" borderId="487" xfId="0" applyNumberFormat="1" applyFont="1" applyFill="1" applyBorder="1" applyAlignment="1">
      <alignment horizontal="right" vertical="center"/>
    </xf>
    <xf numFmtId="0" fontId="33" fillId="0" borderId="184" xfId="0" applyFont="1" applyBorder="1" applyAlignment="1">
      <alignment horizontal="left" vertical="center" indent="1"/>
    </xf>
    <xf numFmtId="168" fontId="42" fillId="17" borderId="1514" xfId="0" applyNumberFormat="1" applyFont="1" applyFill="1" applyBorder="1" applyAlignment="1">
      <alignment horizontal="right" vertical="center"/>
    </xf>
    <xf numFmtId="168" fontId="42" fillId="0" borderId="1514" xfId="0" applyNumberFormat="1" applyFont="1" applyBorder="1" applyAlignment="1">
      <alignment horizontal="right" vertical="center"/>
    </xf>
    <xf numFmtId="168" fontId="56" fillId="17" borderId="1515" xfId="0" applyNumberFormat="1" applyFont="1" applyFill="1" applyBorder="1" applyAlignment="1">
      <alignment horizontal="right" vertical="center"/>
    </xf>
    <xf numFmtId="168" fontId="56" fillId="0" borderId="1515" xfId="0" applyNumberFormat="1" applyFont="1" applyBorder="1" applyAlignment="1">
      <alignment horizontal="right" vertical="center"/>
    </xf>
    <xf numFmtId="168" fontId="56" fillId="17" borderId="1514" xfId="0" applyNumberFormat="1" applyFont="1" applyFill="1" applyBorder="1" applyAlignment="1">
      <alignment horizontal="right" vertical="center"/>
    </xf>
    <xf numFmtId="168" fontId="56" fillId="0" borderId="1514" xfId="0" applyNumberFormat="1" applyFont="1" applyBorder="1" applyAlignment="1">
      <alignment horizontal="right" vertical="center"/>
    </xf>
    <xf numFmtId="168" fontId="30" fillId="17" borderId="1516" xfId="0" applyNumberFormat="1" applyFont="1" applyFill="1" applyBorder="1"/>
    <xf numFmtId="0" fontId="0" fillId="17" borderId="1516" xfId="0" applyFill="1" applyBorder="1" applyAlignment="1">
      <alignment horizontal="center" vertical="center"/>
    </xf>
    <xf numFmtId="168" fontId="30" fillId="0" borderId="1517" xfId="0" applyNumberFormat="1" applyFont="1" applyBorder="1" applyAlignment="1">
      <alignment horizontal="right" vertical="center"/>
    </xf>
    <xf numFmtId="172" fontId="30" fillId="0" borderId="1518" xfId="0" applyNumberFormat="1" applyFont="1" applyBorder="1" applyAlignment="1">
      <alignment horizontal="right" vertical="center"/>
    </xf>
    <xf numFmtId="168" fontId="30" fillId="17" borderId="1513" xfId="0" applyNumberFormat="1" applyFont="1" applyFill="1" applyBorder="1" applyAlignment="1">
      <alignment horizontal="right" vertical="center"/>
    </xf>
    <xf numFmtId="172" fontId="30" fillId="17" borderId="1517" xfId="0" applyNumberFormat="1" applyFont="1" applyFill="1" applyBorder="1" applyAlignment="1">
      <alignment horizontal="right" vertical="center"/>
    </xf>
    <xf numFmtId="0" fontId="33" fillId="0" borderId="184" xfId="0" applyFont="1" applyBorder="1" applyAlignment="1">
      <alignment horizontal="left" vertical="center" indent="3"/>
    </xf>
    <xf numFmtId="5" fontId="42" fillId="17" borderId="1519" xfId="0" applyNumberFormat="1" applyFont="1" applyFill="1" applyBorder="1" applyAlignment="1">
      <alignment horizontal="right" vertical="center"/>
    </xf>
    <xf numFmtId="5" fontId="42" fillId="0" borderId="1519" xfId="0" applyNumberFormat="1" applyFont="1" applyBorder="1" applyAlignment="1">
      <alignment horizontal="right" vertical="center"/>
    </xf>
    <xf numFmtId="5" fontId="56" fillId="17" borderId="1520" xfId="0" applyNumberFormat="1" applyFont="1" applyFill="1" applyBorder="1" applyAlignment="1">
      <alignment horizontal="right" vertical="center"/>
    </xf>
    <xf numFmtId="5" fontId="56" fillId="0" borderId="1520" xfId="0" applyNumberFormat="1" applyFont="1" applyBorder="1" applyAlignment="1">
      <alignment horizontal="right" vertical="center"/>
    </xf>
    <xf numFmtId="5" fontId="56" fillId="17" borderId="1519" xfId="0" applyNumberFormat="1" applyFont="1" applyFill="1" applyBorder="1" applyAlignment="1">
      <alignment horizontal="right" vertical="center"/>
    </xf>
    <xf numFmtId="5" fontId="56" fillId="0" borderId="1519" xfId="0" applyNumberFormat="1" applyFont="1" applyBorder="1" applyAlignment="1">
      <alignment horizontal="right" vertical="center"/>
    </xf>
    <xf numFmtId="5" fontId="28" fillId="17" borderId="1521" xfId="0" applyNumberFormat="1" applyFont="1" applyFill="1" applyBorder="1" applyAlignment="1">
      <alignment horizontal="right" vertical="center"/>
    </xf>
    <xf numFmtId="5" fontId="30" fillId="0" borderId="188" xfId="0" applyNumberFormat="1" applyFont="1" applyBorder="1" applyAlignment="1">
      <alignment horizontal="right" vertical="center"/>
    </xf>
    <xf numFmtId="0" fontId="0" fillId="17" borderId="1521" xfId="0" applyFill="1" applyBorder="1" applyAlignment="1">
      <alignment horizontal="center" vertical="center"/>
    </xf>
    <xf numFmtId="37" fontId="30" fillId="0" borderId="1522" xfId="0" applyNumberFormat="1" applyFont="1" applyBorder="1" applyAlignment="1">
      <alignment horizontal="right" vertical="center"/>
    </xf>
    <xf numFmtId="172" fontId="30" fillId="0" borderId="1523" xfId="0" applyNumberFormat="1" applyFont="1" applyBorder="1" applyAlignment="1">
      <alignment horizontal="right" vertical="center"/>
    </xf>
    <xf numFmtId="172" fontId="30" fillId="17" borderId="1522" xfId="0" applyNumberFormat="1" applyFont="1" applyFill="1" applyBorder="1" applyAlignment="1">
      <alignment horizontal="right" vertical="center"/>
    </xf>
    <xf numFmtId="168" fontId="42" fillId="17" borderId="1524" xfId="0" applyNumberFormat="1" applyFont="1" applyFill="1" applyBorder="1" applyAlignment="1">
      <alignment horizontal="right" vertical="center"/>
    </xf>
    <xf numFmtId="168" fontId="42" fillId="0" borderId="1524" xfId="0" applyNumberFormat="1" applyFont="1" applyBorder="1" applyAlignment="1">
      <alignment horizontal="right" vertical="center"/>
    </xf>
    <xf numFmtId="168" fontId="56" fillId="17" borderId="1525" xfId="0" applyNumberFormat="1" applyFont="1" applyFill="1" applyBorder="1" applyAlignment="1">
      <alignment horizontal="right" vertical="center"/>
    </xf>
    <xf numFmtId="168" fontId="56" fillId="0" borderId="1525" xfId="0" applyNumberFormat="1" applyFont="1" applyBorder="1" applyAlignment="1">
      <alignment horizontal="right" vertical="center"/>
    </xf>
    <xf numFmtId="168" fontId="56" fillId="17" borderId="1524" xfId="0" applyNumberFormat="1" applyFont="1" applyFill="1" applyBorder="1" applyAlignment="1">
      <alignment horizontal="right" vertical="center"/>
    </xf>
    <xf numFmtId="168" fontId="56" fillId="0" borderId="1524" xfId="0" applyNumberFormat="1" applyFont="1" applyBorder="1" applyAlignment="1">
      <alignment horizontal="right" vertical="center"/>
    </xf>
    <xf numFmtId="168" fontId="30" fillId="17" borderId="1526" xfId="0" applyNumberFormat="1" applyFont="1" applyFill="1" applyBorder="1"/>
    <xf numFmtId="0" fontId="0" fillId="17" borderId="1526" xfId="0" applyFill="1" applyBorder="1" applyAlignment="1">
      <alignment horizontal="center" vertical="center"/>
    </xf>
    <xf numFmtId="168" fontId="30" fillId="0" borderId="1527" xfId="0" applyNumberFormat="1" applyFont="1" applyBorder="1" applyAlignment="1">
      <alignment horizontal="right" vertical="center"/>
    </xf>
    <xf numFmtId="172" fontId="30" fillId="0" borderId="1528" xfId="0" applyNumberFormat="1" applyFont="1" applyBorder="1" applyAlignment="1">
      <alignment horizontal="right" vertical="center"/>
    </xf>
    <xf numFmtId="172" fontId="30" fillId="17" borderId="1527" xfId="0" applyNumberFormat="1" applyFont="1" applyFill="1" applyBorder="1" applyAlignment="1">
      <alignment horizontal="right" vertical="center"/>
    </xf>
    <xf numFmtId="5" fontId="42" fillId="17" borderId="1529" xfId="0" applyNumberFormat="1" applyFont="1" applyFill="1" applyBorder="1" applyAlignment="1">
      <alignment horizontal="right" vertical="center"/>
    </xf>
    <xf numFmtId="5" fontId="42" fillId="0" borderId="1529" xfId="0" applyNumberFormat="1" applyFont="1" applyBorder="1" applyAlignment="1">
      <alignment horizontal="right" vertical="center"/>
    </xf>
    <xf numFmtId="5" fontId="56" fillId="17" borderId="1530" xfId="0" applyNumberFormat="1" applyFont="1" applyFill="1" applyBorder="1" applyAlignment="1">
      <alignment horizontal="right" vertical="center"/>
    </xf>
    <xf numFmtId="5" fontId="56" fillId="0" borderId="1530" xfId="0" applyNumberFormat="1" applyFont="1" applyBorder="1" applyAlignment="1">
      <alignment horizontal="right" vertical="center"/>
    </xf>
    <xf numFmtId="5" fontId="56" fillId="17" borderId="1529" xfId="0" applyNumberFormat="1" applyFont="1" applyFill="1" applyBorder="1" applyAlignment="1">
      <alignment horizontal="right" vertical="center"/>
    </xf>
    <xf numFmtId="5" fontId="56" fillId="0" borderId="1529" xfId="0" applyNumberFormat="1" applyFont="1" applyBorder="1" applyAlignment="1">
      <alignment horizontal="right" vertical="center"/>
    </xf>
    <xf numFmtId="5" fontId="28" fillId="17" borderId="1531" xfId="0" applyNumberFormat="1" applyFont="1" applyFill="1" applyBorder="1" applyAlignment="1">
      <alignment horizontal="right" vertical="center"/>
    </xf>
    <xf numFmtId="0" fontId="0" fillId="17" borderId="1531" xfId="0" applyFill="1" applyBorder="1" applyAlignment="1">
      <alignment horizontal="center" vertical="center"/>
    </xf>
    <xf numFmtId="37" fontId="30" fillId="0" borderId="1532" xfId="0" applyNumberFormat="1" applyFont="1" applyBorder="1" applyAlignment="1">
      <alignment horizontal="right" vertical="center"/>
    </xf>
    <xf numFmtId="172" fontId="30" fillId="0" borderId="1533" xfId="0" applyNumberFormat="1" applyFont="1" applyBorder="1" applyAlignment="1">
      <alignment horizontal="right" vertical="center"/>
    </xf>
    <xf numFmtId="172" fontId="30" fillId="17" borderId="1532" xfId="0" applyNumberFormat="1" applyFont="1" applyFill="1" applyBorder="1" applyAlignment="1">
      <alignment horizontal="right" vertical="center"/>
    </xf>
    <xf numFmtId="168" fontId="42" fillId="17" borderId="1534" xfId="0" applyNumberFormat="1" applyFont="1" applyFill="1" applyBorder="1" applyAlignment="1">
      <alignment horizontal="right" vertical="center"/>
    </xf>
    <xf numFmtId="168" fontId="42" fillId="0" borderId="1534" xfId="0" applyNumberFormat="1" applyFont="1" applyBorder="1" applyAlignment="1">
      <alignment horizontal="right" vertical="center"/>
    </xf>
    <xf numFmtId="168" fontId="56" fillId="17" borderId="1535" xfId="0" applyNumberFormat="1" applyFont="1" applyFill="1" applyBorder="1" applyAlignment="1">
      <alignment horizontal="right" vertical="center"/>
    </xf>
    <xf numFmtId="168" fontId="56" fillId="0" borderId="1535" xfId="0" applyNumberFormat="1" applyFont="1" applyBorder="1" applyAlignment="1">
      <alignment horizontal="right" vertical="center"/>
    </xf>
    <xf numFmtId="168" fontId="56" fillId="17" borderId="1534" xfId="0" applyNumberFormat="1" applyFont="1" applyFill="1" applyBorder="1" applyAlignment="1">
      <alignment horizontal="right" vertical="center"/>
    </xf>
    <xf numFmtId="168" fontId="56" fillId="0" borderId="1534" xfId="0" applyNumberFormat="1" applyFont="1" applyBorder="1" applyAlignment="1">
      <alignment horizontal="right" vertical="center"/>
    </xf>
    <xf numFmtId="168" fontId="30" fillId="17" borderId="1536" xfId="0" applyNumberFormat="1" applyFont="1" applyFill="1" applyBorder="1"/>
    <xf numFmtId="0" fontId="0" fillId="17" borderId="1536" xfId="0" applyFill="1" applyBorder="1" applyAlignment="1">
      <alignment horizontal="center" vertical="center"/>
    </xf>
    <xf numFmtId="168" fontId="30" fillId="0" borderId="1537" xfId="0" applyNumberFormat="1" applyFont="1" applyBorder="1" applyAlignment="1">
      <alignment horizontal="right" vertical="center"/>
    </xf>
    <xf numFmtId="172" fontId="30" fillId="0" borderId="1538" xfId="0" applyNumberFormat="1" applyFont="1" applyBorder="1" applyAlignment="1">
      <alignment horizontal="right" vertical="center"/>
    </xf>
    <xf numFmtId="172" fontId="30" fillId="17" borderId="1537" xfId="0" applyNumberFormat="1" applyFont="1" applyFill="1" applyBorder="1" applyAlignment="1">
      <alignment horizontal="right" vertical="center"/>
    </xf>
    <xf numFmtId="5" fontId="42" fillId="17" borderId="1539" xfId="0" applyNumberFormat="1" applyFont="1" applyFill="1" applyBorder="1" applyAlignment="1">
      <alignment horizontal="right" vertical="center"/>
    </xf>
    <xf numFmtId="5" fontId="42" fillId="0" borderId="1539" xfId="0" applyNumberFormat="1" applyFont="1" applyBorder="1" applyAlignment="1">
      <alignment horizontal="right" vertical="center"/>
    </xf>
    <xf numFmtId="5" fontId="56" fillId="17" borderId="1540" xfId="0" applyNumberFormat="1" applyFont="1" applyFill="1" applyBorder="1" applyAlignment="1">
      <alignment horizontal="right" vertical="center"/>
    </xf>
    <xf numFmtId="5" fontId="56" fillId="0" borderId="1540" xfId="0" applyNumberFormat="1" applyFont="1" applyBorder="1" applyAlignment="1">
      <alignment horizontal="right" vertical="center"/>
    </xf>
    <xf numFmtId="5" fontId="56" fillId="17" borderId="1539" xfId="0" applyNumberFormat="1" applyFont="1" applyFill="1" applyBorder="1" applyAlignment="1">
      <alignment horizontal="right" vertical="center"/>
    </xf>
    <xf numFmtId="5" fontId="56" fillId="0" borderId="1539" xfId="0" applyNumberFormat="1" applyFont="1" applyBorder="1" applyAlignment="1">
      <alignment horizontal="right" vertical="center"/>
    </xf>
    <xf numFmtId="5" fontId="28" fillId="17" borderId="1541" xfId="0" applyNumberFormat="1" applyFont="1" applyFill="1" applyBorder="1" applyAlignment="1">
      <alignment horizontal="right" vertical="center"/>
    </xf>
    <xf numFmtId="0" fontId="0" fillId="17" borderId="1541" xfId="0" applyFill="1" applyBorder="1" applyAlignment="1">
      <alignment horizontal="center" vertical="center"/>
    </xf>
    <xf numFmtId="37" fontId="30" fillId="0" borderId="1542" xfId="0" applyNumberFormat="1" applyFont="1" applyBorder="1" applyAlignment="1">
      <alignment horizontal="right" vertical="center"/>
    </xf>
    <xf numFmtId="172" fontId="30" fillId="0" borderId="1543" xfId="0" applyNumberFormat="1" applyFont="1" applyBorder="1" applyAlignment="1">
      <alignment horizontal="right" vertical="center"/>
    </xf>
    <xf numFmtId="172" fontId="30" fillId="17" borderId="1542" xfId="0" applyNumberFormat="1" applyFont="1" applyFill="1" applyBorder="1" applyAlignment="1">
      <alignment horizontal="right" vertical="center"/>
    </xf>
    <xf numFmtId="168" fontId="42" fillId="17" borderId="1544" xfId="0" applyNumberFormat="1" applyFont="1" applyFill="1" applyBorder="1" applyAlignment="1">
      <alignment horizontal="right" vertical="center"/>
    </xf>
    <xf numFmtId="168" fontId="42" fillId="0" borderId="1544" xfId="0" applyNumberFormat="1" applyFont="1" applyBorder="1" applyAlignment="1">
      <alignment horizontal="right" vertical="center"/>
    </xf>
    <xf numFmtId="168" fontId="56" fillId="17" borderId="1545" xfId="0" applyNumberFormat="1" applyFont="1" applyFill="1" applyBorder="1" applyAlignment="1">
      <alignment horizontal="right" vertical="center"/>
    </xf>
    <xf numFmtId="168" fontId="56" fillId="0" borderId="1545" xfId="0" applyNumberFormat="1" applyFont="1" applyBorder="1" applyAlignment="1">
      <alignment horizontal="right" vertical="center"/>
    </xf>
    <xf numFmtId="168" fontId="56" fillId="17" borderId="1544" xfId="0" applyNumberFormat="1" applyFont="1" applyFill="1" applyBorder="1" applyAlignment="1">
      <alignment horizontal="right" vertical="center"/>
    </xf>
    <xf numFmtId="168" fontId="56" fillId="0" borderId="1544" xfId="0" applyNumberFormat="1" applyFont="1" applyBorder="1" applyAlignment="1">
      <alignment horizontal="right" vertical="center"/>
    </xf>
    <xf numFmtId="168" fontId="30" fillId="17" borderId="1546" xfId="0" applyNumberFormat="1" applyFont="1" applyFill="1" applyBorder="1"/>
    <xf numFmtId="0" fontId="0" fillId="17" borderId="1546" xfId="0" applyFill="1" applyBorder="1" applyAlignment="1">
      <alignment horizontal="center" vertical="center"/>
    </xf>
    <xf numFmtId="168" fontId="30" fillId="0" borderId="1547" xfId="0" applyNumberFormat="1" applyFont="1" applyBorder="1" applyAlignment="1">
      <alignment horizontal="right" vertical="center"/>
    </xf>
    <xf numFmtId="172" fontId="30" fillId="0" borderId="1548" xfId="0" applyNumberFormat="1" applyFont="1" applyBorder="1" applyAlignment="1">
      <alignment horizontal="right" vertical="center"/>
    </xf>
    <xf numFmtId="172" fontId="30" fillId="17" borderId="1547" xfId="0" applyNumberFormat="1" applyFont="1" applyFill="1" applyBorder="1" applyAlignment="1">
      <alignment horizontal="right" vertical="center"/>
    </xf>
    <xf numFmtId="5" fontId="42" fillId="17" borderId="1549" xfId="0" applyNumberFormat="1" applyFont="1" applyFill="1" applyBorder="1" applyAlignment="1">
      <alignment horizontal="right" vertical="center"/>
    </xf>
    <xf numFmtId="5" fontId="42" fillId="0" borderId="1549" xfId="0" applyNumberFormat="1" applyFont="1" applyBorder="1" applyAlignment="1">
      <alignment horizontal="right" vertical="center"/>
    </xf>
    <xf numFmtId="5" fontId="56" fillId="17" borderId="1550" xfId="0" applyNumberFormat="1" applyFont="1" applyFill="1" applyBorder="1" applyAlignment="1">
      <alignment horizontal="right" vertical="center"/>
    </xf>
    <xf numFmtId="5" fontId="56" fillId="0" borderId="1550" xfId="0" applyNumberFormat="1" applyFont="1" applyBorder="1" applyAlignment="1">
      <alignment horizontal="right" vertical="center"/>
    </xf>
    <xf numFmtId="5" fontId="56" fillId="17" borderId="1549" xfId="0" applyNumberFormat="1" applyFont="1" applyFill="1" applyBorder="1" applyAlignment="1">
      <alignment horizontal="right" vertical="center"/>
    </xf>
    <xf numFmtId="5" fontId="56" fillId="0" borderId="1549" xfId="0" applyNumberFormat="1" applyFont="1" applyBorder="1" applyAlignment="1">
      <alignment horizontal="right" vertical="center"/>
    </xf>
    <xf numFmtId="5" fontId="28" fillId="17" borderId="1551" xfId="0" applyNumberFormat="1" applyFont="1" applyFill="1" applyBorder="1" applyAlignment="1">
      <alignment horizontal="right" vertical="center"/>
    </xf>
    <xf numFmtId="0" fontId="0" fillId="17" borderId="1551" xfId="0" applyFill="1" applyBorder="1" applyAlignment="1">
      <alignment horizontal="center" vertical="center"/>
    </xf>
    <xf numFmtId="37" fontId="30" fillId="0" borderId="1552" xfId="0" applyNumberFormat="1" applyFont="1" applyBorder="1" applyAlignment="1">
      <alignment horizontal="right" vertical="center"/>
    </xf>
    <xf numFmtId="172" fontId="30" fillId="0" borderId="1553" xfId="0" applyNumberFormat="1" applyFont="1" applyBorder="1" applyAlignment="1">
      <alignment horizontal="right" vertical="center"/>
    </xf>
    <xf numFmtId="172" fontId="30" fillId="17" borderId="1552" xfId="0" applyNumberFormat="1" applyFont="1" applyFill="1" applyBorder="1" applyAlignment="1">
      <alignment horizontal="right" vertical="center"/>
    </xf>
    <xf numFmtId="168" fontId="42" fillId="17" borderId="1554" xfId="0" applyNumberFormat="1" applyFont="1" applyFill="1" applyBorder="1" applyAlignment="1">
      <alignment horizontal="right" vertical="center"/>
    </xf>
    <xf numFmtId="168" fontId="42" fillId="0" borderId="1554" xfId="0" applyNumberFormat="1" applyFont="1" applyBorder="1" applyAlignment="1">
      <alignment horizontal="right" vertical="center"/>
    </xf>
    <xf numFmtId="168" fontId="56" fillId="17" borderId="1555" xfId="0" applyNumberFormat="1" applyFont="1" applyFill="1" applyBorder="1" applyAlignment="1">
      <alignment horizontal="right" vertical="center"/>
    </xf>
    <xf numFmtId="168" fontId="56" fillId="0" borderId="1555" xfId="0" applyNumberFormat="1" applyFont="1" applyBorder="1" applyAlignment="1">
      <alignment horizontal="right" vertical="center"/>
    </xf>
    <xf numFmtId="168" fontId="56" fillId="17" borderId="1554" xfId="0" applyNumberFormat="1" applyFont="1" applyFill="1" applyBorder="1" applyAlignment="1">
      <alignment horizontal="right" vertical="center"/>
    </xf>
    <xf numFmtId="168" fontId="56" fillId="0" borderId="1554" xfId="0" applyNumberFormat="1" applyFont="1" applyBorder="1" applyAlignment="1">
      <alignment horizontal="right" vertical="center"/>
    </xf>
    <xf numFmtId="168" fontId="30" fillId="17" borderId="1556" xfId="0" applyNumberFormat="1" applyFont="1" applyFill="1" applyBorder="1"/>
    <xf numFmtId="0" fontId="0" fillId="17" borderId="1556" xfId="0" applyFill="1" applyBorder="1" applyAlignment="1">
      <alignment horizontal="center" vertical="center"/>
    </xf>
    <xf numFmtId="168" fontId="30" fillId="0" borderId="1557" xfId="0" applyNumberFormat="1" applyFont="1" applyBorder="1" applyAlignment="1">
      <alignment horizontal="right" vertical="center"/>
    </xf>
    <xf numFmtId="172" fontId="30" fillId="0" borderId="1558" xfId="0" applyNumberFormat="1" applyFont="1" applyBorder="1" applyAlignment="1">
      <alignment horizontal="right" vertical="center"/>
    </xf>
    <xf numFmtId="172" fontId="30" fillId="17" borderId="1557" xfId="0" applyNumberFormat="1" applyFont="1" applyFill="1" applyBorder="1" applyAlignment="1">
      <alignment horizontal="right" vertical="center"/>
    </xf>
    <xf numFmtId="5" fontId="42" fillId="17" borderId="1559" xfId="0" applyNumberFormat="1" applyFont="1" applyFill="1" applyBorder="1" applyAlignment="1">
      <alignment horizontal="right" vertical="center"/>
    </xf>
    <xf numFmtId="5" fontId="42" fillId="0" borderId="1559" xfId="0" applyNumberFormat="1" applyFont="1" applyBorder="1" applyAlignment="1">
      <alignment horizontal="right" vertical="center"/>
    </xf>
    <xf numFmtId="5" fontId="56" fillId="17" borderId="1560" xfId="0" applyNumberFormat="1" applyFont="1" applyFill="1" applyBorder="1" applyAlignment="1">
      <alignment horizontal="right" vertical="center"/>
    </xf>
    <xf numFmtId="5" fontId="56" fillId="0" borderId="1560" xfId="0" applyNumberFormat="1" applyFont="1" applyBorder="1" applyAlignment="1">
      <alignment horizontal="right" vertical="center"/>
    </xf>
    <xf numFmtId="5" fontId="56" fillId="17" borderId="1559" xfId="0" applyNumberFormat="1" applyFont="1" applyFill="1" applyBorder="1" applyAlignment="1">
      <alignment horizontal="right" vertical="center"/>
    </xf>
    <xf numFmtId="5" fontId="56" fillId="0" borderId="1559" xfId="0" applyNumberFormat="1" applyFont="1" applyBorder="1" applyAlignment="1">
      <alignment horizontal="right" vertical="center"/>
    </xf>
    <xf numFmtId="5" fontId="28" fillId="17" borderId="1561" xfId="0" applyNumberFormat="1" applyFont="1" applyFill="1" applyBorder="1" applyAlignment="1">
      <alignment horizontal="right" vertical="center"/>
    </xf>
    <xf numFmtId="0" fontId="0" fillId="17" borderId="1561" xfId="0" applyFill="1" applyBorder="1" applyAlignment="1">
      <alignment horizontal="center" vertical="center"/>
    </xf>
    <xf numFmtId="37" fontId="30" fillId="0" borderId="1562" xfId="0" applyNumberFormat="1" applyFont="1" applyBorder="1" applyAlignment="1">
      <alignment horizontal="right" vertical="center"/>
    </xf>
    <xf numFmtId="172" fontId="30" fillId="0" borderId="1563" xfId="0" applyNumberFormat="1" applyFont="1" applyBorder="1" applyAlignment="1">
      <alignment horizontal="right" vertical="center"/>
    </xf>
    <xf numFmtId="172" fontId="30" fillId="17" borderId="1562" xfId="0" applyNumberFormat="1" applyFont="1" applyFill="1" applyBorder="1" applyAlignment="1">
      <alignment horizontal="right" vertical="center"/>
    </xf>
    <xf numFmtId="168" fontId="42" fillId="17" borderId="1564" xfId="0" applyNumberFormat="1" applyFont="1" applyFill="1" applyBorder="1" applyAlignment="1">
      <alignment horizontal="right" vertical="center"/>
    </xf>
    <xf numFmtId="168" fontId="42" fillId="0" borderId="1564" xfId="0" applyNumberFormat="1" applyFont="1" applyBorder="1" applyAlignment="1">
      <alignment horizontal="right" vertical="center"/>
    </xf>
    <xf numFmtId="168" fontId="56" fillId="17" borderId="1565" xfId="0" applyNumberFormat="1" applyFont="1" applyFill="1" applyBorder="1" applyAlignment="1">
      <alignment horizontal="right" vertical="center"/>
    </xf>
    <xf numFmtId="168" fontId="56" fillId="0" borderId="1565" xfId="0" applyNumberFormat="1" applyFont="1" applyBorder="1" applyAlignment="1">
      <alignment horizontal="right" vertical="center"/>
    </xf>
    <xf numFmtId="168" fontId="56" fillId="17" borderId="1564" xfId="0" applyNumberFormat="1" applyFont="1" applyFill="1" applyBorder="1" applyAlignment="1">
      <alignment horizontal="right" vertical="center"/>
    </xf>
    <xf numFmtId="168" fontId="56" fillId="0" borderId="1564" xfId="0" applyNumberFormat="1" applyFont="1" applyBorder="1" applyAlignment="1">
      <alignment horizontal="right" vertical="center"/>
    </xf>
    <xf numFmtId="168" fontId="30" fillId="17" borderId="1566" xfId="0" applyNumberFormat="1" applyFont="1" applyFill="1" applyBorder="1"/>
    <xf numFmtId="0" fontId="0" fillId="17" borderId="1566" xfId="0" applyFill="1" applyBorder="1" applyAlignment="1">
      <alignment horizontal="center" vertical="center"/>
    </xf>
    <xf numFmtId="168" fontId="30" fillId="0" borderId="1567" xfId="0" applyNumberFormat="1" applyFont="1" applyBorder="1" applyAlignment="1">
      <alignment horizontal="right" vertical="center"/>
    </xf>
    <xf numFmtId="172" fontId="30" fillId="0" borderId="1568" xfId="0" applyNumberFormat="1" applyFont="1" applyBorder="1" applyAlignment="1">
      <alignment horizontal="right" vertical="center"/>
    </xf>
    <xf numFmtId="172" fontId="30" fillId="17" borderId="1567" xfId="0" applyNumberFormat="1" applyFont="1" applyFill="1" applyBorder="1" applyAlignment="1">
      <alignment horizontal="right" vertical="center"/>
    </xf>
    <xf numFmtId="0" fontId="32" fillId="0" borderId="177" xfId="0" applyFont="1" applyBorder="1" applyAlignment="1">
      <alignment horizontal="left" vertical="center" indent="1"/>
    </xf>
    <xf numFmtId="37" fontId="56" fillId="17" borderId="1569" xfId="0" applyNumberFormat="1" applyFont="1" applyFill="1" applyBorder="1" applyAlignment="1">
      <alignment horizontal="right" vertical="center"/>
    </xf>
    <xf numFmtId="37" fontId="56" fillId="0" borderId="1570" xfId="0" applyNumberFormat="1" applyFont="1" applyBorder="1" applyAlignment="1">
      <alignment horizontal="right" vertical="center"/>
    </xf>
    <xf numFmtId="37" fontId="56" fillId="17" borderId="1570" xfId="0" applyNumberFormat="1" applyFont="1" applyFill="1" applyBorder="1" applyAlignment="1">
      <alignment horizontal="right" vertical="center"/>
    </xf>
    <xf numFmtId="37" fontId="57" fillId="0" borderId="1570" xfId="0" applyNumberFormat="1" applyFont="1" applyBorder="1" applyAlignment="1">
      <alignment horizontal="right" vertical="center"/>
    </xf>
    <xf numFmtId="37" fontId="42" fillId="17" borderId="1570" xfId="0" applyNumberFormat="1" applyFont="1" applyFill="1" applyBorder="1" applyAlignment="1">
      <alignment horizontal="right" vertical="center"/>
    </xf>
    <xf numFmtId="37" fontId="42" fillId="0" borderId="1570" xfId="0" applyNumberFormat="1" applyFont="1" applyBorder="1" applyAlignment="1">
      <alignment horizontal="right" vertical="center"/>
    </xf>
    <xf numFmtId="0" fontId="0" fillId="17" borderId="1571" xfId="0" applyFill="1" applyBorder="1" applyAlignment="1">
      <alignment horizontal="center" vertical="center"/>
    </xf>
    <xf numFmtId="0" fontId="0" fillId="17" borderId="462" xfId="0" applyFill="1" applyBorder="1" applyAlignment="1">
      <alignment horizontal="center" vertical="center"/>
    </xf>
    <xf numFmtId="172" fontId="30" fillId="0" borderId="1572" xfId="0" applyNumberFormat="1" applyFont="1" applyBorder="1" applyAlignment="1">
      <alignment horizontal="right" vertical="center"/>
    </xf>
    <xf numFmtId="172" fontId="30" fillId="17" borderId="326" xfId="0" applyNumberFormat="1" applyFont="1" applyFill="1" applyBorder="1" applyAlignment="1">
      <alignment horizontal="right" vertical="center"/>
    </xf>
    <xf numFmtId="5" fontId="30" fillId="0" borderId="1321" xfId="0" applyNumberFormat="1" applyFont="1" applyBorder="1" applyAlignment="1">
      <alignment horizontal="right" vertical="center"/>
    </xf>
    <xf numFmtId="0" fontId="33" fillId="0" borderId="1573" xfId="0" applyFont="1" applyBorder="1" applyAlignment="1">
      <alignment horizontal="left" vertical="center" indent="1"/>
    </xf>
    <xf numFmtId="5" fontId="56" fillId="17" borderId="1574" xfId="0" applyNumberFormat="1" applyFont="1" applyFill="1" applyBorder="1" applyAlignment="1">
      <alignment horizontal="right" vertical="center"/>
    </xf>
    <xf numFmtId="172" fontId="30" fillId="17" borderId="1575" xfId="0" applyNumberFormat="1" applyFont="1" applyFill="1" applyBorder="1" applyAlignment="1">
      <alignment horizontal="right" vertical="center"/>
    </xf>
    <xf numFmtId="5" fontId="56" fillId="0" borderId="1576" xfId="0" applyNumberFormat="1" applyFont="1" applyBorder="1" applyAlignment="1">
      <alignment horizontal="right" vertical="center"/>
    </xf>
    <xf numFmtId="172" fontId="30" fillId="0" borderId="1575" xfId="0" applyNumberFormat="1" applyFont="1" applyBorder="1" applyAlignment="1">
      <alignment horizontal="right" vertical="center"/>
    </xf>
    <xf numFmtId="5" fontId="56" fillId="17" borderId="1576" xfId="0" applyNumberFormat="1" applyFont="1" applyFill="1" applyBorder="1" applyAlignment="1">
      <alignment horizontal="right" vertical="center"/>
    </xf>
    <xf numFmtId="5" fontId="57" fillId="0" borderId="1576" xfId="0" applyNumberFormat="1" applyFont="1" applyBorder="1" applyAlignment="1">
      <alignment horizontal="right" vertical="center"/>
    </xf>
    <xf numFmtId="5" fontId="42" fillId="17" borderId="1576" xfId="0" applyNumberFormat="1" applyFont="1" applyFill="1" applyBorder="1" applyAlignment="1">
      <alignment horizontal="right" vertical="center"/>
    </xf>
    <xf numFmtId="5" fontId="42" fillId="0" borderId="1576" xfId="0" applyNumberFormat="1" applyFont="1" applyBorder="1" applyAlignment="1">
      <alignment horizontal="right" vertical="center"/>
    </xf>
    <xf numFmtId="0" fontId="0" fillId="17" borderId="1577" xfId="0" applyFill="1" applyBorder="1" applyAlignment="1">
      <alignment horizontal="center" vertical="center"/>
    </xf>
    <xf numFmtId="0" fontId="0" fillId="17" borderId="1575" xfId="0" applyFill="1" applyBorder="1" applyAlignment="1">
      <alignment horizontal="center" vertical="center"/>
    </xf>
    <xf numFmtId="3" fontId="30" fillId="0" borderId="1578" xfId="0" applyNumberFormat="1" applyFont="1" applyBorder="1" applyAlignment="1">
      <alignment horizontal="right" vertical="center"/>
    </xf>
    <xf numFmtId="172" fontId="30" fillId="0" borderId="1579" xfId="0" applyNumberFormat="1" applyFont="1" applyBorder="1" applyAlignment="1">
      <alignment horizontal="right" vertical="center"/>
    </xf>
    <xf numFmtId="3" fontId="30" fillId="17" borderId="1580" xfId="0" applyNumberFormat="1" applyFont="1" applyFill="1" applyBorder="1" applyAlignment="1">
      <alignment horizontal="right" vertical="center"/>
    </xf>
    <xf numFmtId="172" fontId="30" fillId="17" borderId="1581" xfId="0" applyNumberFormat="1" applyFont="1" applyFill="1" applyBorder="1" applyAlignment="1">
      <alignment horizontal="right" vertical="center"/>
    </xf>
    <xf numFmtId="168" fontId="56" fillId="17" borderId="1582" xfId="0" applyNumberFormat="1" applyFont="1" applyFill="1" applyBorder="1" applyAlignment="1">
      <alignment horizontal="right" vertical="center"/>
    </xf>
    <xf numFmtId="168" fontId="56" fillId="0" borderId="1583" xfId="0" applyNumberFormat="1" applyFont="1" applyBorder="1" applyAlignment="1">
      <alignment horizontal="right" vertical="center"/>
    </xf>
    <xf numFmtId="168" fontId="56" fillId="17" borderId="1583" xfId="0" applyNumberFormat="1" applyFont="1" applyFill="1" applyBorder="1" applyAlignment="1">
      <alignment horizontal="right" vertical="center"/>
    </xf>
    <xf numFmtId="168" fontId="57" fillId="0" borderId="1583" xfId="0" applyNumberFormat="1" applyFont="1" applyBorder="1" applyAlignment="1">
      <alignment horizontal="right" vertical="center"/>
    </xf>
    <xf numFmtId="168" fontId="42" fillId="17" borderId="1583" xfId="0" applyNumberFormat="1" applyFont="1" applyFill="1" applyBorder="1" applyAlignment="1">
      <alignment horizontal="right" vertical="center"/>
    </xf>
    <xf numFmtId="168" fontId="42" fillId="0" borderId="1583" xfId="0" applyNumberFormat="1" applyFont="1" applyBorder="1" applyAlignment="1">
      <alignment horizontal="right" vertical="center"/>
    </xf>
    <xf numFmtId="168" fontId="30" fillId="17" borderId="188" xfId="0" applyNumberFormat="1" applyFont="1" applyFill="1" applyBorder="1"/>
    <xf numFmtId="0" fontId="0" fillId="17" borderId="1584" xfId="0" applyFill="1" applyBorder="1" applyAlignment="1">
      <alignment horizontal="center" vertical="center"/>
    </xf>
    <xf numFmtId="168" fontId="30" fillId="0" borderId="1585" xfId="0" applyNumberFormat="1" applyFont="1" applyBorder="1" applyAlignment="1">
      <alignment horizontal="right" vertical="center"/>
    </xf>
    <xf numFmtId="172" fontId="30" fillId="0" borderId="1586" xfId="0" applyNumberFormat="1" applyFont="1" applyBorder="1" applyAlignment="1">
      <alignment horizontal="right" vertical="center"/>
    </xf>
    <xf numFmtId="168" fontId="30" fillId="17" borderId="1580" xfId="0" applyNumberFormat="1" applyFont="1" applyFill="1" applyBorder="1" applyAlignment="1">
      <alignment horizontal="right" vertical="center"/>
    </xf>
    <xf numFmtId="172" fontId="30" fillId="17" borderId="1587" xfId="0" applyNumberFormat="1" applyFont="1" applyFill="1" applyBorder="1" applyAlignment="1">
      <alignment horizontal="right" vertical="center"/>
    </xf>
    <xf numFmtId="0" fontId="33" fillId="0" borderId="1573" xfId="0" applyFont="1" applyBorder="1" applyAlignment="1">
      <alignment horizontal="left" vertical="center" indent="3"/>
    </xf>
    <xf numFmtId="5" fontId="56" fillId="17" borderId="1588" xfId="0" applyNumberFormat="1" applyFont="1" applyFill="1" applyBorder="1" applyAlignment="1">
      <alignment horizontal="right" vertical="center"/>
    </xf>
    <xf numFmtId="5" fontId="56" fillId="0" borderId="1589" xfId="0" applyNumberFormat="1" applyFont="1" applyBorder="1" applyAlignment="1">
      <alignment horizontal="right" vertical="center"/>
    </xf>
    <xf numFmtId="5" fontId="56" fillId="17" borderId="1589" xfId="0" applyNumberFormat="1" applyFont="1" applyFill="1" applyBorder="1" applyAlignment="1">
      <alignment horizontal="right" vertical="center"/>
    </xf>
    <xf numFmtId="5" fontId="57" fillId="0" borderId="1589" xfId="0" applyNumberFormat="1" applyFont="1" applyBorder="1" applyAlignment="1">
      <alignment horizontal="right" vertical="center"/>
    </xf>
    <xf numFmtId="5" fontId="42" fillId="17" borderId="1589" xfId="0" applyNumberFormat="1" applyFont="1" applyFill="1" applyBorder="1" applyAlignment="1">
      <alignment horizontal="right" vertical="center"/>
    </xf>
    <xf numFmtId="5" fontId="42" fillId="0" borderId="1589" xfId="0" applyNumberFormat="1" applyFont="1" applyBorder="1" applyAlignment="1">
      <alignment horizontal="right" vertical="center"/>
    </xf>
    <xf numFmtId="5" fontId="28" fillId="17" borderId="188" xfId="0" applyNumberFormat="1" applyFont="1" applyFill="1" applyBorder="1" applyAlignment="1">
      <alignment horizontal="right" vertical="center"/>
    </xf>
    <xf numFmtId="0" fontId="0" fillId="17" borderId="1590" xfId="0" applyFill="1" applyBorder="1" applyAlignment="1">
      <alignment horizontal="center" vertical="center"/>
    </xf>
    <xf numFmtId="5" fontId="30" fillId="0" borderId="1591" xfId="0" applyNumberFormat="1" applyFont="1" applyBorder="1" applyAlignment="1">
      <alignment horizontal="right" vertical="center"/>
    </xf>
    <xf numFmtId="172" fontId="30" fillId="0" borderId="1592" xfId="0" applyNumberFormat="1" applyFont="1" applyBorder="1" applyAlignment="1">
      <alignment horizontal="right" vertical="center"/>
    </xf>
    <xf numFmtId="37" fontId="30" fillId="17" borderId="1580" xfId="0" applyNumberFormat="1" applyFont="1" applyFill="1" applyBorder="1" applyAlignment="1">
      <alignment horizontal="right" vertical="center"/>
    </xf>
    <xf numFmtId="172" fontId="30" fillId="17" borderId="1593" xfId="0" applyNumberFormat="1" applyFont="1" applyFill="1" applyBorder="1" applyAlignment="1">
      <alignment horizontal="right" vertical="center"/>
    </xf>
    <xf numFmtId="168" fontId="56" fillId="17" borderId="1594" xfId="0" applyNumberFormat="1" applyFont="1" applyFill="1" applyBorder="1" applyAlignment="1">
      <alignment horizontal="right" vertical="center"/>
    </xf>
    <xf numFmtId="168" fontId="56" fillId="0" borderId="1595" xfId="0" applyNumberFormat="1" applyFont="1" applyBorder="1" applyAlignment="1">
      <alignment horizontal="right" vertical="center"/>
    </xf>
    <xf numFmtId="168" fontId="56" fillId="17" borderId="1595" xfId="0" applyNumberFormat="1" applyFont="1" applyFill="1" applyBorder="1" applyAlignment="1">
      <alignment horizontal="right" vertical="center"/>
    </xf>
    <xf numFmtId="168" fontId="57" fillId="0" borderId="1595" xfId="0" applyNumberFormat="1" applyFont="1" applyBorder="1" applyAlignment="1">
      <alignment horizontal="right" vertical="center"/>
    </xf>
    <xf numFmtId="168" fontId="42" fillId="17" borderId="1595" xfId="0" applyNumberFormat="1" applyFont="1" applyFill="1" applyBorder="1" applyAlignment="1">
      <alignment horizontal="right" vertical="center"/>
    </xf>
    <xf numFmtId="168" fontId="42" fillId="0" borderId="1595" xfId="0" applyNumberFormat="1" applyFont="1" applyBorder="1" applyAlignment="1">
      <alignment horizontal="right" vertical="center"/>
    </xf>
    <xf numFmtId="0" fontId="0" fillId="17" borderId="1596" xfId="0" applyFill="1" applyBorder="1" applyAlignment="1">
      <alignment horizontal="center" vertical="center"/>
    </xf>
    <xf numFmtId="168" fontId="30" fillId="0" borderId="1597" xfId="0" applyNumberFormat="1" applyFont="1" applyBorder="1" applyAlignment="1">
      <alignment horizontal="right" vertical="center"/>
    </xf>
    <xf numFmtId="172" fontId="30" fillId="0" borderId="1598" xfId="0" applyNumberFormat="1" applyFont="1" applyBorder="1" applyAlignment="1">
      <alignment horizontal="right" vertical="center"/>
    </xf>
    <xf numFmtId="172" fontId="30" fillId="17" borderId="1599" xfId="0" applyNumberFormat="1" applyFont="1" applyFill="1" applyBorder="1" applyAlignment="1">
      <alignment horizontal="right" vertical="center"/>
    </xf>
    <xf numFmtId="5" fontId="56" fillId="17" borderId="1600" xfId="0" applyNumberFormat="1" applyFont="1" applyFill="1" applyBorder="1" applyAlignment="1">
      <alignment horizontal="right" vertical="center"/>
    </xf>
    <xf numFmtId="5" fontId="56" fillId="0" borderId="1601" xfId="0" applyNumberFormat="1" applyFont="1" applyBorder="1" applyAlignment="1">
      <alignment horizontal="right" vertical="center"/>
    </xf>
    <xf numFmtId="5" fontId="56" fillId="17" borderId="1601" xfId="0" applyNumberFormat="1" applyFont="1" applyFill="1" applyBorder="1" applyAlignment="1">
      <alignment horizontal="right" vertical="center"/>
    </xf>
    <xf numFmtId="5" fontId="57" fillId="0" borderId="1601" xfId="0" applyNumberFormat="1" applyFont="1" applyBorder="1" applyAlignment="1">
      <alignment horizontal="right" vertical="center"/>
    </xf>
    <xf numFmtId="5" fontId="42" fillId="17" borderId="1601" xfId="0" applyNumberFormat="1" applyFont="1" applyFill="1" applyBorder="1" applyAlignment="1">
      <alignment horizontal="right" vertical="center"/>
    </xf>
    <xf numFmtId="5" fontId="42" fillId="0" borderId="1601" xfId="0" applyNumberFormat="1" applyFont="1" applyBorder="1" applyAlignment="1">
      <alignment horizontal="right" vertical="center"/>
    </xf>
    <xf numFmtId="0" fontId="0" fillId="17" borderId="1602" xfId="0" applyFill="1" applyBorder="1" applyAlignment="1">
      <alignment horizontal="center" vertical="center"/>
    </xf>
    <xf numFmtId="5" fontId="30" fillId="0" borderId="1603" xfId="0" applyNumberFormat="1" applyFont="1" applyBorder="1" applyAlignment="1">
      <alignment horizontal="right" vertical="center"/>
    </xf>
    <xf numFmtId="172" fontId="30" fillId="0" borderId="1604" xfId="0" applyNumberFormat="1" applyFont="1" applyBorder="1" applyAlignment="1">
      <alignment horizontal="right" vertical="center"/>
    </xf>
    <xf numFmtId="172" fontId="30" fillId="17" borderId="1605" xfId="0" applyNumberFormat="1" applyFont="1" applyFill="1" applyBorder="1" applyAlignment="1">
      <alignment horizontal="right" vertical="center"/>
    </xf>
    <xf numFmtId="168" fontId="56" fillId="17" borderId="1606" xfId="0" applyNumberFormat="1" applyFont="1" applyFill="1" applyBorder="1" applyAlignment="1">
      <alignment horizontal="right" vertical="center"/>
    </xf>
    <xf numFmtId="168" fontId="56" fillId="0" borderId="1607" xfId="0" applyNumberFormat="1" applyFont="1" applyBorder="1" applyAlignment="1">
      <alignment horizontal="right" vertical="center"/>
    </xf>
    <xf numFmtId="168" fontId="56" fillId="17" borderId="1607" xfId="0" applyNumberFormat="1" applyFont="1" applyFill="1" applyBorder="1" applyAlignment="1">
      <alignment horizontal="right" vertical="center"/>
    </xf>
    <xf numFmtId="168" fontId="57" fillId="0" borderId="1607" xfId="0" applyNumberFormat="1" applyFont="1" applyBorder="1" applyAlignment="1">
      <alignment horizontal="right" vertical="center"/>
    </xf>
    <xf numFmtId="168" fontId="42" fillId="17" borderId="1607" xfId="0" applyNumberFormat="1" applyFont="1" applyFill="1" applyBorder="1" applyAlignment="1">
      <alignment horizontal="right" vertical="center"/>
    </xf>
    <xf numFmtId="168" fontId="42" fillId="0" borderId="1607" xfId="0" applyNumberFormat="1" applyFont="1" applyBorder="1" applyAlignment="1">
      <alignment horizontal="right" vertical="center"/>
    </xf>
    <xf numFmtId="0" fontId="0" fillId="17" borderId="1608" xfId="0" applyFill="1" applyBorder="1" applyAlignment="1">
      <alignment horizontal="center" vertical="center"/>
    </xf>
    <xf numFmtId="168" fontId="30" fillId="0" borderId="1609" xfId="0" applyNumberFormat="1" applyFont="1" applyBorder="1" applyAlignment="1">
      <alignment horizontal="right" vertical="center"/>
    </xf>
    <xf numFmtId="172" fontId="30" fillId="0" borderId="1610" xfId="0" applyNumberFormat="1" applyFont="1" applyBorder="1" applyAlignment="1">
      <alignment horizontal="right" vertical="center"/>
    </xf>
    <xf numFmtId="172" fontId="30" fillId="17" borderId="1611" xfId="0" applyNumberFormat="1" applyFont="1" applyFill="1" applyBorder="1" applyAlignment="1">
      <alignment horizontal="right" vertical="center"/>
    </xf>
    <xf numFmtId="0" fontId="33" fillId="0" borderId="1612" xfId="0" applyFont="1" applyBorder="1" applyAlignment="1">
      <alignment horizontal="left" vertical="center" indent="3"/>
    </xf>
    <xf numFmtId="5" fontId="56" fillId="17" borderId="1613" xfId="0" applyNumberFormat="1" applyFont="1" applyFill="1" applyBorder="1" applyAlignment="1">
      <alignment horizontal="right" vertical="center"/>
    </xf>
    <xf numFmtId="172" fontId="30" fillId="17" borderId="1614" xfId="0" applyNumberFormat="1" applyFont="1" applyFill="1" applyBorder="1" applyAlignment="1">
      <alignment horizontal="right" vertical="center"/>
    </xf>
    <xf numFmtId="5" fontId="56" fillId="0" borderId="1615" xfId="0" applyNumberFormat="1" applyFont="1" applyBorder="1" applyAlignment="1">
      <alignment horizontal="right" vertical="center"/>
    </xf>
    <xf numFmtId="172" fontId="30" fillId="0" borderId="1614" xfId="0" applyNumberFormat="1" applyFont="1" applyBorder="1" applyAlignment="1">
      <alignment horizontal="right" vertical="center"/>
    </xf>
    <xf numFmtId="5" fontId="56" fillId="17" borderId="1615" xfId="0" applyNumberFormat="1" applyFont="1" applyFill="1" applyBorder="1" applyAlignment="1">
      <alignment horizontal="right" vertical="center"/>
    </xf>
    <xf numFmtId="5" fontId="57" fillId="0" borderId="1615" xfId="0" applyNumberFormat="1" applyFont="1" applyBorder="1" applyAlignment="1">
      <alignment horizontal="right" vertical="center"/>
    </xf>
    <xf numFmtId="5" fontId="42" fillId="17" borderId="1615" xfId="0" applyNumberFormat="1" applyFont="1" applyFill="1" applyBorder="1" applyAlignment="1">
      <alignment horizontal="right" vertical="center"/>
    </xf>
    <xf numFmtId="5" fontId="42" fillId="0" borderId="1615" xfId="0" applyNumberFormat="1" applyFont="1" applyBorder="1" applyAlignment="1">
      <alignment horizontal="right" vertical="center"/>
    </xf>
    <xf numFmtId="5" fontId="28" fillId="17" borderId="1616" xfId="0" applyNumberFormat="1" applyFont="1" applyFill="1" applyBorder="1" applyAlignment="1">
      <alignment horizontal="right" vertical="center"/>
    </xf>
    <xf numFmtId="5" fontId="30" fillId="0" borderId="1616" xfId="0" applyNumberFormat="1" applyFont="1" applyBorder="1" applyAlignment="1">
      <alignment horizontal="right" vertical="center"/>
    </xf>
    <xf numFmtId="0" fontId="0" fillId="17" borderId="1617" xfId="0" applyFill="1" applyBorder="1" applyAlignment="1">
      <alignment horizontal="center" vertical="center"/>
    </xf>
    <xf numFmtId="0" fontId="0" fillId="17" borderId="1614" xfId="0" applyFill="1" applyBorder="1" applyAlignment="1">
      <alignment horizontal="center" vertical="center"/>
    </xf>
    <xf numFmtId="5" fontId="30" fillId="0" borderId="1618" xfId="0" applyNumberFormat="1" applyFont="1" applyBorder="1" applyAlignment="1">
      <alignment horizontal="right" vertical="center"/>
    </xf>
    <xf numFmtId="172" fontId="30" fillId="0" borderId="1619" xfId="0" applyNumberFormat="1" applyFont="1" applyBorder="1" applyAlignment="1">
      <alignment horizontal="right" vertical="center"/>
    </xf>
    <xf numFmtId="37" fontId="42" fillId="17" borderId="1621" xfId="0" applyNumberFormat="1" applyFont="1" applyFill="1" applyBorder="1" applyAlignment="1">
      <alignment horizontal="right" vertical="center"/>
    </xf>
    <xf numFmtId="37" fontId="42" fillId="0" borderId="1621" xfId="0" applyNumberFormat="1" applyFont="1" applyBorder="1" applyAlignment="1">
      <alignment horizontal="right" vertical="center"/>
    </xf>
    <xf numFmtId="37" fontId="44" fillId="17" borderId="1621" xfId="0" applyNumberFormat="1" applyFont="1" applyFill="1" applyBorder="1" applyAlignment="1">
      <alignment horizontal="right" vertical="center"/>
    </xf>
    <xf numFmtId="37" fontId="35" fillId="0" borderId="1621" xfId="0" applyNumberFormat="1" applyFont="1" applyBorder="1" applyAlignment="1">
      <alignment horizontal="right" vertical="center"/>
    </xf>
    <xf numFmtId="172" fontId="30" fillId="17" borderId="260" xfId="0" applyNumberFormat="1" applyFont="1" applyFill="1" applyBorder="1" applyAlignment="1">
      <alignment horizontal="right" vertical="center"/>
    </xf>
    <xf numFmtId="5" fontId="42" fillId="17" borderId="1574" xfId="0" applyNumberFormat="1" applyFont="1" applyFill="1" applyBorder="1" applyAlignment="1">
      <alignment horizontal="right" vertical="center"/>
    </xf>
    <xf numFmtId="5" fontId="42" fillId="0" borderId="1574" xfId="0" applyNumberFormat="1" applyFont="1" applyBorder="1" applyAlignment="1">
      <alignment horizontal="right" vertical="center"/>
    </xf>
    <xf numFmtId="5" fontId="44" fillId="17" borderId="1574" xfId="0" applyNumberFormat="1" applyFont="1" applyFill="1" applyBorder="1" applyAlignment="1">
      <alignment horizontal="right" vertical="center"/>
    </xf>
    <xf numFmtId="5" fontId="35" fillId="0" borderId="1574" xfId="0" applyNumberFormat="1" applyFont="1" applyBorder="1" applyAlignment="1">
      <alignment horizontal="right" vertical="center"/>
    </xf>
    <xf numFmtId="5" fontId="28" fillId="17" borderId="1622" xfId="0" applyNumberFormat="1" applyFont="1" applyFill="1" applyBorder="1" applyAlignment="1">
      <alignment horizontal="right" vertical="center"/>
    </xf>
    <xf numFmtId="5" fontId="30" fillId="0" borderId="1622" xfId="0" applyNumberFormat="1" applyFont="1" applyBorder="1" applyAlignment="1">
      <alignment horizontal="right" vertical="center"/>
    </xf>
    <xf numFmtId="0" fontId="0" fillId="17" borderId="1622" xfId="0" applyFill="1" applyBorder="1" applyAlignment="1">
      <alignment horizontal="center" vertical="center"/>
    </xf>
    <xf numFmtId="5" fontId="30" fillId="0" borderId="1623" xfId="0" applyNumberFormat="1" applyFont="1" applyBorder="1" applyAlignment="1">
      <alignment horizontal="right" vertical="center"/>
    </xf>
    <xf numFmtId="172" fontId="30" fillId="0" borderId="1624" xfId="0" applyNumberFormat="1" applyFont="1" applyBorder="1" applyAlignment="1">
      <alignment horizontal="right" vertical="center"/>
    </xf>
    <xf numFmtId="172" fontId="30" fillId="17" borderId="1623" xfId="0" applyNumberFormat="1" applyFont="1" applyFill="1" applyBorder="1" applyAlignment="1">
      <alignment horizontal="right" vertical="center"/>
    </xf>
    <xf numFmtId="3" fontId="30" fillId="0" borderId="1609" xfId="0" applyNumberFormat="1" applyFont="1" applyBorder="1" applyAlignment="1">
      <alignment horizontal="right" vertical="center"/>
    </xf>
    <xf numFmtId="172" fontId="30" fillId="17" borderId="1609" xfId="0" applyNumberFormat="1" applyFont="1" applyFill="1" applyBorder="1" applyAlignment="1">
      <alignment horizontal="right" vertical="center"/>
    </xf>
    <xf numFmtId="168" fontId="42" fillId="17" borderId="1625" xfId="0" applyNumberFormat="1" applyFont="1" applyFill="1" applyBorder="1" applyAlignment="1">
      <alignment horizontal="right" vertical="center"/>
    </xf>
    <xf numFmtId="168" fontId="42" fillId="0" borderId="1625" xfId="0" applyNumberFormat="1" applyFont="1" applyBorder="1" applyAlignment="1">
      <alignment horizontal="right" vertical="center"/>
    </xf>
    <xf numFmtId="168" fontId="44" fillId="17" borderId="1625" xfId="0" applyNumberFormat="1" applyFont="1" applyFill="1" applyBorder="1" applyAlignment="1">
      <alignment horizontal="right" vertical="center"/>
    </xf>
    <xf numFmtId="168" fontId="35" fillId="0" borderId="1625" xfId="0" applyNumberFormat="1" applyFont="1" applyBorder="1" applyAlignment="1">
      <alignment horizontal="right" vertical="center"/>
    </xf>
    <xf numFmtId="168" fontId="30" fillId="17" borderId="1626" xfId="0" applyNumberFormat="1" applyFont="1" applyFill="1" applyBorder="1"/>
    <xf numFmtId="168" fontId="30" fillId="0" borderId="1626" xfId="0" applyNumberFormat="1" applyFont="1" applyBorder="1" applyAlignment="1">
      <alignment vertical="center"/>
    </xf>
    <xf numFmtId="0" fontId="0" fillId="17" borderId="1626" xfId="0" applyFill="1" applyBorder="1" applyAlignment="1">
      <alignment horizontal="center" vertical="center"/>
    </xf>
    <xf numFmtId="168" fontId="30" fillId="0" borderId="1627" xfId="0" applyNumberFormat="1" applyFont="1" applyBorder="1" applyAlignment="1">
      <alignment horizontal="right" vertical="center"/>
    </xf>
    <xf numFmtId="172" fontId="30" fillId="0" borderId="1628" xfId="0" applyNumberFormat="1" applyFont="1" applyBorder="1" applyAlignment="1">
      <alignment horizontal="right" vertical="center"/>
    </xf>
    <xf numFmtId="172" fontId="30" fillId="17" borderId="1627" xfId="0" applyNumberFormat="1" applyFont="1" applyFill="1" applyBorder="1" applyAlignment="1">
      <alignment horizontal="right" vertical="center"/>
    </xf>
    <xf numFmtId="5" fontId="42" fillId="17" borderId="1629" xfId="0" applyNumberFormat="1" applyFont="1" applyFill="1" applyBorder="1" applyAlignment="1">
      <alignment horizontal="right" vertical="center"/>
    </xf>
    <xf numFmtId="5" fontId="42" fillId="0" borderId="1629" xfId="0" applyNumberFormat="1" applyFont="1" applyBorder="1" applyAlignment="1">
      <alignment horizontal="right" vertical="center"/>
    </xf>
    <xf numFmtId="5" fontId="44" fillId="17" borderId="1629" xfId="0" applyNumberFormat="1" applyFont="1" applyFill="1" applyBorder="1" applyAlignment="1">
      <alignment horizontal="right" vertical="center"/>
    </xf>
    <xf numFmtId="5" fontId="35" fillId="0" borderId="1629" xfId="0" applyNumberFormat="1" applyFont="1" applyBorder="1" applyAlignment="1">
      <alignment horizontal="right" vertical="center"/>
    </xf>
    <xf numFmtId="5" fontId="28" fillId="17" borderId="1630" xfId="0" applyNumberFormat="1" applyFont="1" applyFill="1" applyBorder="1" applyAlignment="1">
      <alignment horizontal="right" vertical="center"/>
    </xf>
    <xf numFmtId="5" fontId="30" fillId="0" borderId="1630" xfId="0" applyNumberFormat="1" applyFont="1" applyBorder="1" applyAlignment="1">
      <alignment horizontal="right" vertical="center"/>
    </xf>
    <xf numFmtId="0" fontId="0" fillId="17" borderId="1630" xfId="0" applyFill="1" applyBorder="1" applyAlignment="1">
      <alignment horizontal="center" vertical="center"/>
    </xf>
    <xf numFmtId="5" fontId="30" fillId="0" borderId="1631" xfId="0" applyNumberFormat="1" applyFont="1" applyBorder="1" applyAlignment="1">
      <alignment horizontal="right" vertical="center"/>
    </xf>
    <xf numFmtId="172" fontId="30" fillId="0" borderId="1632" xfId="0" applyNumberFormat="1" applyFont="1" applyBorder="1" applyAlignment="1">
      <alignment horizontal="right" vertical="center"/>
    </xf>
    <xf numFmtId="172" fontId="30" fillId="17" borderId="1631" xfId="0" applyNumberFormat="1" applyFont="1" applyFill="1" applyBorder="1" applyAlignment="1">
      <alignment horizontal="right" vertical="center"/>
    </xf>
    <xf numFmtId="168" fontId="42" fillId="17" borderId="1633" xfId="0" applyNumberFormat="1" applyFont="1" applyFill="1" applyBorder="1" applyAlignment="1">
      <alignment horizontal="right" vertical="center"/>
    </xf>
    <xf numFmtId="168" fontId="42" fillId="0" borderId="1633" xfId="0" applyNumberFormat="1" applyFont="1" applyBorder="1" applyAlignment="1">
      <alignment horizontal="right" vertical="center"/>
    </xf>
    <xf numFmtId="168" fontId="44" fillId="17" borderId="1633" xfId="0" applyNumberFormat="1" applyFont="1" applyFill="1" applyBorder="1" applyAlignment="1">
      <alignment horizontal="right" vertical="center"/>
    </xf>
    <xf numFmtId="168" fontId="35" fillId="0" borderId="1633" xfId="0" applyNumberFormat="1" applyFont="1" applyBorder="1" applyAlignment="1">
      <alignment horizontal="right" vertical="center"/>
    </xf>
    <xf numFmtId="168" fontId="30" fillId="17" borderId="1634" xfId="0" applyNumberFormat="1" applyFont="1" applyFill="1" applyBorder="1"/>
    <xf numFmtId="168" fontId="30" fillId="0" borderId="1634" xfId="0" applyNumberFormat="1" applyFont="1" applyBorder="1" applyAlignment="1">
      <alignment vertical="center"/>
    </xf>
    <xf numFmtId="0" fontId="0" fillId="17" borderId="1634" xfId="0" applyFill="1" applyBorder="1" applyAlignment="1">
      <alignment horizontal="center" vertical="center"/>
    </xf>
    <xf numFmtId="168" fontId="30" fillId="0" borderId="1635" xfId="0" applyNumberFormat="1" applyFont="1" applyBorder="1" applyAlignment="1">
      <alignment horizontal="right" vertical="center"/>
    </xf>
    <xf numFmtId="172" fontId="30" fillId="0" borderId="1636" xfId="0" applyNumberFormat="1" applyFont="1" applyBorder="1" applyAlignment="1">
      <alignment horizontal="right" vertical="center"/>
    </xf>
    <xf numFmtId="172" fontId="30" fillId="17" borderId="1635" xfId="0" applyNumberFormat="1" applyFont="1" applyFill="1" applyBorder="1" applyAlignment="1">
      <alignment horizontal="right" vertical="center"/>
    </xf>
    <xf numFmtId="5" fontId="42" fillId="17" borderId="1637" xfId="0" applyNumberFormat="1" applyFont="1" applyFill="1" applyBorder="1" applyAlignment="1">
      <alignment horizontal="right" vertical="center"/>
    </xf>
    <xf numFmtId="5" fontId="42" fillId="0" borderId="1637" xfId="0" applyNumberFormat="1" applyFont="1" applyBorder="1" applyAlignment="1">
      <alignment horizontal="right" vertical="center"/>
    </xf>
    <xf numFmtId="5" fontId="44" fillId="17" borderId="1637" xfId="0" applyNumberFormat="1" applyFont="1" applyFill="1" applyBorder="1" applyAlignment="1">
      <alignment horizontal="right" vertical="center"/>
    </xf>
    <xf numFmtId="5" fontId="35" fillId="0" borderId="1637" xfId="0" applyNumberFormat="1" applyFont="1" applyBorder="1" applyAlignment="1">
      <alignment horizontal="right" vertical="center"/>
    </xf>
    <xf numFmtId="5" fontId="28" fillId="17" borderId="1638" xfId="0" applyNumberFormat="1" applyFont="1" applyFill="1" applyBorder="1" applyAlignment="1">
      <alignment horizontal="right" vertical="center"/>
    </xf>
    <xf numFmtId="5" fontId="30" fillId="0" borderId="1638" xfId="0" applyNumberFormat="1" applyFont="1" applyBorder="1" applyAlignment="1">
      <alignment horizontal="right" vertical="center"/>
    </xf>
    <xf numFmtId="0" fontId="0" fillId="17" borderId="1638" xfId="0" applyFill="1" applyBorder="1" applyAlignment="1">
      <alignment horizontal="center" vertical="center"/>
    </xf>
    <xf numFmtId="5" fontId="30" fillId="0" borderId="1639" xfId="0" applyNumberFormat="1" applyFont="1" applyBorder="1" applyAlignment="1">
      <alignment horizontal="right" vertical="center"/>
    </xf>
    <xf numFmtId="172" fontId="30" fillId="0" borderId="1640" xfId="0" applyNumberFormat="1" applyFont="1" applyBorder="1" applyAlignment="1">
      <alignment horizontal="right" vertical="center"/>
    </xf>
    <xf numFmtId="172" fontId="30" fillId="17" borderId="1639" xfId="0" applyNumberFormat="1" applyFont="1" applyFill="1" applyBorder="1" applyAlignment="1">
      <alignment horizontal="right" vertical="center"/>
    </xf>
    <xf numFmtId="168" fontId="42" fillId="17" borderId="1641" xfId="0" applyNumberFormat="1" applyFont="1" applyFill="1" applyBorder="1" applyAlignment="1">
      <alignment horizontal="right" vertical="center"/>
    </xf>
    <xf numFmtId="168" fontId="42" fillId="0" borderId="1641" xfId="0" applyNumberFormat="1" applyFont="1" applyBorder="1" applyAlignment="1">
      <alignment horizontal="right" vertical="center"/>
    </xf>
    <xf numFmtId="168" fontId="44" fillId="17" borderId="1641" xfId="0" applyNumberFormat="1" applyFont="1" applyFill="1" applyBorder="1" applyAlignment="1">
      <alignment horizontal="right" vertical="center"/>
    </xf>
    <xf numFmtId="168" fontId="35" fillId="0" borderId="1641" xfId="0" applyNumberFormat="1" applyFont="1" applyBorder="1" applyAlignment="1">
      <alignment horizontal="right" vertical="center"/>
    </xf>
    <xf numFmtId="168" fontId="30" fillId="17" borderId="1642" xfId="0" applyNumberFormat="1" applyFont="1" applyFill="1" applyBorder="1"/>
    <xf numFmtId="168" fontId="30" fillId="0" borderId="1642" xfId="0" applyNumberFormat="1" applyFont="1" applyBorder="1" applyAlignment="1">
      <alignment vertical="center"/>
    </xf>
    <xf numFmtId="0" fontId="0" fillId="17" borderId="1642" xfId="0" applyFill="1" applyBorder="1" applyAlignment="1">
      <alignment horizontal="center" vertical="center"/>
    </xf>
    <xf numFmtId="168" fontId="30" fillId="0" borderId="1643" xfId="0" applyNumberFormat="1" applyFont="1" applyBorder="1" applyAlignment="1">
      <alignment horizontal="right" vertical="center"/>
    </xf>
    <xf numFmtId="172" fontId="30" fillId="0" borderId="1644" xfId="0" applyNumberFormat="1" applyFont="1" applyBorder="1" applyAlignment="1">
      <alignment horizontal="right" vertical="center"/>
    </xf>
    <xf numFmtId="172" fontId="30" fillId="17" borderId="1643" xfId="0" applyNumberFormat="1" applyFont="1" applyFill="1" applyBorder="1" applyAlignment="1">
      <alignment horizontal="right" vertical="center"/>
    </xf>
    <xf numFmtId="0" fontId="33" fillId="0" borderId="1645" xfId="0" applyFont="1" applyBorder="1" applyAlignment="1">
      <alignment horizontal="left" vertical="center" indent="3"/>
    </xf>
    <xf numFmtId="5" fontId="42" fillId="17" borderId="1646" xfId="0" applyNumberFormat="1" applyFont="1" applyFill="1" applyBorder="1" applyAlignment="1">
      <alignment horizontal="right" vertical="center"/>
    </xf>
    <xf numFmtId="172" fontId="30" fillId="17" borderId="1647" xfId="0" applyNumberFormat="1" applyFont="1" applyFill="1" applyBorder="1" applyAlignment="1">
      <alignment horizontal="right" vertical="center"/>
    </xf>
    <xf numFmtId="5" fontId="42" fillId="0" borderId="1646" xfId="0" applyNumberFormat="1" applyFont="1" applyBorder="1" applyAlignment="1">
      <alignment horizontal="right" vertical="center"/>
    </xf>
    <xf numFmtId="172" fontId="30" fillId="0" borderId="1647" xfId="0" applyNumberFormat="1" applyFont="1" applyBorder="1" applyAlignment="1">
      <alignment horizontal="right" vertical="center"/>
    </xf>
    <xf numFmtId="5" fontId="44" fillId="17" borderId="1646" xfId="0" applyNumberFormat="1" applyFont="1" applyFill="1" applyBorder="1" applyAlignment="1">
      <alignment horizontal="right" vertical="center"/>
    </xf>
    <xf numFmtId="5" fontId="35" fillId="0" borderId="1646" xfId="0" applyNumberFormat="1" applyFont="1" applyBorder="1" applyAlignment="1">
      <alignment horizontal="right" vertical="center"/>
    </xf>
    <xf numFmtId="5" fontId="28" fillId="17" borderId="1648" xfId="0" applyNumberFormat="1" applyFont="1" applyFill="1" applyBorder="1" applyAlignment="1">
      <alignment horizontal="right" vertical="center"/>
    </xf>
    <xf numFmtId="5" fontId="30" fillId="0" borderId="1648" xfId="0" applyNumberFormat="1" applyFont="1" applyBorder="1" applyAlignment="1">
      <alignment horizontal="right" vertical="center"/>
    </xf>
    <xf numFmtId="0" fontId="0" fillId="17" borderId="1648" xfId="0" applyFill="1" applyBorder="1" applyAlignment="1">
      <alignment horizontal="center" vertical="center"/>
    </xf>
    <xf numFmtId="0" fontId="0" fillId="17" borderId="1647" xfId="0" applyFill="1" applyBorder="1" applyAlignment="1">
      <alignment horizontal="center" vertical="center"/>
    </xf>
    <xf numFmtId="5" fontId="30" fillId="0" borderId="1649" xfId="0" applyNumberFormat="1" applyFont="1" applyBorder="1" applyAlignment="1">
      <alignment horizontal="right" vertical="center"/>
    </xf>
    <xf numFmtId="172" fontId="30" fillId="0" borderId="1650" xfId="0" applyNumberFormat="1" applyFont="1" applyBorder="1" applyAlignment="1">
      <alignment horizontal="right" vertical="center"/>
    </xf>
    <xf numFmtId="37" fontId="42" fillId="17" borderId="1652" xfId="0" applyNumberFormat="1" applyFont="1" applyFill="1" applyBorder="1" applyAlignment="1">
      <alignment horizontal="right" vertical="center"/>
    </xf>
    <xf numFmtId="37" fontId="42" fillId="0" borderId="1652" xfId="0" applyNumberFormat="1" applyFont="1" applyBorder="1" applyAlignment="1">
      <alignment horizontal="right" vertical="center"/>
    </xf>
    <xf numFmtId="37" fontId="56" fillId="17" borderId="1653" xfId="0" applyNumberFormat="1" applyFont="1" applyFill="1" applyBorder="1" applyAlignment="1">
      <alignment horizontal="right" vertical="center"/>
    </xf>
    <xf numFmtId="37" fontId="56" fillId="0" borderId="1653" xfId="0" applyNumberFormat="1" applyFont="1" applyBorder="1" applyAlignment="1">
      <alignment horizontal="right" vertical="center"/>
    </xf>
    <xf numFmtId="37" fontId="56" fillId="17" borderId="1652" xfId="0" applyNumberFormat="1" applyFont="1" applyFill="1" applyBorder="1" applyAlignment="1">
      <alignment horizontal="right" vertical="center"/>
    </xf>
    <xf numFmtId="37" fontId="56" fillId="0" borderId="1652" xfId="0" applyNumberFormat="1" applyFont="1" applyBorder="1" applyAlignment="1">
      <alignment horizontal="right" vertical="center"/>
    </xf>
    <xf numFmtId="172" fontId="30" fillId="0" borderId="1654" xfId="0" applyNumberFormat="1" applyFont="1" applyBorder="1" applyAlignment="1">
      <alignment horizontal="right" vertical="center"/>
    </xf>
    <xf numFmtId="5" fontId="56" fillId="0" borderId="1574" xfId="0" applyNumberFormat="1" applyFont="1" applyBorder="1" applyAlignment="1">
      <alignment horizontal="right" vertical="center"/>
    </xf>
    <xf numFmtId="3" fontId="30" fillId="0" borderId="1643" xfId="0" applyNumberFormat="1" applyFont="1" applyBorder="1" applyAlignment="1">
      <alignment horizontal="right" vertical="center"/>
    </xf>
    <xf numFmtId="168" fontId="42" fillId="17" borderId="1655" xfId="0" applyNumberFormat="1" applyFont="1" applyFill="1" applyBorder="1" applyAlignment="1">
      <alignment horizontal="right" vertical="center"/>
    </xf>
    <xf numFmtId="168" fontId="42" fillId="0" borderId="1655" xfId="0" applyNumberFormat="1" applyFont="1" applyBorder="1" applyAlignment="1">
      <alignment horizontal="right" vertical="center"/>
    </xf>
    <xf numFmtId="168" fontId="56" fillId="17" borderId="1656" xfId="0" applyNumberFormat="1" applyFont="1" applyFill="1" applyBorder="1" applyAlignment="1">
      <alignment horizontal="right" vertical="center"/>
    </xf>
    <xf numFmtId="168" fontId="56" fillId="0" borderId="1656" xfId="0" applyNumberFormat="1" applyFont="1" applyBorder="1" applyAlignment="1">
      <alignment horizontal="right" vertical="center"/>
    </xf>
    <xf numFmtId="168" fontId="56" fillId="17" borderId="1655" xfId="0" applyNumberFormat="1" applyFont="1" applyFill="1" applyBorder="1" applyAlignment="1">
      <alignment horizontal="right" vertical="center"/>
    </xf>
    <xf numFmtId="168" fontId="56" fillId="0" borderId="1655" xfId="0" applyNumberFormat="1" applyFont="1" applyBorder="1" applyAlignment="1">
      <alignment horizontal="right" vertical="center"/>
    </xf>
    <xf numFmtId="168" fontId="30" fillId="17" borderId="1657" xfId="0" applyNumberFormat="1" applyFont="1" applyFill="1" applyBorder="1"/>
    <xf numFmtId="0" fontId="0" fillId="17" borderId="1657" xfId="0" applyFill="1" applyBorder="1" applyAlignment="1">
      <alignment horizontal="center" vertical="center"/>
    </xf>
    <xf numFmtId="168" fontId="30" fillId="0" borderId="1658" xfId="0" applyNumberFormat="1" applyFont="1" applyBorder="1" applyAlignment="1">
      <alignment horizontal="right" vertical="center"/>
    </xf>
    <xf numFmtId="172" fontId="30" fillId="0" borderId="1659" xfId="0" applyNumberFormat="1" applyFont="1" applyBorder="1" applyAlignment="1">
      <alignment horizontal="right" vertical="center"/>
    </xf>
    <xf numFmtId="172" fontId="30" fillId="17" borderId="1658" xfId="0" applyNumberFormat="1" applyFont="1" applyFill="1" applyBorder="1" applyAlignment="1">
      <alignment horizontal="right" vertical="center"/>
    </xf>
    <xf numFmtId="5" fontId="42" fillId="17" borderId="1660" xfId="0" applyNumberFormat="1" applyFont="1" applyFill="1" applyBorder="1" applyAlignment="1">
      <alignment horizontal="right" vertical="center"/>
    </xf>
    <xf numFmtId="5" fontId="42" fillId="0" borderId="1660" xfId="0" applyNumberFormat="1" applyFont="1" applyBorder="1" applyAlignment="1">
      <alignment horizontal="right" vertical="center"/>
    </xf>
    <xf numFmtId="5" fontId="56" fillId="17" borderId="1661" xfId="0" applyNumberFormat="1" applyFont="1" applyFill="1" applyBorder="1" applyAlignment="1">
      <alignment horizontal="right" vertical="center"/>
    </xf>
    <xf numFmtId="5" fontId="56" fillId="0" borderId="1661" xfId="0" applyNumberFormat="1" applyFont="1" applyBorder="1" applyAlignment="1">
      <alignment horizontal="right" vertical="center"/>
    </xf>
    <xf numFmtId="5" fontId="56" fillId="17" borderId="1660" xfId="0" applyNumberFormat="1" applyFont="1" applyFill="1" applyBorder="1" applyAlignment="1">
      <alignment horizontal="right" vertical="center"/>
    </xf>
    <xf numFmtId="5" fontId="56" fillId="0" borderId="1660" xfId="0" applyNumberFormat="1" applyFont="1" applyBorder="1" applyAlignment="1">
      <alignment horizontal="right" vertical="center"/>
    </xf>
    <xf numFmtId="5" fontId="28" fillId="17" borderId="1662" xfId="0" applyNumberFormat="1" applyFont="1" applyFill="1" applyBorder="1" applyAlignment="1">
      <alignment horizontal="right" vertical="center"/>
    </xf>
    <xf numFmtId="0" fontId="0" fillId="17" borderId="1662" xfId="0" applyFill="1" applyBorder="1" applyAlignment="1">
      <alignment horizontal="center" vertical="center"/>
    </xf>
    <xf numFmtId="5" fontId="30" fillId="0" borderId="1663" xfId="0" applyNumberFormat="1" applyFont="1" applyBorder="1" applyAlignment="1">
      <alignment horizontal="right" vertical="center"/>
    </xf>
    <xf numFmtId="172" fontId="30" fillId="0" borderId="1664" xfId="0" applyNumberFormat="1" applyFont="1" applyBorder="1" applyAlignment="1">
      <alignment horizontal="right" vertical="center"/>
    </xf>
    <xf numFmtId="172" fontId="30" fillId="17" borderId="1663" xfId="0" applyNumberFormat="1" applyFont="1" applyFill="1" applyBorder="1" applyAlignment="1">
      <alignment horizontal="right" vertical="center"/>
    </xf>
    <xf numFmtId="168" fontId="42" fillId="17" borderId="1665" xfId="0" applyNumberFormat="1" applyFont="1" applyFill="1" applyBorder="1" applyAlignment="1">
      <alignment horizontal="right" vertical="center"/>
    </xf>
    <xf numFmtId="168" fontId="42" fillId="0" borderId="1665" xfId="0" applyNumberFormat="1" applyFont="1" applyBorder="1" applyAlignment="1">
      <alignment horizontal="right" vertical="center"/>
    </xf>
    <xf numFmtId="168" fontId="56" fillId="17" borderId="1666" xfId="0" applyNumberFormat="1" applyFont="1" applyFill="1" applyBorder="1" applyAlignment="1">
      <alignment horizontal="right" vertical="center"/>
    </xf>
    <xf numFmtId="168" fontId="56" fillId="0" borderId="1666" xfId="0" applyNumberFormat="1" applyFont="1" applyBorder="1" applyAlignment="1">
      <alignment horizontal="right" vertical="center"/>
    </xf>
    <xf numFmtId="168" fontId="56" fillId="17" borderId="1665" xfId="0" applyNumberFormat="1" applyFont="1" applyFill="1" applyBorder="1" applyAlignment="1">
      <alignment horizontal="right" vertical="center"/>
    </xf>
    <xf numFmtId="168" fontId="56" fillId="0" borderId="1665" xfId="0" applyNumberFormat="1" applyFont="1" applyBorder="1" applyAlignment="1">
      <alignment horizontal="right" vertical="center"/>
    </xf>
    <xf numFmtId="168" fontId="30" fillId="17" borderId="1667" xfId="0" applyNumberFormat="1" applyFont="1" applyFill="1" applyBorder="1"/>
    <xf numFmtId="0" fontId="0" fillId="17" borderId="1667" xfId="0" applyFill="1" applyBorder="1" applyAlignment="1">
      <alignment horizontal="center" vertical="center"/>
    </xf>
    <xf numFmtId="168" fontId="30" fillId="0" borderId="1668" xfId="0" applyNumberFormat="1" applyFont="1" applyBorder="1" applyAlignment="1">
      <alignment horizontal="right" vertical="center"/>
    </xf>
    <xf numFmtId="172" fontId="30" fillId="0" borderId="1669" xfId="0" applyNumberFormat="1" applyFont="1" applyBorder="1" applyAlignment="1">
      <alignment horizontal="right" vertical="center"/>
    </xf>
    <xf numFmtId="172" fontId="30" fillId="17" borderId="1668" xfId="0" applyNumberFormat="1" applyFont="1" applyFill="1" applyBorder="1" applyAlignment="1">
      <alignment horizontal="right" vertical="center"/>
    </xf>
    <xf numFmtId="5" fontId="42" fillId="17" borderId="1670" xfId="0" applyNumberFormat="1" applyFont="1" applyFill="1" applyBorder="1" applyAlignment="1">
      <alignment horizontal="right" vertical="center"/>
    </xf>
    <xf numFmtId="5" fontId="42" fillId="0" borderId="1670" xfId="0" applyNumberFormat="1" applyFont="1" applyBorder="1" applyAlignment="1">
      <alignment horizontal="right" vertical="center"/>
    </xf>
    <xf numFmtId="5" fontId="56" fillId="17" borderId="1671" xfId="0" applyNumberFormat="1" applyFont="1" applyFill="1" applyBorder="1" applyAlignment="1">
      <alignment horizontal="right" vertical="center"/>
    </xf>
    <xf numFmtId="5" fontId="56" fillId="0" borderId="1672" xfId="0" applyNumberFormat="1" applyFont="1" applyBorder="1" applyAlignment="1">
      <alignment horizontal="right" vertical="center"/>
    </xf>
    <xf numFmtId="5" fontId="56" fillId="17" borderId="1670" xfId="0" applyNumberFormat="1" applyFont="1" applyFill="1" applyBorder="1" applyAlignment="1">
      <alignment horizontal="right" vertical="center"/>
    </xf>
    <xf numFmtId="5" fontId="56" fillId="0" borderId="1670" xfId="0" applyNumberFormat="1" applyFont="1" applyBorder="1" applyAlignment="1">
      <alignment horizontal="right" vertical="center"/>
    </xf>
    <xf numFmtId="5" fontId="28" fillId="17" borderId="1673" xfId="0" applyNumberFormat="1" applyFont="1" applyFill="1" applyBorder="1" applyAlignment="1">
      <alignment horizontal="right" vertical="center"/>
    </xf>
    <xf numFmtId="0" fontId="0" fillId="17" borderId="1673" xfId="0" applyFill="1" applyBorder="1" applyAlignment="1">
      <alignment horizontal="center" vertical="center"/>
    </xf>
    <xf numFmtId="5" fontId="30" fillId="0" borderId="1674" xfId="0" applyNumberFormat="1" applyFont="1" applyBorder="1" applyAlignment="1">
      <alignment horizontal="right" vertical="center"/>
    </xf>
    <xf numFmtId="172" fontId="30" fillId="0" borderId="1675" xfId="0" applyNumberFormat="1" applyFont="1" applyBorder="1" applyAlignment="1">
      <alignment horizontal="right" vertical="center"/>
    </xf>
    <xf numFmtId="172" fontId="30" fillId="17" borderId="1674" xfId="0" applyNumberFormat="1" applyFont="1" applyFill="1" applyBorder="1" applyAlignment="1">
      <alignment horizontal="right" vertical="center"/>
    </xf>
    <xf numFmtId="168" fontId="42" fillId="17" borderId="1676" xfId="0" applyNumberFormat="1" applyFont="1" applyFill="1" applyBorder="1" applyAlignment="1">
      <alignment horizontal="right" vertical="center"/>
    </xf>
    <xf numFmtId="168" fontId="42" fillId="0" borderId="1676" xfId="0" applyNumberFormat="1" applyFont="1" applyBorder="1" applyAlignment="1">
      <alignment horizontal="right" vertical="center"/>
    </xf>
    <xf numFmtId="168" fontId="56" fillId="17" borderId="1677" xfId="0" applyNumberFormat="1" applyFont="1" applyFill="1" applyBorder="1" applyAlignment="1">
      <alignment horizontal="right" vertical="center"/>
    </xf>
    <xf numFmtId="168" fontId="56" fillId="0" borderId="1677" xfId="0" applyNumberFormat="1" applyFont="1" applyBorder="1" applyAlignment="1">
      <alignment horizontal="right" vertical="center"/>
    </xf>
    <xf numFmtId="168" fontId="56" fillId="17" borderId="1676" xfId="0" applyNumberFormat="1" applyFont="1" applyFill="1" applyBorder="1" applyAlignment="1">
      <alignment horizontal="right" vertical="center"/>
    </xf>
    <xf numFmtId="168" fontId="56" fillId="0" borderId="1676" xfId="0" applyNumberFormat="1" applyFont="1" applyBorder="1" applyAlignment="1">
      <alignment horizontal="right" vertical="center"/>
    </xf>
    <xf numFmtId="168" fontId="30" fillId="17" borderId="1678" xfId="0" applyNumberFormat="1" applyFont="1" applyFill="1" applyBorder="1"/>
    <xf numFmtId="0" fontId="0" fillId="17" borderId="1678" xfId="0" applyFill="1" applyBorder="1" applyAlignment="1">
      <alignment horizontal="center" vertical="center"/>
    </xf>
    <xf numFmtId="168" fontId="30" fillId="0" borderId="1679" xfId="0" applyNumberFormat="1" applyFont="1" applyBorder="1" applyAlignment="1">
      <alignment horizontal="right" vertical="center"/>
    </xf>
    <xf numFmtId="172" fontId="30" fillId="0" borderId="1680" xfId="0" applyNumberFormat="1" applyFont="1" applyBorder="1" applyAlignment="1">
      <alignment horizontal="right" vertical="center"/>
    </xf>
    <xf numFmtId="172" fontId="30" fillId="17" borderId="1679" xfId="0" applyNumberFormat="1" applyFont="1" applyFill="1" applyBorder="1" applyAlignment="1">
      <alignment horizontal="right" vertical="center"/>
    </xf>
    <xf numFmtId="5" fontId="42" fillId="17" borderId="1681" xfId="0" applyNumberFormat="1" applyFont="1" applyFill="1" applyBorder="1" applyAlignment="1">
      <alignment horizontal="right" vertical="center"/>
    </xf>
    <xf numFmtId="5" fontId="42" fillId="0" borderId="1681" xfId="0" applyNumberFormat="1" applyFont="1" applyBorder="1" applyAlignment="1">
      <alignment horizontal="right" vertical="center"/>
    </xf>
    <xf numFmtId="5" fontId="56" fillId="17" borderId="1682" xfId="0" applyNumberFormat="1" applyFont="1" applyFill="1" applyBorder="1" applyAlignment="1">
      <alignment horizontal="right" vertical="center"/>
    </xf>
    <xf numFmtId="5" fontId="56" fillId="0" borderId="1682" xfId="0" applyNumberFormat="1" applyFont="1" applyBorder="1" applyAlignment="1">
      <alignment horizontal="right" vertical="center"/>
    </xf>
    <xf numFmtId="5" fontId="56" fillId="17" borderId="1681" xfId="0" applyNumberFormat="1" applyFont="1" applyFill="1" applyBorder="1" applyAlignment="1">
      <alignment horizontal="right" vertical="center"/>
    </xf>
    <xf numFmtId="5" fontId="56" fillId="0" borderId="1681" xfId="0" applyNumberFormat="1" applyFont="1" applyBorder="1" applyAlignment="1">
      <alignment horizontal="right" vertical="center"/>
    </xf>
    <xf numFmtId="5" fontId="28" fillId="17" borderId="1683" xfId="0" applyNumberFormat="1" applyFont="1" applyFill="1" applyBorder="1" applyAlignment="1">
      <alignment horizontal="right" vertical="center"/>
    </xf>
    <xf numFmtId="0" fontId="0" fillId="17" borderId="1683" xfId="0" applyFill="1" applyBorder="1" applyAlignment="1">
      <alignment horizontal="center" vertical="center"/>
    </xf>
    <xf numFmtId="5" fontId="30" fillId="0" borderId="1684" xfId="0" applyNumberFormat="1" applyFont="1" applyBorder="1" applyAlignment="1">
      <alignment horizontal="right" vertical="center"/>
    </xf>
    <xf numFmtId="172" fontId="30" fillId="0" borderId="1685" xfId="0" applyNumberFormat="1" applyFont="1" applyBorder="1" applyAlignment="1">
      <alignment horizontal="right" vertical="center"/>
    </xf>
    <xf numFmtId="172" fontId="30" fillId="17" borderId="1684" xfId="0" applyNumberFormat="1" applyFont="1" applyFill="1" applyBorder="1" applyAlignment="1">
      <alignment horizontal="right" vertical="center"/>
    </xf>
    <xf numFmtId="0" fontId="33" fillId="0" borderId="177" xfId="0" applyFont="1" applyBorder="1" applyAlignment="1">
      <alignment horizontal="left" vertical="center" wrapText="1" indent="1"/>
    </xf>
    <xf numFmtId="168" fontId="56" fillId="49" borderId="1687" xfId="0" applyNumberFormat="1" applyFont="1" applyFill="1" applyBorder="1" applyAlignment="1">
      <alignment horizontal="right" vertical="center"/>
    </xf>
    <xf numFmtId="168" fontId="56" fillId="0" borderId="1688" xfId="0" applyNumberFormat="1" applyFont="1" applyBorder="1" applyAlignment="1">
      <alignment horizontal="right" vertical="center"/>
    </xf>
    <xf numFmtId="168" fontId="56" fillId="49" borderId="1688" xfId="0" applyNumberFormat="1" applyFont="1" applyFill="1" applyBorder="1" applyAlignment="1">
      <alignment horizontal="right" vertical="center"/>
    </xf>
    <xf numFmtId="168" fontId="57" fillId="0" borderId="1688" xfId="0" applyNumberFormat="1" applyFont="1" applyBorder="1" applyAlignment="1">
      <alignment horizontal="right" vertical="center"/>
    </xf>
    <xf numFmtId="168" fontId="42" fillId="49" borderId="1688" xfId="0" applyNumberFormat="1" applyFont="1" applyFill="1" applyBorder="1" applyAlignment="1">
      <alignment horizontal="right" vertical="center"/>
    </xf>
    <xf numFmtId="168" fontId="42" fillId="0" borderId="1688" xfId="0" applyNumberFormat="1" applyFont="1" applyBorder="1" applyAlignment="1">
      <alignment horizontal="right" vertical="center"/>
    </xf>
    <xf numFmtId="0" fontId="0" fillId="49" borderId="1571" xfId="0" applyFill="1" applyBorder="1" applyAlignment="1">
      <alignment horizontal="center" vertical="center"/>
    </xf>
    <xf numFmtId="0" fontId="0" fillId="49" borderId="177" xfId="0" applyFill="1" applyBorder="1" applyAlignment="1">
      <alignment vertical="center"/>
    </xf>
    <xf numFmtId="168" fontId="30" fillId="49" borderId="145" xfId="0" applyNumberFormat="1" applyFont="1" applyFill="1" applyBorder="1" applyAlignment="1">
      <alignment horizontal="right" vertical="center"/>
    </xf>
    <xf numFmtId="172" fontId="30" fillId="49" borderId="326" xfId="0" applyNumberFormat="1" applyFont="1" applyFill="1" applyBorder="1" applyAlignment="1">
      <alignment horizontal="right" vertical="center"/>
    </xf>
    <xf numFmtId="168" fontId="56" fillId="49" borderId="1574" xfId="0" applyNumberFormat="1" applyFont="1" applyFill="1" applyBorder="1" applyAlignment="1">
      <alignment horizontal="right" vertical="center"/>
    </xf>
    <xf numFmtId="168" fontId="56" fillId="0" borderId="1576" xfId="0" applyNumberFormat="1" applyFont="1" applyBorder="1" applyAlignment="1">
      <alignment horizontal="right" vertical="center"/>
    </xf>
    <xf numFmtId="168" fontId="56" fillId="49" borderId="1576" xfId="0" applyNumberFormat="1" applyFont="1" applyFill="1" applyBorder="1" applyAlignment="1">
      <alignment horizontal="right" vertical="center"/>
    </xf>
    <xf numFmtId="168" fontId="57" fillId="0" borderId="1576" xfId="0" applyNumberFormat="1" applyFont="1" applyBorder="1" applyAlignment="1">
      <alignment horizontal="right" vertical="center"/>
    </xf>
    <xf numFmtId="168" fontId="42" fillId="49" borderId="1576" xfId="0" applyNumberFormat="1" applyFont="1" applyFill="1" applyBorder="1" applyAlignment="1">
      <alignment horizontal="right" vertical="center"/>
    </xf>
    <xf numFmtId="168" fontId="42" fillId="0" borderId="1576" xfId="0" applyNumberFormat="1" applyFont="1" applyBorder="1" applyAlignment="1">
      <alignment horizontal="right" vertical="center"/>
    </xf>
    <xf numFmtId="0" fontId="0" fillId="49" borderId="1622" xfId="0" applyFill="1" applyBorder="1" applyAlignment="1">
      <alignment horizontal="center" vertical="center"/>
    </xf>
    <xf numFmtId="168" fontId="30" fillId="0" borderId="1623" xfId="0" applyNumberFormat="1" applyFont="1" applyBorder="1" applyAlignment="1">
      <alignment horizontal="right" vertical="center"/>
    </xf>
    <xf numFmtId="168" fontId="30" fillId="49" borderId="68" xfId="0" applyNumberFormat="1" applyFont="1" applyFill="1" applyBorder="1" applyAlignment="1">
      <alignment horizontal="right" vertical="center"/>
    </xf>
    <xf numFmtId="172" fontId="30" fillId="49" borderId="1689" xfId="0" applyNumberFormat="1" applyFont="1" applyFill="1" applyBorder="1" applyAlignment="1">
      <alignment horizontal="right" vertical="center"/>
    </xf>
    <xf numFmtId="0" fontId="33" fillId="0" borderId="1573" xfId="0" applyFont="1" applyBorder="1" applyAlignment="1">
      <alignment horizontal="left" vertical="center" wrapText="1" indent="4"/>
    </xf>
    <xf numFmtId="168" fontId="56" fillId="49" borderId="1690" xfId="0" applyNumberFormat="1" applyFont="1" applyFill="1" applyBorder="1" applyAlignment="1">
      <alignment horizontal="right" vertical="center"/>
    </xf>
    <xf numFmtId="172" fontId="30" fillId="49" borderId="1575" xfId="0" applyNumberFormat="1" applyFont="1" applyFill="1" applyBorder="1" applyAlignment="1">
      <alignment horizontal="right" vertical="center"/>
    </xf>
    <xf numFmtId="168" fontId="56" fillId="0" borderId="1691" xfId="0" applyNumberFormat="1" applyFont="1" applyBorder="1" applyAlignment="1">
      <alignment horizontal="right" vertical="center"/>
    </xf>
    <xf numFmtId="168" fontId="56" fillId="49" borderId="1691" xfId="0" applyNumberFormat="1" applyFont="1" applyFill="1" applyBorder="1" applyAlignment="1">
      <alignment horizontal="right" vertical="center"/>
    </xf>
    <xf numFmtId="168" fontId="57" fillId="0" borderId="1691" xfId="0" applyNumberFormat="1" applyFont="1" applyBorder="1" applyAlignment="1">
      <alignment horizontal="right" vertical="center"/>
    </xf>
    <xf numFmtId="168" fontId="42" fillId="49" borderId="1691" xfId="0" applyNumberFormat="1" applyFont="1" applyFill="1" applyBorder="1" applyAlignment="1">
      <alignment horizontal="right" vertical="center"/>
    </xf>
    <xf numFmtId="168" fontId="42" fillId="0" borderId="1691" xfId="0" applyNumberFormat="1" applyFont="1" applyBorder="1" applyAlignment="1">
      <alignment horizontal="right" vertical="center"/>
    </xf>
    <xf numFmtId="168" fontId="30" fillId="49" borderId="188" xfId="0" applyNumberFormat="1" applyFont="1" applyFill="1" applyBorder="1"/>
    <xf numFmtId="0" fontId="0" fillId="49" borderId="1692" xfId="0" applyFill="1" applyBorder="1" applyAlignment="1">
      <alignment horizontal="center" vertical="center"/>
    </xf>
    <xf numFmtId="0" fontId="0" fillId="49" borderId="1573" xfId="0" applyFill="1" applyBorder="1" applyAlignment="1">
      <alignment vertical="center"/>
    </xf>
    <xf numFmtId="168" fontId="30" fillId="0" borderId="1693" xfId="0" applyNumberFormat="1" applyFont="1" applyBorder="1" applyAlignment="1">
      <alignment horizontal="right" vertical="center"/>
    </xf>
    <xf numFmtId="172" fontId="30" fillId="0" borderId="1694" xfId="0" applyNumberFormat="1" applyFont="1" applyBorder="1" applyAlignment="1">
      <alignment horizontal="right" vertical="center"/>
    </xf>
    <xf numFmtId="168" fontId="30" fillId="49" borderId="1580" xfId="0" applyNumberFormat="1" applyFont="1" applyFill="1" applyBorder="1" applyAlignment="1">
      <alignment horizontal="right" vertical="center"/>
    </xf>
    <xf numFmtId="172" fontId="30" fillId="49" borderId="1695" xfId="0" applyNumberFormat="1" applyFont="1" applyFill="1" applyBorder="1" applyAlignment="1">
      <alignment horizontal="right" vertical="center"/>
    </xf>
    <xf numFmtId="168" fontId="56" fillId="49" borderId="1696" xfId="0" applyNumberFormat="1" applyFont="1" applyFill="1" applyBorder="1" applyAlignment="1">
      <alignment horizontal="right" vertical="center"/>
    </xf>
    <xf numFmtId="168" fontId="56" fillId="0" borderId="1697" xfId="0" applyNumberFormat="1" applyFont="1" applyBorder="1" applyAlignment="1">
      <alignment horizontal="right" vertical="center"/>
    </xf>
    <xf numFmtId="168" fontId="56" fillId="49" borderId="1697" xfId="0" applyNumberFormat="1" applyFont="1" applyFill="1" applyBorder="1" applyAlignment="1">
      <alignment horizontal="right" vertical="center"/>
    </xf>
    <xf numFmtId="168" fontId="57" fillId="0" borderId="1697" xfId="0" applyNumberFormat="1" applyFont="1" applyBorder="1" applyAlignment="1">
      <alignment horizontal="right" vertical="center"/>
    </xf>
    <xf numFmtId="168" fontId="42" fillId="49" borderId="1697" xfId="0" applyNumberFormat="1" applyFont="1" applyFill="1" applyBorder="1" applyAlignment="1">
      <alignment horizontal="right" vertical="center"/>
    </xf>
    <xf numFmtId="168" fontId="42" fillId="0" borderId="1697" xfId="0" applyNumberFormat="1" applyFont="1" applyBorder="1" applyAlignment="1">
      <alignment horizontal="right" vertical="center"/>
    </xf>
    <xf numFmtId="0" fontId="0" fillId="49" borderId="1698" xfId="0" applyFill="1" applyBorder="1" applyAlignment="1">
      <alignment horizontal="center" vertical="center"/>
    </xf>
    <xf numFmtId="164" fontId="30" fillId="0" borderId="1699" xfId="0" applyNumberFormat="1" applyFont="1" applyBorder="1" applyAlignment="1">
      <alignment horizontal="right" vertical="center"/>
    </xf>
    <xf numFmtId="172" fontId="30" fillId="0" borderId="1700" xfId="0" applyNumberFormat="1" applyFont="1" applyBorder="1" applyAlignment="1">
      <alignment horizontal="right" vertical="center"/>
    </xf>
    <xf numFmtId="10" fontId="30" fillId="49" borderId="1580" xfId="0" applyNumberFormat="1" applyFont="1" applyFill="1" applyBorder="1" applyAlignment="1">
      <alignment horizontal="right" vertical="center"/>
    </xf>
    <xf numFmtId="172" fontId="30" fillId="49" borderId="1701" xfId="0" applyNumberFormat="1" applyFont="1" applyFill="1" applyBorder="1" applyAlignment="1">
      <alignment horizontal="right" vertical="center"/>
    </xf>
    <xf numFmtId="0" fontId="33" fillId="0" borderId="1573" xfId="0" applyFont="1" applyBorder="1" applyAlignment="1">
      <alignment horizontal="left" vertical="center" wrapText="1" indent="1"/>
    </xf>
    <xf numFmtId="168" fontId="56" fillId="49" borderId="1702" xfId="0" applyNumberFormat="1" applyFont="1" applyFill="1" applyBorder="1" applyAlignment="1">
      <alignment horizontal="right" vertical="center"/>
    </xf>
    <xf numFmtId="168" fontId="56" fillId="0" borderId="1703" xfId="0" applyNumberFormat="1" applyFont="1" applyBorder="1" applyAlignment="1">
      <alignment horizontal="right" vertical="center"/>
    </xf>
    <xf numFmtId="168" fontId="56" fillId="49" borderId="1703" xfId="0" applyNumberFormat="1" applyFont="1" applyFill="1" applyBorder="1" applyAlignment="1">
      <alignment horizontal="right" vertical="center"/>
    </xf>
    <xf numFmtId="168" fontId="57" fillId="0" borderId="1703" xfId="0" applyNumberFormat="1" applyFont="1" applyBorder="1" applyAlignment="1">
      <alignment horizontal="right" vertical="center"/>
    </xf>
    <xf numFmtId="168" fontId="42" fillId="49" borderId="1703" xfId="0" applyNumberFormat="1" applyFont="1" applyFill="1" applyBorder="1" applyAlignment="1">
      <alignment horizontal="right" vertical="center"/>
    </xf>
    <xf numFmtId="168" fontId="42" fillId="0" borderId="1703" xfId="0" applyNumberFormat="1" applyFont="1" applyBorder="1" applyAlignment="1">
      <alignment horizontal="right" vertical="center"/>
    </xf>
    <xf numFmtId="0" fontId="0" fillId="49" borderId="1704" xfId="0" applyFill="1" applyBorder="1" applyAlignment="1">
      <alignment horizontal="center" vertical="center"/>
    </xf>
    <xf numFmtId="168" fontId="30" fillId="0" borderId="1705" xfId="0" applyNumberFormat="1" applyFont="1" applyBorder="1" applyAlignment="1">
      <alignment horizontal="right" vertical="center"/>
    </xf>
    <xf numFmtId="172" fontId="30" fillId="0" borderId="1706" xfId="0" applyNumberFormat="1" applyFont="1" applyBorder="1" applyAlignment="1">
      <alignment horizontal="right" vertical="center"/>
    </xf>
    <xf numFmtId="172" fontId="30" fillId="49" borderId="1707" xfId="0" applyNumberFormat="1" applyFont="1" applyFill="1" applyBorder="1" applyAlignment="1">
      <alignment horizontal="right" vertical="center"/>
    </xf>
    <xf numFmtId="0" fontId="33" fillId="0" borderId="1573" xfId="0" applyFont="1" applyBorder="1" applyAlignment="1">
      <alignment horizontal="left" vertical="center" wrapText="1" indent="2"/>
    </xf>
    <xf numFmtId="168" fontId="56" fillId="49" borderId="1708" xfId="0" applyNumberFormat="1" applyFont="1" applyFill="1" applyBorder="1" applyAlignment="1">
      <alignment horizontal="right" vertical="center"/>
    </xf>
    <xf numFmtId="168" fontId="56" fillId="0" borderId="1709" xfId="0" applyNumberFormat="1" applyFont="1" applyBorder="1" applyAlignment="1">
      <alignment horizontal="right" vertical="center"/>
    </xf>
    <xf numFmtId="168" fontId="56" fillId="49" borderId="1709" xfId="0" applyNumberFormat="1" applyFont="1" applyFill="1" applyBorder="1" applyAlignment="1">
      <alignment horizontal="right" vertical="center"/>
    </xf>
    <xf numFmtId="168" fontId="57" fillId="0" borderId="1709" xfId="0" applyNumberFormat="1" applyFont="1" applyBorder="1" applyAlignment="1">
      <alignment horizontal="right" vertical="center"/>
    </xf>
    <xf numFmtId="168" fontId="42" fillId="49" borderId="1709" xfId="0" applyNumberFormat="1" applyFont="1" applyFill="1" applyBorder="1" applyAlignment="1">
      <alignment horizontal="right" vertical="center"/>
    </xf>
    <xf numFmtId="168" fontId="42" fillId="0" borderId="1709" xfId="0" applyNumberFormat="1" applyFont="1" applyBorder="1" applyAlignment="1">
      <alignment horizontal="right" vertical="center"/>
    </xf>
    <xf numFmtId="0" fontId="0" fillId="49" borderId="1710" xfId="0" applyFill="1" applyBorder="1" applyAlignment="1">
      <alignment horizontal="center" vertical="center"/>
    </xf>
    <xf numFmtId="168" fontId="30" fillId="0" borderId="1711" xfId="0" applyNumberFormat="1" applyFont="1" applyBorder="1" applyAlignment="1">
      <alignment horizontal="right" vertical="center"/>
    </xf>
    <xf numFmtId="172" fontId="30" fillId="0" borderId="1712" xfId="0" applyNumberFormat="1" applyFont="1" applyBorder="1" applyAlignment="1">
      <alignment horizontal="right" vertical="center"/>
    </xf>
    <xf numFmtId="172" fontId="30" fillId="49" borderId="1713" xfId="0" applyNumberFormat="1" applyFont="1" applyFill="1" applyBorder="1" applyAlignment="1">
      <alignment horizontal="right" vertical="center"/>
    </xf>
    <xf numFmtId="168" fontId="56" fillId="49" borderId="1714" xfId="0" applyNumberFormat="1" applyFont="1" applyFill="1" applyBorder="1" applyAlignment="1">
      <alignment horizontal="right" vertical="center"/>
    </xf>
    <xf numFmtId="168" fontId="56" fillId="0" borderId="1715" xfId="0" applyNumberFormat="1" applyFont="1" applyBorder="1" applyAlignment="1">
      <alignment horizontal="right" vertical="center"/>
    </xf>
    <xf numFmtId="172" fontId="35" fillId="49" borderId="1715" xfId="0" applyNumberFormat="1" applyFont="1" applyFill="1" applyBorder="1" applyAlignment="1">
      <alignment horizontal="right" vertical="center"/>
    </xf>
    <xf numFmtId="172" fontId="56" fillId="0" borderId="1715" xfId="0" applyNumberFormat="1" applyFont="1" applyBorder="1" applyAlignment="1">
      <alignment horizontal="right" vertical="center"/>
    </xf>
    <xf numFmtId="172" fontId="56" fillId="49" borderId="1715" xfId="0" applyNumberFormat="1" applyFont="1" applyFill="1" applyBorder="1" applyAlignment="1">
      <alignment horizontal="right" vertical="center"/>
    </xf>
    <xf numFmtId="164" fontId="57" fillId="0" borderId="1715" xfId="0" applyNumberFormat="1" applyFont="1" applyBorder="1" applyAlignment="1">
      <alignment horizontal="right" vertical="center"/>
    </xf>
    <xf numFmtId="0" fontId="0" fillId="49" borderId="1716" xfId="0" applyFill="1" applyBorder="1" applyAlignment="1">
      <alignment horizontal="center" vertical="center"/>
    </xf>
    <xf numFmtId="168" fontId="30" fillId="0" borderId="1717" xfId="0" applyNumberFormat="1" applyFont="1" applyBorder="1" applyAlignment="1">
      <alignment horizontal="right" vertical="center"/>
    </xf>
    <xf numFmtId="172" fontId="30" fillId="0" borderId="1718" xfId="0" applyNumberFormat="1" applyFont="1" applyBorder="1" applyAlignment="1">
      <alignment horizontal="right" vertical="center"/>
    </xf>
    <xf numFmtId="172" fontId="30" fillId="49" borderId="1580" xfId="0" applyNumberFormat="1" applyFont="1" applyFill="1" applyBorder="1" applyAlignment="1">
      <alignment horizontal="right" vertical="center"/>
    </xf>
    <xf numFmtId="172" fontId="30" fillId="49" borderId="1719" xfId="0" applyNumberFormat="1" applyFont="1" applyFill="1" applyBorder="1" applyAlignment="1">
      <alignment horizontal="right" vertical="center"/>
    </xf>
    <xf numFmtId="168" fontId="56" fillId="49" borderId="1720" xfId="0" applyNumberFormat="1" applyFont="1" applyFill="1" applyBorder="1" applyAlignment="1">
      <alignment horizontal="right" vertical="center"/>
    </xf>
    <xf numFmtId="0" fontId="30" fillId="49" borderId="1575" xfId="0" applyFont="1" applyFill="1" applyBorder="1" applyAlignment="1">
      <alignment horizontal="right" vertical="center" wrapText="1"/>
    </xf>
    <xf numFmtId="168" fontId="56" fillId="0" borderId="1721" xfId="0" applyNumberFormat="1" applyFont="1" applyBorder="1" applyAlignment="1">
      <alignment horizontal="right" vertical="center"/>
    </xf>
    <xf numFmtId="0" fontId="30" fillId="0" borderId="1575" xfId="0" applyFont="1" applyBorder="1" applyAlignment="1">
      <alignment horizontal="right" vertical="center" wrapText="1"/>
    </xf>
    <xf numFmtId="172" fontId="35" fillId="49" borderId="1721" xfId="0" applyNumberFormat="1" applyFont="1" applyFill="1" applyBorder="1" applyAlignment="1">
      <alignment horizontal="right" vertical="center"/>
    </xf>
    <xf numFmtId="172" fontId="56" fillId="0" borderId="1721" xfId="0" applyNumberFormat="1" applyFont="1" applyBorder="1" applyAlignment="1">
      <alignment horizontal="right" vertical="center"/>
    </xf>
    <xf numFmtId="172" fontId="56" fillId="49" borderId="1721" xfId="0" applyNumberFormat="1" applyFont="1" applyFill="1" applyBorder="1" applyAlignment="1">
      <alignment horizontal="right" vertical="center"/>
    </xf>
    <xf numFmtId="164" fontId="57" fillId="0" borderId="1721" xfId="0" applyNumberFormat="1" applyFont="1" applyBorder="1" applyAlignment="1">
      <alignment horizontal="right" vertical="center"/>
    </xf>
    <xf numFmtId="0" fontId="0" fillId="49" borderId="1722" xfId="0" applyFill="1" applyBorder="1" applyAlignment="1">
      <alignment horizontal="center" vertical="center"/>
    </xf>
    <xf numFmtId="164" fontId="30" fillId="0" borderId="1723" xfId="0" applyNumberFormat="1" applyFont="1" applyBorder="1" applyAlignment="1">
      <alignment horizontal="right" vertical="center"/>
    </xf>
    <xf numFmtId="172" fontId="30" fillId="0" borderId="1724" xfId="0" applyNumberFormat="1" applyFont="1" applyBorder="1" applyAlignment="1">
      <alignment horizontal="right" vertical="center"/>
    </xf>
    <xf numFmtId="0" fontId="30" fillId="49" borderId="1580" xfId="0" applyFont="1" applyFill="1" applyBorder="1" applyAlignment="1">
      <alignment horizontal="right" vertical="center"/>
    </xf>
    <xf numFmtId="172" fontId="30" fillId="49" borderId="1725" xfId="0" applyNumberFormat="1" applyFont="1" applyFill="1" applyBorder="1" applyAlignment="1">
      <alignment horizontal="right" vertical="center"/>
    </xf>
    <xf numFmtId="168" fontId="56" fillId="49" borderId="1726" xfId="0" applyNumberFormat="1" applyFont="1" applyFill="1" applyBorder="1" applyAlignment="1">
      <alignment horizontal="right" vertical="center"/>
    </xf>
    <xf numFmtId="168" fontId="56" fillId="0" borderId="1727" xfId="0" applyNumberFormat="1" applyFont="1" applyBorder="1" applyAlignment="1">
      <alignment horizontal="right" vertical="center"/>
    </xf>
    <xf numFmtId="168" fontId="56" fillId="49" borderId="1727" xfId="0" applyNumberFormat="1" applyFont="1" applyFill="1" applyBorder="1" applyAlignment="1">
      <alignment horizontal="right" vertical="center"/>
    </xf>
    <xf numFmtId="168" fontId="57" fillId="0" borderId="1727" xfId="0" applyNumberFormat="1" applyFont="1" applyBorder="1" applyAlignment="1">
      <alignment horizontal="right" vertical="center"/>
    </xf>
    <xf numFmtId="168" fontId="42" fillId="49" borderId="1727" xfId="0" applyNumberFormat="1" applyFont="1" applyFill="1" applyBorder="1" applyAlignment="1">
      <alignment horizontal="right" vertical="center"/>
    </xf>
    <xf numFmtId="168" fontId="42" fillId="0" borderId="1727" xfId="0" applyNumberFormat="1" applyFont="1" applyBorder="1" applyAlignment="1">
      <alignment horizontal="right" vertical="center"/>
    </xf>
    <xf numFmtId="0" fontId="0" fillId="49" borderId="1728" xfId="0" applyFill="1" applyBorder="1" applyAlignment="1">
      <alignment horizontal="center" vertical="center"/>
    </xf>
    <xf numFmtId="168" fontId="30" fillId="0" borderId="1729" xfId="0" applyNumberFormat="1" applyFont="1" applyBorder="1" applyAlignment="1">
      <alignment horizontal="right" vertical="center"/>
    </xf>
    <xf numFmtId="172" fontId="30" fillId="0" borderId="1730" xfId="0" applyNumberFormat="1" applyFont="1" applyBorder="1" applyAlignment="1">
      <alignment horizontal="right" vertical="center"/>
    </xf>
    <xf numFmtId="172" fontId="30" fillId="49" borderId="1731" xfId="0" applyNumberFormat="1" applyFont="1" applyFill="1" applyBorder="1" applyAlignment="1">
      <alignment horizontal="right" vertical="center"/>
    </xf>
    <xf numFmtId="168" fontId="56" fillId="49" borderId="1732" xfId="0" applyNumberFormat="1" applyFont="1" applyFill="1" applyBorder="1" applyAlignment="1">
      <alignment horizontal="right" vertical="center"/>
    </xf>
    <xf numFmtId="168" fontId="56" fillId="0" borderId="1733" xfId="0" applyNumberFormat="1" applyFont="1" applyBorder="1" applyAlignment="1">
      <alignment horizontal="right" vertical="center"/>
    </xf>
    <xf numFmtId="168" fontId="56" fillId="49" borderId="1733" xfId="0" applyNumberFormat="1" applyFont="1" applyFill="1" applyBorder="1" applyAlignment="1">
      <alignment horizontal="right" vertical="center"/>
    </xf>
    <xf numFmtId="168" fontId="57" fillId="0" borderId="1733" xfId="0" applyNumberFormat="1" applyFont="1" applyBorder="1" applyAlignment="1">
      <alignment horizontal="right" vertical="center"/>
    </xf>
    <xf numFmtId="168" fontId="42" fillId="49" borderId="1733" xfId="0" applyNumberFormat="1" applyFont="1" applyFill="1" applyBorder="1" applyAlignment="1">
      <alignment horizontal="right" vertical="center"/>
    </xf>
    <xf numFmtId="168" fontId="42" fillId="0" borderId="1733" xfId="0" applyNumberFormat="1" applyFont="1" applyBorder="1" applyAlignment="1">
      <alignment horizontal="right" vertical="center"/>
    </xf>
    <xf numFmtId="0" fontId="0" fillId="49" borderId="1734" xfId="0" applyFill="1" applyBorder="1" applyAlignment="1">
      <alignment horizontal="center" vertical="center"/>
    </xf>
    <xf numFmtId="168" fontId="30" fillId="0" borderId="1735" xfId="0" applyNumberFormat="1" applyFont="1" applyBorder="1" applyAlignment="1">
      <alignment horizontal="right" vertical="center"/>
    </xf>
    <xf numFmtId="172" fontId="30" fillId="0" borderId="1736" xfId="0" applyNumberFormat="1" applyFont="1" applyBorder="1" applyAlignment="1">
      <alignment horizontal="right" vertical="center"/>
    </xf>
    <xf numFmtId="172" fontId="30" fillId="49" borderId="1737" xfId="0" applyNumberFormat="1" applyFont="1" applyFill="1" applyBorder="1" applyAlignment="1">
      <alignment horizontal="right" vertical="center"/>
    </xf>
    <xf numFmtId="0" fontId="33" fillId="0" borderId="1738" xfId="0" applyFont="1" applyBorder="1" applyAlignment="1">
      <alignment horizontal="left" vertical="center" wrapText="1" indent="1"/>
    </xf>
    <xf numFmtId="168" fontId="56" fillId="49" borderId="1739" xfId="0" applyNumberFormat="1" applyFont="1" applyFill="1" applyBorder="1" applyAlignment="1">
      <alignment horizontal="right" vertical="center"/>
    </xf>
    <xf numFmtId="172" fontId="30" fillId="49" borderId="1740" xfId="0" applyNumberFormat="1" applyFont="1" applyFill="1" applyBorder="1" applyAlignment="1">
      <alignment horizontal="right" vertical="center"/>
    </xf>
    <xf numFmtId="168" fontId="56" fillId="0" borderId="1741" xfId="0" applyNumberFormat="1" applyFont="1" applyBorder="1" applyAlignment="1">
      <alignment horizontal="right" vertical="center"/>
    </xf>
    <xf numFmtId="172" fontId="30" fillId="0" borderId="1740" xfId="0" applyNumberFormat="1" applyFont="1" applyBorder="1" applyAlignment="1">
      <alignment horizontal="right" vertical="center"/>
    </xf>
    <xf numFmtId="168" fontId="56" fillId="49" borderId="1741" xfId="0" applyNumberFormat="1" applyFont="1" applyFill="1" applyBorder="1" applyAlignment="1">
      <alignment horizontal="right" vertical="center"/>
    </xf>
    <xf numFmtId="168" fontId="57" fillId="0" borderId="1741" xfId="0" applyNumberFormat="1" applyFont="1" applyBorder="1" applyAlignment="1">
      <alignment horizontal="right" vertical="center"/>
    </xf>
    <xf numFmtId="168" fontId="42" fillId="49" borderId="1741" xfId="0" applyNumberFormat="1" applyFont="1" applyFill="1" applyBorder="1" applyAlignment="1">
      <alignment horizontal="right" vertical="center"/>
    </xf>
    <xf numFmtId="168" fontId="42" fillId="0" borderId="1741" xfId="0" applyNumberFormat="1" applyFont="1" applyBorder="1" applyAlignment="1">
      <alignment horizontal="right" vertical="center"/>
    </xf>
    <xf numFmtId="168" fontId="30" fillId="49" borderId="1742" xfId="0" applyNumberFormat="1" applyFont="1" applyFill="1" applyBorder="1"/>
    <xf numFmtId="168" fontId="30" fillId="0" borderId="1742" xfId="0" applyNumberFormat="1" applyFont="1" applyBorder="1" applyAlignment="1">
      <alignment vertical="center"/>
    </xf>
    <xf numFmtId="0" fontId="0" fillId="49" borderId="1743" xfId="0" applyFill="1" applyBorder="1" applyAlignment="1">
      <alignment horizontal="center" vertical="center"/>
    </xf>
    <xf numFmtId="0" fontId="0" fillId="49" borderId="1738" xfId="0" applyFill="1" applyBorder="1" applyAlignment="1">
      <alignment vertical="center"/>
    </xf>
    <xf numFmtId="168" fontId="30" fillId="0" borderId="1744" xfId="0" applyNumberFormat="1" applyFont="1" applyBorder="1" applyAlignment="1">
      <alignment horizontal="right" vertical="center"/>
    </xf>
    <xf numFmtId="172" fontId="30" fillId="0" borderId="1745" xfId="0" applyNumberFormat="1" applyFont="1" applyBorder="1" applyAlignment="1">
      <alignment horizontal="right" vertical="center"/>
    </xf>
    <xf numFmtId="0" fontId="2" fillId="0" borderId="0" xfId="0" applyFont="1" applyAlignment="1">
      <alignment vertical="center"/>
    </xf>
    <xf numFmtId="0" fontId="2" fillId="0" borderId="0" xfId="0" applyFont="1"/>
    <xf numFmtId="168" fontId="42" fillId="49" borderId="1747" xfId="0" applyNumberFormat="1" applyFont="1" applyFill="1" applyBorder="1" applyAlignment="1">
      <alignment horizontal="right" vertical="center"/>
    </xf>
    <xf numFmtId="168" fontId="42" fillId="0" borderId="1747" xfId="0" applyNumberFormat="1" applyFont="1" applyBorder="1" applyAlignment="1">
      <alignment horizontal="right" vertical="center"/>
    </xf>
    <xf numFmtId="168" fontId="44" fillId="49" borderId="1747" xfId="0" applyNumberFormat="1" applyFont="1" applyFill="1" applyBorder="1" applyAlignment="1">
      <alignment horizontal="right" vertical="center"/>
    </xf>
    <xf numFmtId="168" fontId="35" fillId="0" borderId="1747" xfId="0" applyNumberFormat="1" applyFont="1" applyBorder="1" applyAlignment="1">
      <alignment horizontal="right" vertical="center"/>
    </xf>
    <xf numFmtId="172" fontId="30" fillId="49" borderId="260" xfId="0" applyNumberFormat="1" applyFont="1" applyFill="1" applyBorder="1" applyAlignment="1">
      <alignment horizontal="right" vertical="center"/>
    </xf>
    <xf numFmtId="168" fontId="42" fillId="49" borderId="1574" xfId="0" applyNumberFormat="1" applyFont="1" applyFill="1" applyBorder="1" applyAlignment="1">
      <alignment horizontal="right" vertical="center"/>
    </xf>
    <xf numFmtId="168" fontId="42" fillId="0" borderId="1574" xfId="0" applyNumberFormat="1" applyFont="1" applyBorder="1" applyAlignment="1">
      <alignment horizontal="right" vertical="center"/>
    </xf>
    <xf numFmtId="168" fontId="44" fillId="49" borderId="1574" xfId="0" applyNumberFormat="1" applyFont="1" applyFill="1" applyBorder="1" applyAlignment="1">
      <alignment horizontal="right" vertical="center"/>
    </xf>
    <xf numFmtId="168" fontId="35" fillId="0" borderId="1574" xfId="0" applyNumberFormat="1" applyFont="1" applyBorder="1" applyAlignment="1">
      <alignment horizontal="right" vertical="center"/>
    </xf>
    <xf numFmtId="168" fontId="30" fillId="49" borderId="1622" xfId="0" applyNumberFormat="1" applyFont="1" applyFill="1" applyBorder="1"/>
    <xf numFmtId="168" fontId="30" fillId="0" borderId="1622" xfId="0" applyNumberFormat="1" applyFont="1" applyBorder="1" applyAlignment="1">
      <alignment vertical="center"/>
    </xf>
    <xf numFmtId="172" fontId="30" fillId="49" borderId="1623" xfId="0" applyNumberFormat="1" applyFont="1" applyFill="1" applyBorder="1" applyAlignment="1">
      <alignment horizontal="right" vertical="center"/>
    </xf>
    <xf numFmtId="168" fontId="42" fillId="49" borderId="1732" xfId="0" applyNumberFormat="1" applyFont="1" applyFill="1" applyBorder="1" applyAlignment="1">
      <alignment horizontal="right" vertical="center"/>
    </xf>
    <xf numFmtId="168" fontId="42" fillId="0" borderId="1732" xfId="0" applyNumberFormat="1" applyFont="1" applyBorder="1" applyAlignment="1">
      <alignment horizontal="right" vertical="center"/>
    </xf>
    <xf numFmtId="168" fontId="44" fillId="49" borderId="1732" xfId="0" applyNumberFormat="1" applyFont="1" applyFill="1" applyBorder="1" applyAlignment="1">
      <alignment horizontal="right" vertical="center"/>
    </xf>
    <xf numFmtId="168" fontId="35" fillId="0" borderId="1732" xfId="0" applyNumberFormat="1" applyFont="1" applyBorder="1" applyAlignment="1">
      <alignment horizontal="right" vertical="center"/>
    </xf>
    <xf numFmtId="168" fontId="30" fillId="49" borderId="1734" xfId="0" applyNumberFormat="1" applyFont="1" applyFill="1" applyBorder="1"/>
    <xf numFmtId="168" fontId="30" fillId="0" borderId="1734" xfId="0" applyNumberFormat="1" applyFont="1" applyBorder="1" applyAlignment="1">
      <alignment vertical="center"/>
    </xf>
    <xf numFmtId="172" fontId="30" fillId="49" borderId="1735" xfId="0" applyNumberFormat="1" applyFont="1" applyFill="1" applyBorder="1" applyAlignment="1">
      <alignment horizontal="right" vertical="center"/>
    </xf>
    <xf numFmtId="168" fontId="42" fillId="49" borderId="1748" xfId="0" applyNumberFormat="1" applyFont="1" applyFill="1" applyBorder="1" applyAlignment="1">
      <alignment horizontal="right" vertical="center"/>
    </xf>
    <xf numFmtId="168" fontId="42" fillId="0" borderId="1748" xfId="0" applyNumberFormat="1" applyFont="1" applyBorder="1" applyAlignment="1">
      <alignment horizontal="right" vertical="center"/>
    </xf>
    <xf numFmtId="168" fontId="44" fillId="49" borderId="1748" xfId="0" applyNumberFormat="1" applyFont="1" applyFill="1" applyBorder="1" applyAlignment="1">
      <alignment horizontal="right" vertical="center"/>
    </xf>
    <xf numFmtId="168" fontId="35" fillId="0" borderId="1748" xfId="0" applyNumberFormat="1" applyFont="1" applyBorder="1" applyAlignment="1">
      <alignment horizontal="right" vertical="center"/>
    </xf>
    <xf numFmtId="168" fontId="30" fillId="49" borderId="1749" xfId="0" applyNumberFormat="1" applyFont="1" applyFill="1" applyBorder="1"/>
    <xf numFmtId="168" fontId="30" fillId="0" borderId="1749" xfId="0" applyNumberFormat="1" applyFont="1" applyBorder="1" applyAlignment="1">
      <alignment vertical="center"/>
    </xf>
    <xf numFmtId="0" fontId="0" fillId="49" borderId="1749" xfId="0" applyFill="1" applyBorder="1" applyAlignment="1">
      <alignment horizontal="center" vertical="center"/>
    </xf>
    <xf numFmtId="164" fontId="30" fillId="0" borderId="1750" xfId="0" applyNumberFormat="1" applyFont="1" applyBorder="1" applyAlignment="1">
      <alignment horizontal="right" vertical="center"/>
    </xf>
    <xf numFmtId="172" fontId="30" fillId="0" borderId="1751" xfId="0" applyNumberFormat="1" applyFont="1" applyBorder="1" applyAlignment="1">
      <alignment horizontal="right" vertical="center"/>
    </xf>
    <xf numFmtId="172" fontId="30" fillId="49" borderId="1750" xfId="0" applyNumberFormat="1" applyFont="1" applyFill="1" applyBorder="1" applyAlignment="1">
      <alignment horizontal="right" vertical="center"/>
    </xf>
    <xf numFmtId="168" fontId="42" fillId="49" borderId="1752" xfId="0" applyNumberFormat="1" applyFont="1" applyFill="1" applyBorder="1" applyAlignment="1">
      <alignment horizontal="right" vertical="center"/>
    </xf>
    <xf numFmtId="168" fontId="42" fillId="0" borderId="1752" xfId="0" applyNumberFormat="1" applyFont="1" applyBorder="1" applyAlignment="1">
      <alignment horizontal="right" vertical="center"/>
    </xf>
    <xf numFmtId="168" fontId="44" fillId="49" borderId="1752" xfId="0" applyNumberFormat="1" applyFont="1" applyFill="1" applyBorder="1" applyAlignment="1">
      <alignment horizontal="right" vertical="center"/>
    </xf>
    <xf numFmtId="168" fontId="35" fillId="0" borderId="1752" xfId="0" applyNumberFormat="1" applyFont="1" applyBorder="1" applyAlignment="1">
      <alignment horizontal="right" vertical="center"/>
    </xf>
    <xf numFmtId="168" fontId="30" fillId="49" borderId="1753" xfId="0" applyNumberFormat="1" applyFont="1" applyFill="1" applyBorder="1"/>
    <xf numFmtId="168" fontId="30" fillId="0" borderId="1753" xfId="0" applyNumberFormat="1" applyFont="1" applyBorder="1" applyAlignment="1">
      <alignment vertical="center"/>
    </xf>
    <xf numFmtId="0" fontId="0" fillId="49" borderId="1753" xfId="0" applyFill="1" applyBorder="1" applyAlignment="1">
      <alignment horizontal="center" vertical="center"/>
    </xf>
    <xf numFmtId="168" fontId="30" fillId="0" borderId="1754" xfId="0" applyNumberFormat="1" applyFont="1" applyBorder="1" applyAlignment="1">
      <alignment horizontal="right" vertical="center"/>
    </xf>
    <xf numFmtId="172" fontId="30" fillId="0" borderId="1755" xfId="0" applyNumberFormat="1" applyFont="1" applyBorder="1" applyAlignment="1">
      <alignment horizontal="right" vertical="center"/>
    </xf>
    <xf numFmtId="172" fontId="30" fillId="49" borderId="1754" xfId="0" applyNumberFormat="1" applyFont="1" applyFill="1" applyBorder="1" applyAlignment="1">
      <alignment horizontal="right" vertical="center"/>
    </xf>
    <xf numFmtId="168" fontId="42" fillId="49" borderId="1756" xfId="0" applyNumberFormat="1" applyFont="1" applyFill="1" applyBorder="1" applyAlignment="1">
      <alignment horizontal="right" vertical="center"/>
    </xf>
    <xf numFmtId="168" fontId="42" fillId="0" borderId="1756" xfId="0" applyNumberFormat="1" applyFont="1" applyBorder="1" applyAlignment="1">
      <alignment horizontal="right" vertical="center"/>
    </xf>
    <xf numFmtId="168" fontId="44" fillId="49" borderId="1756" xfId="0" applyNumberFormat="1" applyFont="1" applyFill="1" applyBorder="1" applyAlignment="1">
      <alignment horizontal="right" vertical="center"/>
    </xf>
    <xf numFmtId="168" fontId="35" fillId="0" borderId="1756" xfId="0" applyNumberFormat="1" applyFont="1" applyBorder="1" applyAlignment="1">
      <alignment horizontal="right" vertical="center"/>
    </xf>
    <xf numFmtId="168" fontId="30" fillId="49" borderId="1757" xfId="0" applyNumberFormat="1" applyFont="1" applyFill="1" applyBorder="1"/>
    <xf numFmtId="168" fontId="30" fillId="0" borderId="1757" xfId="0" applyNumberFormat="1" applyFont="1" applyBorder="1" applyAlignment="1">
      <alignment vertical="center"/>
    </xf>
    <xf numFmtId="0" fontId="0" fillId="49" borderId="1757" xfId="0" applyFill="1" applyBorder="1" applyAlignment="1">
      <alignment horizontal="center" vertical="center"/>
    </xf>
    <xf numFmtId="168" fontId="30" fillId="0" borderId="1758" xfId="0" applyNumberFormat="1" applyFont="1" applyBorder="1" applyAlignment="1">
      <alignment horizontal="right" vertical="center"/>
    </xf>
    <xf numFmtId="172" fontId="30" fillId="0" borderId="1759" xfId="0" applyNumberFormat="1" applyFont="1" applyBorder="1" applyAlignment="1">
      <alignment horizontal="right" vertical="center"/>
    </xf>
    <xf numFmtId="172" fontId="30" fillId="49" borderId="1758" xfId="0" applyNumberFormat="1" applyFont="1" applyFill="1" applyBorder="1" applyAlignment="1">
      <alignment horizontal="right" vertical="center"/>
    </xf>
    <xf numFmtId="168" fontId="42" fillId="49" borderId="1760" xfId="0" applyNumberFormat="1" applyFont="1" applyFill="1" applyBorder="1" applyAlignment="1">
      <alignment horizontal="right" vertical="center"/>
    </xf>
    <xf numFmtId="168" fontId="42" fillId="0" borderId="1760" xfId="0" applyNumberFormat="1" applyFont="1" applyBorder="1" applyAlignment="1">
      <alignment horizontal="right" vertical="center"/>
    </xf>
    <xf numFmtId="168" fontId="44" fillId="49" borderId="1760" xfId="0" applyNumberFormat="1" applyFont="1" applyFill="1" applyBorder="1" applyAlignment="1">
      <alignment horizontal="right" vertical="center"/>
    </xf>
    <xf numFmtId="168" fontId="35" fillId="0" borderId="1760" xfId="0" applyNumberFormat="1" applyFont="1" applyBorder="1" applyAlignment="1">
      <alignment horizontal="right" vertical="center"/>
    </xf>
    <xf numFmtId="172" fontId="42" fillId="49" borderId="1760" xfId="0" applyNumberFormat="1" applyFont="1" applyFill="1" applyBorder="1" applyAlignment="1">
      <alignment horizontal="right" vertical="center"/>
    </xf>
    <xf numFmtId="168" fontId="30" fillId="0" borderId="1761" xfId="0" applyNumberFormat="1" applyFont="1" applyBorder="1" applyAlignment="1">
      <alignment vertical="center"/>
    </xf>
    <xf numFmtId="0" fontId="0" fillId="49" borderId="1761" xfId="0" applyFill="1" applyBorder="1" applyAlignment="1">
      <alignment horizontal="center" vertical="center"/>
    </xf>
    <xf numFmtId="168" fontId="30" fillId="0" borderId="1762" xfId="0" applyNumberFormat="1" applyFont="1" applyBorder="1" applyAlignment="1">
      <alignment horizontal="right" vertical="center"/>
    </xf>
    <xf numFmtId="172" fontId="30" fillId="0" borderId="1763" xfId="0" applyNumberFormat="1" applyFont="1" applyBorder="1" applyAlignment="1">
      <alignment horizontal="right" vertical="center"/>
    </xf>
    <xf numFmtId="172" fontId="30" fillId="49" borderId="1762" xfId="0" applyNumberFormat="1" applyFont="1" applyFill="1" applyBorder="1" applyAlignment="1">
      <alignment horizontal="right" vertical="center"/>
    </xf>
    <xf numFmtId="168" fontId="42" fillId="49" borderId="1764" xfId="0" applyNumberFormat="1" applyFont="1" applyFill="1" applyBorder="1" applyAlignment="1">
      <alignment horizontal="right" vertical="center"/>
    </xf>
    <xf numFmtId="168" fontId="42" fillId="0" borderId="1764" xfId="0" applyNumberFormat="1" applyFont="1" applyBorder="1" applyAlignment="1">
      <alignment horizontal="right" vertical="center"/>
    </xf>
    <xf numFmtId="168" fontId="44" fillId="49" borderId="1764" xfId="0" applyNumberFormat="1" applyFont="1" applyFill="1" applyBorder="1" applyAlignment="1">
      <alignment horizontal="right" vertical="center"/>
    </xf>
    <xf numFmtId="168" fontId="35" fillId="0" borderId="1764" xfId="0" applyNumberFormat="1" applyFont="1" applyBorder="1" applyAlignment="1">
      <alignment horizontal="right" vertical="center"/>
    </xf>
    <xf numFmtId="172" fontId="42" fillId="49" borderId="1764" xfId="0" applyNumberFormat="1" applyFont="1" applyFill="1" applyBorder="1" applyAlignment="1">
      <alignment horizontal="right" vertical="center"/>
    </xf>
    <xf numFmtId="168" fontId="30" fillId="0" borderId="1765" xfId="0" applyNumberFormat="1" applyFont="1" applyBorder="1" applyAlignment="1">
      <alignment vertical="center"/>
    </xf>
    <xf numFmtId="0" fontId="0" fillId="49" borderId="1765" xfId="0" applyFill="1" applyBorder="1" applyAlignment="1">
      <alignment horizontal="center" vertical="center"/>
    </xf>
    <xf numFmtId="164" fontId="30" fillId="0" borderId="1766" xfId="0" applyNumberFormat="1" applyFont="1" applyBorder="1" applyAlignment="1">
      <alignment horizontal="right" vertical="center"/>
    </xf>
    <xf numFmtId="172" fontId="30" fillId="0" borderId="1767" xfId="0" applyNumberFormat="1" applyFont="1" applyBorder="1" applyAlignment="1">
      <alignment horizontal="right" vertical="center"/>
    </xf>
    <xf numFmtId="172" fontId="30" fillId="49" borderId="1766" xfId="0" applyNumberFormat="1" applyFont="1" applyFill="1" applyBorder="1" applyAlignment="1">
      <alignment horizontal="right" vertical="center"/>
    </xf>
    <xf numFmtId="168" fontId="42" fillId="49" borderId="1768" xfId="0" applyNumberFormat="1" applyFont="1" applyFill="1" applyBorder="1" applyAlignment="1">
      <alignment horizontal="right" vertical="center"/>
    </xf>
    <xf numFmtId="168" fontId="42" fillId="0" borderId="1768" xfId="0" applyNumberFormat="1" applyFont="1" applyBorder="1" applyAlignment="1">
      <alignment horizontal="right" vertical="center"/>
    </xf>
    <xf numFmtId="168" fontId="44" fillId="49" borderId="1768" xfId="0" applyNumberFormat="1" applyFont="1" applyFill="1" applyBorder="1" applyAlignment="1">
      <alignment horizontal="right" vertical="center"/>
    </xf>
    <xf numFmtId="168" fontId="35" fillId="0" borderId="1768" xfId="0" applyNumberFormat="1" applyFont="1" applyBorder="1" applyAlignment="1">
      <alignment horizontal="right" vertical="center"/>
    </xf>
    <xf numFmtId="168" fontId="30" fillId="49" borderId="1769" xfId="0" applyNumberFormat="1" applyFont="1" applyFill="1" applyBorder="1"/>
    <xf numFmtId="168" fontId="30" fillId="0" borderId="1769" xfId="0" applyNumberFormat="1" applyFont="1" applyBorder="1" applyAlignment="1">
      <alignment vertical="center"/>
    </xf>
    <xf numFmtId="0" fontId="0" fillId="49" borderId="1769" xfId="0" applyFill="1" applyBorder="1" applyAlignment="1">
      <alignment horizontal="center" vertical="center"/>
    </xf>
    <xf numFmtId="168" fontId="30" fillId="0" borderId="1770" xfId="0" applyNumberFormat="1" applyFont="1" applyBorder="1" applyAlignment="1">
      <alignment horizontal="right" vertical="center"/>
    </xf>
    <xf numFmtId="172" fontId="30" fillId="0" borderId="1771" xfId="0" applyNumberFormat="1" applyFont="1" applyBorder="1" applyAlignment="1">
      <alignment horizontal="right" vertical="center"/>
    </xf>
    <xf numFmtId="172" fontId="30" fillId="49" borderId="1770" xfId="0" applyNumberFormat="1" applyFont="1" applyFill="1" applyBorder="1" applyAlignment="1">
      <alignment horizontal="right" vertical="center"/>
    </xf>
    <xf numFmtId="168" fontId="42" fillId="49" borderId="1772" xfId="0" applyNumberFormat="1" applyFont="1" applyFill="1" applyBorder="1" applyAlignment="1">
      <alignment horizontal="right" vertical="center"/>
    </xf>
    <xf numFmtId="168" fontId="42" fillId="0" borderId="1772" xfId="0" applyNumberFormat="1" applyFont="1" applyBorder="1" applyAlignment="1">
      <alignment horizontal="right" vertical="center"/>
    </xf>
    <xf numFmtId="168" fontId="44" fillId="49" borderId="1772" xfId="0" applyNumberFormat="1" applyFont="1" applyFill="1" applyBorder="1" applyAlignment="1">
      <alignment horizontal="right" vertical="center"/>
    </xf>
    <xf numFmtId="168" fontId="35" fillId="0" borderId="1772" xfId="0" applyNumberFormat="1" applyFont="1" applyBorder="1" applyAlignment="1">
      <alignment horizontal="right" vertical="center"/>
    </xf>
    <xf numFmtId="168" fontId="30" fillId="49" borderId="1773" xfId="0" applyNumberFormat="1" applyFont="1" applyFill="1" applyBorder="1"/>
    <xf numFmtId="168" fontId="30" fillId="0" borderId="1773" xfId="0" applyNumberFormat="1" applyFont="1" applyBorder="1" applyAlignment="1">
      <alignment vertical="center"/>
    </xf>
    <xf numFmtId="0" fontId="0" fillId="49" borderId="1773" xfId="0" applyFill="1" applyBorder="1" applyAlignment="1">
      <alignment horizontal="center" vertical="center"/>
    </xf>
    <xf numFmtId="168" fontId="30" fillId="0" borderId="1774" xfId="0" applyNumberFormat="1" applyFont="1" applyBorder="1" applyAlignment="1">
      <alignment horizontal="right" vertical="center"/>
    </xf>
    <xf numFmtId="172" fontId="30" fillId="0" borderId="1775" xfId="0" applyNumberFormat="1" applyFont="1" applyBorder="1" applyAlignment="1">
      <alignment horizontal="right" vertical="center"/>
    </xf>
    <xf numFmtId="172" fontId="30" fillId="49" borderId="1774" xfId="0" applyNumberFormat="1" applyFont="1" applyFill="1" applyBorder="1" applyAlignment="1">
      <alignment horizontal="right" vertical="center"/>
    </xf>
    <xf numFmtId="0" fontId="33" fillId="0" borderId="1776" xfId="0" applyFont="1" applyBorder="1" applyAlignment="1">
      <alignment horizontal="left" vertical="center" wrapText="1" indent="1"/>
    </xf>
    <xf numFmtId="0" fontId="0" fillId="49" borderId="1777" xfId="0" applyFill="1" applyBorder="1" applyAlignment="1">
      <alignment horizontal="center" vertical="center"/>
    </xf>
    <xf numFmtId="0" fontId="0" fillId="49" borderId="1776" xfId="0" applyFill="1" applyBorder="1" applyAlignment="1">
      <alignment vertical="center"/>
    </xf>
    <xf numFmtId="168" fontId="42" fillId="49" borderId="1780" xfId="0" applyNumberFormat="1" applyFont="1" applyFill="1" applyBorder="1" applyAlignment="1">
      <alignment horizontal="right" vertical="center"/>
    </xf>
    <xf numFmtId="168" fontId="42" fillId="0" borderId="1780" xfId="0" applyNumberFormat="1" applyFont="1" applyBorder="1" applyAlignment="1">
      <alignment horizontal="right" vertical="center"/>
    </xf>
    <xf numFmtId="168" fontId="56" fillId="49" borderId="1747" xfId="0" applyNumberFormat="1" applyFont="1" applyFill="1" applyBorder="1" applyAlignment="1">
      <alignment horizontal="right" vertical="center"/>
    </xf>
    <xf numFmtId="168" fontId="56" fillId="0" borderId="1747" xfId="0" applyNumberFormat="1" applyFont="1" applyBorder="1" applyAlignment="1">
      <alignment horizontal="right" vertical="center"/>
    </xf>
    <xf numFmtId="168" fontId="56" fillId="49" borderId="1780" xfId="0" applyNumberFormat="1" applyFont="1" applyFill="1" applyBorder="1" applyAlignment="1">
      <alignment horizontal="right" vertical="center"/>
    </xf>
    <xf numFmtId="168" fontId="56" fillId="0" borderId="1780" xfId="0" applyNumberFormat="1" applyFont="1" applyBorder="1" applyAlignment="1">
      <alignment horizontal="right" vertical="center"/>
    </xf>
    <xf numFmtId="168" fontId="30" fillId="0" borderId="314" xfId="0" applyNumberFormat="1" applyFont="1" applyBorder="1" applyAlignment="1">
      <alignment horizontal="right" vertical="center"/>
    </xf>
    <xf numFmtId="168" fontId="56" fillId="0" borderId="1574" xfId="0" applyNumberFormat="1" applyFont="1" applyBorder="1" applyAlignment="1">
      <alignment horizontal="right" vertical="center"/>
    </xf>
    <xf numFmtId="168" fontId="56" fillId="0" borderId="1732" xfId="0" applyNumberFormat="1" applyFont="1" applyBorder="1" applyAlignment="1">
      <alignment horizontal="right" vertical="center"/>
    </xf>
    <xf numFmtId="168" fontId="30" fillId="49" borderId="1765" xfId="0" applyNumberFormat="1" applyFont="1" applyFill="1" applyBorder="1"/>
    <xf numFmtId="168" fontId="42" fillId="49" borderId="1781" xfId="0" applyNumberFormat="1" applyFont="1" applyFill="1" applyBorder="1" applyAlignment="1">
      <alignment horizontal="right" vertical="center"/>
    </xf>
    <xf numFmtId="168" fontId="42" fillId="0" borderId="1781" xfId="0" applyNumberFormat="1" applyFont="1" applyBorder="1" applyAlignment="1">
      <alignment horizontal="right" vertical="center"/>
    </xf>
    <xf numFmtId="168" fontId="56" fillId="49" borderId="1782" xfId="0" applyNumberFormat="1" applyFont="1" applyFill="1" applyBorder="1" applyAlignment="1">
      <alignment horizontal="right" vertical="center"/>
    </xf>
    <xf numFmtId="168" fontId="56" fillId="0" borderId="1782" xfId="0" applyNumberFormat="1" applyFont="1" applyBorder="1" applyAlignment="1">
      <alignment horizontal="right" vertical="center"/>
    </xf>
    <xf numFmtId="168" fontId="56" fillId="49" borderId="1781" xfId="0" applyNumberFormat="1" applyFont="1" applyFill="1" applyBorder="1" applyAlignment="1">
      <alignment horizontal="right" vertical="center"/>
    </xf>
    <xf numFmtId="168" fontId="56" fillId="0" borderId="1781" xfId="0" applyNumberFormat="1" applyFont="1" applyBorder="1" applyAlignment="1">
      <alignment horizontal="right" vertical="center"/>
    </xf>
    <xf numFmtId="168" fontId="30" fillId="49" borderId="1783" xfId="0" applyNumberFormat="1" applyFont="1" applyFill="1" applyBorder="1"/>
    <xf numFmtId="0" fontId="0" fillId="49" borderId="1783" xfId="0" applyFill="1" applyBorder="1" applyAlignment="1">
      <alignment horizontal="center" vertical="center"/>
    </xf>
    <xf numFmtId="168" fontId="30" fillId="0" borderId="1784" xfId="0" applyNumberFormat="1" applyFont="1" applyBorder="1" applyAlignment="1">
      <alignment horizontal="right" vertical="center"/>
    </xf>
    <xf numFmtId="172" fontId="30" fillId="0" borderId="1785" xfId="0" applyNumberFormat="1" applyFont="1" applyBorder="1" applyAlignment="1">
      <alignment horizontal="right" vertical="center"/>
    </xf>
    <xf numFmtId="172" fontId="30" fillId="49" borderId="1784" xfId="0" applyNumberFormat="1" applyFont="1" applyFill="1" applyBorder="1" applyAlignment="1">
      <alignment horizontal="right" vertical="center"/>
    </xf>
    <xf numFmtId="168" fontId="42" fillId="49" borderId="1786" xfId="0" applyNumberFormat="1" applyFont="1" applyFill="1" applyBorder="1" applyAlignment="1">
      <alignment horizontal="right" vertical="center"/>
    </xf>
    <xf numFmtId="168" fontId="42" fillId="0" borderId="1786" xfId="0" applyNumberFormat="1" applyFont="1" applyBorder="1" applyAlignment="1">
      <alignment horizontal="right" vertical="center"/>
    </xf>
    <xf numFmtId="168" fontId="56" fillId="49" borderId="1787" xfId="0" applyNumberFormat="1" applyFont="1" applyFill="1" applyBorder="1" applyAlignment="1">
      <alignment horizontal="right" vertical="center"/>
    </xf>
    <xf numFmtId="168" fontId="56" fillId="0" borderId="1787" xfId="0" applyNumberFormat="1" applyFont="1" applyBorder="1" applyAlignment="1">
      <alignment horizontal="right" vertical="center"/>
    </xf>
    <xf numFmtId="168" fontId="56" fillId="49" borderId="1786" xfId="0" applyNumberFormat="1" applyFont="1" applyFill="1" applyBorder="1" applyAlignment="1">
      <alignment horizontal="right" vertical="center"/>
    </xf>
    <xf numFmtId="168" fontId="56" fillId="0" borderId="1786" xfId="0" applyNumberFormat="1" applyFont="1" applyBorder="1" applyAlignment="1">
      <alignment horizontal="right" vertical="center"/>
    </xf>
    <xf numFmtId="168" fontId="30" fillId="49" borderId="1788" xfId="0" applyNumberFormat="1" applyFont="1" applyFill="1" applyBorder="1"/>
    <xf numFmtId="0" fontId="0" fillId="49" borderId="1788" xfId="0" applyFill="1" applyBorder="1" applyAlignment="1">
      <alignment horizontal="center" vertical="center"/>
    </xf>
    <xf numFmtId="168" fontId="30" fillId="0" borderId="1789" xfId="0" applyNumberFormat="1" applyFont="1" applyBorder="1" applyAlignment="1">
      <alignment horizontal="right" vertical="center"/>
    </xf>
    <xf numFmtId="172" fontId="30" fillId="0" borderId="1790" xfId="0" applyNumberFormat="1" applyFont="1" applyBorder="1" applyAlignment="1">
      <alignment horizontal="right" vertical="center"/>
    </xf>
    <xf numFmtId="172" fontId="30" fillId="49" borderId="1789" xfId="0" applyNumberFormat="1" applyFont="1" applyFill="1" applyBorder="1" applyAlignment="1">
      <alignment horizontal="right" vertical="center"/>
    </xf>
    <xf numFmtId="168" fontId="42" fillId="49" borderId="1791" xfId="0" applyNumberFormat="1" applyFont="1" applyFill="1" applyBorder="1" applyAlignment="1">
      <alignment horizontal="right" vertical="center"/>
    </xf>
    <xf numFmtId="168" fontId="42" fillId="0" borderId="1791" xfId="0" applyNumberFormat="1" applyFont="1" applyBorder="1" applyAlignment="1">
      <alignment horizontal="right" vertical="center"/>
    </xf>
    <xf numFmtId="168" fontId="56" fillId="49" borderId="1792" xfId="0" applyNumberFormat="1" applyFont="1" applyFill="1" applyBorder="1" applyAlignment="1">
      <alignment horizontal="right" vertical="center"/>
    </xf>
    <xf numFmtId="168" fontId="56" fillId="0" borderId="1792" xfId="0" applyNumberFormat="1" applyFont="1" applyBorder="1" applyAlignment="1">
      <alignment horizontal="right" vertical="center"/>
    </xf>
    <xf numFmtId="168" fontId="56" fillId="49" borderId="1791" xfId="0" applyNumberFormat="1" applyFont="1" applyFill="1" applyBorder="1" applyAlignment="1">
      <alignment horizontal="right" vertical="center"/>
    </xf>
    <xf numFmtId="168" fontId="56" fillId="0" borderId="1791" xfId="0" applyNumberFormat="1" applyFont="1" applyBorder="1" applyAlignment="1">
      <alignment horizontal="right" vertical="center"/>
    </xf>
    <xf numFmtId="168" fontId="30" fillId="49" borderId="1793" xfId="0" applyNumberFormat="1" applyFont="1" applyFill="1" applyBorder="1"/>
    <xf numFmtId="0" fontId="0" fillId="49" borderId="1793" xfId="0" applyFill="1" applyBorder="1" applyAlignment="1">
      <alignment horizontal="center" vertical="center"/>
    </xf>
    <xf numFmtId="168" fontId="30" fillId="0" borderId="1794" xfId="0" applyNumberFormat="1" applyFont="1" applyBorder="1" applyAlignment="1">
      <alignment horizontal="right" vertical="center"/>
    </xf>
    <xf numFmtId="172" fontId="30" fillId="0" borderId="1795" xfId="0" applyNumberFormat="1" applyFont="1" applyBorder="1" applyAlignment="1">
      <alignment horizontal="right" vertical="center"/>
    </xf>
    <xf numFmtId="172" fontId="30" fillId="49" borderId="1794" xfId="0" applyNumberFormat="1" applyFont="1" applyFill="1" applyBorder="1" applyAlignment="1">
      <alignment horizontal="right" vertical="center"/>
    </xf>
    <xf numFmtId="168" fontId="42" fillId="49" borderId="1796" xfId="0" applyNumberFormat="1" applyFont="1" applyFill="1" applyBorder="1" applyAlignment="1">
      <alignment horizontal="right" vertical="center"/>
    </xf>
    <xf numFmtId="168" fontId="42" fillId="0" borderId="1796" xfId="0" applyNumberFormat="1" applyFont="1" applyBorder="1" applyAlignment="1">
      <alignment horizontal="right" vertical="center"/>
    </xf>
    <xf numFmtId="168" fontId="56" fillId="49" borderId="1797" xfId="0" applyNumberFormat="1" applyFont="1" applyFill="1" applyBorder="1" applyAlignment="1">
      <alignment horizontal="right" vertical="center"/>
    </xf>
    <xf numFmtId="168" fontId="56" fillId="0" borderId="1797" xfId="0" applyNumberFormat="1" applyFont="1" applyBorder="1" applyAlignment="1">
      <alignment horizontal="right" vertical="center"/>
    </xf>
    <xf numFmtId="168" fontId="56" fillId="49" borderId="1796" xfId="0" applyNumberFormat="1" applyFont="1" applyFill="1" applyBorder="1" applyAlignment="1">
      <alignment horizontal="right" vertical="center"/>
    </xf>
    <xf numFmtId="168" fontId="56" fillId="0" borderId="1796" xfId="0" applyNumberFormat="1" applyFont="1" applyBorder="1" applyAlignment="1">
      <alignment horizontal="right" vertical="center"/>
    </xf>
    <xf numFmtId="172" fontId="28" fillId="49" borderId="1798" xfId="0" applyNumberFormat="1" applyFont="1" applyFill="1" applyBorder="1" applyAlignment="1">
      <alignment horizontal="right" vertical="center"/>
    </xf>
    <xf numFmtId="0" fontId="0" fillId="49" borderId="1799" xfId="0" applyFill="1" applyBorder="1" applyAlignment="1">
      <alignment horizontal="center" vertical="center"/>
    </xf>
    <xf numFmtId="168" fontId="30" fillId="0" borderId="1800" xfId="0" applyNumberFormat="1" applyFont="1" applyBorder="1" applyAlignment="1">
      <alignment horizontal="right" vertical="center"/>
    </xf>
    <xf numFmtId="172" fontId="30" fillId="0" borderId="1801" xfId="0" applyNumberFormat="1" applyFont="1" applyBorder="1" applyAlignment="1">
      <alignment horizontal="right" vertical="center"/>
    </xf>
    <xf numFmtId="172" fontId="30" fillId="49" borderId="1800" xfId="0" applyNumberFormat="1" applyFont="1" applyFill="1" applyBorder="1" applyAlignment="1">
      <alignment horizontal="right" vertical="center"/>
    </xf>
    <xf numFmtId="168" fontId="42" fillId="49" borderId="1802" xfId="0" applyNumberFormat="1" applyFont="1" applyFill="1" applyBorder="1" applyAlignment="1">
      <alignment horizontal="right" vertical="center"/>
    </xf>
    <xf numFmtId="168" fontId="42" fillId="0" borderId="1802" xfId="0" applyNumberFormat="1" applyFont="1" applyBorder="1" applyAlignment="1">
      <alignment horizontal="right" vertical="center"/>
    </xf>
    <xf numFmtId="168" fontId="56" fillId="49" borderId="1803" xfId="0" applyNumberFormat="1" applyFont="1" applyFill="1" applyBorder="1" applyAlignment="1">
      <alignment horizontal="right" vertical="center"/>
    </xf>
    <xf numFmtId="168" fontId="56" fillId="0" borderId="1803" xfId="0" applyNumberFormat="1" applyFont="1" applyBorder="1" applyAlignment="1">
      <alignment horizontal="right" vertical="center"/>
    </xf>
    <xf numFmtId="168" fontId="56" fillId="49" borderId="1802" xfId="0" applyNumberFormat="1" applyFont="1" applyFill="1" applyBorder="1" applyAlignment="1">
      <alignment horizontal="right" vertical="center"/>
    </xf>
    <xf numFmtId="168" fontId="56" fillId="0" borderId="1802" xfId="0" applyNumberFormat="1" applyFont="1" applyBorder="1" applyAlignment="1">
      <alignment horizontal="right" vertical="center"/>
    </xf>
    <xf numFmtId="172" fontId="28" fillId="49" borderId="1804" xfId="0" applyNumberFormat="1" applyFont="1" applyFill="1" applyBorder="1" applyAlignment="1">
      <alignment horizontal="right" vertical="center"/>
    </xf>
    <xf numFmtId="0" fontId="0" fillId="49" borderId="1805" xfId="0" applyFill="1" applyBorder="1" applyAlignment="1">
      <alignment horizontal="center" vertical="center"/>
    </xf>
    <xf numFmtId="164" fontId="30" fillId="0" borderId="1806" xfId="0" applyNumberFormat="1" applyFont="1" applyBorder="1" applyAlignment="1">
      <alignment horizontal="right" vertical="center"/>
    </xf>
    <xf numFmtId="172" fontId="30" fillId="0" borderId="1807" xfId="0" applyNumberFormat="1" applyFont="1" applyBorder="1" applyAlignment="1">
      <alignment horizontal="right" vertical="center"/>
    </xf>
    <xf numFmtId="172" fontId="30" fillId="49" borderId="1806" xfId="0" applyNumberFormat="1" applyFont="1" applyFill="1" applyBorder="1" applyAlignment="1">
      <alignment horizontal="right" vertical="center"/>
    </xf>
    <xf numFmtId="168" fontId="42" fillId="49" borderId="1808" xfId="0" applyNumberFormat="1" applyFont="1" applyFill="1" applyBorder="1" applyAlignment="1">
      <alignment horizontal="right" vertical="center"/>
    </xf>
    <xf numFmtId="168" fontId="42" fillId="0" borderId="1808" xfId="0" applyNumberFormat="1" applyFont="1" applyBorder="1" applyAlignment="1">
      <alignment horizontal="right" vertical="center"/>
    </xf>
    <xf numFmtId="168" fontId="56" fillId="49" borderId="1809" xfId="0" applyNumberFormat="1" applyFont="1" applyFill="1" applyBorder="1" applyAlignment="1">
      <alignment horizontal="right" vertical="center"/>
    </xf>
    <xf numFmtId="168" fontId="56" fillId="0" borderId="1809" xfId="0" applyNumberFormat="1" applyFont="1" applyBorder="1" applyAlignment="1">
      <alignment horizontal="right" vertical="center"/>
    </xf>
    <xf numFmtId="168" fontId="56" fillId="49" borderId="1808" xfId="0" applyNumberFormat="1" applyFont="1" applyFill="1" applyBorder="1" applyAlignment="1">
      <alignment horizontal="right" vertical="center"/>
    </xf>
    <xf numFmtId="168" fontId="56" fillId="0" borderId="1808" xfId="0" applyNumberFormat="1" applyFont="1" applyBorder="1" applyAlignment="1">
      <alignment horizontal="right" vertical="center"/>
    </xf>
    <xf numFmtId="168" fontId="30" fillId="49" borderId="1810" xfId="0" applyNumberFormat="1" applyFont="1" applyFill="1" applyBorder="1"/>
    <xf numFmtId="0" fontId="0" fillId="49" borderId="1810" xfId="0" applyFill="1" applyBorder="1" applyAlignment="1">
      <alignment horizontal="center" vertical="center"/>
    </xf>
    <xf numFmtId="168" fontId="30" fillId="0" borderId="1811" xfId="0" applyNumberFormat="1" applyFont="1" applyBorder="1" applyAlignment="1">
      <alignment horizontal="right" vertical="center"/>
    </xf>
    <xf numFmtId="172" fontId="30" fillId="0" borderId="1812" xfId="0" applyNumberFormat="1" applyFont="1" applyBorder="1" applyAlignment="1">
      <alignment horizontal="right" vertical="center"/>
    </xf>
    <xf numFmtId="172" fontId="30" fillId="49" borderId="1811" xfId="0" applyNumberFormat="1" applyFont="1" applyFill="1" applyBorder="1" applyAlignment="1">
      <alignment horizontal="right" vertical="center"/>
    </xf>
    <xf numFmtId="168" fontId="42" fillId="49" borderId="1813" xfId="0" applyNumberFormat="1" applyFont="1" applyFill="1" applyBorder="1" applyAlignment="1">
      <alignment horizontal="right" vertical="center"/>
    </xf>
    <xf numFmtId="168" fontId="42" fillId="0" borderId="1813" xfId="0" applyNumberFormat="1" applyFont="1" applyBorder="1" applyAlignment="1">
      <alignment horizontal="right" vertical="center"/>
    </xf>
    <xf numFmtId="168" fontId="56" fillId="49" borderId="1814" xfId="0" applyNumberFormat="1" applyFont="1" applyFill="1" applyBorder="1" applyAlignment="1">
      <alignment horizontal="right" vertical="center"/>
    </xf>
    <xf numFmtId="168" fontId="56" fillId="0" borderId="1814" xfId="0" applyNumberFormat="1" applyFont="1" applyBorder="1" applyAlignment="1">
      <alignment horizontal="right" vertical="center"/>
    </xf>
    <xf numFmtId="168" fontId="56" fillId="49" borderId="1813" xfId="0" applyNumberFormat="1" applyFont="1" applyFill="1" applyBorder="1" applyAlignment="1">
      <alignment horizontal="right" vertical="center"/>
    </xf>
    <xf numFmtId="168" fontId="56" fillId="0" borderId="1813" xfId="0" applyNumberFormat="1" applyFont="1" applyBorder="1" applyAlignment="1">
      <alignment horizontal="right" vertical="center"/>
    </xf>
    <xf numFmtId="168" fontId="30" fillId="49" borderId="1815" xfId="0" applyNumberFormat="1" applyFont="1" applyFill="1" applyBorder="1"/>
    <xf numFmtId="0" fontId="0" fillId="49" borderId="1815" xfId="0" applyFill="1" applyBorder="1" applyAlignment="1">
      <alignment horizontal="center" vertical="center"/>
    </xf>
    <xf numFmtId="168" fontId="30" fillId="0" borderId="1816" xfId="0" applyNumberFormat="1" applyFont="1" applyBorder="1" applyAlignment="1">
      <alignment horizontal="right" vertical="center"/>
    </xf>
    <xf numFmtId="172" fontId="30" fillId="0" borderId="1817" xfId="0" applyNumberFormat="1" applyFont="1" applyBorder="1" applyAlignment="1">
      <alignment horizontal="right" vertical="center"/>
    </xf>
    <xf numFmtId="172" fontId="30" fillId="49" borderId="1816" xfId="0" applyNumberFormat="1" applyFont="1" applyFill="1" applyBorder="1" applyAlignment="1">
      <alignment horizontal="right" vertical="center"/>
    </xf>
    <xf numFmtId="0" fontId="33" fillId="0" borderId="1818" xfId="0" applyFont="1" applyBorder="1" applyAlignment="1">
      <alignment horizontal="left" vertical="center" wrapText="1" indent="1"/>
    </xf>
    <xf numFmtId="0" fontId="0" fillId="49" borderId="1819" xfId="0" applyFill="1" applyBorder="1" applyAlignment="1">
      <alignment horizontal="center" vertical="center"/>
    </xf>
    <xf numFmtId="0" fontId="0" fillId="49" borderId="1818" xfId="0" applyFill="1" applyBorder="1" applyAlignment="1">
      <alignment vertical="center"/>
    </xf>
    <xf numFmtId="37" fontId="56" fillId="20" borderId="1823" xfId="0" applyNumberFormat="1" applyFont="1" applyFill="1" applyBorder="1" applyAlignment="1">
      <alignment horizontal="right" vertical="center"/>
    </xf>
    <xf numFmtId="37" fontId="56" fillId="0" borderId="1823" xfId="0" applyNumberFormat="1" applyFont="1" applyBorder="1" applyAlignment="1">
      <alignment horizontal="right" vertical="center"/>
    </xf>
    <xf numFmtId="37" fontId="56" fillId="20" borderId="1824" xfId="0" applyNumberFormat="1" applyFont="1" applyFill="1" applyBorder="1" applyAlignment="1">
      <alignment horizontal="right" vertical="center"/>
    </xf>
    <xf numFmtId="37" fontId="57" fillId="0" borderId="1824" xfId="0" applyNumberFormat="1" applyFont="1" applyBorder="1" applyAlignment="1">
      <alignment horizontal="right" vertical="center"/>
    </xf>
    <xf numFmtId="37" fontId="42" fillId="20" borderId="1824" xfId="0" applyNumberFormat="1" applyFont="1" applyFill="1" applyBorder="1" applyAlignment="1">
      <alignment horizontal="right" vertical="center"/>
    </xf>
    <xf numFmtId="37" fontId="42" fillId="0" borderId="1824" xfId="0" applyNumberFormat="1" applyFont="1" applyBorder="1" applyAlignment="1">
      <alignment horizontal="right" vertical="center"/>
    </xf>
    <xf numFmtId="0" fontId="0" fillId="20" borderId="1571" xfId="0" applyFill="1" applyBorder="1" applyAlignment="1">
      <alignment horizontal="center" vertical="center"/>
    </xf>
    <xf numFmtId="0" fontId="0" fillId="20" borderId="462" xfId="0" applyFill="1" applyBorder="1" applyAlignment="1">
      <alignment horizontal="center" vertical="center"/>
    </xf>
    <xf numFmtId="37" fontId="30" fillId="20" borderId="144" xfId="0" applyNumberFormat="1" applyFont="1" applyFill="1" applyBorder="1" applyAlignment="1">
      <alignment horizontal="right" vertical="center"/>
    </xf>
    <xf numFmtId="172" fontId="30" fillId="20" borderId="326" xfId="0" applyNumberFormat="1" applyFont="1" applyFill="1" applyBorder="1" applyAlignment="1">
      <alignment horizontal="right" vertical="center"/>
    </xf>
    <xf numFmtId="168" fontId="56" fillId="20" borderId="1574" xfId="0" applyNumberFormat="1" applyFont="1" applyFill="1" applyBorder="1" applyAlignment="1">
      <alignment horizontal="right" vertical="center"/>
    </xf>
    <xf numFmtId="168" fontId="56" fillId="20" borderId="1576" xfId="0" applyNumberFormat="1" applyFont="1" applyFill="1" applyBorder="1" applyAlignment="1">
      <alignment horizontal="right" vertical="center"/>
    </xf>
    <xf numFmtId="168" fontId="42" fillId="20" borderId="1576" xfId="0" applyNumberFormat="1" applyFont="1" applyFill="1" applyBorder="1" applyAlignment="1">
      <alignment horizontal="right" vertical="center"/>
    </xf>
    <xf numFmtId="0" fontId="0" fillId="20" borderId="1622" xfId="0" applyFill="1" applyBorder="1" applyAlignment="1">
      <alignment horizontal="center" vertical="center"/>
    </xf>
    <xf numFmtId="168" fontId="30" fillId="20" borderId="1622" xfId="0" applyNumberFormat="1" applyFont="1" applyFill="1" applyBorder="1" applyAlignment="1">
      <alignment horizontal="right" vertical="center"/>
    </xf>
    <xf numFmtId="172" fontId="30" fillId="20" borderId="1689" xfId="0" applyNumberFormat="1" applyFont="1" applyFill="1" applyBorder="1" applyAlignment="1">
      <alignment horizontal="right" vertical="center"/>
    </xf>
    <xf numFmtId="0" fontId="6" fillId="0" borderId="1818" xfId="0" applyFont="1" applyBorder="1" applyAlignment="1">
      <alignment horizontal="left" vertical="center" indent="3"/>
    </xf>
    <xf numFmtId="168" fontId="56" fillId="20" borderId="1825" xfId="0" applyNumberFormat="1" applyFont="1" applyFill="1" applyBorder="1" applyAlignment="1">
      <alignment horizontal="right" vertical="center"/>
    </xf>
    <xf numFmtId="172" fontId="30" fillId="20" borderId="1818" xfId="0" applyNumberFormat="1" applyFont="1" applyFill="1" applyBorder="1" applyAlignment="1">
      <alignment horizontal="right" vertical="center"/>
    </xf>
    <xf numFmtId="168" fontId="56" fillId="0" borderId="1825" xfId="0" applyNumberFormat="1" applyFont="1" applyBorder="1" applyAlignment="1">
      <alignment horizontal="right" vertical="center"/>
    </xf>
    <xf numFmtId="172" fontId="30" fillId="0" borderId="1826" xfId="0" applyNumberFormat="1" applyFont="1" applyBorder="1" applyAlignment="1">
      <alignment horizontal="right" vertical="center"/>
    </xf>
    <xf numFmtId="168" fontId="56" fillId="20" borderId="1827" xfId="0" applyNumberFormat="1" applyFont="1" applyFill="1" applyBorder="1" applyAlignment="1">
      <alignment horizontal="right" vertical="center"/>
    </xf>
    <xf numFmtId="172" fontId="30" fillId="20" borderId="1826" xfId="0" applyNumberFormat="1" applyFont="1" applyFill="1" applyBorder="1" applyAlignment="1">
      <alignment horizontal="right" vertical="center"/>
    </xf>
    <xf numFmtId="168" fontId="57" fillId="0" borderId="1827" xfId="0" applyNumberFormat="1" applyFont="1" applyBorder="1" applyAlignment="1">
      <alignment horizontal="right" vertical="center"/>
    </xf>
    <xf numFmtId="168" fontId="42" fillId="20" borderId="1827" xfId="0" applyNumberFormat="1" applyFont="1" applyFill="1" applyBorder="1" applyAlignment="1">
      <alignment horizontal="right" vertical="center"/>
    </xf>
    <xf numFmtId="168" fontId="42" fillId="0" borderId="1827" xfId="0" applyNumberFormat="1" applyFont="1" applyBorder="1" applyAlignment="1">
      <alignment horizontal="right" vertical="center"/>
    </xf>
    <xf numFmtId="168" fontId="30" fillId="20" borderId="1828" xfId="0" applyNumberFormat="1" applyFont="1" applyFill="1" applyBorder="1"/>
    <xf numFmtId="168" fontId="30" fillId="0" borderId="1828" xfId="0" applyNumberFormat="1" applyFont="1" applyBorder="1" applyAlignment="1">
      <alignment vertical="center"/>
    </xf>
    <xf numFmtId="0" fontId="0" fillId="20" borderId="1819" xfId="0" applyFill="1" applyBorder="1" applyAlignment="1">
      <alignment horizontal="center" vertical="center"/>
    </xf>
    <xf numFmtId="0" fontId="0" fillId="20" borderId="1826" xfId="0" applyFill="1" applyBorder="1" applyAlignment="1">
      <alignment horizontal="center" vertical="center"/>
    </xf>
    <xf numFmtId="168" fontId="30" fillId="0" borderId="1829" xfId="0" applyNumberFormat="1" applyFont="1" applyBorder="1" applyAlignment="1">
      <alignment horizontal="right" vertical="center"/>
    </xf>
    <xf numFmtId="172" fontId="30" fillId="0" borderId="1573" xfId="0" applyNumberFormat="1" applyFont="1" applyBorder="1" applyAlignment="1">
      <alignment horizontal="right" vertical="center"/>
    </xf>
    <xf numFmtId="168" fontId="30" fillId="20" borderId="1815" xfId="0" applyNumberFormat="1" applyFont="1" applyFill="1" applyBorder="1" applyAlignment="1">
      <alignment horizontal="right" vertical="center"/>
    </xf>
    <xf numFmtId="172" fontId="30" fillId="20" borderId="1830" xfId="0" applyNumberFormat="1" applyFont="1" applyFill="1" applyBorder="1" applyAlignment="1">
      <alignment horizontal="right" vertical="center"/>
    </xf>
    <xf numFmtId="37" fontId="42" fillId="20" borderId="1823" xfId="0" applyNumberFormat="1" applyFont="1" applyFill="1" applyBorder="1" applyAlignment="1">
      <alignment horizontal="right" vertical="center"/>
    </xf>
    <xf numFmtId="37" fontId="42" fillId="0" borderId="1823" xfId="0" applyNumberFormat="1" applyFont="1" applyBorder="1" applyAlignment="1">
      <alignment horizontal="right" vertical="center"/>
    </xf>
    <xf numFmtId="37" fontId="44" fillId="20" borderId="1823" xfId="0" applyNumberFormat="1" applyFont="1" applyFill="1" applyBorder="1" applyAlignment="1">
      <alignment horizontal="right" vertical="center"/>
    </xf>
    <xf numFmtId="37" fontId="35" fillId="0" borderId="1823" xfId="0" applyNumberFormat="1" applyFont="1" applyBorder="1" applyAlignment="1">
      <alignment horizontal="right" vertical="center"/>
    </xf>
    <xf numFmtId="37" fontId="30" fillId="20" borderId="149" xfId="0" applyNumberFormat="1" applyFont="1" applyFill="1" applyBorder="1" applyAlignment="1">
      <alignment horizontal="right" vertical="center"/>
    </xf>
    <xf numFmtId="172" fontId="30" fillId="20" borderId="260" xfId="0" applyNumberFormat="1" applyFont="1" applyFill="1" applyBorder="1" applyAlignment="1">
      <alignment horizontal="right" vertical="center"/>
    </xf>
    <xf numFmtId="168" fontId="42" fillId="20" borderId="1832" xfId="0" applyNumberFormat="1" applyFont="1" applyFill="1" applyBorder="1" applyAlignment="1">
      <alignment horizontal="right" vertical="center"/>
    </xf>
    <xf numFmtId="168" fontId="42" fillId="0" borderId="1832" xfId="0" applyNumberFormat="1" applyFont="1" applyBorder="1" applyAlignment="1">
      <alignment horizontal="right" vertical="center"/>
    </xf>
    <xf numFmtId="168" fontId="44" fillId="20" borderId="1832" xfId="0" applyNumberFormat="1" applyFont="1" applyFill="1" applyBorder="1" applyAlignment="1">
      <alignment horizontal="right" vertical="center"/>
    </xf>
    <xf numFmtId="168" fontId="35" fillId="0" borderId="1832" xfId="0" applyNumberFormat="1" applyFont="1" applyBorder="1" applyAlignment="1">
      <alignment horizontal="right" vertical="center"/>
    </xf>
    <xf numFmtId="168" fontId="30" fillId="20" borderId="1833" xfId="0" applyNumberFormat="1" applyFont="1" applyFill="1" applyBorder="1"/>
    <xf numFmtId="168" fontId="30" fillId="0" borderId="1833" xfId="0" applyNumberFormat="1" applyFont="1" applyBorder="1" applyAlignment="1">
      <alignment vertical="center"/>
    </xf>
    <xf numFmtId="0" fontId="0" fillId="20" borderId="1833" xfId="0" applyFill="1" applyBorder="1" applyAlignment="1">
      <alignment horizontal="center" vertical="center"/>
    </xf>
    <xf numFmtId="168" fontId="30" fillId="0" borderId="1834" xfId="0" applyNumberFormat="1" applyFont="1" applyBorder="1" applyAlignment="1">
      <alignment horizontal="right" vertical="center"/>
    </xf>
    <xf numFmtId="168" fontId="30" fillId="20" borderId="1833" xfId="0" applyNumberFormat="1" applyFont="1" applyFill="1" applyBorder="1" applyAlignment="1">
      <alignment horizontal="right" vertical="center"/>
    </xf>
    <xf numFmtId="172" fontId="30" fillId="20" borderId="1834" xfId="0" applyNumberFormat="1" applyFont="1" applyFill="1" applyBorder="1" applyAlignment="1">
      <alignment horizontal="right" vertical="center"/>
    </xf>
    <xf numFmtId="168" fontId="42" fillId="20" borderId="1825" xfId="0" applyNumberFormat="1" applyFont="1" applyFill="1" applyBorder="1" applyAlignment="1">
      <alignment horizontal="right" vertical="center"/>
    </xf>
    <xf numFmtId="168" fontId="42" fillId="0" borderId="1825" xfId="0" applyNumberFormat="1" applyFont="1" applyBorder="1" applyAlignment="1">
      <alignment horizontal="right" vertical="center"/>
    </xf>
    <xf numFmtId="168" fontId="44" fillId="20" borderId="1825" xfId="0" applyNumberFormat="1" applyFont="1" applyFill="1" applyBorder="1" applyAlignment="1">
      <alignment horizontal="right" vertical="center"/>
    </xf>
    <xf numFmtId="168" fontId="35" fillId="0" borderId="1825" xfId="0" applyNumberFormat="1" applyFont="1" applyBorder="1" applyAlignment="1">
      <alignment horizontal="right" vertical="center"/>
    </xf>
    <xf numFmtId="168" fontId="30" fillId="20" borderId="1819" xfId="0" applyNumberFormat="1" applyFont="1" applyFill="1" applyBorder="1"/>
    <xf numFmtId="168" fontId="30" fillId="0" borderId="1819" xfId="0" applyNumberFormat="1" applyFont="1" applyBorder="1" applyAlignment="1">
      <alignment vertical="center"/>
    </xf>
    <xf numFmtId="172" fontId="30" fillId="0" borderId="1818" xfId="0" applyNumberFormat="1" applyFont="1" applyBorder="1" applyAlignment="1">
      <alignment horizontal="right" vertical="center"/>
    </xf>
    <xf numFmtId="168" fontId="30" fillId="20" borderId="1819" xfId="0" applyNumberFormat="1" applyFont="1" applyFill="1" applyBorder="1" applyAlignment="1">
      <alignment horizontal="right" vertical="center"/>
    </xf>
    <xf numFmtId="172" fontId="30" fillId="20" borderId="1829" xfId="0" applyNumberFormat="1" applyFont="1" applyFill="1" applyBorder="1" applyAlignment="1">
      <alignment horizontal="right" vertical="center"/>
    </xf>
    <xf numFmtId="37" fontId="56" fillId="20" borderId="1835" xfId="0" applyNumberFormat="1" applyFont="1" applyFill="1" applyBorder="1" applyAlignment="1">
      <alignment horizontal="right" vertical="center"/>
    </xf>
    <xf numFmtId="37" fontId="56" fillId="0" borderId="1835" xfId="0" applyNumberFormat="1" applyFont="1" applyBorder="1" applyAlignment="1">
      <alignment horizontal="right" vertical="center"/>
    </xf>
    <xf numFmtId="37" fontId="28" fillId="20" borderId="1836" xfId="0" applyNumberFormat="1" applyFont="1" applyFill="1" applyBorder="1" applyAlignment="1">
      <alignment horizontal="right" vertical="center"/>
    </xf>
    <xf numFmtId="37" fontId="30" fillId="20" borderId="1837" xfId="0" applyNumberFormat="1" applyFont="1" applyFill="1" applyBorder="1" applyAlignment="1">
      <alignment horizontal="right" vertical="center"/>
    </xf>
    <xf numFmtId="172" fontId="30" fillId="20" borderId="146" xfId="0" applyNumberFormat="1" applyFont="1" applyFill="1" applyBorder="1" applyAlignment="1">
      <alignment horizontal="right" vertical="center"/>
    </xf>
    <xf numFmtId="168" fontId="42" fillId="20" borderId="1838" xfId="0" applyNumberFormat="1" applyFont="1" applyFill="1" applyBorder="1" applyAlignment="1">
      <alignment horizontal="right" vertical="center"/>
    </xf>
    <xf numFmtId="168" fontId="42" fillId="0" borderId="1838" xfId="0" applyNumberFormat="1" applyFont="1" applyBorder="1" applyAlignment="1">
      <alignment horizontal="right" vertical="center"/>
    </xf>
    <xf numFmtId="168" fontId="56" fillId="20" borderId="1832" xfId="0" applyNumberFormat="1" applyFont="1" applyFill="1" applyBorder="1" applyAlignment="1">
      <alignment horizontal="right" vertical="center"/>
    </xf>
    <xf numFmtId="168" fontId="56" fillId="0" borderId="1832" xfId="0" applyNumberFormat="1" applyFont="1" applyBorder="1" applyAlignment="1">
      <alignment horizontal="right" vertical="center"/>
    </xf>
    <xf numFmtId="168" fontId="56" fillId="20" borderId="1838" xfId="0" applyNumberFormat="1" applyFont="1" applyFill="1" applyBorder="1" applyAlignment="1">
      <alignment horizontal="right" vertical="center"/>
    </xf>
    <xf numFmtId="168" fontId="56" fillId="0" borderId="1838" xfId="0" applyNumberFormat="1" applyFont="1" applyBorder="1" applyAlignment="1">
      <alignment horizontal="right" vertical="center"/>
    </xf>
    <xf numFmtId="168" fontId="56" fillId="0" borderId="1827" xfId="0" applyNumberFormat="1" applyFont="1" applyBorder="1" applyAlignment="1">
      <alignment horizontal="right" vertical="center"/>
    </xf>
    <xf numFmtId="37" fontId="56" fillId="0" borderId="1824" xfId="0" applyNumberFormat="1" applyFont="1" applyBorder="1" applyAlignment="1">
      <alignment horizontal="right" vertical="center"/>
    </xf>
    <xf numFmtId="168" fontId="57" fillId="0" borderId="1838" xfId="0" applyNumberFormat="1" applyFont="1" applyBorder="1" applyAlignment="1">
      <alignment horizontal="right" vertical="center"/>
    </xf>
    <xf numFmtId="172" fontId="30" fillId="20" borderId="1839" xfId="0" applyNumberFormat="1" applyFont="1" applyFill="1" applyBorder="1" applyAlignment="1">
      <alignment horizontal="right" vertical="center"/>
    </xf>
    <xf numFmtId="0" fontId="6" fillId="0" borderId="1573" xfId="0" applyFont="1" applyBorder="1" applyAlignment="1">
      <alignment horizontal="left" vertical="center" indent="2"/>
    </xf>
    <xf numFmtId="168" fontId="56" fillId="20" borderId="1814" xfId="0" applyNumberFormat="1" applyFont="1" applyFill="1" applyBorder="1" applyAlignment="1">
      <alignment horizontal="right" vertical="center"/>
    </xf>
    <xf numFmtId="172" fontId="30" fillId="20" borderId="1575" xfId="0" applyNumberFormat="1" applyFont="1" applyFill="1" applyBorder="1" applyAlignment="1">
      <alignment horizontal="right" vertical="center"/>
    </xf>
    <xf numFmtId="168" fontId="56" fillId="20" borderId="1813" xfId="0" applyNumberFormat="1" applyFont="1" applyFill="1" applyBorder="1" applyAlignment="1">
      <alignment horizontal="right" vertical="center"/>
    </xf>
    <xf numFmtId="168" fontId="57" fillId="0" borderId="1813" xfId="0" applyNumberFormat="1" applyFont="1" applyBorder="1" applyAlignment="1">
      <alignment horizontal="right" vertical="center"/>
    </xf>
    <xf numFmtId="168" fontId="42" fillId="20" borderId="1813" xfId="0" applyNumberFormat="1" applyFont="1" applyFill="1" applyBorder="1" applyAlignment="1">
      <alignment horizontal="right" vertical="center"/>
    </xf>
    <xf numFmtId="168" fontId="30" fillId="20" borderId="188" xfId="0" applyNumberFormat="1" applyFont="1" applyFill="1" applyBorder="1"/>
    <xf numFmtId="0" fontId="0" fillId="20" borderId="1815" xfId="0" applyFill="1" applyBorder="1" applyAlignment="1">
      <alignment horizontal="center" vertical="center"/>
    </xf>
    <xf numFmtId="0" fontId="0" fillId="20" borderId="1575" xfId="0" applyFill="1" applyBorder="1" applyAlignment="1">
      <alignment horizontal="center" vertical="center"/>
    </xf>
    <xf numFmtId="168" fontId="56" fillId="20" borderId="1840" xfId="0" applyNumberFormat="1" applyFont="1" applyFill="1" applyBorder="1" applyAlignment="1">
      <alignment horizontal="right" vertical="center"/>
    </xf>
    <xf numFmtId="168" fontId="56" fillId="0" borderId="1841" xfId="0" applyNumberFormat="1" applyFont="1" applyBorder="1" applyAlignment="1">
      <alignment horizontal="right" vertical="center"/>
    </xf>
    <xf numFmtId="168" fontId="56" fillId="20" borderId="1841" xfId="0" applyNumberFormat="1" applyFont="1" applyFill="1" applyBorder="1" applyAlignment="1">
      <alignment horizontal="right" vertical="center"/>
    </xf>
    <xf numFmtId="168" fontId="57" fillId="0" borderId="1841" xfId="0" applyNumberFormat="1" applyFont="1" applyBorder="1" applyAlignment="1">
      <alignment horizontal="right" vertical="center"/>
    </xf>
    <xf numFmtId="168" fontId="42" fillId="20" borderId="1841" xfId="0" applyNumberFormat="1" applyFont="1" applyFill="1" applyBorder="1" applyAlignment="1">
      <alignment horizontal="right" vertical="center"/>
    </xf>
    <xf numFmtId="168" fontId="42" fillId="0" borderId="1841" xfId="0" applyNumberFormat="1" applyFont="1" applyBorder="1" applyAlignment="1">
      <alignment horizontal="right" vertical="center"/>
    </xf>
    <xf numFmtId="169" fontId="0" fillId="20" borderId="1842" xfId="0" applyNumberFormat="1" applyFill="1" applyBorder="1" applyAlignment="1">
      <alignment vertical="center"/>
    </xf>
    <xf numFmtId="168" fontId="30" fillId="0" borderId="1843" xfId="0" applyNumberFormat="1" applyFont="1" applyBorder="1" applyAlignment="1">
      <alignment horizontal="right" vertical="center"/>
    </xf>
    <xf numFmtId="168" fontId="30" fillId="20" borderId="1842" xfId="0" applyNumberFormat="1" applyFont="1" applyFill="1" applyBorder="1" applyAlignment="1">
      <alignment horizontal="right" vertical="center"/>
    </xf>
    <xf numFmtId="172" fontId="30" fillId="20" borderId="1844" xfId="0" applyNumberFormat="1" applyFont="1" applyFill="1" applyBorder="1" applyAlignment="1">
      <alignment horizontal="right" vertical="center"/>
    </xf>
    <xf numFmtId="168" fontId="56" fillId="20" borderId="1845" xfId="0" applyNumberFormat="1" applyFont="1" applyFill="1" applyBorder="1" applyAlignment="1">
      <alignment horizontal="right" vertical="center"/>
    </xf>
    <xf numFmtId="168" fontId="56" fillId="0" borderId="1846" xfId="0" applyNumberFormat="1" applyFont="1" applyBorder="1" applyAlignment="1">
      <alignment horizontal="right" vertical="center"/>
    </xf>
    <xf numFmtId="168" fontId="56" fillId="20" borderId="1846" xfId="0" applyNumberFormat="1" applyFont="1" applyFill="1" applyBorder="1" applyAlignment="1">
      <alignment horizontal="right" vertical="center"/>
    </xf>
    <xf numFmtId="168" fontId="57" fillId="0" borderId="1846" xfId="0" applyNumberFormat="1" applyFont="1" applyBorder="1" applyAlignment="1">
      <alignment horizontal="right" vertical="center"/>
    </xf>
    <xf numFmtId="168" fontId="42" fillId="20" borderId="1846" xfId="0" applyNumberFormat="1" applyFont="1" applyFill="1" applyBorder="1" applyAlignment="1">
      <alignment horizontal="right" vertical="center"/>
    </xf>
    <xf numFmtId="168" fontId="42" fillId="0" borderId="1846" xfId="0" applyNumberFormat="1" applyFont="1" applyBorder="1" applyAlignment="1">
      <alignment horizontal="right" vertical="center"/>
    </xf>
    <xf numFmtId="169" fontId="0" fillId="20" borderId="1847" xfId="0" applyNumberFormat="1" applyFill="1" applyBorder="1" applyAlignment="1">
      <alignment vertical="center"/>
    </xf>
    <xf numFmtId="168" fontId="30" fillId="0" borderId="1848" xfId="0" applyNumberFormat="1" applyFont="1" applyBorder="1" applyAlignment="1">
      <alignment horizontal="right" vertical="center"/>
    </xf>
    <xf numFmtId="168" fontId="30" fillId="20" borderId="1847" xfId="0" applyNumberFormat="1" applyFont="1" applyFill="1" applyBorder="1" applyAlignment="1">
      <alignment horizontal="right" vertical="center"/>
    </xf>
    <xf numFmtId="172" fontId="30" fillId="20" borderId="1849" xfId="0" applyNumberFormat="1" applyFont="1" applyFill="1" applyBorder="1" applyAlignment="1">
      <alignment horizontal="right" vertical="center"/>
    </xf>
    <xf numFmtId="168" fontId="56" fillId="20" borderId="1850" xfId="0" applyNumberFormat="1" applyFont="1" applyFill="1" applyBorder="1" applyAlignment="1">
      <alignment horizontal="right" vertical="center"/>
    </xf>
    <xf numFmtId="168" fontId="56" fillId="0" borderId="1851" xfId="0" applyNumberFormat="1" applyFont="1" applyBorder="1" applyAlignment="1">
      <alignment horizontal="right" vertical="center"/>
    </xf>
    <xf numFmtId="168" fontId="56" fillId="20" borderId="1851" xfId="0" applyNumberFormat="1" applyFont="1" applyFill="1" applyBorder="1" applyAlignment="1">
      <alignment horizontal="right" vertical="center"/>
    </xf>
    <xf numFmtId="168" fontId="57" fillId="0" borderId="1851" xfId="0" applyNumberFormat="1" applyFont="1" applyBorder="1" applyAlignment="1">
      <alignment horizontal="right" vertical="center"/>
    </xf>
    <xf numFmtId="168" fontId="42" fillId="20" borderId="1851" xfId="0" applyNumberFormat="1" applyFont="1" applyFill="1" applyBorder="1" applyAlignment="1">
      <alignment horizontal="right" vertical="center"/>
    </xf>
    <xf numFmtId="168" fontId="42" fillId="0" borderId="1851" xfId="0" applyNumberFormat="1" applyFont="1" applyBorder="1" applyAlignment="1">
      <alignment horizontal="right" vertical="center"/>
    </xf>
    <xf numFmtId="169" fontId="0" fillId="20" borderId="1852" xfId="0" applyNumberFormat="1" applyFill="1" applyBorder="1" applyAlignment="1">
      <alignment vertical="center"/>
    </xf>
    <xf numFmtId="168" fontId="30" fillId="0" borderId="1853" xfId="0" applyNumberFormat="1" applyFont="1" applyBorder="1" applyAlignment="1">
      <alignment horizontal="right" vertical="center"/>
    </xf>
    <xf numFmtId="168" fontId="30" fillId="20" borderId="1852" xfId="0" applyNumberFormat="1" applyFont="1" applyFill="1" applyBorder="1" applyAlignment="1">
      <alignment horizontal="right" vertical="center"/>
    </xf>
    <xf numFmtId="172" fontId="30" fillId="20" borderId="1854" xfId="0" applyNumberFormat="1" applyFont="1" applyFill="1" applyBorder="1" applyAlignment="1">
      <alignment horizontal="right" vertical="center"/>
    </xf>
    <xf numFmtId="0" fontId="6" fillId="0" borderId="1573" xfId="0" applyFont="1" applyBorder="1" applyAlignment="1">
      <alignment horizontal="left" vertical="center" indent="1"/>
    </xf>
    <xf numFmtId="0" fontId="56" fillId="20" borderId="1855" xfId="0" applyFont="1" applyFill="1" applyBorder="1" applyAlignment="1">
      <alignment horizontal="right" vertical="center"/>
    </xf>
    <xf numFmtId="0" fontId="56" fillId="0" borderId="1856" xfId="0" applyFont="1" applyBorder="1" applyAlignment="1">
      <alignment horizontal="right" vertical="center"/>
    </xf>
    <xf numFmtId="0" fontId="56" fillId="20" borderId="1856" xfId="0" applyFont="1" applyFill="1" applyBorder="1" applyAlignment="1">
      <alignment horizontal="right" vertical="center"/>
    </xf>
    <xf numFmtId="0" fontId="57" fillId="0" borderId="1856" xfId="0" applyFont="1" applyBorder="1" applyAlignment="1">
      <alignment horizontal="right" vertical="center"/>
    </xf>
    <xf numFmtId="0" fontId="42" fillId="20" borderId="1856" xfId="0" applyFont="1" applyFill="1" applyBorder="1" applyAlignment="1">
      <alignment horizontal="right" vertical="center"/>
    </xf>
    <xf numFmtId="0" fontId="42" fillId="0" borderId="1856" xfId="0" applyFont="1" applyBorder="1" applyAlignment="1">
      <alignment horizontal="right" vertical="center"/>
    </xf>
    <xf numFmtId="0" fontId="28" fillId="20" borderId="188" xfId="0" applyFont="1" applyFill="1" applyBorder="1" applyAlignment="1">
      <alignment horizontal="right" vertical="center"/>
    </xf>
    <xf numFmtId="0" fontId="0" fillId="20" borderId="1857" xfId="0" applyFill="1" applyBorder="1" applyAlignment="1">
      <alignment vertical="center"/>
    </xf>
    <xf numFmtId="164" fontId="30" fillId="0" borderId="1858" xfId="0" applyNumberFormat="1" applyFont="1" applyBorder="1" applyAlignment="1">
      <alignment horizontal="right" vertical="center"/>
    </xf>
    <xf numFmtId="10" fontId="30" fillId="20" borderId="1857" xfId="0" applyNumberFormat="1" applyFont="1" applyFill="1" applyBorder="1" applyAlignment="1">
      <alignment horizontal="right" vertical="center"/>
    </xf>
    <xf numFmtId="172" fontId="30" fillId="20" borderId="1859" xfId="0" applyNumberFormat="1" applyFont="1" applyFill="1" applyBorder="1" applyAlignment="1">
      <alignment horizontal="right" vertical="center"/>
    </xf>
    <xf numFmtId="37" fontId="56" fillId="20" borderId="1860" xfId="0" applyNumberFormat="1" applyFont="1" applyFill="1" applyBorder="1" applyAlignment="1">
      <alignment horizontal="right" vertical="center"/>
    </xf>
    <xf numFmtId="37" fontId="56" fillId="0" borderId="1861" xfId="0" applyNumberFormat="1" applyFont="1" applyBorder="1" applyAlignment="1">
      <alignment horizontal="right" vertical="center"/>
    </xf>
    <xf numFmtId="37" fontId="56" fillId="20" borderId="1861" xfId="0" applyNumberFormat="1" applyFont="1" applyFill="1" applyBorder="1" applyAlignment="1">
      <alignment horizontal="right" vertical="center"/>
    </xf>
    <xf numFmtId="37" fontId="57" fillId="0" borderId="1861" xfId="0" applyNumberFormat="1" applyFont="1" applyBorder="1" applyAlignment="1">
      <alignment horizontal="right" vertical="center"/>
    </xf>
    <xf numFmtId="37" fontId="42" fillId="20" borderId="1861" xfId="0" applyNumberFormat="1" applyFont="1" applyFill="1" applyBorder="1" applyAlignment="1">
      <alignment horizontal="right" vertical="center"/>
    </xf>
    <xf numFmtId="37" fontId="42" fillId="0" borderId="1861" xfId="0" applyNumberFormat="1" applyFont="1" applyBorder="1" applyAlignment="1">
      <alignment horizontal="right" vertical="center"/>
    </xf>
    <xf numFmtId="37" fontId="0" fillId="20" borderId="1571" xfId="0" applyNumberFormat="1" applyFill="1" applyBorder="1" applyAlignment="1">
      <alignment vertical="center"/>
    </xf>
    <xf numFmtId="168" fontId="56" fillId="20" borderId="1862" xfId="0" applyNumberFormat="1" applyFont="1" applyFill="1" applyBorder="1" applyAlignment="1">
      <alignment horizontal="right" vertical="center"/>
    </xf>
    <xf numFmtId="168" fontId="56" fillId="0" borderId="1863" xfId="0" applyNumberFormat="1" applyFont="1" applyBorder="1" applyAlignment="1">
      <alignment horizontal="right" vertical="center"/>
    </xf>
    <xf numFmtId="168" fontId="56" fillId="20" borderId="1863" xfId="0" applyNumberFormat="1" applyFont="1" applyFill="1" applyBorder="1" applyAlignment="1">
      <alignment horizontal="right" vertical="center"/>
    </xf>
    <xf numFmtId="168" fontId="57" fillId="0" borderId="1863" xfId="0" applyNumberFormat="1" applyFont="1" applyBorder="1" applyAlignment="1">
      <alignment horizontal="right" vertical="center"/>
    </xf>
    <xf numFmtId="168" fontId="42" fillId="20" borderId="1863" xfId="0" applyNumberFormat="1" applyFont="1" applyFill="1" applyBorder="1" applyAlignment="1">
      <alignment horizontal="right" vertical="center"/>
    </xf>
    <xf numFmtId="168" fontId="42" fillId="0" borderId="1863" xfId="0" applyNumberFormat="1" applyFont="1" applyBorder="1" applyAlignment="1">
      <alignment horizontal="right" vertical="center"/>
    </xf>
    <xf numFmtId="169" fontId="0" fillId="20" borderId="1864" xfId="0" applyNumberFormat="1" applyFill="1" applyBorder="1" applyAlignment="1">
      <alignment vertical="center"/>
    </xf>
    <xf numFmtId="168" fontId="30" fillId="0" borderId="1865" xfId="0" applyNumberFormat="1" applyFont="1" applyBorder="1" applyAlignment="1">
      <alignment horizontal="right" vertical="center"/>
    </xf>
    <xf numFmtId="168" fontId="30" fillId="20" borderId="1864" xfId="0" applyNumberFormat="1" applyFont="1" applyFill="1" applyBorder="1" applyAlignment="1">
      <alignment horizontal="right" vertical="center"/>
    </xf>
    <xf numFmtId="172" fontId="30" fillId="20" borderId="1866" xfId="0" applyNumberFormat="1" applyFont="1" applyFill="1" applyBorder="1" applyAlignment="1">
      <alignment horizontal="right" vertical="center"/>
    </xf>
    <xf numFmtId="168" fontId="30" fillId="0" borderId="1867" xfId="0" applyNumberFormat="1" applyFont="1" applyBorder="1" applyAlignment="1">
      <alignment horizontal="right" vertical="center"/>
    </xf>
    <xf numFmtId="168" fontId="56" fillId="20" borderId="1855" xfId="0" applyNumberFormat="1" applyFont="1" applyFill="1" applyBorder="1" applyAlignment="1">
      <alignment horizontal="right" vertical="center"/>
    </xf>
    <xf numFmtId="168" fontId="56" fillId="0" borderId="1856" xfId="0" applyNumberFormat="1" applyFont="1" applyBorder="1" applyAlignment="1">
      <alignment horizontal="right" vertical="center"/>
    </xf>
    <xf numFmtId="168" fontId="56" fillId="20" borderId="1856" xfId="0" applyNumberFormat="1" applyFont="1" applyFill="1" applyBorder="1" applyAlignment="1">
      <alignment horizontal="right" vertical="center"/>
    </xf>
    <xf numFmtId="168" fontId="57" fillId="0" borderId="1856" xfId="0" applyNumberFormat="1" applyFont="1" applyBorder="1" applyAlignment="1">
      <alignment horizontal="right" vertical="center"/>
    </xf>
    <xf numFmtId="168" fontId="42" fillId="20" borderId="1856" xfId="0" applyNumberFormat="1" applyFont="1" applyFill="1" applyBorder="1" applyAlignment="1">
      <alignment horizontal="right" vertical="center"/>
    </xf>
    <xf numFmtId="168" fontId="42" fillId="0" borderId="1856" xfId="0" applyNumberFormat="1" applyFont="1" applyBorder="1" applyAlignment="1">
      <alignment horizontal="right" vertical="center"/>
    </xf>
    <xf numFmtId="169" fontId="0" fillId="20" borderId="1868" xfId="0" applyNumberFormat="1" applyFill="1" applyBorder="1" applyAlignment="1">
      <alignment vertical="center"/>
    </xf>
    <xf numFmtId="168" fontId="30" fillId="20" borderId="1868" xfId="0" applyNumberFormat="1" applyFont="1" applyFill="1" applyBorder="1" applyAlignment="1">
      <alignment horizontal="right" vertical="center"/>
    </xf>
    <xf numFmtId="172" fontId="30" fillId="20" borderId="1869" xfId="0" applyNumberFormat="1" applyFont="1" applyFill="1" applyBorder="1" applyAlignment="1">
      <alignment horizontal="right" vertical="center"/>
    </xf>
    <xf numFmtId="168" fontId="56" fillId="20" borderId="1870" xfId="0" applyNumberFormat="1" applyFont="1" applyFill="1" applyBorder="1" applyAlignment="1">
      <alignment horizontal="right" vertical="center"/>
    </xf>
    <xf numFmtId="168" fontId="56" fillId="0" borderId="1871" xfId="0" applyNumberFormat="1" applyFont="1" applyBorder="1" applyAlignment="1">
      <alignment horizontal="right" vertical="center"/>
    </xf>
    <xf numFmtId="168" fontId="56" fillId="20" borderId="1871" xfId="0" applyNumberFormat="1" applyFont="1" applyFill="1" applyBorder="1" applyAlignment="1">
      <alignment horizontal="right" vertical="center"/>
    </xf>
    <xf numFmtId="168" fontId="57" fillId="0" borderId="1871" xfId="0" applyNumberFormat="1" applyFont="1" applyBorder="1" applyAlignment="1">
      <alignment horizontal="right" vertical="center"/>
    </xf>
    <xf numFmtId="168" fontId="42" fillId="20" borderId="1871" xfId="0" applyNumberFormat="1" applyFont="1" applyFill="1" applyBorder="1" applyAlignment="1">
      <alignment horizontal="right" vertical="center"/>
    </xf>
    <xf numFmtId="168" fontId="42" fillId="0" borderId="1871" xfId="0" applyNumberFormat="1" applyFont="1" applyBorder="1" applyAlignment="1">
      <alignment horizontal="right" vertical="center"/>
    </xf>
    <xf numFmtId="169" fontId="0" fillId="20" borderId="1872" xfId="0" applyNumberFormat="1" applyFill="1" applyBorder="1" applyAlignment="1">
      <alignment vertical="center"/>
    </xf>
    <xf numFmtId="168" fontId="30" fillId="0" borderId="1873" xfId="0" applyNumberFormat="1" applyFont="1" applyBorder="1" applyAlignment="1">
      <alignment horizontal="right" vertical="center"/>
    </xf>
    <xf numFmtId="168" fontId="30" fillId="20" borderId="1872" xfId="0" applyNumberFormat="1" applyFont="1" applyFill="1" applyBorder="1" applyAlignment="1">
      <alignment horizontal="right" vertical="center"/>
    </xf>
    <xf numFmtId="172" fontId="30" fillId="20" borderId="1874" xfId="0" applyNumberFormat="1" applyFont="1" applyFill="1" applyBorder="1" applyAlignment="1">
      <alignment horizontal="right" vertical="center"/>
    </xf>
    <xf numFmtId="168" fontId="56" fillId="20" borderId="1875" xfId="0" applyNumberFormat="1" applyFont="1" applyFill="1" applyBorder="1" applyAlignment="1">
      <alignment horizontal="right" vertical="center"/>
    </xf>
    <xf numFmtId="168" fontId="56" fillId="0" borderId="1876" xfId="0" applyNumberFormat="1" applyFont="1" applyBorder="1" applyAlignment="1">
      <alignment horizontal="right" vertical="center"/>
    </xf>
    <xf numFmtId="168" fontId="56" fillId="20" borderId="1876" xfId="0" applyNumberFormat="1" applyFont="1" applyFill="1" applyBorder="1" applyAlignment="1">
      <alignment horizontal="right" vertical="center"/>
    </xf>
    <xf numFmtId="168" fontId="57" fillId="0" borderId="1876" xfId="0" applyNumberFormat="1" applyFont="1" applyBorder="1" applyAlignment="1">
      <alignment horizontal="right" vertical="center"/>
    </xf>
    <xf numFmtId="168" fontId="42" fillId="20" borderId="1876" xfId="0" applyNumberFormat="1" applyFont="1" applyFill="1" applyBorder="1" applyAlignment="1">
      <alignment horizontal="right" vertical="center"/>
    </xf>
    <xf numFmtId="168" fontId="42" fillId="0" borderId="1876" xfId="0" applyNumberFormat="1" applyFont="1" applyBorder="1" applyAlignment="1">
      <alignment horizontal="right" vertical="center"/>
    </xf>
    <xf numFmtId="169" fontId="0" fillId="20" borderId="1877" xfId="0" applyNumberFormat="1" applyFill="1" applyBorder="1" applyAlignment="1">
      <alignment vertical="center"/>
    </xf>
    <xf numFmtId="168" fontId="30" fillId="0" borderId="1878" xfId="0" applyNumberFormat="1" applyFont="1" applyBorder="1" applyAlignment="1">
      <alignment horizontal="right" vertical="center"/>
    </xf>
    <xf numFmtId="168" fontId="30" fillId="20" borderId="1877" xfId="0" applyNumberFormat="1" applyFont="1" applyFill="1" applyBorder="1" applyAlignment="1">
      <alignment horizontal="right" vertical="center"/>
    </xf>
    <xf numFmtId="172" fontId="30" fillId="20" borderId="1879" xfId="0" applyNumberFormat="1" applyFont="1" applyFill="1" applyBorder="1" applyAlignment="1">
      <alignment horizontal="right" vertical="center"/>
    </xf>
    <xf numFmtId="0" fontId="56" fillId="20" borderId="1880" xfId="0" applyFont="1" applyFill="1" applyBorder="1" applyAlignment="1">
      <alignment horizontal="right" vertical="center"/>
    </xf>
    <xf numFmtId="0" fontId="56" fillId="0" borderId="1881" xfId="0" applyFont="1" applyBorder="1" applyAlignment="1">
      <alignment horizontal="right" vertical="center"/>
    </xf>
    <xf numFmtId="0" fontId="56" fillId="20" borderId="1881" xfId="0" applyFont="1" applyFill="1" applyBorder="1" applyAlignment="1">
      <alignment horizontal="right" vertical="center"/>
    </xf>
    <xf numFmtId="0" fontId="57" fillId="0" borderId="1881" xfId="0" applyFont="1" applyBorder="1" applyAlignment="1">
      <alignment horizontal="right" vertical="center"/>
    </xf>
    <xf numFmtId="0" fontId="42" fillId="20" borderId="1881" xfId="0" applyFont="1" applyFill="1" applyBorder="1" applyAlignment="1">
      <alignment horizontal="right" vertical="center"/>
    </xf>
    <xf numFmtId="0" fontId="42" fillId="0" borderId="1881" xfId="0" applyFont="1" applyBorder="1" applyAlignment="1">
      <alignment horizontal="right" vertical="center"/>
    </xf>
    <xf numFmtId="0" fontId="0" fillId="20" borderId="1882" xfId="0" applyFill="1" applyBorder="1" applyAlignment="1">
      <alignment vertical="center"/>
    </xf>
    <xf numFmtId="164" fontId="30" fillId="0" borderId="1883" xfId="0" applyNumberFormat="1" applyFont="1" applyBorder="1" applyAlignment="1">
      <alignment horizontal="right" vertical="center"/>
    </xf>
    <xf numFmtId="10" fontId="30" fillId="20" borderId="1882" xfId="0" applyNumberFormat="1" applyFont="1" applyFill="1" applyBorder="1" applyAlignment="1">
      <alignment horizontal="right" vertical="center"/>
    </xf>
    <xf numFmtId="172" fontId="30" fillId="20" borderId="1884" xfId="0" applyNumberFormat="1" applyFont="1" applyFill="1" applyBorder="1" applyAlignment="1">
      <alignment horizontal="right" vertical="center"/>
    </xf>
    <xf numFmtId="37" fontId="56" fillId="20" borderId="1885" xfId="0" applyNumberFormat="1" applyFont="1" applyFill="1" applyBorder="1" applyAlignment="1">
      <alignment horizontal="right" vertical="center"/>
    </xf>
    <xf numFmtId="37" fontId="56" fillId="0" borderId="1886" xfId="0" applyNumberFormat="1" applyFont="1" applyBorder="1" applyAlignment="1">
      <alignment horizontal="right" vertical="center"/>
    </xf>
    <xf numFmtId="37" fontId="56" fillId="20" borderId="1886" xfId="0" applyNumberFormat="1" applyFont="1" applyFill="1" applyBorder="1" applyAlignment="1">
      <alignment horizontal="right" vertical="center"/>
    </xf>
    <xf numFmtId="37" fontId="57" fillId="0" borderId="1886" xfId="0" applyNumberFormat="1" applyFont="1" applyBorder="1" applyAlignment="1">
      <alignment horizontal="right" vertical="center"/>
    </xf>
    <xf numFmtId="37" fontId="42" fillId="20" borderId="1886" xfId="0" applyNumberFormat="1" applyFont="1" applyFill="1" applyBorder="1" applyAlignment="1">
      <alignment horizontal="right" vertical="center"/>
    </xf>
    <xf numFmtId="37" fontId="42" fillId="0" borderId="1886" xfId="0" applyNumberFormat="1" applyFont="1" applyBorder="1" applyAlignment="1">
      <alignment horizontal="right" vertical="center"/>
    </xf>
    <xf numFmtId="168" fontId="56" fillId="20" borderId="1887" xfId="0" applyNumberFormat="1" applyFont="1" applyFill="1" applyBorder="1" applyAlignment="1">
      <alignment horizontal="right" vertical="center"/>
    </xf>
    <xf numFmtId="168" fontId="56" fillId="0" borderId="1888" xfId="0" applyNumberFormat="1" applyFont="1" applyBorder="1" applyAlignment="1">
      <alignment horizontal="right" vertical="center"/>
    </xf>
    <xf numFmtId="168" fontId="56" fillId="20" borderId="1888" xfId="0" applyNumberFormat="1" applyFont="1" applyFill="1" applyBorder="1" applyAlignment="1">
      <alignment horizontal="right" vertical="center"/>
    </xf>
    <xf numFmtId="168" fontId="57" fillId="0" borderId="1888" xfId="0" applyNumberFormat="1" applyFont="1" applyBorder="1" applyAlignment="1">
      <alignment horizontal="right" vertical="center"/>
    </xf>
    <xf numFmtId="168" fontId="42" fillId="20" borderId="1888" xfId="0" applyNumberFormat="1" applyFont="1" applyFill="1" applyBorder="1" applyAlignment="1">
      <alignment horizontal="right" vertical="center"/>
    </xf>
    <xf numFmtId="168" fontId="42" fillId="0" borderId="1888" xfId="0" applyNumberFormat="1" applyFont="1" applyBorder="1" applyAlignment="1">
      <alignment horizontal="right" vertical="center"/>
    </xf>
    <xf numFmtId="169" fontId="0" fillId="20" borderId="1889" xfId="0" applyNumberFormat="1" applyFill="1" applyBorder="1" applyAlignment="1">
      <alignment vertical="center"/>
    </xf>
    <xf numFmtId="168" fontId="30" fillId="0" borderId="1890" xfId="0" applyNumberFormat="1" applyFont="1" applyBorder="1" applyAlignment="1">
      <alignment horizontal="right" vertical="center"/>
    </xf>
    <xf numFmtId="168" fontId="30" fillId="20" borderId="1889" xfId="0" applyNumberFormat="1" applyFont="1" applyFill="1" applyBorder="1" applyAlignment="1">
      <alignment horizontal="right" vertical="center"/>
    </xf>
    <xf numFmtId="172" fontId="30" fillId="20" borderId="1891" xfId="0" applyNumberFormat="1" applyFont="1" applyFill="1" applyBorder="1" applyAlignment="1">
      <alignment horizontal="right" vertical="center"/>
    </xf>
    <xf numFmtId="169" fontId="0" fillId="20" borderId="1892" xfId="0" applyNumberFormat="1" applyFill="1" applyBorder="1" applyAlignment="1">
      <alignment vertical="center"/>
    </xf>
    <xf numFmtId="168" fontId="30" fillId="0" borderId="1893" xfId="0" applyNumberFormat="1" applyFont="1" applyBorder="1" applyAlignment="1">
      <alignment horizontal="right" vertical="center"/>
    </xf>
    <xf numFmtId="168" fontId="30" fillId="20" borderId="1892" xfId="0" applyNumberFormat="1" applyFont="1" applyFill="1" applyBorder="1" applyAlignment="1">
      <alignment horizontal="right" vertical="center"/>
    </xf>
    <xf numFmtId="172" fontId="30" fillId="20" borderId="1894" xfId="0" applyNumberFormat="1" applyFont="1" applyFill="1" applyBorder="1" applyAlignment="1">
      <alignment horizontal="right" vertical="center"/>
    </xf>
    <xf numFmtId="168" fontId="56" fillId="20" borderId="1895" xfId="0" applyNumberFormat="1" applyFont="1" applyFill="1" applyBorder="1" applyAlignment="1">
      <alignment horizontal="right" vertical="center"/>
    </xf>
    <xf numFmtId="168" fontId="56" fillId="0" borderId="1896" xfId="0" applyNumberFormat="1" applyFont="1" applyBorder="1" applyAlignment="1">
      <alignment horizontal="right" vertical="center"/>
    </xf>
    <xf numFmtId="168" fontId="56" fillId="20" borderId="1896" xfId="0" applyNumberFormat="1" applyFont="1" applyFill="1" applyBorder="1" applyAlignment="1">
      <alignment horizontal="right" vertical="center"/>
    </xf>
    <xf numFmtId="168" fontId="57" fillId="0" borderId="1896" xfId="0" applyNumberFormat="1" applyFont="1" applyBorder="1" applyAlignment="1">
      <alignment horizontal="right" vertical="center"/>
    </xf>
    <xf numFmtId="168" fontId="42" fillId="20" borderId="1896" xfId="0" applyNumberFormat="1" applyFont="1" applyFill="1" applyBorder="1" applyAlignment="1">
      <alignment horizontal="right" vertical="center"/>
    </xf>
    <xf numFmtId="168" fontId="42" fillId="0" borderId="1896" xfId="0" applyNumberFormat="1" applyFont="1" applyBorder="1" applyAlignment="1">
      <alignment horizontal="right" vertical="center"/>
    </xf>
    <xf numFmtId="169" fontId="0" fillId="20" borderId="1897" xfId="0" applyNumberFormat="1" applyFill="1" applyBorder="1" applyAlignment="1">
      <alignment vertical="center"/>
    </xf>
    <xf numFmtId="168" fontId="30" fillId="0" borderId="1898" xfId="0" applyNumberFormat="1" applyFont="1" applyBorder="1" applyAlignment="1">
      <alignment horizontal="right" vertical="center"/>
    </xf>
    <xf numFmtId="168" fontId="30" fillId="20" borderId="1897" xfId="0" applyNumberFormat="1" applyFont="1" applyFill="1" applyBorder="1" applyAlignment="1">
      <alignment horizontal="right" vertical="center"/>
    </xf>
    <xf numFmtId="172" fontId="30" fillId="20" borderId="1899" xfId="0" applyNumberFormat="1" applyFont="1" applyFill="1" applyBorder="1" applyAlignment="1">
      <alignment horizontal="right" vertical="center"/>
    </xf>
    <xf numFmtId="168" fontId="56" fillId="20" borderId="1900" xfId="0" applyNumberFormat="1" applyFont="1" applyFill="1" applyBorder="1" applyAlignment="1">
      <alignment horizontal="right" vertical="center"/>
    </xf>
    <xf numFmtId="168" fontId="56" fillId="0" borderId="1901" xfId="0" applyNumberFormat="1" applyFont="1" applyBorder="1" applyAlignment="1">
      <alignment horizontal="right" vertical="center"/>
    </xf>
    <xf numFmtId="168" fontId="56" fillId="20" borderId="1901" xfId="0" applyNumberFormat="1" applyFont="1" applyFill="1" applyBorder="1" applyAlignment="1">
      <alignment horizontal="right" vertical="center"/>
    </xf>
    <xf numFmtId="168" fontId="57" fillId="0" borderId="1901" xfId="0" applyNumberFormat="1" applyFont="1" applyBorder="1" applyAlignment="1">
      <alignment horizontal="right" vertical="center"/>
    </xf>
    <xf numFmtId="168" fontId="42" fillId="20" borderId="1901" xfId="0" applyNumberFormat="1" applyFont="1" applyFill="1" applyBorder="1" applyAlignment="1">
      <alignment horizontal="right" vertical="center"/>
    </xf>
    <xf numFmtId="168" fontId="42" fillId="0" borderId="1901" xfId="0" applyNumberFormat="1" applyFont="1" applyBorder="1" applyAlignment="1">
      <alignment horizontal="right" vertical="center"/>
    </xf>
    <xf numFmtId="169" fontId="0" fillId="20" borderId="1902" xfId="0" applyNumberFormat="1" applyFill="1" applyBorder="1" applyAlignment="1">
      <alignment vertical="center"/>
    </xf>
    <xf numFmtId="168" fontId="30" fillId="0" borderId="1903" xfId="0" applyNumberFormat="1" applyFont="1" applyBorder="1" applyAlignment="1">
      <alignment horizontal="right" vertical="center"/>
    </xf>
    <xf numFmtId="168" fontId="30" fillId="20" borderId="1902" xfId="0" applyNumberFormat="1" applyFont="1" applyFill="1" applyBorder="1" applyAlignment="1">
      <alignment horizontal="right" vertical="center"/>
    </xf>
    <xf numFmtId="172" fontId="30" fillId="20" borderId="1904" xfId="0" applyNumberFormat="1" applyFont="1" applyFill="1" applyBorder="1" applyAlignment="1">
      <alignment horizontal="right" vertical="center"/>
    </xf>
    <xf numFmtId="168" fontId="56" fillId="20" borderId="1905" xfId="0" applyNumberFormat="1" applyFont="1" applyFill="1" applyBorder="1" applyAlignment="1">
      <alignment horizontal="right" vertical="center"/>
    </xf>
    <xf numFmtId="168" fontId="56" fillId="0" borderId="1906" xfId="0" applyNumberFormat="1" applyFont="1" applyBorder="1" applyAlignment="1">
      <alignment horizontal="right" vertical="center"/>
    </xf>
    <xf numFmtId="168" fontId="56" fillId="20" borderId="1906" xfId="0" applyNumberFormat="1" applyFont="1" applyFill="1" applyBorder="1" applyAlignment="1">
      <alignment horizontal="right" vertical="center"/>
    </xf>
    <xf numFmtId="168" fontId="57" fillId="0" borderId="1906" xfId="0" applyNumberFormat="1" applyFont="1" applyBorder="1" applyAlignment="1">
      <alignment horizontal="right" vertical="center"/>
    </xf>
    <xf numFmtId="168" fontId="42" fillId="20" borderId="1906" xfId="0" applyNumberFormat="1" applyFont="1" applyFill="1" applyBorder="1" applyAlignment="1">
      <alignment horizontal="right" vertical="center"/>
    </xf>
    <xf numFmtId="168" fontId="42" fillId="0" borderId="1906" xfId="0" applyNumberFormat="1" applyFont="1" applyBorder="1" applyAlignment="1">
      <alignment horizontal="right" vertical="center"/>
    </xf>
    <xf numFmtId="169" fontId="0" fillId="20" borderId="1907" xfId="0" applyNumberFormat="1" applyFill="1" applyBorder="1" applyAlignment="1">
      <alignment vertical="center"/>
    </xf>
    <xf numFmtId="168" fontId="30" fillId="0" borderId="1908" xfId="0" applyNumberFormat="1" applyFont="1" applyBorder="1" applyAlignment="1">
      <alignment horizontal="right" vertical="center"/>
    </xf>
    <xf numFmtId="168" fontId="30" fillId="20" borderId="1907" xfId="0" applyNumberFormat="1" applyFont="1" applyFill="1" applyBorder="1" applyAlignment="1">
      <alignment horizontal="right" vertical="center"/>
    </xf>
    <xf numFmtId="172" fontId="30" fillId="20" borderId="1909" xfId="0" applyNumberFormat="1" applyFont="1" applyFill="1" applyBorder="1" applyAlignment="1">
      <alignment horizontal="right" vertical="center"/>
    </xf>
    <xf numFmtId="37" fontId="42" fillId="20" borderId="1913" xfId="0" applyNumberFormat="1" applyFont="1" applyFill="1" applyBorder="1" applyAlignment="1">
      <alignment horizontal="right" vertical="center"/>
    </xf>
    <xf numFmtId="37" fontId="42" fillId="0" borderId="1913" xfId="0" applyNumberFormat="1" applyFont="1" applyBorder="1" applyAlignment="1">
      <alignment horizontal="right" vertical="center"/>
    </xf>
    <xf numFmtId="37" fontId="44" fillId="20" borderId="1913" xfId="0" applyNumberFormat="1" applyFont="1" applyFill="1" applyBorder="1" applyAlignment="1">
      <alignment horizontal="right" vertical="center"/>
    </xf>
    <xf numFmtId="37" fontId="35" fillId="0" borderId="1913" xfId="0" applyNumberFormat="1" applyFont="1" applyBorder="1" applyAlignment="1">
      <alignment horizontal="right" vertical="center"/>
    </xf>
    <xf numFmtId="37" fontId="28" fillId="20" borderId="1837" xfId="0" applyNumberFormat="1" applyFont="1" applyFill="1" applyBorder="1" applyAlignment="1">
      <alignment horizontal="right" vertical="center"/>
    </xf>
    <xf numFmtId="37" fontId="30" fillId="0" borderId="1837" xfId="0" applyNumberFormat="1" applyFont="1" applyBorder="1" applyAlignment="1">
      <alignment horizontal="right" vertical="center"/>
    </xf>
    <xf numFmtId="172" fontId="30" fillId="0" borderId="1914" xfId="0" applyNumberFormat="1" applyFont="1" applyBorder="1" applyAlignment="1">
      <alignment horizontal="right" vertical="center"/>
    </xf>
    <xf numFmtId="168" fontId="42" fillId="20" borderId="1887" xfId="0" applyNumberFormat="1" applyFont="1" applyFill="1" applyBorder="1" applyAlignment="1">
      <alignment horizontal="right" vertical="center"/>
    </xf>
    <xf numFmtId="168" fontId="42" fillId="0" borderId="1887" xfId="0" applyNumberFormat="1" applyFont="1" applyBorder="1" applyAlignment="1">
      <alignment horizontal="right" vertical="center"/>
    </xf>
    <xf numFmtId="168" fontId="44" fillId="20" borderId="1887" xfId="0" applyNumberFormat="1" applyFont="1" applyFill="1" applyBorder="1" applyAlignment="1">
      <alignment horizontal="right" vertical="center"/>
    </xf>
    <xf numFmtId="168" fontId="35" fillId="0" borderId="1887" xfId="0" applyNumberFormat="1" applyFont="1" applyBorder="1" applyAlignment="1">
      <alignment horizontal="right" vertical="center"/>
    </xf>
    <xf numFmtId="168" fontId="30" fillId="20" borderId="1889" xfId="0" applyNumberFormat="1" applyFont="1" applyFill="1" applyBorder="1"/>
    <xf numFmtId="168" fontId="30" fillId="0" borderId="1889" xfId="0" applyNumberFormat="1" applyFont="1" applyBorder="1" applyAlignment="1">
      <alignment vertical="center"/>
    </xf>
    <xf numFmtId="0" fontId="0" fillId="20" borderId="1889" xfId="0" applyFill="1" applyBorder="1" applyAlignment="1">
      <alignment horizontal="center" vertical="center"/>
    </xf>
    <xf numFmtId="172" fontId="30" fillId="20" borderId="1890" xfId="0" applyNumberFormat="1" applyFont="1" applyFill="1" applyBorder="1" applyAlignment="1">
      <alignment horizontal="right" vertical="center"/>
    </xf>
    <xf numFmtId="168" fontId="42" fillId="20" borderId="1900" xfId="0" applyNumberFormat="1" applyFont="1" applyFill="1" applyBorder="1" applyAlignment="1">
      <alignment horizontal="right" vertical="center"/>
    </xf>
    <xf numFmtId="168" fontId="42" fillId="0" borderId="1900" xfId="0" applyNumberFormat="1" applyFont="1" applyBorder="1" applyAlignment="1">
      <alignment horizontal="right" vertical="center"/>
    </xf>
    <xf numFmtId="168" fontId="44" fillId="20" borderId="1900" xfId="0" applyNumberFormat="1" applyFont="1" applyFill="1" applyBorder="1" applyAlignment="1">
      <alignment horizontal="right" vertical="center"/>
    </xf>
    <xf numFmtId="168" fontId="35" fillId="0" borderId="1900" xfId="0" applyNumberFormat="1" applyFont="1" applyBorder="1" applyAlignment="1">
      <alignment horizontal="right" vertical="center"/>
    </xf>
    <xf numFmtId="168" fontId="30" fillId="20" borderId="1902" xfId="0" applyNumberFormat="1" applyFont="1" applyFill="1" applyBorder="1"/>
    <xf numFmtId="168" fontId="30" fillId="0" borderId="1902" xfId="0" applyNumberFormat="1" applyFont="1" applyBorder="1" applyAlignment="1">
      <alignment vertical="center"/>
    </xf>
    <xf numFmtId="0" fontId="0" fillId="20" borderId="1902" xfId="0" applyFill="1" applyBorder="1" applyAlignment="1">
      <alignment horizontal="center" vertical="center"/>
    </xf>
    <xf numFmtId="172" fontId="30" fillId="20" borderId="1908" xfId="0" applyNumberFormat="1" applyFont="1" applyFill="1" applyBorder="1" applyAlignment="1">
      <alignment horizontal="right" vertical="center"/>
    </xf>
    <xf numFmtId="169" fontId="35" fillId="20" borderId="1902" xfId="0" applyNumberFormat="1" applyFont="1" applyFill="1" applyBorder="1" applyAlignment="1">
      <alignment vertical="center"/>
    </xf>
    <xf numFmtId="0" fontId="42" fillId="20" borderId="1900" xfId="0" applyFont="1" applyFill="1" applyBorder="1" applyAlignment="1">
      <alignment horizontal="right" vertical="center"/>
    </xf>
    <xf numFmtId="0" fontId="42" fillId="0" borderId="1900" xfId="0" applyFont="1" applyBorder="1" applyAlignment="1">
      <alignment horizontal="right" vertical="center"/>
    </xf>
    <xf numFmtId="0" fontId="44" fillId="20" borderId="1900" xfId="0" applyFont="1" applyFill="1" applyBorder="1" applyAlignment="1">
      <alignment horizontal="right" vertical="center"/>
    </xf>
    <xf numFmtId="0" fontId="35" fillId="0" borderId="1900" xfId="0" applyFont="1" applyBorder="1" applyAlignment="1">
      <alignment horizontal="right" vertical="center"/>
    </xf>
    <xf numFmtId="0" fontId="28" fillId="20" borderId="1902" xfId="0" applyFont="1" applyFill="1" applyBorder="1" applyAlignment="1">
      <alignment horizontal="right" vertical="center"/>
    </xf>
    <xf numFmtId="0" fontId="30" fillId="0" borderId="1902" xfId="0" applyFont="1" applyBorder="1" applyAlignment="1">
      <alignment horizontal="right" vertical="center"/>
    </xf>
    <xf numFmtId="0" fontId="35" fillId="20" borderId="1902" xfId="0" applyFont="1" applyFill="1" applyBorder="1" applyAlignment="1">
      <alignment vertical="center"/>
    </xf>
    <xf numFmtId="10" fontId="30" fillId="0" borderId="1908" xfId="0" applyNumberFormat="1" applyFont="1" applyBorder="1" applyAlignment="1">
      <alignment horizontal="right" vertical="center"/>
    </xf>
    <xf numFmtId="10" fontId="30" fillId="20" borderId="1902" xfId="0" applyNumberFormat="1" applyFont="1" applyFill="1" applyBorder="1" applyAlignment="1">
      <alignment horizontal="right" vertical="center"/>
    </xf>
    <xf numFmtId="37" fontId="35" fillId="20" borderId="1571" xfId="0" applyNumberFormat="1" applyFont="1" applyFill="1" applyBorder="1" applyAlignment="1">
      <alignment vertical="center"/>
    </xf>
    <xf numFmtId="169" fontId="35" fillId="20" borderId="1889" xfId="0" applyNumberFormat="1" applyFont="1" applyFill="1" applyBorder="1" applyAlignment="1">
      <alignment vertical="center"/>
    </xf>
    <xf numFmtId="37" fontId="42" fillId="20" borderId="1915" xfId="0" applyNumberFormat="1" applyFont="1" applyFill="1" applyBorder="1" applyAlignment="1">
      <alignment horizontal="right" vertical="center"/>
    </xf>
    <xf numFmtId="37" fontId="42" fillId="0" borderId="1915" xfId="0" applyNumberFormat="1" applyFont="1" applyBorder="1" applyAlignment="1">
      <alignment horizontal="right" vertical="center"/>
    </xf>
    <xf numFmtId="37" fontId="56" fillId="20" borderId="1913" xfId="0" applyNumberFormat="1" applyFont="1" applyFill="1" applyBorder="1" applyAlignment="1">
      <alignment horizontal="right" vertical="center"/>
    </xf>
    <xf numFmtId="37" fontId="56" fillId="0" borderId="1913" xfId="0" applyNumberFormat="1" applyFont="1" applyBorder="1" applyAlignment="1">
      <alignment horizontal="right" vertical="center"/>
    </xf>
    <xf numFmtId="37" fontId="56" fillId="20" borderId="1915" xfId="0" applyNumberFormat="1" applyFont="1" applyFill="1" applyBorder="1" applyAlignment="1">
      <alignment horizontal="right" vertical="center"/>
    </xf>
    <xf numFmtId="37" fontId="56" fillId="0" borderId="1915" xfId="0" applyNumberFormat="1" applyFont="1" applyBorder="1" applyAlignment="1">
      <alignment horizontal="right" vertical="center"/>
    </xf>
    <xf numFmtId="173" fontId="42" fillId="20" borderId="1888" xfId="0" applyNumberFormat="1" applyFont="1" applyFill="1" applyBorder="1" applyAlignment="1">
      <alignment horizontal="right" vertical="center"/>
    </xf>
    <xf numFmtId="173" fontId="42" fillId="0" borderId="1888" xfId="0" applyNumberFormat="1" applyFont="1" applyBorder="1" applyAlignment="1">
      <alignment horizontal="right" vertical="center"/>
    </xf>
    <xf numFmtId="173" fontId="56" fillId="20" borderId="1887" xfId="0" applyNumberFormat="1" applyFont="1" applyFill="1" applyBorder="1" applyAlignment="1">
      <alignment horizontal="right" vertical="center"/>
    </xf>
    <xf numFmtId="173" fontId="56" fillId="0" borderId="1887" xfId="0" applyNumberFormat="1" applyFont="1" applyBorder="1" applyAlignment="1">
      <alignment horizontal="right" vertical="center"/>
    </xf>
    <xf numFmtId="173" fontId="56" fillId="20" borderId="1888" xfId="0" applyNumberFormat="1" applyFont="1" applyFill="1" applyBorder="1" applyAlignment="1">
      <alignment horizontal="right" vertical="center"/>
    </xf>
    <xf numFmtId="168" fontId="28" fillId="20" borderId="1889" xfId="0" applyNumberFormat="1" applyFont="1" applyFill="1" applyBorder="1" applyAlignment="1">
      <alignment horizontal="right" vertical="center"/>
    </xf>
    <xf numFmtId="173" fontId="42" fillId="20" borderId="1901" xfId="0" applyNumberFormat="1" applyFont="1" applyFill="1" applyBorder="1" applyAlignment="1">
      <alignment horizontal="right" vertical="center"/>
    </xf>
    <xf numFmtId="173" fontId="42" fillId="0" borderId="1901" xfId="0" applyNumberFormat="1" applyFont="1" applyBorder="1" applyAlignment="1">
      <alignment horizontal="right" vertical="center"/>
    </xf>
    <xf numFmtId="173" fontId="56" fillId="20" borderId="1900" xfId="0" applyNumberFormat="1" applyFont="1" applyFill="1" applyBorder="1" applyAlignment="1">
      <alignment horizontal="right" vertical="center"/>
    </xf>
    <xf numFmtId="173" fontId="56" fillId="0" borderId="1900" xfId="0" applyNumberFormat="1" applyFont="1" applyBorder="1" applyAlignment="1">
      <alignment horizontal="right" vertical="center"/>
    </xf>
    <xf numFmtId="173" fontId="56" fillId="20" borderId="1901" xfId="0" applyNumberFormat="1" applyFont="1" applyFill="1" applyBorder="1" applyAlignment="1">
      <alignment horizontal="right" vertical="center"/>
    </xf>
    <xf numFmtId="168" fontId="28" fillId="20" borderId="1902" xfId="0" applyNumberFormat="1" applyFont="1" applyFill="1" applyBorder="1" applyAlignment="1">
      <alignment horizontal="right" vertical="center"/>
    </xf>
    <xf numFmtId="168" fontId="30" fillId="0" borderId="188" xfId="0" applyNumberFormat="1" applyFont="1" applyBorder="1" applyAlignment="1">
      <alignment horizontal="right" vertical="center"/>
    </xf>
    <xf numFmtId="0" fontId="42" fillId="20" borderId="1901" xfId="0" applyFont="1" applyFill="1" applyBorder="1" applyAlignment="1">
      <alignment horizontal="right" vertical="center"/>
    </xf>
    <xf numFmtId="0" fontId="42" fillId="0" borderId="1901" xfId="0" applyFont="1" applyBorder="1" applyAlignment="1">
      <alignment horizontal="right" vertical="center"/>
    </xf>
    <xf numFmtId="0" fontId="56" fillId="20" borderId="1900" xfId="0" applyFont="1" applyFill="1" applyBorder="1" applyAlignment="1">
      <alignment horizontal="right" vertical="center"/>
    </xf>
    <xf numFmtId="0" fontId="56" fillId="0" borderId="1900" xfId="0" applyFont="1" applyBorder="1" applyAlignment="1">
      <alignment horizontal="right" vertical="center"/>
    </xf>
    <xf numFmtId="0" fontId="56" fillId="20" borderId="1901" xfId="0" applyFont="1" applyFill="1" applyBorder="1" applyAlignment="1">
      <alignment horizontal="right" vertical="center"/>
    </xf>
    <xf numFmtId="0" fontId="56" fillId="0" borderId="1901" xfId="0" applyFont="1" applyBorder="1" applyAlignment="1">
      <alignment horizontal="right" vertical="center"/>
    </xf>
    <xf numFmtId="0" fontId="0" fillId="20" borderId="1902" xfId="0" applyFill="1" applyBorder="1" applyAlignment="1">
      <alignment vertical="center"/>
    </xf>
    <xf numFmtId="164" fontId="30" fillId="0" borderId="1908" xfId="0" applyNumberFormat="1" applyFont="1" applyBorder="1" applyAlignment="1">
      <alignment horizontal="right" vertical="center"/>
    </xf>
    <xf numFmtId="168" fontId="56" fillId="0" borderId="1887" xfId="0" applyNumberFormat="1" applyFont="1" applyBorder="1" applyAlignment="1">
      <alignment horizontal="right" vertical="center"/>
    </xf>
    <xf numFmtId="168" fontId="56" fillId="0" borderId="1900" xfId="0" applyNumberFormat="1" applyFont="1" applyBorder="1" applyAlignment="1">
      <alignment horizontal="right" vertical="center"/>
    </xf>
    <xf numFmtId="0" fontId="24" fillId="0" borderId="1907" xfId="0" applyFont="1" applyBorder="1" applyAlignment="1">
      <alignment horizontal="left" vertical="center" wrapText="1" indent="1"/>
    </xf>
    <xf numFmtId="0" fontId="24" fillId="0" borderId="1907" xfId="17" applyFont="1" applyBorder="1" applyAlignment="1">
      <alignment horizontal="left" vertical="center" wrapText="1" indent="1"/>
    </xf>
    <xf numFmtId="0" fontId="10" fillId="0" borderId="1908" xfId="0" applyFont="1" applyBorder="1" applyAlignment="1">
      <alignment horizontal="left" vertical="center" wrapText="1" indent="1"/>
    </xf>
    <xf numFmtId="0" fontId="10" fillId="0" borderId="444" xfId="0" applyFont="1" applyBorder="1" applyAlignment="1">
      <alignment horizontal="left" vertical="center" wrapText="1" indent="1"/>
    </xf>
    <xf numFmtId="0" fontId="10" fillId="0" borderId="444" xfId="0" applyFont="1" applyBorder="1" applyAlignment="1">
      <alignment horizontal="left" vertical="center" indent="1"/>
    </xf>
    <xf numFmtId="0" fontId="10" fillId="0" borderId="175" xfId="0" applyFont="1" applyBorder="1" applyAlignment="1">
      <alignment horizontal="left" vertical="center" wrapText="1" indent="1"/>
    </xf>
    <xf numFmtId="0" fontId="103" fillId="0" borderId="0" xfId="0" applyFont="1" applyAlignment="1">
      <alignment vertical="center"/>
    </xf>
    <xf numFmtId="0" fontId="109" fillId="0" borderId="0" xfId="0" applyFont="1" applyAlignment="1">
      <alignment vertical="center"/>
    </xf>
    <xf numFmtId="0" fontId="91" fillId="0" borderId="0" xfId="0" applyFont="1"/>
    <xf numFmtId="0" fontId="34" fillId="19" borderId="46" xfId="0" applyFont="1" applyFill="1" applyBorder="1" applyAlignment="1">
      <alignment horizontal="center" vertical="center" wrapText="1"/>
    </xf>
    <xf numFmtId="0" fontId="75" fillId="0" borderId="0" xfId="0" applyFont="1" applyAlignment="1">
      <alignment horizontal="left" vertical="center" wrapText="1"/>
    </xf>
    <xf numFmtId="0" fontId="30" fillId="0" borderId="1922" xfId="24" applyFont="1" applyBorder="1" applyAlignment="1">
      <alignment horizontal="left" vertical="center" wrapText="1" indent="1"/>
    </xf>
    <xf numFmtId="37" fontId="35" fillId="0" borderId="1923" xfId="24" applyNumberFormat="1" applyFont="1" applyBorder="1" applyAlignment="1">
      <alignment horizontal="right" vertical="center"/>
    </xf>
    <xf numFmtId="37" fontId="30" fillId="0" borderId="1923" xfId="24" applyNumberFormat="1" applyFont="1" applyBorder="1" applyAlignment="1">
      <alignment horizontal="right" vertical="center"/>
    </xf>
    <xf numFmtId="37" fontId="35" fillId="20" borderId="1924" xfId="24" applyNumberFormat="1" applyFont="1" applyFill="1" applyBorder="1" applyAlignment="1">
      <alignment horizontal="right" vertical="center"/>
    </xf>
    <xf numFmtId="168" fontId="30" fillId="20" borderId="1925" xfId="22" applyNumberFormat="1" applyFont="1" applyFill="1" applyBorder="1" applyAlignment="1">
      <alignment horizontal="right" vertical="center"/>
    </xf>
    <xf numFmtId="37" fontId="35" fillId="0" borderId="1924" xfId="24" applyNumberFormat="1" applyFont="1" applyBorder="1" applyAlignment="1">
      <alignment horizontal="right" vertical="center"/>
    </xf>
    <xf numFmtId="168" fontId="30" fillId="0" borderId="1925" xfId="22" applyNumberFormat="1" applyFont="1" applyFill="1" applyBorder="1" applyAlignment="1">
      <alignment horizontal="right" vertical="center"/>
    </xf>
    <xf numFmtId="0" fontId="30" fillId="0" borderId="1926" xfId="24" applyFont="1" applyBorder="1" applyAlignment="1">
      <alignment horizontal="left" vertical="center" indent="1"/>
    </xf>
    <xf numFmtId="37" fontId="30" fillId="0" borderId="1927" xfId="24" applyNumberFormat="1" applyFont="1" applyBorder="1" applyAlignment="1">
      <alignment horizontal="right" vertical="center"/>
    </xf>
    <xf numFmtId="168" fontId="30" fillId="0" borderId="1925" xfId="24" applyNumberFormat="1" applyFont="1" applyBorder="1" applyAlignment="1">
      <alignment vertical="center"/>
    </xf>
    <xf numFmtId="168" fontId="30" fillId="0" borderId="1928" xfId="22" applyNumberFormat="1" applyFont="1" applyFill="1" applyBorder="1" applyAlignment="1">
      <alignment vertical="center"/>
    </xf>
    <xf numFmtId="0" fontId="30" fillId="20" borderId="1929" xfId="24" applyFont="1" applyFill="1" applyBorder="1" applyAlignment="1">
      <alignment horizontal="left" vertical="center" indent="1"/>
    </xf>
    <xf numFmtId="37" fontId="30" fillId="20" borderId="1930" xfId="24" applyNumberFormat="1" applyFont="1" applyFill="1" applyBorder="1" applyAlignment="1">
      <alignment horizontal="right" vertical="center"/>
    </xf>
    <xf numFmtId="168" fontId="30" fillId="20" borderId="1931" xfId="24" applyNumberFormat="1" applyFont="1" applyFill="1" applyBorder="1" applyAlignment="1">
      <alignment vertical="center"/>
    </xf>
    <xf numFmtId="37" fontId="35" fillId="20" borderId="1932" xfId="24" applyNumberFormat="1" applyFont="1" applyFill="1" applyBorder="1" applyAlignment="1">
      <alignment vertical="center"/>
    </xf>
    <xf numFmtId="37" fontId="30" fillId="20" borderId="1932" xfId="24" applyNumberFormat="1" applyFont="1" applyFill="1" applyBorder="1" applyAlignment="1">
      <alignment horizontal="right" vertical="center"/>
    </xf>
    <xf numFmtId="168" fontId="30" fillId="20" borderId="1933" xfId="22" applyNumberFormat="1" applyFont="1" applyFill="1" applyBorder="1" applyAlignment="1">
      <alignment vertical="center"/>
    </xf>
    <xf numFmtId="164" fontId="24" fillId="0" borderId="0" xfId="36" applyNumberFormat="1" applyFont="1"/>
    <xf numFmtId="0" fontId="30" fillId="0" borderId="1934" xfId="24" applyFont="1" applyBorder="1" applyAlignment="1">
      <alignment horizontal="left" vertical="center" indent="1"/>
    </xf>
    <xf numFmtId="37" fontId="30" fillId="0" borderId="1935" xfId="24" applyNumberFormat="1" applyFont="1" applyBorder="1" applyAlignment="1">
      <alignment horizontal="right" vertical="center"/>
    </xf>
    <xf numFmtId="168" fontId="30" fillId="0" borderId="1934" xfId="24" applyNumberFormat="1" applyFont="1" applyBorder="1" applyAlignment="1">
      <alignment vertical="center"/>
    </xf>
    <xf numFmtId="37" fontId="35" fillId="0" borderId="1935" xfId="24" applyNumberFormat="1" applyFont="1" applyBorder="1" applyAlignment="1">
      <alignment vertical="center"/>
    </xf>
    <xf numFmtId="168" fontId="30" fillId="0" borderId="1934" xfId="22" applyNumberFormat="1" applyFont="1" applyFill="1" applyBorder="1" applyAlignment="1">
      <alignment horizontal="right" vertical="center"/>
    </xf>
    <xf numFmtId="168" fontId="30" fillId="0" borderId="1936" xfId="22" applyNumberFormat="1" applyFont="1" applyFill="1" applyBorder="1" applyAlignment="1">
      <alignment vertical="center"/>
    </xf>
    <xf numFmtId="0" fontId="86" fillId="0" borderId="0" xfId="0" applyFont="1" applyAlignment="1">
      <alignment vertical="center"/>
    </xf>
    <xf numFmtId="0" fontId="22" fillId="0" borderId="0" xfId="25" applyFont="1" applyAlignment="1">
      <alignment horizontal="left" vertical="center" wrapText="1"/>
    </xf>
    <xf numFmtId="0" fontId="24" fillId="0" borderId="0" xfId="0" applyFont="1" applyAlignment="1">
      <alignment vertical="center"/>
    </xf>
    <xf numFmtId="0" fontId="59" fillId="19" borderId="47" xfId="25" applyFont="1" applyFill="1" applyBorder="1" applyAlignment="1">
      <alignment horizontal="left" vertical="center" wrapText="1" indent="1"/>
    </xf>
    <xf numFmtId="37" fontId="30" fillId="20" borderId="636" xfId="25" applyNumberFormat="1" applyFont="1" applyFill="1" applyBorder="1" applyAlignment="1">
      <alignment horizontal="right" vertical="center"/>
    </xf>
    <xf numFmtId="37" fontId="30" fillId="20" borderId="636" xfId="27" applyNumberFormat="1" applyFont="1" applyFill="1" applyBorder="1" applyAlignment="1">
      <alignment vertical="center"/>
    </xf>
    <xf numFmtId="174" fontId="35" fillId="20" borderId="636" xfId="41" quotePrefix="1" applyNumberFormat="1" applyFont="1" applyFill="1" applyBorder="1" applyAlignment="1">
      <alignment vertical="center"/>
    </xf>
    <xf numFmtId="0" fontId="29" fillId="0" borderId="1926" xfId="25" applyFont="1" applyBorder="1" applyAlignment="1">
      <alignment vertical="center" wrapText="1"/>
    </xf>
    <xf numFmtId="37" fontId="30" fillId="0" borderId="1889" xfId="25" applyNumberFormat="1" applyFont="1" applyBorder="1" applyAlignment="1">
      <alignment horizontal="right" vertical="center"/>
    </xf>
    <xf numFmtId="37" fontId="30" fillId="0" borderId="1890" xfId="25" applyNumberFormat="1" applyFont="1" applyBorder="1" applyAlignment="1">
      <alignment horizontal="right" vertical="center"/>
    </xf>
    <xf numFmtId="37" fontId="30" fillId="0" borderId="1890" xfId="27" applyNumberFormat="1" applyFont="1" applyBorder="1" applyAlignment="1">
      <alignment vertical="center"/>
    </xf>
    <xf numFmtId="37" fontId="35" fillId="0" borderId="1890" xfId="27" applyNumberFormat="1" applyFont="1" applyBorder="1" applyAlignment="1">
      <alignment vertical="center"/>
    </xf>
    <xf numFmtId="37" fontId="30" fillId="0" borderId="1890" xfId="0" applyNumberFormat="1" applyFont="1" applyBorder="1" applyAlignment="1">
      <alignment vertical="center"/>
    </xf>
    <xf numFmtId="0" fontId="29" fillId="20" borderId="659" xfId="25" applyFont="1" applyFill="1" applyBorder="1" applyAlignment="1">
      <alignment horizontal="left" vertical="center" indent="1"/>
    </xf>
    <xf numFmtId="37" fontId="30" fillId="20" borderId="1571" xfId="25" applyNumberFormat="1" applyFont="1" applyFill="1" applyBorder="1" applyAlignment="1">
      <alignment horizontal="right" vertical="center"/>
    </xf>
    <xf numFmtId="174" fontId="35" fillId="20" borderId="636" xfId="42" applyNumberFormat="1" applyFont="1" applyFill="1" applyBorder="1" applyAlignment="1">
      <alignment horizontal="right" vertical="center"/>
    </xf>
    <xf numFmtId="174" fontId="35" fillId="0" borderId="1890" xfId="42" applyNumberFormat="1" applyFont="1" applyBorder="1" applyAlignment="1">
      <alignment horizontal="right" vertical="center"/>
    </xf>
    <xf numFmtId="0" fontId="30" fillId="0" borderId="1926" xfId="25" applyFont="1" applyBorder="1" applyAlignment="1">
      <alignment horizontal="left" vertical="center" wrapText="1" indent="2"/>
    </xf>
    <xf numFmtId="37" fontId="30" fillId="0" borderId="1927" xfId="25" applyNumberFormat="1" applyFont="1" applyBorder="1" applyAlignment="1">
      <alignment horizontal="right" vertical="center"/>
    </xf>
    <xf numFmtId="37" fontId="30" fillId="0" borderId="1928" xfId="25" applyNumberFormat="1" applyFont="1" applyBorder="1" applyAlignment="1">
      <alignment horizontal="right" vertical="center"/>
    </xf>
    <xf numFmtId="37" fontId="30" fillId="0" borderId="1928" xfId="27" applyNumberFormat="1" applyFont="1" applyBorder="1" applyAlignment="1">
      <alignment vertical="center"/>
    </xf>
    <xf numFmtId="174" fontId="35" fillId="0" borderId="1928" xfId="42" applyNumberFormat="1" applyFont="1" applyBorder="1" applyAlignment="1">
      <alignment horizontal="right" vertical="center"/>
    </xf>
    <xf numFmtId="0" fontId="30" fillId="0" borderId="1926" xfId="25" applyFont="1" applyBorder="1" applyAlignment="1">
      <alignment horizontal="left" vertical="center" wrapText="1"/>
    </xf>
    <xf numFmtId="37" fontId="35" fillId="0" borderId="1928" xfId="27" applyNumberFormat="1" applyFont="1" applyBorder="1" applyAlignment="1">
      <alignment vertical="center"/>
    </xf>
    <xf numFmtId="37" fontId="30" fillId="0" borderId="1928" xfId="0" applyNumberFormat="1" applyFont="1" applyBorder="1" applyAlignment="1">
      <alignment vertical="center"/>
    </xf>
    <xf numFmtId="37" fontId="30" fillId="0" borderId="1927" xfId="25" applyNumberFormat="1" applyFont="1" applyBorder="1" applyAlignment="1">
      <alignment vertical="center"/>
    </xf>
    <xf numFmtId="37" fontId="30" fillId="0" borderId="1928" xfId="25" applyNumberFormat="1" applyFont="1" applyBorder="1" applyAlignment="1">
      <alignment vertical="center"/>
    </xf>
    <xf numFmtId="0" fontId="30" fillId="0" borderId="1926" xfId="25" applyFont="1" applyBorder="1" applyAlignment="1">
      <alignment horizontal="left" vertical="center" wrapText="1" indent="1"/>
    </xf>
    <xf numFmtId="0" fontId="29" fillId="20" borderId="1926" xfId="25" applyFont="1" applyFill="1" applyBorder="1" applyAlignment="1">
      <alignment horizontal="left" vertical="center" indent="1"/>
    </xf>
    <xf numFmtId="37" fontId="30" fillId="20" borderId="1927" xfId="25" applyNumberFormat="1" applyFont="1" applyFill="1" applyBorder="1" applyAlignment="1">
      <alignment horizontal="right" vertical="center"/>
    </xf>
    <xf numFmtId="37" fontId="30" fillId="20" borderId="1928" xfId="25" applyNumberFormat="1" applyFont="1" applyFill="1" applyBorder="1" applyAlignment="1">
      <alignment horizontal="right" vertical="center"/>
    </xf>
    <xf numFmtId="37" fontId="30" fillId="20" borderId="1928" xfId="27" applyNumberFormat="1" applyFont="1" applyFill="1" applyBorder="1" applyAlignment="1">
      <alignment vertical="center"/>
    </xf>
    <xf numFmtId="37" fontId="35" fillId="20" borderId="1928" xfId="27" applyNumberFormat="1" applyFont="1" applyFill="1" applyBorder="1" applyAlignment="1">
      <alignment vertical="center"/>
    </xf>
    <xf numFmtId="37" fontId="30" fillId="20" borderId="1928" xfId="0" applyNumberFormat="1" applyFont="1" applyFill="1" applyBorder="1" applyAlignment="1">
      <alignment horizontal="right" vertical="center"/>
    </xf>
    <xf numFmtId="0" fontId="30" fillId="0" borderId="1926" xfId="25" applyFont="1" applyBorder="1" applyAlignment="1">
      <alignment horizontal="left" vertical="center" indent="1"/>
    </xf>
    <xf numFmtId="37" fontId="30" fillId="20" borderId="1571" xfId="25" applyNumberFormat="1" applyFont="1" applyFill="1" applyBorder="1" applyAlignment="1">
      <alignment vertical="center"/>
    </xf>
    <xf numFmtId="37" fontId="30" fillId="0" borderId="1889" xfId="25" applyNumberFormat="1" applyFont="1" applyBorder="1" applyAlignment="1">
      <alignment vertical="center"/>
    </xf>
    <xf numFmtId="0" fontId="34" fillId="19" borderId="46" xfId="26" applyFont="1" applyFill="1" applyBorder="1" applyAlignment="1">
      <alignment horizontal="center" vertical="center" wrapText="1"/>
    </xf>
    <xf numFmtId="0" fontId="28" fillId="0" borderId="1926" xfId="26" applyFont="1" applyBorder="1" applyAlignment="1">
      <alignment horizontal="left" vertical="center" wrapText="1" indent="1"/>
    </xf>
    <xf numFmtId="37" fontId="30" fillId="0" borderId="1889" xfId="26" applyNumberFormat="1" applyFont="1" applyBorder="1" applyAlignment="1">
      <alignment horizontal="right" vertical="center"/>
    </xf>
    <xf numFmtId="37" fontId="30" fillId="20" borderId="1890" xfId="26" applyNumberFormat="1" applyFont="1" applyFill="1" applyBorder="1" applyAlignment="1">
      <alignment horizontal="right" vertical="center"/>
    </xf>
    <xf numFmtId="37" fontId="30" fillId="0" borderId="1890" xfId="26" applyNumberFormat="1" applyFont="1" applyBorder="1" applyAlignment="1">
      <alignment horizontal="right" vertical="center"/>
    </xf>
    <xf numFmtId="37" fontId="35" fillId="0" borderId="1928" xfId="0" applyNumberFormat="1" applyFont="1" applyBorder="1" applyAlignment="1">
      <alignment vertical="center"/>
    </xf>
    <xf numFmtId="37" fontId="35" fillId="20" borderId="1928" xfId="0" applyNumberFormat="1" applyFont="1" applyFill="1" applyBorder="1" applyAlignment="1">
      <alignment vertical="center"/>
    </xf>
    <xf numFmtId="37" fontId="30" fillId="0" borderId="1927" xfId="26" applyNumberFormat="1" applyFont="1" applyBorder="1" applyAlignment="1">
      <alignment horizontal="right" vertical="center"/>
    </xf>
    <xf numFmtId="37" fontId="30" fillId="20" borderId="1928" xfId="26" applyNumberFormat="1" applyFont="1" applyFill="1" applyBorder="1" applyAlignment="1">
      <alignment horizontal="right" vertical="center"/>
    </xf>
    <xf numFmtId="37" fontId="30" fillId="0" borderId="1928" xfId="26" applyNumberFormat="1" applyFont="1" applyBorder="1" applyAlignment="1">
      <alignment horizontal="right" vertical="center"/>
    </xf>
    <xf numFmtId="37" fontId="30" fillId="20" borderId="1933" xfId="26" applyNumberFormat="1" applyFont="1" applyFill="1" applyBorder="1" applyAlignment="1">
      <alignment horizontal="right" vertical="center"/>
    </xf>
    <xf numFmtId="37" fontId="35" fillId="20" borderId="1933" xfId="0" applyNumberFormat="1" applyFont="1" applyFill="1" applyBorder="1" applyAlignment="1">
      <alignment vertical="center"/>
    </xf>
    <xf numFmtId="37" fontId="35" fillId="0" borderId="1933" xfId="0" applyNumberFormat="1" applyFont="1" applyBorder="1" applyAlignment="1">
      <alignment vertical="center"/>
    </xf>
    <xf numFmtId="172" fontId="30" fillId="0" borderId="22" xfId="22" applyNumberFormat="1" applyFont="1" applyFill="1" applyBorder="1" applyAlignment="1">
      <alignment horizontal="right" vertical="center"/>
    </xf>
    <xf numFmtId="172" fontId="30" fillId="20" borderId="1928" xfId="22" applyNumberFormat="1" applyFont="1" applyFill="1" applyBorder="1" applyAlignment="1">
      <alignment horizontal="right" vertical="center"/>
    </xf>
    <xf numFmtId="172" fontId="30" fillId="0" borderId="1928" xfId="22" applyNumberFormat="1" applyFont="1" applyFill="1" applyBorder="1" applyAlignment="1">
      <alignment horizontal="right" vertical="center"/>
    </xf>
    <xf numFmtId="37" fontId="35" fillId="20" borderId="1890" xfId="0" applyNumberFormat="1" applyFont="1" applyFill="1" applyBorder="1" applyAlignment="1">
      <alignment vertical="center"/>
    </xf>
    <xf numFmtId="37" fontId="35" fillId="0" borderId="1890" xfId="0" applyNumberFormat="1" applyFont="1" applyBorder="1" applyAlignment="1">
      <alignment vertical="center"/>
    </xf>
    <xf numFmtId="37" fontId="30" fillId="0" borderId="1571" xfId="26" applyNumberFormat="1" applyFont="1" applyBorder="1" applyAlignment="1">
      <alignment horizontal="right" vertical="center"/>
    </xf>
    <xf numFmtId="37" fontId="30" fillId="20" borderId="636" xfId="26" applyNumberFormat="1" applyFont="1" applyFill="1" applyBorder="1" applyAlignment="1">
      <alignment horizontal="right" vertical="center"/>
    </xf>
    <xf numFmtId="37" fontId="30" fillId="0" borderId="636" xfId="26" applyNumberFormat="1" applyFont="1" applyBorder="1" applyAlignment="1">
      <alignment horizontal="right" vertical="center"/>
    </xf>
    <xf numFmtId="37" fontId="35" fillId="0" borderId="158" xfId="0" applyNumberFormat="1" applyFont="1" applyBorder="1" applyAlignment="1">
      <alignment vertical="center"/>
    </xf>
    <xf numFmtId="37" fontId="35" fillId="20" borderId="636" xfId="0" applyNumberFormat="1" applyFont="1" applyFill="1" applyBorder="1" applyAlignment="1">
      <alignment vertical="center"/>
    </xf>
    <xf numFmtId="37" fontId="35" fillId="0" borderId="636" xfId="0" applyNumberFormat="1" applyFont="1" applyBorder="1" applyAlignment="1">
      <alignment vertical="center"/>
    </xf>
    <xf numFmtId="0" fontId="34" fillId="19" borderId="1928" xfId="26" applyFont="1" applyFill="1" applyBorder="1" applyAlignment="1">
      <alignment horizontal="left" vertical="center" wrapText="1" indent="1"/>
    </xf>
    <xf numFmtId="37" fontId="35" fillId="0" borderId="157" xfId="0" applyNumberFormat="1" applyFont="1" applyBorder="1" applyAlignment="1">
      <alignment vertical="center"/>
    </xf>
    <xf numFmtId="37" fontId="35" fillId="20" borderId="157" xfId="0" applyNumberFormat="1" applyFont="1" applyFill="1" applyBorder="1" applyAlignment="1">
      <alignment vertical="center"/>
    </xf>
    <xf numFmtId="0" fontId="59" fillId="19" borderId="46" xfId="28" applyFont="1" applyFill="1" applyBorder="1" applyAlignment="1">
      <alignment horizontal="center" vertical="center" wrapText="1"/>
    </xf>
    <xf numFmtId="0" fontId="59" fillId="19" borderId="11" xfId="0" applyFont="1" applyFill="1" applyBorder="1" applyAlignment="1">
      <alignment horizontal="center" vertical="center"/>
    </xf>
    <xf numFmtId="0" fontId="92" fillId="0" borderId="0" xfId="0" applyFont="1"/>
    <xf numFmtId="0" fontId="35" fillId="0" borderId="1926" xfId="28" applyFont="1" applyBorder="1" applyAlignment="1">
      <alignment horizontal="left" vertical="center" wrapText="1" indent="1"/>
    </xf>
    <xf numFmtId="37" fontId="35" fillId="0" borderId="1889" xfId="28" applyNumberFormat="1" applyFont="1" applyBorder="1" applyAlignment="1">
      <alignment horizontal="right" vertical="center"/>
    </xf>
    <xf numFmtId="37" fontId="35" fillId="20" borderId="1890" xfId="28" applyNumberFormat="1" applyFont="1" applyFill="1" applyBorder="1" applyAlignment="1">
      <alignment horizontal="right" vertical="center"/>
    </xf>
    <xf numFmtId="37" fontId="35" fillId="0" borderId="1890" xfId="28" applyNumberFormat="1" applyFont="1" applyBorder="1" applyAlignment="1">
      <alignment horizontal="right" vertical="center"/>
    </xf>
    <xf numFmtId="37" fontId="30" fillId="0" borderId="1928" xfId="0" applyNumberFormat="1" applyFont="1" applyBorder="1" applyAlignment="1">
      <alignment horizontal="right" vertical="center"/>
    </xf>
    <xf numFmtId="0" fontId="112" fillId="0" borderId="0" xfId="0" applyFont="1"/>
    <xf numFmtId="37" fontId="35" fillId="0" borderId="1927" xfId="28" applyNumberFormat="1" applyFont="1" applyBorder="1" applyAlignment="1">
      <alignment horizontal="right" vertical="center"/>
    </xf>
    <xf numFmtId="37" fontId="35" fillId="20" borderId="1928" xfId="28" applyNumberFormat="1" applyFont="1" applyFill="1" applyBorder="1" applyAlignment="1">
      <alignment horizontal="right" vertical="center"/>
    </xf>
    <xf numFmtId="37" fontId="35" fillId="0" borderId="1928" xfId="28" applyNumberFormat="1" applyFont="1" applyBorder="1" applyAlignment="1">
      <alignment horizontal="right" vertical="center"/>
    </xf>
    <xf numFmtId="37" fontId="35" fillId="0" borderId="1928" xfId="30" applyNumberFormat="1" applyFont="1" applyBorder="1" applyAlignment="1">
      <alignment vertical="center"/>
    </xf>
    <xf numFmtId="37" fontId="28" fillId="0" borderId="1928" xfId="0" applyNumberFormat="1" applyFont="1" applyBorder="1" applyAlignment="1">
      <alignment horizontal="right" vertical="center"/>
    </xf>
    <xf numFmtId="37" fontId="35" fillId="0" borderId="1571" xfId="28" applyNumberFormat="1" applyFont="1" applyBorder="1" applyAlignment="1">
      <alignment horizontal="right" vertical="center"/>
    </xf>
    <xf numFmtId="37" fontId="35" fillId="20" borderId="636" xfId="28" applyNumberFormat="1" applyFont="1" applyFill="1" applyBorder="1" applyAlignment="1">
      <alignment horizontal="right" vertical="center"/>
    </xf>
    <xf numFmtId="37" fontId="35" fillId="0" borderId="636" xfId="28" applyNumberFormat="1" applyFont="1" applyBorder="1" applyAlignment="1">
      <alignment horizontal="right" vertical="center"/>
    </xf>
    <xf numFmtId="170" fontId="30" fillId="0" borderId="977" xfId="22" applyNumberFormat="1" applyFont="1" applyFill="1" applyBorder="1" applyAlignment="1">
      <alignment horizontal="right" vertical="center"/>
    </xf>
    <xf numFmtId="170" fontId="30" fillId="20" borderId="1942" xfId="22" applyNumberFormat="1" applyFont="1" applyFill="1" applyBorder="1" applyAlignment="1">
      <alignment horizontal="right" vertical="center"/>
    </xf>
    <xf numFmtId="170" fontId="30" fillId="0" borderId="636" xfId="22" applyNumberFormat="1" applyFont="1" applyFill="1" applyBorder="1" applyAlignment="1">
      <alignment horizontal="right" vertical="center"/>
    </xf>
    <xf numFmtId="0" fontId="59" fillId="19" borderId="1928" xfId="28" applyFont="1" applyFill="1" applyBorder="1" applyAlignment="1">
      <alignment horizontal="left" vertical="center" wrapText="1" indent="1"/>
    </xf>
    <xf numFmtId="37" fontId="30" fillId="0" borderId="1890" xfId="0" applyNumberFormat="1" applyFont="1" applyBorder="1" applyAlignment="1">
      <alignment horizontal="right" vertical="center"/>
    </xf>
    <xf numFmtId="0" fontId="34" fillId="19" borderId="1943" xfId="0" applyFont="1" applyFill="1" applyBorder="1" applyAlignment="1">
      <alignment horizontal="center" vertical="center" wrapText="1"/>
    </xf>
    <xf numFmtId="0" fontId="34" fillId="19" borderId="1944" xfId="0" applyFont="1" applyFill="1" applyBorder="1" applyAlignment="1">
      <alignment horizontal="center" vertical="center" wrapText="1"/>
    </xf>
    <xf numFmtId="0" fontId="34" fillId="19" borderId="95" xfId="0" applyFont="1" applyFill="1" applyBorder="1" applyAlignment="1">
      <alignment horizontal="center" vertical="center" wrapText="1"/>
    </xf>
    <xf numFmtId="0" fontId="34" fillId="19" borderId="118" xfId="0" applyFont="1" applyFill="1" applyBorder="1" applyAlignment="1">
      <alignment horizontal="center" vertical="center" wrapText="1"/>
    </xf>
    <xf numFmtId="0" fontId="34" fillId="19" borderId="150" xfId="0" applyFont="1" applyFill="1" applyBorder="1" applyAlignment="1">
      <alignment horizontal="center" vertical="center" wrapText="1"/>
    </xf>
    <xf numFmtId="0" fontId="6" fillId="0" borderId="1945" xfId="0" applyFont="1" applyBorder="1" applyAlignment="1">
      <alignment horizontal="left" vertical="center" wrapText="1" indent="1"/>
    </xf>
    <xf numFmtId="174" fontId="35" fillId="0" borderId="1946" xfId="0" applyNumberFormat="1" applyFont="1" applyBorder="1" applyAlignment="1">
      <alignment vertical="center"/>
    </xf>
    <xf numFmtId="168" fontId="35" fillId="0" borderId="1947" xfId="0" applyNumberFormat="1" applyFont="1" applyBorder="1" applyAlignment="1">
      <alignment vertical="center"/>
    </xf>
    <xf numFmtId="37" fontId="23" fillId="0" borderId="1946" xfId="0" applyNumberFormat="1" applyFont="1" applyBorder="1" applyAlignment="1">
      <alignment horizontal="right" vertical="center"/>
    </xf>
    <xf numFmtId="168" fontId="6" fillId="0" borderId="1936" xfId="0" applyNumberFormat="1" applyFont="1" applyBorder="1" applyAlignment="1">
      <alignment horizontal="right" vertical="center"/>
    </xf>
    <xf numFmtId="168" fontId="28" fillId="0" borderId="1936" xfId="0" applyNumberFormat="1" applyFont="1" applyBorder="1" applyAlignment="1">
      <alignment vertical="center"/>
    </xf>
    <xf numFmtId="0" fontId="6" fillId="20" borderId="1945" xfId="0" applyFont="1" applyFill="1" applyBorder="1" applyAlignment="1">
      <alignment horizontal="left" vertical="center" wrapText="1" indent="1"/>
    </xf>
    <xf numFmtId="174" fontId="35" fillId="20" borderId="1946" xfId="0" applyNumberFormat="1" applyFont="1" applyFill="1" applyBorder="1" applyAlignment="1">
      <alignment vertical="center"/>
    </xf>
    <xf numFmtId="168" fontId="35" fillId="20" borderId="1947" xfId="0" applyNumberFormat="1" applyFont="1" applyFill="1" applyBorder="1" applyAlignment="1">
      <alignment vertical="center"/>
    </xf>
    <xf numFmtId="37" fontId="23" fillId="20" borderId="1946" xfId="0" applyNumberFormat="1" applyFont="1" applyFill="1" applyBorder="1" applyAlignment="1">
      <alignment horizontal="right" vertical="center"/>
    </xf>
    <xf numFmtId="168" fontId="6" fillId="20" borderId="1936" xfId="0" applyNumberFormat="1" applyFont="1" applyFill="1" applyBorder="1" applyAlignment="1">
      <alignment horizontal="right" vertical="center"/>
    </xf>
    <xf numFmtId="168" fontId="28" fillId="20" borderId="1936" xfId="0" applyNumberFormat="1" applyFont="1" applyFill="1" applyBorder="1" applyAlignment="1">
      <alignment vertical="center"/>
    </xf>
    <xf numFmtId="37" fontId="6" fillId="0" borderId="1946" xfId="0" applyNumberFormat="1" applyFont="1" applyBorder="1" applyAlignment="1">
      <alignment horizontal="right" vertical="center"/>
    </xf>
    <xf numFmtId="37" fontId="6" fillId="20" borderId="1946" xfId="0" applyNumberFormat="1" applyFont="1" applyFill="1" applyBorder="1" applyAlignment="1">
      <alignment horizontal="right" vertical="center"/>
    </xf>
    <xf numFmtId="172" fontId="6" fillId="0" borderId="1946" xfId="0" applyNumberFormat="1" applyFont="1" applyBorder="1" applyAlignment="1">
      <alignment horizontal="right" vertical="center"/>
    </xf>
    <xf numFmtId="172" fontId="6" fillId="0" borderId="1947" xfId="0" applyNumberFormat="1" applyFont="1" applyBorder="1" applyAlignment="1">
      <alignment horizontal="right" vertical="center"/>
    </xf>
    <xf numFmtId="172" fontId="6" fillId="0" borderId="1936" xfId="0" applyNumberFormat="1" applyFont="1" applyBorder="1" applyAlignment="1">
      <alignment horizontal="right" vertical="center"/>
    </xf>
    <xf numFmtId="37" fontId="23" fillId="0" borderId="1946" xfId="0" applyNumberFormat="1" applyFont="1" applyBorder="1" applyAlignment="1">
      <alignment vertical="center"/>
    </xf>
    <xf numFmtId="174" fontId="35" fillId="20" borderId="1948" xfId="0" applyNumberFormat="1" applyFont="1" applyFill="1" applyBorder="1" applyAlignment="1">
      <alignment vertical="center"/>
    </xf>
    <xf numFmtId="168" fontId="35" fillId="20" borderId="1949" xfId="0" applyNumberFormat="1" applyFont="1" applyFill="1" applyBorder="1" applyAlignment="1">
      <alignment vertical="center"/>
    </xf>
    <xf numFmtId="37" fontId="6" fillId="20" borderId="1948" xfId="0" applyNumberFormat="1" applyFont="1" applyFill="1" applyBorder="1" applyAlignment="1">
      <alignment horizontal="right" vertical="center"/>
    </xf>
    <xf numFmtId="168" fontId="6" fillId="20" borderId="1950" xfId="0" applyNumberFormat="1" applyFont="1" applyFill="1" applyBorder="1" applyAlignment="1">
      <alignment horizontal="right" vertical="center"/>
    </xf>
    <xf numFmtId="168" fontId="28" fillId="20" borderId="1950" xfId="0" applyNumberFormat="1" applyFont="1" applyFill="1" applyBorder="1" applyAlignment="1">
      <alignment vertical="center"/>
    </xf>
    <xf numFmtId="0" fontId="34" fillId="19" borderId="1928" xfId="0" applyFont="1" applyFill="1" applyBorder="1" applyAlignment="1">
      <alignment horizontal="left" vertical="center" wrapText="1" indent="1"/>
    </xf>
    <xf numFmtId="174" fontId="35" fillId="0" borderId="1951" xfId="0" applyNumberFormat="1" applyFont="1" applyBorder="1" applyAlignment="1">
      <alignment vertical="center"/>
    </xf>
    <xf numFmtId="168" fontId="35" fillId="0" borderId="1952" xfId="0" applyNumberFormat="1" applyFont="1" applyBorder="1" applyAlignment="1">
      <alignment vertical="center"/>
    </xf>
    <xf numFmtId="37" fontId="23" fillId="0" borderId="1889" xfId="0" applyNumberFormat="1" applyFont="1" applyBorder="1" applyAlignment="1">
      <alignment horizontal="right" vertical="center"/>
    </xf>
    <xf numFmtId="168" fontId="6" fillId="0" borderId="1910" xfId="0" applyNumberFormat="1" applyFont="1" applyBorder="1" applyAlignment="1">
      <alignment horizontal="right" vertical="center"/>
    </xf>
    <xf numFmtId="168" fontId="28" fillId="0" borderId="1890" xfId="0" applyNumberFormat="1" applyFont="1" applyBorder="1" applyAlignment="1">
      <alignment vertical="center"/>
    </xf>
    <xf numFmtId="0" fontId="34" fillId="19" borderId="1953" xfId="0" applyFont="1" applyFill="1" applyBorder="1" applyAlignment="1">
      <alignment horizontal="center" vertical="center" wrapText="1"/>
    </xf>
    <xf numFmtId="168" fontId="6" fillId="0" borderId="1947" xfId="0" applyNumberFormat="1" applyFont="1" applyBorder="1" applyAlignment="1">
      <alignment horizontal="right" vertical="center"/>
    </xf>
    <xf numFmtId="37" fontId="6" fillId="0" borderId="1927" xfId="0" applyNumberFormat="1" applyFont="1" applyBorder="1" applyAlignment="1">
      <alignment horizontal="right" vertical="center"/>
    </xf>
    <xf numFmtId="168" fontId="6" fillId="0" borderId="1890" xfId="0" applyNumberFormat="1" applyFont="1" applyBorder="1" applyAlignment="1">
      <alignment horizontal="right" vertical="center"/>
    </xf>
    <xf numFmtId="168" fontId="6" fillId="20" borderId="1947" xfId="0" applyNumberFormat="1" applyFont="1" applyFill="1" applyBorder="1" applyAlignment="1">
      <alignment horizontal="right" vertical="center"/>
    </xf>
    <xf numFmtId="37" fontId="6" fillId="20" borderId="1927" xfId="0" applyNumberFormat="1" applyFont="1" applyFill="1" applyBorder="1" applyAlignment="1">
      <alignment horizontal="right" vertical="center"/>
    </xf>
    <xf numFmtId="168" fontId="6" fillId="20" borderId="1890" xfId="0" applyNumberFormat="1" applyFont="1" applyFill="1" applyBorder="1" applyAlignment="1">
      <alignment horizontal="right" vertical="center"/>
    </xf>
    <xf numFmtId="168" fontId="6" fillId="20" borderId="1928" xfId="0" applyNumberFormat="1" applyFont="1" applyFill="1" applyBorder="1" applyAlignment="1">
      <alignment horizontal="right" vertical="center"/>
    </xf>
    <xf numFmtId="168" fontId="6" fillId="0" borderId="1928" xfId="0" applyNumberFormat="1" applyFont="1" applyBorder="1" applyAlignment="1">
      <alignment horizontal="right" vertical="center"/>
    </xf>
    <xf numFmtId="172" fontId="6" fillId="0" borderId="1939" xfId="0" applyNumberFormat="1" applyFont="1" applyBorder="1" applyAlignment="1">
      <alignment horizontal="right" vertical="center"/>
    </xf>
    <xf numFmtId="172" fontId="6" fillId="0" borderId="1928" xfId="0" applyNumberFormat="1" applyFont="1" applyBorder="1" applyAlignment="1">
      <alignment horizontal="right" vertical="center"/>
    </xf>
    <xf numFmtId="172" fontId="6" fillId="0" borderId="1928" xfId="0" applyNumberFormat="1" applyFont="1" applyBorder="1" applyAlignment="1">
      <alignment horizontal="right" vertical="center" wrapText="1"/>
    </xf>
    <xf numFmtId="37" fontId="6" fillId="20" borderId="1954" xfId="0" applyNumberFormat="1" applyFont="1" applyFill="1" applyBorder="1" applyAlignment="1">
      <alignment horizontal="right" vertical="center"/>
    </xf>
    <xf numFmtId="168" fontId="6" fillId="20" borderId="1949" xfId="0" applyNumberFormat="1" applyFont="1" applyFill="1" applyBorder="1" applyAlignment="1">
      <alignment horizontal="right" vertical="center"/>
    </xf>
    <xf numFmtId="37" fontId="6" fillId="20" borderId="1571" xfId="0" applyNumberFormat="1" applyFont="1" applyFill="1" applyBorder="1" applyAlignment="1">
      <alignment horizontal="right" vertical="center"/>
    </xf>
    <xf numFmtId="168" fontId="6" fillId="20" borderId="636" xfId="0" applyNumberFormat="1" applyFont="1" applyFill="1" applyBorder="1" applyAlignment="1">
      <alignment horizontal="right" vertical="center"/>
    </xf>
    <xf numFmtId="0" fontId="34" fillId="19" borderId="1925" xfId="0" applyFont="1" applyFill="1" applyBorder="1" applyAlignment="1">
      <alignment horizontal="left" vertical="center" wrapText="1" indent="1"/>
    </xf>
    <xf numFmtId="37" fontId="6" fillId="0" borderId="1955" xfId="0" applyNumberFormat="1" applyFont="1" applyBorder="1" applyAlignment="1">
      <alignment horizontal="right" vertical="center"/>
    </xf>
    <xf numFmtId="168" fontId="6" fillId="0" borderId="1956" xfId="0" applyNumberFormat="1" applyFont="1" applyBorder="1" applyAlignment="1">
      <alignment horizontal="right" vertical="center"/>
    </xf>
    <xf numFmtId="37" fontId="6" fillId="0" borderId="1889" xfId="0" applyNumberFormat="1" applyFont="1" applyBorder="1" applyAlignment="1">
      <alignment horizontal="right" vertical="center"/>
    </xf>
    <xf numFmtId="0" fontId="35" fillId="0" borderId="1928" xfId="0" applyFont="1" applyBorder="1" applyAlignment="1">
      <alignment horizontal="left" vertical="center" wrapText="1" indent="1"/>
    </xf>
    <xf numFmtId="0" fontId="6" fillId="0" borderId="1926" xfId="0" applyFont="1" applyBorder="1" applyAlignment="1">
      <alignment horizontal="left" vertical="center" indent="1"/>
    </xf>
    <xf numFmtId="37" fontId="30" fillId="0" borderId="1959" xfId="0" applyNumberFormat="1" applyFont="1" applyBorder="1" applyAlignment="1">
      <alignment horizontal="right" vertical="center"/>
    </xf>
    <xf numFmtId="37" fontId="30" fillId="0" borderId="1927" xfId="0" applyNumberFormat="1" applyFont="1" applyBorder="1" applyAlignment="1">
      <alignment horizontal="right" vertical="center"/>
    </xf>
    <xf numFmtId="168" fontId="35" fillId="0" borderId="1928" xfId="0" applyNumberFormat="1" applyFont="1" applyBorder="1" applyAlignment="1">
      <alignment horizontal="right" vertical="center"/>
    </xf>
    <xf numFmtId="0" fontId="6" fillId="0" borderId="1890" xfId="0" applyFont="1" applyBorder="1" applyAlignment="1">
      <alignment horizontal="left" vertical="center" wrapText="1" indent="1"/>
    </xf>
    <xf numFmtId="0" fontId="6" fillId="0" borderId="1910" xfId="0" applyFont="1" applyBorder="1" applyAlignment="1">
      <alignment horizontal="left" vertical="center" indent="1"/>
    </xf>
    <xf numFmtId="37" fontId="6" fillId="0" borderId="1960" xfId="0" applyNumberFormat="1" applyFont="1" applyBorder="1" applyAlignment="1">
      <alignment horizontal="right" vertical="center"/>
    </xf>
    <xf numFmtId="37" fontId="6" fillId="0" borderId="1924" xfId="0" applyNumberFormat="1" applyFont="1" applyBorder="1" applyAlignment="1">
      <alignment horizontal="right" vertical="center"/>
    </xf>
    <xf numFmtId="0" fontId="35" fillId="20" borderId="1928" xfId="0" applyFont="1" applyFill="1" applyBorder="1" applyAlignment="1">
      <alignment horizontal="left" vertical="center" wrapText="1" indent="1"/>
    </xf>
    <xf numFmtId="0" fontId="6" fillId="20" borderId="1926" xfId="0" applyFont="1" applyFill="1" applyBorder="1" applyAlignment="1">
      <alignment horizontal="left" vertical="center" wrapText="1" indent="1"/>
    </xf>
    <xf numFmtId="37" fontId="30" fillId="20" borderId="1959" xfId="0" applyNumberFormat="1" applyFont="1" applyFill="1" applyBorder="1" applyAlignment="1">
      <alignment horizontal="right" vertical="center"/>
    </xf>
    <xf numFmtId="37" fontId="30" fillId="20" borderId="1927" xfId="0" applyNumberFormat="1" applyFont="1" applyFill="1" applyBorder="1" applyAlignment="1">
      <alignment horizontal="right" vertical="center"/>
    </xf>
    <xf numFmtId="168" fontId="35" fillId="20" borderId="1928" xfId="0" applyNumberFormat="1" applyFont="1" applyFill="1" applyBorder="1" applyAlignment="1">
      <alignment horizontal="right" vertical="center"/>
    </xf>
    <xf numFmtId="0" fontId="6" fillId="20" borderId="1928" xfId="0" applyFont="1" applyFill="1" applyBorder="1" applyAlignment="1">
      <alignment horizontal="left" vertical="center" wrapText="1" indent="1"/>
    </xf>
    <xf numFmtId="0" fontId="6" fillId="20" borderId="1925" xfId="0" applyFont="1" applyFill="1" applyBorder="1" applyAlignment="1">
      <alignment horizontal="left" vertical="center" wrapText="1" indent="1"/>
    </xf>
    <xf numFmtId="37" fontId="6" fillId="20" borderId="1960" xfId="0" applyNumberFormat="1" applyFont="1" applyFill="1" applyBorder="1" applyAlignment="1">
      <alignment horizontal="right" vertical="center"/>
    </xf>
    <xf numFmtId="37" fontId="6" fillId="20" borderId="1924" xfId="0" applyNumberFormat="1" applyFont="1" applyFill="1" applyBorder="1" applyAlignment="1">
      <alignment horizontal="right" vertical="center"/>
    </xf>
    <xf numFmtId="0" fontId="6" fillId="0" borderId="1926" xfId="0" applyFont="1" applyBorder="1" applyAlignment="1">
      <alignment horizontal="left" vertical="center" wrapText="1" indent="1"/>
    </xf>
    <xf numFmtId="0" fontId="6" fillId="0" borderId="1928" xfId="0" applyFont="1" applyBorder="1" applyAlignment="1">
      <alignment horizontal="left" vertical="center" wrapText="1" indent="1"/>
    </xf>
    <xf numFmtId="0" fontId="6" fillId="0" borderId="1925" xfId="0" applyFont="1" applyBorder="1" applyAlignment="1">
      <alignment horizontal="left" vertical="center" wrapText="1" indent="1"/>
    </xf>
    <xf numFmtId="0" fontId="35" fillId="0" borderId="1926" xfId="0" applyFont="1" applyBorder="1" applyAlignment="1">
      <alignment horizontal="left" vertical="center" wrapText="1" indent="1"/>
    </xf>
    <xf numFmtId="0" fontId="35" fillId="20" borderId="1926" xfId="0" applyFont="1" applyFill="1" applyBorder="1" applyAlignment="1">
      <alignment horizontal="left" vertical="center" wrapText="1" indent="1"/>
    </xf>
    <xf numFmtId="37" fontId="6" fillId="0" borderId="1961" xfId="0" applyNumberFormat="1" applyFont="1" applyBorder="1" applyAlignment="1">
      <alignment horizontal="right" vertical="center"/>
    </xf>
    <xf numFmtId="37" fontId="6" fillId="0" borderId="634" xfId="0" applyNumberFormat="1" applyFont="1" applyBorder="1" applyAlignment="1">
      <alignment horizontal="right" vertical="center"/>
    </xf>
    <xf numFmtId="168" fontId="6" fillId="0" borderId="636" xfId="0" applyNumberFormat="1" applyFont="1" applyBorder="1" applyAlignment="1">
      <alignment horizontal="right" vertical="center"/>
    </xf>
    <xf numFmtId="37" fontId="6" fillId="20" borderId="1910" xfId="0" applyNumberFormat="1" applyFont="1" applyFill="1" applyBorder="1" applyAlignment="1">
      <alignment horizontal="right" vertical="center"/>
    </xf>
    <xf numFmtId="37" fontId="30" fillId="0" borderId="1962" xfId="0" applyNumberFormat="1" applyFont="1" applyBorder="1" applyAlignment="1">
      <alignment horizontal="right" vertical="center"/>
    </xf>
    <xf numFmtId="37" fontId="30" fillId="0" borderId="1571" xfId="0" applyNumberFormat="1" applyFont="1" applyBorder="1" applyAlignment="1">
      <alignment horizontal="right" vertical="center"/>
    </xf>
    <xf numFmtId="168" fontId="35" fillId="0" borderId="636" xfId="0" applyNumberFormat="1" applyFont="1" applyBorder="1" applyAlignment="1">
      <alignment horizontal="right" vertical="center"/>
    </xf>
    <xf numFmtId="37" fontId="30" fillId="20" borderId="130" xfId="0" applyNumberFormat="1" applyFont="1" applyFill="1" applyBorder="1" applyAlignment="1">
      <alignment horizontal="right" vertical="center"/>
    </xf>
    <xf numFmtId="37" fontId="30" fillId="20" borderId="1889" xfId="0" applyNumberFormat="1" applyFont="1" applyFill="1" applyBorder="1" applyAlignment="1">
      <alignment horizontal="right" vertical="center"/>
    </xf>
    <xf numFmtId="168" fontId="35" fillId="20" borderId="1890" xfId="0" applyNumberFormat="1" applyFont="1" applyFill="1" applyBorder="1" applyAlignment="1">
      <alignment horizontal="right" vertical="center"/>
    </xf>
    <xf numFmtId="0" fontId="35" fillId="0" borderId="1890" xfId="0" applyFont="1" applyBorder="1" applyAlignment="1">
      <alignment horizontal="left" vertical="center" wrapText="1" indent="1"/>
    </xf>
    <xf numFmtId="0" fontId="35" fillId="0" borderId="1910" xfId="0" applyFont="1" applyBorder="1" applyAlignment="1">
      <alignment horizontal="left" vertical="center" indent="1"/>
    </xf>
    <xf numFmtId="37" fontId="35" fillId="0" borderId="1960" xfId="0" applyNumberFormat="1" applyFont="1" applyBorder="1" applyAlignment="1">
      <alignment horizontal="right" vertical="center"/>
    </xf>
    <xf numFmtId="37" fontId="35" fillId="0" borderId="1924" xfId="0" applyNumberFormat="1" applyFont="1" applyBorder="1" applyAlignment="1">
      <alignment horizontal="right" vertical="center"/>
    </xf>
    <xf numFmtId="168" fontId="35" fillId="0" borderId="1890" xfId="0" applyNumberFormat="1" applyFont="1" applyBorder="1" applyAlignment="1">
      <alignment horizontal="right" vertical="center"/>
    </xf>
    <xf numFmtId="0" fontId="35" fillId="20" borderId="1925" xfId="0" applyFont="1" applyFill="1" applyBorder="1" applyAlignment="1">
      <alignment horizontal="left" vertical="center" indent="1"/>
    </xf>
    <xf numFmtId="37" fontId="35" fillId="20" borderId="1960" xfId="0" applyNumberFormat="1" applyFont="1" applyFill="1" applyBorder="1" applyAlignment="1">
      <alignment horizontal="right" vertical="center"/>
    </xf>
    <xf numFmtId="37" fontId="35" fillId="20" borderId="1924" xfId="0" applyNumberFormat="1" applyFont="1" applyFill="1" applyBorder="1" applyAlignment="1">
      <alignment horizontal="right" vertical="center"/>
    </xf>
    <xf numFmtId="0" fontId="35" fillId="0" borderId="1925" xfId="0" applyFont="1" applyBorder="1" applyAlignment="1">
      <alignment horizontal="left" vertical="center" indent="1"/>
    </xf>
    <xf numFmtId="0" fontId="35" fillId="20" borderId="1925" xfId="0" applyFont="1" applyFill="1" applyBorder="1" applyAlignment="1">
      <alignment horizontal="center" vertical="center"/>
    </xf>
    <xf numFmtId="172" fontId="75" fillId="20" borderId="1924" xfId="0" applyNumberFormat="1" applyFont="1" applyFill="1" applyBorder="1" applyAlignment="1">
      <alignment horizontal="right" vertical="center"/>
    </xf>
    <xf numFmtId="172" fontId="75" fillId="0" borderId="1924" xfId="0" applyNumberFormat="1" applyFont="1" applyBorder="1" applyAlignment="1">
      <alignment horizontal="right" vertical="center"/>
    </xf>
    <xf numFmtId="37" fontId="35" fillId="0" borderId="1961" xfId="0" applyNumberFormat="1" applyFont="1" applyBorder="1" applyAlignment="1">
      <alignment horizontal="right" vertical="center"/>
    </xf>
    <xf numFmtId="37" fontId="35" fillId="0" borderId="1963" xfId="0" applyNumberFormat="1" applyFont="1" applyBorder="1" applyAlignment="1">
      <alignment horizontal="right" vertical="center"/>
    </xf>
    <xf numFmtId="37" fontId="35" fillId="0" borderId="1910" xfId="0" applyNumberFormat="1" applyFont="1" applyBorder="1" applyAlignment="1">
      <alignment horizontal="right" vertical="center"/>
    </xf>
    <xf numFmtId="168" fontId="35" fillId="0" borderId="1890" xfId="0" applyNumberFormat="1" applyFont="1" applyBorder="1" applyAlignment="1">
      <alignment horizontal="right" vertical="center" wrapText="1"/>
    </xf>
    <xf numFmtId="37" fontId="28" fillId="20" borderId="1927" xfId="0" applyNumberFormat="1" applyFont="1" applyFill="1" applyBorder="1" applyAlignment="1">
      <alignment horizontal="right" vertical="center"/>
    </xf>
    <xf numFmtId="0" fontId="28" fillId="0" borderId="1927" xfId="0" applyFont="1" applyBorder="1"/>
    <xf numFmtId="0" fontId="28" fillId="20" borderId="1927" xfId="0" applyFont="1" applyFill="1" applyBorder="1"/>
    <xf numFmtId="0" fontId="35" fillId="20" borderId="1926" xfId="0" applyFont="1" applyFill="1" applyBorder="1" applyAlignment="1">
      <alignment horizontal="left" vertical="center" indent="1"/>
    </xf>
    <xf numFmtId="37" fontId="30" fillId="20" borderId="1962" xfId="0" applyNumberFormat="1" applyFont="1" applyFill="1" applyBorder="1" applyAlignment="1">
      <alignment horizontal="right" vertical="center"/>
    </xf>
    <xf numFmtId="37" fontId="35" fillId="20" borderId="1571" xfId="0" applyNumberFormat="1" applyFont="1" applyFill="1" applyBorder="1" applyAlignment="1">
      <alignment horizontal="right" vertical="center"/>
    </xf>
    <xf numFmtId="168" fontId="35" fillId="20" borderId="636" xfId="0" applyNumberFormat="1" applyFont="1" applyFill="1" applyBorder="1" applyAlignment="1">
      <alignment horizontal="right" vertical="center"/>
    </xf>
    <xf numFmtId="0" fontId="35" fillId="0" borderId="1926" xfId="0" applyFont="1" applyBorder="1" applyAlignment="1">
      <alignment horizontal="left" vertical="center" indent="1"/>
    </xf>
    <xf numFmtId="37" fontId="35" fillId="0" borderId="1959" xfId="0" applyNumberFormat="1" applyFont="1" applyBorder="1" applyAlignment="1">
      <alignment horizontal="right" vertical="center"/>
    </xf>
    <xf numFmtId="37" fontId="35" fillId="0" borderId="1927" xfId="0" applyNumberFormat="1" applyFont="1" applyBorder="1" applyAlignment="1">
      <alignment horizontal="right" vertical="center"/>
    </xf>
    <xf numFmtId="37" fontId="35" fillId="20" borderId="1959" xfId="0" applyNumberFormat="1" applyFont="1" applyFill="1" applyBorder="1" applyAlignment="1">
      <alignment horizontal="right" vertical="center"/>
    </xf>
    <xf numFmtId="37" fontId="35" fillId="20" borderId="1927" xfId="0" applyNumberFormat="1" applyFont="1" applyFill="1" applyBorder="1" applyAlignment="1">
      <alignment horizontal="right" vertical="center"/>
    </xf>
    <xf numFmtId="0" fontId="35" fillId="0" borderId="1925" xfId="0" applyFont="1" applyBorder="1" applyAlignment="1">
      <alignment horizontal="left" vertical="center" wrapText="1" indent="1"/>
    </xf>
    <xf numFmtId="37" fontId="35" fillId="20" borderId="1963" xfId="0" applyNumberFormat="1" applyFont="1" applyFill="1" applyBorder="1" applyAlignment="1">
      <alignment horizontal="right" vertical="center"/>
    </xf>
    <xf numFmtId="37" fontId="35" fillId="0" borderId="1962" xfId="0" applyNumberFormat="1" applyFont="1" applyBorder="1" applyAlignment="1">
      <alignment horizontal="right" vertical="center"/>
    </xf>
    <xf numFmtId="37" fontId="35" fillId="0" borderId="1571" xfId="0" applyNumberFormat="1" applyFont="1" applyBorder="1" applyAlignment="1">
      <alignment horizontal="right" vertical="center"/>
    </xf>
    <xf numFmtId="37" fontId="35" fillId="20" borderId="130" xfId="0" applyNumberFormat="1" applyFont="1" applyFill="1" applyBorder="1" applyAlignment="1">
      <alignment horizontal="right" vertical="center"/>
    </xf>
    <xf numFmtId="37" fontId="35" fillId="20" borderId="1889" xfId="0" applyNumberFormat="1" applyFont="1" applyFill="1" applyBorder="1" applyAlignment="1">
      <alignment horizontal="right" vertical="center"/>
    </xf>
    <xf numFmtId="37" fontId="35" fillId="20" borderId="1961" xfId="0" applyNumberFormat="1" applyFont="1" applyFill="1" applyBorder="1" applyAlignment="1">
      <alignment horizontal="right" vertical="center"/>
    </xf>
    <xf numFmtId="37" fontId="35" fillId="20" borderId="1962" xfId="0" applyNumberFormat="1" applyFont="1" applyFill="1" applyBorder="1" applyAlignment="1">
      <alignment horizontal="right" vertical="center"/>
    </xf>
    <xf numFmtId="37" fontId="35" fillId="0" borderId="130" xfId="0" applyNumberFormat="1" applyFont="1" applyBorder="1" applyAlignment="1">
      <alignment horizontal="right" vertical="center"/>
    </xf>
    <xf numFmtId="37" fontId="35" fillId="0" borderId="1889" xfId="0" applyNumberFormat="1" applyFont="1" applyBorder="1" applyAlignment="1">
      <alignment horizontal="right" vertical="center"/>
    </xf>
    <xf numFmtId="0" fontId="22" fillId="29" borderId="1925" xfId="0" applyFont="1" applyFill="1" applyBorder="1" applyAlignment="1">
      <alignment horizontal="left" vertical="center" indent="1"/>
    </xf>
    <xf numFmtId="0" fontId="22" fillId="29" borderId="1969" xfId="0" applyFont="1" applyFill="1" applyBorder="1" applyAlignment="1">
      <alignment horizontal="center" vertical="center"/>
    </xf>
    <xf numFmtId="0" fontId="23" fillId="30" borderId="1928" xfId="0" applyFont="1" applyFill="1" applyBorder="1" applyAlignment="1">
      <alignment horizontal="left" vertical="center" wrapText="1" indent="1"/>
    </xf>
    <xf numFmtId="0" fontId="23" fillId="30" borderId="1928" xfId="0" applyFont="1" applyFill="1" applyBorder="1" applyAlignment="1">
      <alignment horizontal="left" vertical="center" indent="1"/>
    </xf>
    <xf numFmtId="0" fontId="24" fillId="30" borderId="1928" xfId="0" applyFont="1" applyFill="1" applyBorder="1" applyAlignment="1">
      <alignment horizontal="left" vertical="center" wrapText="1" indent="1"/>
    </xf>
    <xf numFmtId="0" fontId="23" fillId="0" borderId="0" xfId="0" applyFont="1" applyAlignment="1">
      <alignment horizontal="left" vertical="center"/>
    </xf>
    <xf numFmtId="0" fontId="71" fillId="31" borderId="1925" xfId="0" applyFont="1" applyFill="1" applyBorder="1" applyAlignment="1">
      <alignment horizontal="left" vertical="center" indent="1"/>
    </xf>
    <xf numFmtId="0" fontId="71" fillId="31" borderId="1970" xfId="0" applyFont="1" applyFill="1" applyBorder="1" applyAlignment="1">
      <alignment horizontal="center" vertical="center"/>
    </xf>
    <xf numFmtId="0" fontId="23" fillId="32" borderId="1928" xfId="0" applyFont="1" applyFill="1" applyBorder="1" applyAlignment="1">
      <alignment horizontal="left" vertical="center" indent="1"/>
    </xf>
    <xf numFmtId="0" fontId="24" fillId="32" borderId="1928" xfId="0" applyFont="1" applyFill="1" applyBorder="1" applyAlignment="1">
      <alignment horizontal="left" vertical="center" wrapText="1" indent="1"/>
    </xf>
    <xf numFmtId="0" fontId="22" fillId="33" borderId="1925" xfId="0" applyFont="1" applyFill="1" applyBorder="1" applyAlignment="1">
      <alignment horizontal="left" vertical="center" indent="1"/>
    </xf>
    <xf numFmtId="0" fontId="22" fillId="33" borderId="1969" xfId="0" applyFont="1" applyFill="1" applyBorder="1" applyAlignment="1">
      <alignment horizontal="center" vertical="center"/>
    </xf>
    <xf numFmtId="0" fontId="23" fillId="34" borderId="1928" xfId="0" applyFont="1" applyFill="1" applyBorder="1" applyAlignment="1">
      <alignment horizontal="left" vertical="center" indent="1"/>
    </xf>
    <xf numFmtId="0" fontId="71" fillId="35" borderId="1925" xfId="0" applyFont="1" applyFill="1" applyBorder="1" applyAlignment="1">
      <alignment horizontal="left" vertical="center" indent="1"/>
    </xf>
    <xf numFmtId="0" fontId="71" fillId="35" borderId="1969" xfId="0" applyFont="1" applyFill="1" applyBorder="1" applyAlignment="1">
      <alignment horizontal="center" vertical="center"/>
    </xf>
    <xf numFmtId="0" fontId="23" fillId="36" borderId="1928" xfId="0" applyFont="1" applyFill="1" applyBorder="1" applyAlignment="1">
      <alignment horizontal="left" vertical="center" indent="1"/>
    </xf>
    <xf numFmtId="0" fontId="22" fillId="37" borderId="1925" xfId="0" applyFont="1" applyFill="1" applyBorder="1" applyAlignment="1">
      <alignment horizontal="left" vertical="center" indent="1"/>
    </xf>
    <xf numFmtId="0" fontId="22" fillId="37" borderId="1969" xfId="0" applyFont="1" applyFill="1" applyBorder="1" applyAlignment="1">
      <alignment horizontal="center" vertical="center"/>
    </xf>
    <xf numFmtId="0" fontId="23" fillId="38" borderId="1928" xfId="0" applyFont="1" applyFill="1" applyBorder="1" applyAlignment="1">
      <alignment horizontal="left" vertical="center" indent="1"/>
    </xf>
    <xf numFmtId="0" fontId="71" fillId="39" borderId="1925" xfId="0" applyFont="1" applyFill="1" applyBorder="1" applyAlignment="1">
      <alignment horizontal="left" vertical="center" indent="1"/>
    </xf>
    <xf numFmtId="0" fontId="71" fillId="39" borderId="1969" xfId="0" applyFont="1" applyFill="1" applyBorder="1" applyAlignment="1">
      <alignment horizontal="center" vertical="center"/>
    </xf>
    <xf numFmtId="0" fontId="23" fillId="40" borderId="1928" xfId="0" applyFont="1" applyFill="1" applyBorder="1" applyAlignment="1">
      <alignment horizontal="left" vertical="center" indent="1"/>
    </xf>
    <xf numFmtId="0" fontId="24" fillId="40" borderId="1928" xfId="0" applyFont="1" applyFill="1" applyBorder="1" applyAlignment="1">
      <alignment horizontal="left" vertical="center" wrapText="1" indent="1"/>
    </xf>
    <xf numFmtId="0" fontId="79" fillId="19" borderId="1971" xfId="0" applyFont="1" applyFill="1" applyBorder="1" applyAlignment="1">
      <alignment horizontal="center" vertical="center" wrapText="1"/>
    </xf>
    <xf numFmtId="168" fontId="35" fillId="0" borderId="1926" xfId="0" applyNumberFormat="1" applyFont="1" applyBorder="1" applyAlignment="1">
      <alignment horizontal="right" vertical="center"/>
    </xf>
    <xf numFmtId="168" fontId="30" fillId="0" borderId="0" xfId="0" applyNumberFormat="1" applyFont="1" applyAlignment="1">
      <alignment vertical="center"/>
    </xf>
    <xf numFmtId="3" fontId="30" fillId="0" borderId="0" xfId="0" applyNumberFormat="1" applyFont="1"/>
    <xf numFmtId="168" fontId="35" fillId="20" borderId="1926" xfId="0" applyNumberFormat="1" applyFont="1" applyFill="1" applyBorder="1" applyAlignment="1">
      <alignment horizontal="right" vertical="center"/>
    </xf>
    <xf numFmtId="168" fontId="30" fillId="20" borderId="1928" xfId="0" applyNumberFormat="1" applyFont="1" applyFill="1" applyBorder="1" applyAlignment="1">
      <alignment vertical="center"/>
    </xf>
    <xf numFmtId="37" fontId="30" fillId="0" borderId="1927" xfId="0" applyNumberFormat="1" applyFont="1" applyBorder="1" applyAlignment="1">
      <alignment vertical="center"/>
    </xf>
    <xf numFmtId="168" fontId="30" fillId="0" borderId="1928" xfId="0" applyNumberFormat="1" applyFont="1" applyBorder="1" applyAlignment="1">
      <alignment vertical="center"/>
    </xf>
    <xf numFmtId="37" fontId="30" fillId="20" borderId="1927" xfId="0" applyNumberFormat="1" applyFont="1" applyFill="1" applyBorder="1" applyAlignment="1">
      <alignment vertical="center"/>
    </xf>
    <xf numFmtId="0" fontId="30" fillId="20" borderId="1926" xfId="0" applyFont="1" applyFill="1" applyBorder="1" applyAlignment="1">
      <alignment horizontal="left" vertical="center" indent="1"/>
    </xf>
    <xf numFmtId="0" fontId="30" fillId="0" borderId="1926" xfId="0" applyFont="1" applyBorder="1" applyAlignment="1">
      <alignment horizontal="left" vertical="center" indent="1"/>
    </xf>
    <xf numFmtId="175" fontId="35" fillId="20" borderId="1972" xfId="30" applyNumberFormat="1" applyFont="1" applyFill="1" applyBorder="1" applyAlignment="1">
      <alignment horizontal="left" vertical="center" wrapText="1" indent="1"/>
    </xf>
    <xf numFmtId="37" fontId="30" fillId="0" borderId="1571" xfId="0" applyNumberFormat="1" applyFont="1" applyBorder="1" applyAlignment="1">
      <alignment vertical="center"/>
    </xf>
    <xf numFmtId="168" fontId="35" fillId="0" borderId="659" xfId="0" applyNumberFormat="1" applyFont="1" applyBorder="1" applyAlignment="1">
      <alignment horizontal="right" vertical="center"/>
    </xf>
    <xf numFmtId="37" fontId="30" fillId="0" borderId="1963" xfId="0" applyNumberFormat="1" applyFont="1" applyBorder="1" applyAlignment="1">
      <alignment vertical="center"/>
    </xf>
    <xf numFmtId="168" fontId="30" fillId="0" borderId="62" xfId="0" applyNumberFormat="1" applyFont="1" applyBorder="1" applyAlignment="1">
      <alignment vertical="center"/>
    </xf>
    <xf numFmtId="0" fontId="59" fillId="19" borderId="1890" xfId="0" applyFont="1" applyFill="1" applyBorder="1" applyAlignment="1">
      <alignment horizontal="left" vertical="center" wrapText="1" indent="1"/>
    </xf>
    <xf numFmtId="37" fontId="30" fillId="20" borderId="0" xfId="0" applyNumberFormat="1" applyFont="1" applyFill="1" applyAlignment="1">
      <alignment vertical="center"/>
    </xf>
    <xf numFmtId="37" fontId="30" fillId="20" borderId="1973" xfId="0" applyNumberFormat="1" applyFont="1" applyFill="1" applyBorder="1" applyAlignment="1">
      <alignment vertical="center"/>
    </xf>
    <xf numFmtId="168" fontId="30" fillId="20" borderId="0" xfId="0" applyNumberFormat="1" applyFont="1" applyFill="1" applyAlignment="1">
      <alignment vertical="center"/>
    </xf>
    <xf numFmtId="0" fontId="35" fillId="0" borderId="1925" xfId="0" applyFont="1" applyBorder="1" applyAlignment="1">
      <alignment horizontal="left" vertical="center" wrapText="1" indent="2"/>
    </xf>
    <xf numFmtId="168" fontId="35" fillId="0" borderId="1925" xfId="0" applyNumberFormat="1" applyFont="1" applyBorder="1" applyAlignment="1">
      <alignment horizontal="right" vertical="center"/>
    </xf>
    <xf numFmtId="0" fontId="35" fillId="20" borderId="1925" xfId="0" applyFont="1" applyFill="1" applyBorder="1" applyAlignment="1">
      <alignment horizontal="left" vertical="center" wrapText="1" indent="2"/>
    </xf>
    <xf numFmtId="168" fontId="35" fillId="20" borderId="1925" xfId="0" applyNumberFormat="1" applyFont="1" applyFill="1" applyBorder="1" applyAlignment="1">
      <alignment horizontal="right" vertical="center"/>
    </xf>
    <xf numFmtId="0" fontId="30" fillId="20" borderId="1925" xfId="0" applyFont="1" applyFill="1" applyBorder="1" applyAlignment="1">
      <alignment horizontal="left" vertical="center" indent="2"/>
    </xf>
    <xf numFmtId="37" fontId="42" fillId="20" borderId="1974" xfId="0" applyNumberFormat="1" applyFont="1" applyFill="1" applyBorder="1" applyAlignment="1">
      <alignment horizontal="right" vertical="center"/>
    </xf>
    <xf numFmtId="168" fontId="30" fillId="20" borderId="1925" xfId="36" applyNumberFormat="1" applyFont="1" applyFill="1" applyBorder="1" applyAlignment="1">
      <alignment horizontal="right" vertical="center"/>
    </xf>
    <xf numFmtId="168" fontId="30" fillId="20" borderId="1975" xfId="0" applyNumberFormat="1" applyFont="1" applyFill="1" applyBorder="1" applyAlignment="1">
      <alignment vertical="center"/>
    </xf>
    <xf numFmtId="168" fontId="30" fillId="20" borderId="1976" xfId="36" applyNumberFormat="1" applyFont="1" applyFill="1" applyBorder="1" applyAlignment="1">
      <alignment horizontal="right" vertical="center"/>
    </xf>
    <xf numFmtId="37" fontId="42" fillId="20" borderId="1977" xfId="0" applyNumberFormat="1" applyFont="1" applyFill="1" applyBorder="1" applyAlignment="1">
      <alignment horizontal="right" vertical="center"/>
    </xf>
    <xf numFmtId="168" fontId="30" fillId="20" borderId="1978" xfId="0" applyNumberFormat="1" applyFont="1" applyFill="1" applyBorder="1" applyAlignment="1">
      <alignment vertical="center"/>
    </xf>
    <xf numFmtId="168" fontId="30" fillId="20" borderId="1979" xfId="36" applyNumberFormat="1" applyFont="1" applyFill="1" applyBorder="1" applyAlignment="1">
      <alignment horizontal="right" vertical="center"/>
    </xf>
    <xf numFmtId="37" fontId="42" fillId="20" borderId="1980" xfId="0" applyNumberFormat="1" applyFont="1" applyFill="1" applyBorder="1" applyAlignment="1">
      <alignment horizontal="right" vertical="center"/>
    </xf>
    <xf numFmtId="168" fontId="30" fillId="20" borderId="1981" xfId="0" applyNumberFormat="1" applyFont="1" applyFill="1" applyBorder="1" applyAlignment="1">
      <alignment vertical="center"/>
    </xf>
    <xf numFmtId="168" fontId="30" fillId="20" borderId="1982" xfId="36" applyNumberFormat="1" applyFont="1" applyFill="1" applyBorder="1" applyAlignment="1">
      <alignment horizontal="right" vertical="center"/>
    </xf>
    <xf numFmtId="37" fontId="42" fillId="20" borderId="1983" xfId="0" applyNumberFormat="1" applyFont="1" applyFill="1" applyBorder="1" applyAlignment="1">
      <alignment horizontal="right" vertical="center"/>
    </xf>
    <xf numFmtId="168" fontId="30" fillId="20" borderId="1984" xfId="0" applyNumberFormat="1" applyFont="1" applyFill="1" applyBorder="1" applyAlignment="1">
      <alignment vertical="center"/>
    </xf>
    <xf numFmtId="168" fontId="30" fillId="20" borderId="1984" xfId="36" applyNumberFormat="1" applyFont="1" applyFill="1" applyBorder="1" applyAlignment="1">
      <alignment horizontal="right" vertical="center"/>
    </xf>
    <xf numFmtId="0" fontId="30" fillId="0" borderId="1985" xfId="0" applyFont="1" applyBorder="1" applyAlignment="1">
      <alignment horizontal="left" vertical="center" indent="2"/>
    </xf>
    <xf numFmtId="37" fontId="42" fillId="0" borderId="1986" xfId="0" applyNumberFormat="1" applyFont="1" applyBorder="1" applyAlignment="1">
      <alignment horizontal="right" vertical="center"/>
    </xf>
    <xf numFmtId="168" fontId="30" fillId="0" borderId="1985" xfId="36" applyNumberFormat="1" applyFont="1" applyFill="1" applyBorder="1" applyAlignment="1">
      <alignment horizontal="right" vertical="center"/>
    </xf>
    <xf numFmtId="168" fontId="30" fillId="0" borderId="1987" xfId="0" applyNumberFormat="1" applyFont="1" applyBorder="1" applyAlignment="1">
      <alignment vertical="center"/>
    </xf>
    <xf numFmtId="168" fontId="30" fillId="0" borderId="1988" xfId="36" applyNumberFormat="1" applyFont="1" applyFill="1" applyBorder="1" applyAlignment="1">
      <alignment horizontal="right" vertical="center"/>
    </xf>
    <xf numFmtId="37" fontId="42" fillId="0" borderId="1989" xfId="0" applyNumberFormat="1" applyFont="1" applyBorder="1" applyAlignment="1">
      <alignment horizontal="right" vertical="center"/>
    </xf>
    <xf numFmtId="168" fontId="30" fillId="0" borderId="1990" xfId="0" applyNumberFormat="1" applyFont="1" applyBorder="1" applyAlignment="1">
      <alignment vertical="center"/>
    </xf>
    <xf numFmtId="168" fontId="30" fillId="0" borderId="1991" xfId="36" applyNumberFormat="1" applyFont="1" applyFill="1" applyBorder="1" applyAlignment="1">
      <alignment horizontal="right" vertical="center"/>
    </xf>
    <xf numFmtId="37" fontId="42" fillId="0" borderId="1992" xfId="0" applyNumberFormat="1" applyFont="1" applyBorder="1" applyAlignment="1">
      <alignment horizontal="right" vertical="center"/>
    </xf>
    <xf numFmtId="168" fontId="30" fillId="0" borderId="1993" xfId="0" applyNumberFormat="1" applyFont="1" applyBorder="1" applyAlignment="1">
      <alignment vertical="center"/>
    </xf>
    <xf numFmtId="168" fontId="30" fillId="0" borderId="1994" xfId="36" applyNumberFormat="1" applyFont="1" applyFill="1" applyBorder="1" applyAlignment="1">
      <alignment horizontal="right" vertical="center"/>
    </xf>
    <xf numFmtId="37" fontId="42" fillId="0" borderId="1995" xfId="0" applyNumberFormat="1" applyFont="1" applyBorder="1" applyAlignment="1">
      <alignment horizontal="right" vertical="center"/>
    </xf>
    <xf numFmtId="168" fontId="30" fillId="0" borderId="1996" xfId="0" applyNumberFormat="1" applyFont="1" applyBorder="1" applyAlignment="1">
      <alignment vertical="center"/>
    </xf>
    <xf numFmtId="168" fontId="30" fillId="0" borderId="1996" xfId="36" applyNumberFormat="1" applyFont="1" applyFill="1" applyBorder="1" applyAlignment="1">
      <alignment horizontal="right" vertical="center"/>
    </xf>
    <xf numFmtId="0" fontId="30" fillId="20" borderId="1997" xfId="0" applyFont="1" applyFill="1" applyBorder="1" applyAlignment="1">
      <alignment horizontal="left" vertical="center" indent="2"/>
    </xf>
    <xf numFmtId="37" fontId="42" fillId="20" borderId="1998" xfId="0" applyNumberFormat="1" applyFont="1" applyFill="1" applyBorder="1" applyAlignment="1">
      <alignment horizontal="right" vertical="center"/>
    </xf>
    <xf numFmtId="168" fontId="30" fillId="20" borderId="1997" xfId="36" applyNumberFormat="1" applyFont="1" applyFill="1" applyBorder="1" applyAlignment="1">
      <alignment horizontal="right" vertical="center"/>
    </xf>
    <xf numFmtId="168" fontId="30" fillId="20" borderId="1999" xfId="0" applyNumberFormat="1" applyFont="1" applyFill="1" applyBorder="1" applyAlignment="1">
      <alignment vertical="center"/>
    </xf>
    <xf numFmtId="168" fontId="30" fillId="20" borderId="2000" xfId="36" applyNumberFormat="1" applyFont="1" applyFill="1" applyBorder="1" applyAlignment="1">
      <alignment horizontal="right" vertical="center"/>
    </xf>
    <xf numFmtId="37" fontId="42" fillId="20" borderId="2001" xfId="0" applyNumberFormat="1" applyFont="1" applyFill="1" applyBorder="1" applyAlignment="1">
      <alignment horizontal="right" vertical="center"/>
    </xf>
    <xf numFmtId="168" fontId="30" fillId="20" borderId="2002" xfId="0" applyNumberFormat="1" applyFont="1" applyFill="1" applyBorder="1" applyAlignment="1">
      <alignment vertical="center"/>
    </xf>
    <xf numFmtId="168" fontId="30" fillId="20" borderId="2003" xfId="36" applyNumberFormat="1" applyFont="1" applyFill="1" applyBorder="1" applyAlignment="1">
      <alignment horizontal="right" vertical="center"/>
    </xf>
    <xf numFmtId="37" fontId="42" fillId="20" borderId="2004" xfId="0" applyNumberFormat="1" applyFont="1" applyFill="1" applyBorder="1" applyAlignment="1">
      <alignment horizontal="right" vertical="center"/>
    </xf>
    <xf numFmtId="168" fontId="30" fillId="20" borderId="2005" xfId="0" applyNumberFormat="1" applyFont="1" applyFill="1" applyBorder="1" applyAlignment="1">
      <alignment vertical="center"/>
    </xf>
    <xf numFmtId="168" fontId="30" fillId="20" borderId="2006" xfId="36" applyNumberFormat="1" applyFont="1" applyFill="1" applyBorder="1" applyAlignment="1">
      <alignment horizontal="right" vertical="center"/>
    </xf>
    <xf numFmtId="37" fontId="42" fillId="20" borderId="2007" xfId="0" applyNumberFormat="1" applyFont="1" applyFill="1" applyBorder="1" applyAlignment="1">
      <alignment horizontal="right" vertical="center"/>
    </xf>
    <xf numFmtId="168" fontId="30" fillId="20" borderId="2008" xfId="0" applyNumberFormat="1" applyFont="1" applyFill="1" applyBorder="1" applyAlignment="1">
      <alignment vertical="center"/>
    </xf>
    <xf numFmtId="168" fontId="30" fillId="20" borderId="2008" xfId="36" applyNumberFormat="1" applyFont="1" applyFill="1" applyBorder="1" applyAlignment="1">
      <alignment horizontal="right" vertical="center"/>
    </xf>
    <xf numFmtId="0" fontId="30" fillId="0" borderId="2009" xfId="0" applyFont="1" applyBorder="1" applyAlignment="1">
      <alignment horizontal="left" vertical="center" indent="2"/>
    </xf>
    <xf numFmtId="37" fontId="42" fillId="0" borderId="2010" xfId="0" applyNumberFormat="1" applyFont="1" applyBorder="1" applyAlignment="1">
      <alignment horizontal="right" vertical="center"/>
    </xf>
    <xf numFmtId="168" fontId="30" fillId="0" borderId="977" xfId="36" applyNumberFormat="1" applyFont="1" applyFill="1" applyBorder="1" applyAlignment="1">
      <alignment horizontal="right" vertical="center"/>
    </xf>
    <xf numFmtId="37" fontId="42" fillId="0" borderId="2011" xfId="0" applyNumberFormat="1" applyFont="1" applyBorder="1" applyAlignment="1">
      <alignment horizontal="right" vertical="center"/>
    </xf>
    <xf numFmtId="168" fontId="30" fillId="0" borderId="158" xfId="0" applyNumberFormat="1" applyFont="1" applyBorder="1" applyAlignment="1">
      <alignment vertical="center"/>
    </xf>
    <xf numFmtId="168" fontId="30" fillId="0" borderId="2012" xfId="36" applyNumberFormat="1" applyFont="1" applyFill="1" applyBorder="1" applyAlignment="1">
      <alignment horizontal="right" vertical="center"/>
    </xf>
    <xf numFmtId="168" fontId="30" fillId="0" borderId="2013" xfId="0" applyNumberFormat="1" applyFont="1" applyBorder="1" applyAlignment="1">
      <alignment vertical="center"/>
    </xf>
    <xf numFmtId="168" fontId="30" fillId="0" borderId="2014" xfId="36" applyNumberFormat="1" applyFont="1" applyFill="1" applyBorder="1" applyAlignment="1">
      <alignment horizontal="right" vertical="center"/>
    </xf>
    <xf numFmtId="37" fontId="35" fillId="20" borderId="1890" xfId="0" applyNumberFormat="1" applyFont="1" applyFill="1" applyBorder="1" applyAlignment="1">
      <alignment horizontal="right" vertical="center"/>
    </xf>
    <xf numFmtId="164" fontId="35" fillId="20" borderId="1910" xfId="0" applyNumberFormat="1" applyFont="1" applyFill="1" applyBorder="1" applyAlignment="1">
      <alignment horizontal="right" vertical="center" wrapText="1"/>
    </xf>
    <xf numFmtId="168" fontId="35" fillId="20" borderId="1910" xfId="0" applyNumberFormat="1" applyFont="1" applyFill="1" applyBorder="1" applyAlignment="1">
      <alignment horizontal="right" vertical="center"/>
    </xf>
    <xf numFmtId="0" fontId="30" fillId="0" borderId="1962" xfId="0" applyFont="1" applyBorder="1" applyAlignment="1">
      <alignment horizontal="left" vertical="center" indent="1"/>
    </xf>
    <xf numFmtId="37" fontId="35" fillId="0" borderId="2022" xfId="0" applyNumberFormat="1" applyFont="1" applyBorder="1" applyAlignment="1">
      <alignment horizontal="right" vertical="center"/>
    </xf>
    <xf numFmtId="168" fontId="35" fillId="0" borderId="2012" xfId="0" applyNumberFormat="1" applyFont="1" applyBorder="1" applyAlignment="1">
      <alignment horizontal="right" vertical="center"/>
    </xf>
    <xf numFmtId="0" fontId="30" fillId="20" borderId="2024" xfId="0" applyFont="1" applyFill="1" applyBorder="1" applyAlignment="1">
      <alignment horizontal="left" vertical="center" indent="1"/>
    </xf>
    <xf numFmtId="0" fontId="30" fillId="0" borderId="2026" xfId="0" applyFont="1" applyBorder="1" applyAlignment="1">
      <alignment horizontal="left" vertical="center" indent="1"/>
    </xf>
    <xf numFmtId="37" fontId="35" fillId="0" borderId="2027" xfId="0" applyNumberFormat="1" applyFont="1" applyBorder="1" applyAlignment="1">
      <alignment horizontal="right" vertical="center"/>
    </xf>
    <xf numFmtId="168" fontId="35" fillId="0" borderId="2018" xfId="0" applyNumberFormat="1" applyFont="1" applyBorder="1" applyAlignment="1">
      <alignment horizontal="right" vertical="center"/>
    </xf>
    <xf numFmtId="37" fontId="35" fillId="0" borderId="2028" xfId="0" applyNumberFormat="1" applyFont="1" applyBorder="1" applyAlignment="1">
      <alignment horizontal="right" vertical="center"/>
    </xf>
    <xf numFmtId="37" fontId="35" fillId="0" borderId="2029" xfId="0" applyNumberFormat="1" applyFont="1" applyBorder="1" applyAlignment="1">
      <alignment horizontal="right" vertical="center"/>
    </xf>
    <xf numFmtId="168" fontId="35" fillId="0" borderId="2030" xfId="0" applyNumberFormat="1" applyFont="1" applyBorder="1" applyAlignment="1">
      <alignment horizontal="right" vertical="center"/>
    </xf>
    <xf numFmtId="0" fontId="30" fillId="20" borderId="2026" xfId="0" applyFont="1" applyFill="1" applyBorder="1" applyAlignment="1">
      <alignment horizontal="left" vertical="center" indent="1"/>
    </xf>
    <xf numFmtId="37" fontId="35" fillId="20" borderId="2027" xfId="0" applyNumberFormat="1" applyFont="1" applyFill="1" applyBorder="1" applyAlignment="1">
      <alignment horizontal="right" vertical="center"/>
    </xf>
    <xf numFmtId="168" fontId="35" fillId="20" borderId="2018" xfId="0" applyNumberFormat="1" applyFont="1" applyFill="1" applyBorder="1" applyAlignment="1">
      <alignment horizontal="right" vertical="center"/>
    </xf>
    <xf numFmtId="37" fontId="35" fillId="20" borderId="2028" xfId="0" applyNumberFormat="1" applyFont="1" applyFill="1" applyBorder="1" applyAlignment="1">
      <alignment horizontal="right" vertical="center"/>
    </xf>
    <xf numFmtId="37" fontId="35" fillId="20" borderId="2029" xfId="0" applyNumberFormat="1" applyFont="1" applyFill="1" applyBorder="1" applyAlignment="1">
      <alignment horizontal="right" vertical="center"/>
    </xf>
    <xf numFmtId="168" fontId="35" fillId="20" borderId="2030" xfId="0" applyNumberFormat="1" applyFont="1" applyFill="1" applyBorder="1" applyAlignment="1">
      <alignment horizontal="right" vertical="center"/>
    </xf>
    <xf numFmtId="168" fontId="35" fillId="20" borderId="2018" xfId="36" applyNumberFormat="1" applyFont="1" applyFill="1" applyBorder="1" applyAlignment="1">
      <alignment horizontal="right" vertical="center"/>
    </xf>
    <xf numFmtId="168" fontId="35" fillId="20" borderId="2030" xfId="36" applyNumberFormat="1" applyFont="1" applyFill="1" applyBorder="1" applyAlignment="1">
      <alignment horizontal="right" vertical="center"/>
    </xf>
    <xf numFmtId="168" fontId="35" fillId="0" borderId="2018" xfId="36" applyNumberFormat="1" applyFont="1" applyFill="1" applyBorder="1" applyAlignment="1">
      <alignment horizontal="right" vertical="center"/>
    </xf>
    <xf numFmtId="168" fontId="35" fillId="0" borderId="2030" xfId="36" applyNumberFormat="1" applyFont="1" applyFill="1" applyBorder="1" applyAlignment="1">
      <alignment horizontal="right" vertical="center"/>
    </xf>
    <xf numFmtId="0" fontId="30" fillId="0" borderId="2031" xfId="0" applyFont="1" applyBorder="1" applyAlignment="1">
      <alignment horizontal="left" vertical="center" indent="1"/>
    </xf>
    <xf numFmtId="37" fontId="42" fillId="0" borderId="2032" xfId="0" applyNumberFormat="1" applyFont="1" applyBorder="1" applyAlignment="1">
      <alignment horizontal="right" vertical="center"/>
    </xf>
    <xf numFmtId="168" fontId="42" fillId="0" borderId="2033" xfId="36" applyNumberFormat="1" applyFont="1" applyFill="1" applyBorder="1" applyAlignment="1" applyProtection="1">
      <alignment horizontal="right" vertical="center"/>
    </xf>
    <xf numFmtId="37" fontId="42" fillId="0" borderId="2034" xfId="0" applyNumberFormat="1" applyFont="1" applyBorder="1" applyAlignment="1">
      <alignment horizontal="right" vertical="center"/>
    </xf>
    <xf numFmtId="37" fontId="42" fillId="0" borderId="2035" xfId="0" applyNumberFormat="1" applyFont="1" applyBorder="1" applyAlignment="1">
      <alignment horizontal="right" vertical="center"/>
    </xf>
    <xf numFmtId="168" fontId="42" fillId="0" borderId="2036" xfId="36" applyNumberFormat="1" applyFont="1" applyFill="1" applyBorder="1" applyAlignment="1" applyProtection="1">
      <alignment horizontal="right" vertical="center"/>
    </xf>
    <xf numFmtId="37" fontId="42" fillId="0" borderId="2017" xfId="0" applyNumberFormat="1" applyFont="1" applyBorder="1" applyAlignment="1">
      <alignment horizontal="right" vertical="center"/>
    </xf>
    <xf numFmtId="0" fontId="30" fillId="20" borderId="2027" xfId="0" applyFont="1" applyFill="1" applyBorder="1" applyAlignment="1">
      <alignment horizontal="left" vertical="center" indent="1"/>
    </xf>
    <xf numFmtId="168" fontId="42" fillId="20" borderId="2037" xfId="36" applyNumberFormat="1" applyFont="1" applyFill="1" applyBorder="1" applyAlignment="1" applyProtection="1">
      <alignment horizontal="right" vertical="center"/>
    </xf>
    <xf numFmtId="168" fontId="42" fillId="20" borderId="2030" xfId="36" applyNumberFormat="1" applyFont="1" applyFill="1" applyBorder="1" applyAlignment="1" applyProtection="1">
      <alignment horizontal="right" vertical="center"/>
    </xf>
    <xf numFmtId="37" fontId="30" fillId="20" borderId="2027" xfId="0" applyNumberFormat="1" applyFont="1" applyFill="1" applyBorder="1" applyAlignment="1">
      <alignment horizontal="right" vertical="center"/>
    </xf>
    <xf numFmtId="0" fontId="30" fillId="0" borderId="2017" xfId="0" applyFont="1" applyBorder="1" applyAlignment="1">
      <alignment horizontal="left" vertical="center" indent="1"/>
    </xf>
    <xf numFmtId="37" fontId="30" fillId="0" borderId="2038" xfId="0" applyNumberFormat="1" applyFont="1" applyBorder="1" applyAlignment="1">
      <alignment horizontal="right" vertical="center"/>
    </xf>
    <xf numFmtId="168" fontId="42" fillId="0" borderId="2039" xfId="36" applyNumberFormat="1" applyFont="1" applyFill="1" applyBorder="1" applyAlignment="1" applyProtection="1">
      <alignment horizontal="right" vertical="center"/>
    </xf>
    <xf numFmtId="37" fontId="30" fillId="0" borderId="2017" xfId="0" applyNumberFormat="1" applyFont="1" applyBorder="1" applyAlignment="1">
      <alignment horizontal="right" vertical="center"/>
    </xf>
    <xf numFmtId="0" fontId="30" fillId="20" borderId="2041" xfId="0" applyFont="1" applyFill="1" applyBorder="1" applyAlignment="1">
      <alignment horizontal="left" vertical="center" indent="1"/>
    </xf>
    <xf numFmtId="37" fontId="30" fillId="20" borderId="662" xfId="0" applyNumberFormat="1" applyFont="1" applyFill="1" applyBorder="1" applyAlignment="1">
      <alignment horizontal="right" vertical="center"/>
    </xf>
    <xf numFmtId="168" fontId="42" fillId="20" borderId="142" xfId="22" applyNumberFormat="1" applyFont="1" applyFill="1" applyBorder="1" applyAlignment="1" applyProtection="1">
      <alignment horizontal="right" vertical="center"/>
    </xf>
    <xf numFmtId="0" fontId="30" fillId="0" borderId="2042" xfId="0" applyFont="1" applyBorder="1" applyAlignment="1">
      <alignment horizontal="left" vertical="center" wrapText="1" indent="1"/>
    </xf>
    <xf numFmtId="0" fontId="30" fillId="0" borderId="2043" xfId="0" applyFont="1" applyBorder="1" applyAlignment="1">
      <alignment horizontal="left" vertical="center" indent="1"/>
    </xf>
    <xf numFmtId="37" fontId="35" fillId="0" borderId="2044" xfId="24" applyNumberFormat="1" applyFont="1" applyBorder="1" applyAlignment="1">
      <alignment vertical="center"/>
    </xf>
    <xf numFmtId="168" fontId="42" fillId="0" borderId="2045" xfId="22" applyNumberFormat="1" applyFont="1" applyFill="1" applyBorder="1" applyAlignment="1" applyProtection="1">
      <alignment horizontal="right" vertical="center"/>
    </xf>
    <xf numFmtId="37" fontId="30" fillId="0" borderId="2046" xfId="0" applyNumberFormat="1" applyFont="1" applyBorder="1" applyAlignment="1">
      <alignment vertical="center"/>
    </xf>
    <xf numFmtId="168" fontId="42" fillId="0" borderId="2047" xfId="22" applyNumberFormat="1" applyFont="1" applyFill="1" applyBorder="1" applyAlignment="1" applyProtection="1">
      <alignment horizontal="right" vertical="center"/>
    </xf>
    <xf numFmtId="37" fontId="30" fillId="0" borderId="2048" xfId="0" applyNumberFormat="1" applyFont="1" applyBorder="1" applyAlignment="1">
      <alignment vertical="center"/>
    </xf>
    <xf numFmtId="37" fontId="30" fillId="0" borderId="2049" xfId="24" applyNumberFormat="1" applyFont="1" applyBorder="1" applyAlignment="1">
      <alignment horizontal="right" vertical="center"/>
    </xf>
    <xf numFmtId="0" fontId="30" fillId="0" borderId="1972" xfId="0" applyFont="1" applyBorder="1" applyAlignment="1">
      <alignment horizontal="left" vertical="center" indent="1"/>
    </xf>
    <xf numFmtId="168" fontId="42" fillId="0" borderId="56" xfId="22" applyNumberFormat="1" applyFont="1" applyFill="1" applyBorder="1" applyAlignment="1" applyProtection="1">
      <alignment horizontal="right" vertical="center"/>
    </xf>
    <xf numFmtId="37" fontId="51" fillId="0" borderId="76" xfId="0" applyNumberFormat="1" applyFont="1" applyBorder="1" applyAlignment="1">
      <alignment horizontal="right" vertical="center"/>
    </xf>
    <xf numFmtId="168" fontId="42" fillId="0" borderId="28" xfId="22" applyNumberFormat="1" applyFont="1" applyFill="1" applyBorder="1" applyAlignment="1" applyProtection="1">
      <alignment horizontal="right" vertical="center"/>
    </xf>
    <xf numFmtId="37" fontId="30" fillId="0" borderId="1363" xfId="0" applyNumberFormat="1" applyFont="1" applyBorder="1" applyAlignment="1">
      <alignment horizontal="right" vertical="center"/>
    </xf>
    <xf numFmtId="168" fontId="42" fillId="0" borderId="135" xfId="22" applyNumberFormat="1" applyFont="1" applyFill="1" applyBorder="1" applyAlignment="1" applyProtection="1">
      <alignment horizontal="right" vertical="center"/>
    </xf>
    <xf numFmtId="37" fontId="30" fillId="0" borderId="2050" xfId="0" applyNumberFormat="1" applyFont="1" applyBorder="1" applyAlignment="1">
      <alignment horizontal="right" vertical="center"/>
    </xf>
    <xf numFmtId="168" fontId="42" fillId="20" borderId="2052" xfId="22" applyNumberFormat="1" applyFont="1" applyFill="1" applyBorder="1" applyAlignment="1" applyProtection="1">
      <alignment horizontal="right" vertical="center"/>
    </xf>
    <xf numFmtId="37" fontId="30" fillId="20" borderId="1946" xfId="0" applyNumberFormat="1" applyFont="1" applyFill="1" applyBorder="1" applyAlignment="1">
      <alignment horizontal="right" vertical="center"/>
    </xf>
    <xf numFmtId="168" fontId="42" fillId="20" borderId="2018" xfId="22" applyNumberFormat="1" applyFont="1" applyFill="1" applyBorder="1" applyAlignment="1" applyProtection="1">
      <alignment horizontal="right" vertical="center"/>
    </xf>
    <xf numFmtId="37" fontId="30" fillId="20" borderId="1935" xfId="0" applyNumberFormat="1" applyFont="1" applyFill="1" applyBorder="1" applyAlignment="1">
      <alignment horizontal="right" vertical="center"/>
    </xf>
    <xf numFmtId="168" fontId="30" fillId="20" borderId="1934" xfId="0" applyNumberFormat="1" applyFont="1" applyFill="1" applyBorder="1" applyAlignment="1">
      <alignment horizontal="right" vertical="center"/>
    </xf>
    <xf numFmtId="37" fontId="30" fillId="20" borderId="2053" xfId="0" applyNumberFormat="1" applyFont="1" applyFill="1" applyBorder="1" applyAlignment="1">
      <alignment horizontal="right" vertical="center"/>
    </xf>
    <xf numFmtId="168" fontId="42" fillId="20" borderId="2030" xfId="22" applyNumberFormat="1" applyFont="1" applyFill="1" applyBorder="1" applyAlignment="1" applyProtection="1">
      <alignment horizontal="right" vertical="center"/>
    </xf>
    <xf numFmtId="37" fontId="30" fillId="20" borderId="2054" xfId="0" applyNumberFormat="1" applyFont="1" applyFill="1" applyBorder="1" applyAlignment="1">
      <alignment horizontal="right" vertical="center"/>
    </xf>
    <xf numFmtId="0" fontId="59" fillId="19" borderId="46" xfId="0" applyFont="1" applyFill="1" applyBorder="1" applyAlignment="1">
      <alignment horizontal="center" vertical="center" wrapText="1"/>
    </xf>
    <xf numFmtId="0" fontId="24" fillId="0" borderId="2037" xfId="0" applyFont="1" applyBorder="1" applyAlignment="1">
      <alignment horizontal="left" vertical="center" wrapText="1" indent="1"/>
    </xf>
    <xf numFmtId="0" fontId="24" fillId="0" borderId="2037" xfId="0" applyFont="1" applyBorder="1" applyAlignment="1">
      <alignment horizontal="left" vertical="center" indent="1"/>
    </xf>
    <xf numFmtId="0" fontId="24" fillId="0" borderId="79" xfId="0" applyFont="1" applyBorder="1" applyAlignment="1">
      <alignment horizontal="left" vertical="center" wrapText="1" indent="1"/>
    </xf>
    <xf numFmtId="0" fontId="23" fillId="0" borderId="81" xfId="0" applyFont="1" applyBorder="1" applyAlignment="1">
      <alignment horizontal="left" vertical="center" wrapText="1" indent="1"/>
    </xf>
    <xf numFmtId="0" fontId="50" fillId="0" borderId="2037" xfId="5" applyFill="1" applyBorder="1" applyAlignment="1">
      <alignment horizontal="left" vertical="center" indent="1"/>
    </xf>
    <xf numFmtId="0" fontId="95" fillId="0" borderId="0" xfId="0" applyFont="1" applyAlignment="1">
      <alignment vertical="center"/>
    </xf>
    <xf numFmtId="0" fontId="24" fillId="0" borderId="2052" xfId="0" applyFont="1" applyBorder="1" applyAlignment="1">
      <alignment horizontal="left" vertical="center" wrapText="1" indent="1"/>
    </xf>
    <xf numFmtId="37" fontId="23" fillId="0" borderId="2055" xfId="0" applyNumberFormat="1" applyFont="1" applyBorder="1" applyAlignment="1">
      <alignment horizontal="right" vertical="center"/>
    </xf>
    <xf numFmtId="168" fontId="11" fillId="0" borderId="2056" xfId="0" applyNumberFormat="1" applyFont="1" applyBorder="1" applyAlignment="1">
      <alignment vertical="center"/>
    </xf>
    <xf numFmtId="0" fontId="98" fillId="0" borderId="0" xfId="0" applyFont="1" applyAlignment="1">
      <alignment vertical="center"/>
    </xf>
    <xf numFmtId="0" fontId="24" fillId="20" borderId="2057" xfId="0" applyFont="1" applyFill="1" applyBorder="1" applyAlignment="1">
      <alignment horizontal="left" vertical="center" wrapText="1" indent="1"/>
    </xf>
    <xf numFmtId="37" fontId="23" fillId="20" borderId="2055" xfId="0" applyNumberFormat="1" applyFont="1" applyFill="1" applyBorder="1" applyAlignment="1">
      <alignment horizontal="right" vertical="center"/>
    </xf>
    <xf numFmtId="168" fontId="11" fillId="20" borderId="2056" xfId="0" applyNumberFormat="1" applyFont="1" applyFill="1" applyBorder="1" applyAlignment="1">
      <alignment vertical="center"/>
    </xf>
    <xf numFmtId="0" fontId="24" fillId="0" borderId="2057" xfId="0" applyFont="1" applyBorder="1" applyAlignment="1">
      <alignment horizontal="left" vertical="center" wrapText="1" indent="1"/>
    </xf>
    <xf numFmtId="37" fontId="59" fillId="19" borderId="92" xfId="0" applyNumberFormat="1" applyFont="1" applyFill="1" applyBorder="1" applyAlignment="1">
      <alignment horizontal="center" vertical="center" wrapText="1"/>
    </xf>
    <xf numFmtId="0" fontId="113" fillId="0" borderId="0" xfId="0" applyFont="1" applyAlignment="1">
      <alignment vertical="center"/>
    </xf>
    <xf numFmtId="0" fontId="29" fillId="0" borderId="0" xfId="0" applyFont="1" applyAlignment="1">
      <alignment horizontal="left" vertical="center" indent="1"/>
    </xf>
    <xf numFmtId="37" fontId="29" fillId="0" borderId="0" xfId="0" applyNumberFormat="1" applyFont="1" applyAlignment="1">
      <alignment horizontal="left" vertical="center" indent="1"/>
    </xf>
    <xf numFmtId="0" fontId="109" fillId="0" borderId="0" xfId="0" applyFont="1"/>
    <xf numFmtId="0" fontId="29" fillId="0" borderId="2062" xfId="0" applyFont="1" applyBorder="1" applyAlignment="1">
      <alignment horizontal="left" vertical="center" indent="1"/>
    </xf>
    <xf numFmtId="0" fontId="51" fillId="0" borderId="2063" xfId="0" applyFont="1" applyBorder="1" applyAlignment="1">
      <alignment horizontal="left" vertical="center" indent="1"/>
    </xf>
    <xf numFmtId="37" fontId="51" fillId="0" borderId="2064" xfId="0" applyNumberFormat="1" applyFont="1" applyBorder="1" applyAlignment="1">
      <alignment vertical="center"/>
    </xf>
    <xf numFmtId="0" fontId="4" fillId="0" borderId="0" xfId="0" applyFont="1"/>
    <xf numFmtId="0" fontId="29" fillId="0" borderId="28" xfId="0" applyFont="1" applyBorder="1" applyAlignment="1">
      <alignment horizontal="left" vertical="center" indent="1"/>
    </xf>
    <xf numFmtId="0" fontId="51" fillId="20" borderId="56" xfId="0" applyFont="1" applyFill="1" applyBorder="1" applyAlignment="1">
      <alignment horizontal="left" vertical="center" indent="1"/>
    </xf>
    <xf numFmtId="37" fontId="51" fillId="20" borderId="24" xfId="0" applyNumberFormat="1" applyFont="1" applyFill="1" applyBorder="1" applyAlignment="1">
      <alignment vertical="center"/>
    </xf>
    <xf numFmtId="0" fontId="51" fillId="0" borderId="56" xfId="0" applyFont="1" applyBorder="1" applyAlignment="1">
      <alignment horizontal="left" vertical="center" indent="1"/>
    </xf>
    <xf numFmtId="37" fontId="51" fillId="0" borderId="24" xfId="0" applyNumberFormat="1" applyFont="1" applyBorder="1" applyAlignment="1">
      <alignment vertical="center"/>
    </xf>
    <xf numFmtId="0" fontId="29" fillId="0" borderId="1910" xfId="0" applyFont="1" applyBorder="1" applyAlignment="1">
      <alignment horizontal="left" vertical="center" indent="1"/>
    </xf>
    <xf numFmtId="0" fontId="51" fillId="0" borderId="1890" xfId="0" applyFont="1" applyBorder="1" applyAlignment="1">
      <alignment horizontal="left" vertical="center" indent="1"/>
    </xf>
    <xf numFmtId="37" fontId="51" fillId="0" borderId="1889" xfId="0" applyNumberFormat="1" applyFont="1" applyBorder="1" applyAlignment="1">
      <alignment vertical="center"/>
    </xf>
    <xf numFmtId="0" fontId="51" fillId="0" borderId="0" xfId="0" applyFont="1" applyAlignment="1">
      <alignment horizontal="left" vertical="center" indent="1"/>
    </xf>
    <xf numFmtId="37" fontId="51" fillId="0" borderId="0" xfId="0" applyNumberFormat="1" applyFont="1" applyAlignment="1">
      <alignment vertical="center"/>
    </xf>
    <xf numFmtId="0" fontId="51" fillId="20" borderId="1890" xfId="0" applyFont="1" applyFill="1" applyBorder="1" applyAlignment="1">
      <alignment horizontal="left" vertical="center" indent="1"/>
    </xf>
    <xf numFmtId="37" fontId="51" fillId="20" borderId="1889" xfId="0" applyNumberFormat="1" applyFont="1" applyFill="1" applyBorder="1" applyAlignment="1">
      <alignment vertical="center"/>
    </xf>
    <xf numFmtId="0" fontId="29" fillId="0" borderId="2065" xfId="0" applyFont="1" applyBorder="1" applyAlignment="1">
      <alignment horizontal="left" vertical="center" indent="1"/>
    </xf>
    <xf numFmtId="0" fontId="51" fillId="0" borderId="2056" xfId="0" applyFont="1" applyBorder="1" applyAlignment="1">
      <alignment horizontal="left" vertical="center" indent="1"/>
    </xf>
    <xf numFmtId="37" fontId="51" fillId="0" borderId="2055" xfId="0" applyNumberFormat="1" applyFont="1" applyBorder="1" applyAlignment="1">
      <alignment vertical="center"/>
    </xf>
    <xf numFmtId="0" fontId="115" fillId="0" borderId="0" xfId="0" applyFont="1" applyAlignment="1">
      <alignment vertical="center"/>
    </xf>
    <xf numFmtId="0" fontId="115" fillId="0" borderId="0" xfId="0" applyFont="1" applyAlignment="1">
      <alignment horizontal="center" vertical="center"/>
    </xf>
    <xf numFmtId="0" fontId="94" fillId="0" borderId="0" xfId="0" applyFont="1"/>
    <xf numFmtId="0" fontId="30" fillId="0" borderId="2012" xfId="0" applyFont="1" applyBorder="1" applyAlignment="1">
      <alignment horizontal="left" vertical="center" wrapText="1" indent="1"/>
    </xf>
    <xf numFmtId="0" fontId="116" fillId="0" borderId="0" xfId="0" applyFont="1"/>
    <xf numFmtId="0" fontId="117" fillId="0" borderId="2057" xfId="0" applyFont="1" applyBorder="1" applyAlignment="1">
      <alignment horizontal="left" vertical="center" wrapText="1" indent="1"/>
    </xf>
    <xf numFmtId="37" fontId="117" fillId="0" borderId="2055" xfId="0" applyNumberFormat="1" applyFont="1" applyBorder="1" applyAlignment="1">
      <alignment horizontal="right" vertical="center"/>
    </xf>
    <xf numFmtId="168" fontId="118" fillId="0" borderId="2056" xfId="0" applyNumberFormat="1" applyFont="1" applyBorder="1" applyAlignment="1">
      <alignment vertical="center"/>
    </xf>
    <xf numFmtId="0" fontId="71" fillId="19" borderId="0" xfId="21" applyFont="1" applyFill="1" applyAlignment="1">
      <alignment horizontal="left" vertical="center" wrapText="1" indent="1"/>
    </xf>
    <xf numFmtId="1" fontId="55" fillId="0" borderId="2" xfId="21" applyNumberFormat="1" applyFont="1" applyBorder="1" applyAlignment="1">
      <alignment horizontal="left" vertical="center" wrapText="1"/>
    </xf>
    <xf numFmtId="1" fontId="55" fillId="0" borderId="7" xfId="21" applyNumberFormat="1" applyFont="1" applyBorder="1" applyAlignment="1">
      <alignment horizontal="left" vertical="center" wrapText="1"/>
    </xf>
    <xf numFmtId="1" fontId="55" fillId="0" borderId="3" xfId="21" applyNumberFormat="1" applyFont="1" applyBorder="1" applyAlignment="1">
      <alignment horizontal="left" vertical="center" wrapText="1"/>
    </xf>
    <xf numFmtId="0" fontId="29" fillId="0" borderId="0" xfId="21" applyFont="1" applyAlignment="1">
      <alignment horizontal="left" vertical="center" wrapText="1"/>
    </xf>
    <xf numFmtId="0" fontId="76" fillId="0" borderId="0" xfId="21" applyFont="1" applyAlignment="1">
      <alignment vertical="top" wrapText="1"/>
    </xf>
    <xf numFmtId="0" fontId="59" fillId="19" borderId="2" xfId="21" applyFont="1" applyFill="1" applyBorder="1" applyAlignment="1">
      <alignment horizontal="left" vertical="center" wrapText="1" indent="1"/>
    </xf>
    <xf numFmtId="0" fontId="59" fillId="19" borderId="120" xfId="21" applyFont="1" applyFill="1" applyBorder="1" applyAlignment="1">
      <alignment horizontal="center" vertical="center" wrapText="1"/>
    </xf>
    <xf numFmtId="0" fontId="59" fillId="19" borderId="98" xfId="21" applyFont="1" applyFill="1" applyBorder="1" applyAlignment="1">
      <alignment horizontal="center" vertical="center" wrapText="1"/>
    </xf>
    <xf numFmtId="0" fontId="59" fillId="19" borderId="89" xfId="21" applyFont="1" applyFill="1" applyBorder="1" applyAlignment="1">
      <alignment horizontal="center" vertical="center" wrapText="1"/>
    </xf>
    <xf numFmtId="0" fontId="59" fillId="19" borderId="99" xfId="21" applyFont="1" applyFill="1" applyBorder="1" applyAlignment="1">
      <alignment horizontal="center" vertical="center"/>
    </xf>
    <xf numFmtId="0" fontId="59" fillId="19" borderId="5" xfId="21" applyFont="1" applyFill="1" applyBorder="1" applyAlignment="1">
      <alignment horizontal="center" vertical="center"/>
    </xf>
    <xf numFmtId="0" fontId="29" fillId="0" borderId="0" xfId="24" applyFont="1" applyAlignment="1">
      <alignment horizontal="left" vertical="center" wrapText="1"/>
    </xf>
    <xf numFmtId="0" fontId="71" fillId="19" borderId="0" xfId="24" applyFont="1" applyFill="1" applyAlignment="1">
      <alignment horizontal="left" vertical="center" wrapText="1" indent="1"/>
    </xf>
    <xf numFmtId="0" fontId="78" fillId="0" borderId="1937" xfId="24" applyFont="1" applyBorder="1" applyAlignment="1">
      <alignment horizontal="left" vertical="top" wrapText="1"/>
    </xf>
    <xf numFmtId="0" fontId="78" fillId="0" borderId="0" xfId="24" applyFont="1" applyAlignment="1">
      <alignment horizontal="left" vertical="top" wrapText="1"/>
    </xf>
    <xf numFmtId="0" fontId="78" fillId="0" borderId="1938" xfId="24" applyFont="1" applyBorder="1" applyAlignment="1">
      <alignment horizontal="left" vertical="top" wrapText="1"/>
    </xf>
    <xf numFmtId="0" fontId="59" fillId="19" borderId="1916" xfId="24" applyFont="1" applyFill="1" applyBorder="1" applyAlignment="1">
      <alignment horizontal="left" vertical="center" wrapText="1" indent="1"/>
    </xf>
    <xf numFmtId="0" fontId="59" fillId="19" borderId="90" xfId="24" applyFont="1" applyFill="1" applyBorder="1" applyAlignment="1">
      <alignment horizontal="left" vertical="center" wrapText="1" indent="1"/>
    </xf>
    <xf numFmtId="0" fontId="59" fillId="19" borderId="1917" xfId="24" applyFont="1" applyFill="1" applyBorder="1" applyAlignment="1">
      <alignment horizontal="center" vertical="center" wrapText="1"/>
    </xf>
    <xf numFmtId="0" fontId="59" fillId="19" borderId="93" xfId="24" applyFont="1" applyFill="1" applyBorder="1" applyAlignment="1">
      <alignment horizontal="center" vertical="center" wrapText="1"/>
    </xf>
    <xf numFmtId="0" fontId="59" fillId="19" borderId="1918" xfId="24" applyFont="1" applyFill="1" applyBorder="1" applyAlignment="1">
      <alignment horizontal="center" vertical="center" wrapText="1"/>
    </xf>
    <xf numFmtId="0" fontId="59" fillId="19" borderId="121" xfId="24" applyFont="1" applyFill="1" applyBorder="1" applyAlignment="1">
      <alignment horizontal="center" vertical="center" wrapText="1"/>
    </xf>
    <xf numFmtId="0" fontId="59" fillId="19" borderId="1919" xfId="24" applyFont="1" applyFill="1" applyBorder="1" applyAlignment="1">
      <alignment horizontal="center" vertical="center" wrapText="1"/>
    </xf>
    <xf numFmtId="0" fontId="59" fillId="19" borderId="1920" xfId="24" applyFont="1" applyFill="1" applyBorder="1" applyAlignment="1">
      <alignment horizontal="center" vertical="center" wrapText="1"/>
    </xf>
    <xf numFmtId="0" fontId="59" fillId="19" borderId="1921" xfId="24" applyFont="1" applyFill="1" applyBorder="1" applyAlignment="1">
      <alignment horizontal="center" vertical="center" wrapText="1"/>
    </xf>
    <xf numFmtId="0" fontId="55" fillId="0" borderId="22" xfId="24" applyFont="1" applyBorder="1" applyAlignment="1">
      <alignment horizontal="left" vertical="top" wrapText="1"/>
    </xf>
    <xf numFmtId="0" fontId="55" fillId="0" borderId="23" xfId="24" applyFont="1" applyBorder="1" applyAlignment="1">
      <alignment horizontal="left" vertical="top" wrapText="1"/>
    </xf>
    <xf numFmtId="0" fontId="55" fillId="0" borderId="21" xfId="24" applyFont="1" applyBorder="1" applyAlignment="1">
      <alignment horizontal="left" vertical="top" wrapText="1"/>
    </xf>
    <xf numFmtId="0" fontId="71" fillId="19" borderId="0" xfId="25" applyFont="1" applyFill="1" applyAlignment="1">
      <alignment horizontal="left" vertical="center" wrapText="1" indent="1"/>
    </xf>
    <xf numFmtId="0" fontId="59" fillId="19" borderId="91" xfId="26" applyFont="1" applyFill="1" applyBorder="1" applyAlignment="1">
      <alignment horizontal="center" vertical="center"/>
    </xf>
    <xf numFmtId="0" fontId="59" fillId="19" borderId="48" xfId="26" applyFont="1" applyFill="1" applyBorder="1" applyAlignment="1">
      <alignment horizontal="center" vertical="center"/>
    </xf>
    <xf numFmtId="0" fontId="30" fillId="0" borderId="1925" xfId="25" applyFont="1" applyBorder="1" applyAlignment="1">
      <alignment horizontal="left" vertical="center" wrapText="1"/>
    </xf>
    <xf numFmtId="0" fontId="30" fillId="0" borderId="1939" xfId="25" applyFont="1" applyBorder="1" applyAlignment="1">
      <alignment horizontal="left" vertical="center" wrapText="1"/>
    </xf>
    <xf numFmtId="0" fontId="30" fillId="0" borderId="1927" xfId="25" applyFont="1" applyBorder="1" applyAlignment="1">
      <alignment horizontal="left" vertical="center" wrapText="1"/>
    </xf>
    <xf numFmtId="0" fontId="29" fillId="0" borderId="0" xfId="25" applyFont="1" applyAlignment="1">
      <alignment vertical="center" wrapText="1"/>
    </xf>
    <xf numFmtId="0" fontId="59" fillId="19" borderId="1916" xfId="25" applyFont="1" applyFill="1" applyBorder="1" applyAlignment="1">
      <alignment horizontal="left" vertical="center" wrapText="1" indent="1"/>
    </xf>
    <xf numFmtId="0" fontId="59" fillId="19" borderId="122" xfId="25" applyFont="1" applyFill="1" applyBorder="1" applyAlignment="1">
      <alignment horizontal="left" vertical="center" wrapText="1" indent="1"/>
    </xf>
    <xf numFmtId="37" fontId="30" fillId="0" borderId="1927" xfId="25" applyNumberFormat="1" applyFont="1" applyBorder="1" applyAlignment="1">
      <alignment horizontal="right" vertical="center"/>
    </xf>
    <xf numFmtId="0" fontId="11" fillId="0" borderId="0" xfId="26" applyFont="1"/>
    <xf numFmtId="0" fontId="34" fillId="19" borderId="1916" xfId="26" applyFont="1" applyFill="1" applyBorder="1" applyAlignment="1">
      <alignment horizontal="left" vertical="center" indent="1"/>
    </xf>
    <xf numFmtId="0" fontId="34" fillId="19" borderId="90" xfId="26" applyFont="1" applyFill="1" applyBorder="1" applyAlignment="1">
      <alignment horizontal="left" vertical="center" indent="1"/>
    </xf>
    <xf numFmtId="37" fontId="30" fillId="0" borderId="1927" xfId="26" applyNumberFormat="1" applyFont="1" applyBorder="1" applyAlignment="1">
      <alignment horizontal="right" vertical="center"/>
    </xf>
    <xf numFmtId="0" fontId="21" fillId="19" borderId="0" xfId="26" applyFont="1" applyFill="1" applyAlignment="1">
      <alignment horizontal="left" vertical="center" wrapText="1" indent="1"/>
    </xf>
    <xf numFmtId="0" fontId="34" fillId="19" borderId="91" xfId="26" applyFont="1" applyFill="1" applyBorder="1" applyAlignment="1">
      <alignment horizontal="center" vertical="center"/>
    </xf>
    <xf numFmtId="0" fontId="34" fillId="19" borderId="48" xfId="26" applyFont="1" applyFill="1" applyBorder="1" applyAlignment="1">
      <alignment horizontal="center" vertical="center"/>
    </xf>
    <xf numFmtId="0" fontId="54" fillId="0" borderId="1925" xfId="26" applyFont="1" applyBorder="1" applyAlignment="1">
      <alignment horizontal="left" vertical="center" wrapText="1"/>
    </xf>
    <xf numFmtId="0" fontId="54" fillId="0" borderId="1939" xfId="26" applyFont="1" applyBorder="1" applyAlignment="1">
      <alignment horizontal="left" vertical="center"/>
    </xf>
    <xf numFmtId="0" fontId="54" fillId="0" borderId="1927" xfId="26" applyFont="1" applyBorder="1" applyAlignment="1">
      <alignment horizontal="left" vertical="center"/>
    </xf>
    <xf numFmtId="0" fontId="27" fillId="0" borderId="0" xfId="26" applyFont="1" applyAlignment="1">
      <alignment vertical="top" wrapText="1"/>
    </xf>
    <xf numFmtId="0" fontId="59" fillId="19" borderId="1916" xfId="28" applyFont="1" applyFill="1" applyBorder="1" applyAlignment="1">
      <alignment horizontal="left" vertical="center" wrapText="1" indent="1"/>
    </xf>
    <xf numFmtId="0" fontId="59" fillId="19" borderId="90" xfId="28" applyFont="1" applyFill="1" applyBorder="1" applyAlignment="1">
      <alignment horizontal="left" vertical="center" wrapText="1" indent="1"/>
    </xf>
    <xf numFmtId="0" fontId="71" fillId="19" borderId="0" xfId="28" applyFont="1" applyFill="1" applyAlignment="1">
      <alignment horizontal="left" vertical="center" wrapText="1" indent="1"/>
    </xf>
    <xf numFmtId="0" fontId="59" fillId="19" borderId="1940" xfId="28" applyFont="1" applyFill="1" applyBorder="1" applyAlignment="1">
      <alignment horizontal="center" vertical="center" wrapText="1"/>
    </xf>
    <xf numFmtId="0" fontId="59" fillId="19" borderId="1941" xfId="28" applyFont="1" applyFill="1" applyBorder="1" applyAlignment="1">
      <alignment horizontal="center" vertical="center" wrapText="1"/>
    </xf>
    <xf numFmtId="0" fontId="59" fillId="19" borderId="1930" xfId="28" applyFont="1" applyFill="1" applyBorder="1" applyAlignment="1">
      <alignment horizontal="center" vertical="center" wrapText="1"/>
    </xf>
    <xf numFmtId="0" fontId="55" fillId="0" borderId="1925" xfId="28" applyFont="1" applyBorder="1" applyAlignment="1">
      <alignment horizontal="left" vertical="top" wrapText="1"/>
    </xf>
    <xf numFmtId="0" fontId="55" fillId="0" borderId="1939" xfId="28" applyFont="1" applyBorder="1" applyAlignment="1">
      <alignment horizontal="left" vertical="top" wrapText="1"/>
    </xf>
    <xf numFmtId="0" fontId="55" fillId="0" borderId="1927" xfId="28" applyFont="1" applyBorder="1" applyAlignment="1">
      <alignment horizontal="left" vertical="top" wrapText="1"/>
    </xf>
    <xf numFmtId="0" fontId="35" fillId="0" borderId="0" xfId="29" applyFont="1" applyAlignment="1">
      <alignment horizontal="left" vertical="center" wrapText="1"/>
    </xf>
    <xf numFmtId="0" fontId="18" fillId="0" borderId="0" xfId="0" applyFont="1" applyAlignment="1">
      <alignment horizontal="left" vertical="center" wrapText="1"/>
    </xf>
    <xf numFmtId="0" fontId="6" fillId="0" borderId="1931" xfId="0" applyFont="1" applyBorder="1" applyAlignment="1">
      <alignment vertical="center"/>
    </xf>
    <xf numFmtId="0" fontId="6" fillId="0" borderId="0" xfId="0" applyFont="1" applyAlignment="1">
      <alignment vertical="center"/>
    </xf>
    <xf numFmtId="0" fontId="6" fillId="0" borderId="1941" xfId="0" applyFont="1" applyBorder="1" applyAlignment="1">
      <alignment vertical="center"/>
    </xf>
    <xf numFmtId="0" fontId="70" fillId="19" borderId="0" xfId="0" applyFont="1" applyFill="1" applyAlignment="1">
      <alignment horizontal="left" vertical="center" indent="1"/>
    </xf>
    <xf numFmtId="0" fontId="34" fillId="19" borderId="1916" xfId="0" applyFont="1" applyFill="1" applyBorder="1" applyAlignment="1">
      <alignment horizontal="left" vertical="center" indent="1"/>
    </xf>
    <xf numFmtId="0" fontId="34" fillId="19" borderId="80" xfId="0" applyFont="1" applyFill="1" applyBorder="1" applyAlignment="1">
      <alignment horizontal="left" vertical="center" indent="1"/>
    </xf>
    <xf numFmtId="0" fontId="34" fillId="19" borderId="90" xfId="0" applyFont="1" applyFill="1" applyBorder="1" applyAlignment="1">
      <alignment horizontal="left" vertical="center" indent="1"/>
    </xf>
    <xf numFmtId="0" fontId="34" fillId="19" borderId="91" xfId="0" applyFont="1" applyFill="1" applyBorder="1" applyAlignment="1">
      <alignment horizontal="center" vertical="center" wrapText="1"/>
    </xf>
    <xf numFmtId="0" fontId="34" fillId="19" borderId="48" xfId="0" applyFont="1" applyFill="1" applyBorder="1" applyAlignment="1">
      <alignment horizontal="center" vertical="center" wrapText="1"/>
    </xf>
    <xf numFmtId="0" fontId="34" fillId="19" borderId="134" xfId="0" applyFont="1" applyFill="1" applyBorder="1" applyAlignment="1">
      <alignment horizontal="center" vertical="center" wrapText="1"/>
    </xf>
    <xf numFmtId="0" fontId="34" fillId="19" borderId="94" xfId="0" applyFont="1" applyFill="1" applyBorder="1" applyAlignment="1">
      <alignment horizontal="center" vertical="center" wrapText="1"/>
    </xf>
    <xf numFmtId="0" fontId="34" fillId="19" borderId="123" xfId="0" applyFont="1" applyFill="1" applyBorder="1" applyAlignment="1">
      <alignment horizontal="center" vertical="center" wrapText="1"/>
    </xf>
    <xf numFmtId="0" fontId="34" fillId="19" borderId="36" xfId="0" applyFont="1" applyFill="1" applyBorder="1" applyAlignment="1">
      <alignment horizontal="center" vertical="center" wrapText="1"/>
    </xf>
    <xf numFmtId="0" fontId="34" fillId="19" borderId="1925" xfId="0" applyFont="1" applyFill="1" applyBorder="1" applyAlignment="1">
      <alignment horizontal="left" vertical="center" wrapText="1" indent="1"/>
    </xf>
    <xf numFmtId="0" fontId="34" fillId="19" borderId="1927" xfId="0" applyFont="1" applyFill="1" applyBorder="1" applyAlignment="1">
      <alignment horizontal="left" vertical="center" wrapText="1" indent="1"/>
    </xf>
    <xf numFmtId="0" fontId="34" fillId="19" borderId="1910" xfId="0" applyFont="1" applyFill="1" applyBorder="1" applyAlignment="1">
      <alignment horizontal="left" vertical="center" wrapText="1" indent="1"/>
    </xf>
    <xf numFmtId="0" fontId="34" fillId="19" borderId="1889" xfId="0" applyFont="1" applyFill="1" applyBorder="1" applyAlignment="1">
      <alignment horizontal="left" vertical="center" wrapText="1" indent="1"/>
    </xf>
    <xf numFmtId="0" fontId="30" fillId="0" borderId="0" xfId="0" applyFont="1" applyAlignment="1">
      <alignment horizontal="left" vertical="center" wrapText="1"/>
    </xf>
    <xf numFmtId="0" fontId="34" fillId="19" borderId="1957" xfId="0" applyFont="1" applyFill="1" applyBorder="1" applyAlignment="1">
      <alignment horizontal="left" vertical="center" wrapText="1" indent="1"/>
    </xf>
    <xf numFmtId="0" fontId="34" fillId="19" borderId="30" xfId="0" applyFont="1" applyFill="1" applyBorder="1" applyAlignment="1">
      <alignment horizontal="left" vertical="center" wrapText="1" indent="1"/>
    </xf>
    <xf numFmtId="0" fontId="34" fillId="19" borderId="20" xfId="0" applyFont="1" applyFill="1" applyBorder="1" applyAlignment="1">
      <alignment horizontal="left" vertical="center" wrapText="1" indent="1"/>
    </xf>
    <xf numFmtId="0" fontId="34" fillId="19" borderId="1920" xfId="0" applyFont="1" applyFill="1" applyBorder="1" applyAlignment="1">
      <alignment horizontal="center" vertical="center" wrapText="1"/>
    </xf>
    <xf numFmtId="0" fontId="34" fillId="19" borderId="35" xfId="0" applyFont="1" applyFill="1" applyBorder="1" applyAlignment="1">
      <alignment horizontal="center" vertical="center" wrapText="1"/>
    </xf>
    <xf numFmtId="0" fontId="34" fillId="19" borderId="46" xfId="0" applyFont="1" applyFill="1" applyBorder="1" applyAlignment="1">
      <alignment horizontal="center" vertical="center" wrapText="1"/>
    </xf>
    <xf numFmtId="0" fontId="34" fillId="19" borderId="1919" xfId="0" applyFont="1" applyFill="1" applyBorder="1" applyAlignment="1">
      <alignment horizontal="center" vertical="center" wrapText="1"/>
    </xf>
    <xf numFmtId="0" fontId="34" fillId="19" borderId="1958" xfId="0" applyFont="1" applyFill="1" applyBorder="1" applyAlignment="1">
      <alignment horizontal="center" vertical="center" wrapText="1"/>
    </xf>
    <xf numFmtId="0" fontId="34" fillId="19" borderId="1921" xfId="0" applyFont="1" applyFill="1" applyBorder="1" applyAlignment="1">
      <alignment horizontal="center" vertical="center" wrapText="1"/>
    </xf>
    <xf numFmtId="0" fontId="34" fillId="19" borderId="41" xfId="0" applyFont="1" applyFill="1" applyBorder="1" applyAlignment="1">
      <alignment horizontal="center" vertical="center" wrapText="1"/>
    </xf>
    <xf numFmtId="0" fontId="59" fillId="19" borderId="1925" xfId="0" applyFont="1" applyFill="1" applyBorder="1" applyAlignment="1">
      <alignment horizontal="left" vertical="center" wrapText="1" indent="1"/>
    </xf>
    <xf numFmtId="0" fontId="59" fillId="19" borderId="1927" xfId="0" applyFont="1" applyFill="1" applyBorder="1" applyAlignment="1">
      <alignment horizontal="left" vertical="center" wrapText="1" indent="1"/>
    </xf>
    <xf numFmtId="0" fontId="75" fillId="0" borderId="0" xfId="0" applyFont="1" applyAlignment="1">
      <alignment horizontal="left" vertical="center"/>
    </xf>
    <xf numFmtId="0" fontId="75" fillId="0" borderId="0" xfId="0" applyFont="1" applyAlignment="1">
      <alignment horizontal="left" vertical="center" wrapText="1"/>
    </xf>
    <xf numFmtId="0" fontId="59" fillId="19" borderId="1910" xfId="0" applyFont="1" applyFill="1" applyBorder="1" applyAlignment="1">
      <alignment horizontal="left" vertical="center" wrapText="1" indent="1"/>
    </xf>
    <xf numFmtId="0" fontId="59" fillId="19" borderId="1889" xfId="0" applyFont="1" applyFill="1" applyBorder="1" applyAlignment="1">
      <alignment horizontal="left" vertical="center" wrapText="1" indent="1"/>
    </xf>
    <xf numFmtId="0" fontId="72" fillId="19" borderId="0" xfId="0" applyFont="1" applyFill="1" applyAlignment="1">
      <alignment horizontal="left" vertical="center" indent="1"/>
    </xf>
    <xf numFmtId="0" fontId="59" fillId="19" borderId="1957" xfId="0" applyFont="1" applyFill="1" applyBorder="1" applyAlignment="1">
      <alignment horizontal="left" vertical="center" wrapText="1" indent="1"/>
    </xf>
    <xf numFmtId="0" fontId="59" fillId="19" borderId="30" xfId="0" applyFont="1" applyFill="1" applyBorder="1" applyAlignment="1">
      <alignment horizontal="left" vertical="center" wrapText="1" indent="1"/>
    </xf>
    <xf numFmtId="0" fontId="59" fillId="19" borderId="20" xfId="0" applyFont="1" applyFill="1" applyBorder="1" applyAlignment="1">
      <alignment horizontal="left" vertical="center" wrapText="1" indent="1"/>
    </xf>
    <xf numFmtId="0" fontId="59" fillId="19" borderId="1920" xfId="0" applyFont="1" applyFill="1" applyBorder="1" applyAlignment="1">
      <alignment horizontal="center" vertical="center" wrapText="1"/>
    </xf>
    <xf numFmtId="0" fontId="59" fillId="19" borderId="35" xfId="0" applyFont="1" applyFill="1" applyBorder="1" applyAlignment="1">
      <alignment horizontal="center" vertical="center" wrapText="1"/>
    </xf>
    <xf numFmtId="0" fontId="59" fillId="19" borderId="46" xfId="0" applyFont="1" applyFill="1" applyBorder="1" applyAlignment="1">
      <alignment horizontal="center" vertical="center" wrapText="1"/>
    </xf>
    <xf numFmtId="0" fontId="59" fillId="19" borderId="1919" xfId="0" applyFont="1" applyFill="1" applyBorder="1" applyAlignment="1">
      <alignment horizontal="center" vertical="center" wrapText="1"/>
    </xf>
    <xf numFmtId="0" fontId="59" fillId="19" borderId="1958" xfId="0" applyFont="1" applyFill="1" applyBorder="1" applyAlignment="1">
      <alignment horizontal="center" vertical="center" wrapText="1"/>
    </xf>
    <xf numFmtId="0" fontId="59" fillId="19" borderId="1921" xfId="0" applyFont="1" applyFill="1" applyBorder="1" applyAlignment="1">
      <alignment horizontal="center" vertical="center" wrapText="1"/>
    </xf>
    <xf numFmtId="0" fontId="59" fillId="19" borderId="94" xfId="0" applyFont="1" applyFill="1" applyBorder="1" applyAlignment="1">
      <alignment horizontal="center" vertical="center" wrapText="1"/>
    </xf>
    <xf numFmtId="0" fontId="59" fillId="19" borderId="41" xfId="0" applyFont="1" applyFill="1" applyBorder="1" applyAlignment="1">
      <alignment horizontal="center" vertical="center" wrapText="1"/>
    </xf>
    <xf numFmtId="0" fontId="59" fillId="19" borderId="1928" xfId="0" applyFont="1" applyFill="1" applyBorder="1" applyAlignment="1">
      <alignment horizontal="left" vertical="center" wrapText="1" indent="1"/>
    </xf>
    <xf numFmtId="0" fontId="71" fillId="19" borderId="32" xfId="0" applyFont="1" applyFill="1" applyBorder="1" applyAlignment="1">
      <alignment horizontal="left" vertical="center" wrapText="1" indent="1"/>
    </xf>
    <xf numFmtId="0" fontId="71" fillId="19" borderId="0" xfId="0" applyFont="1" applyFill="1" applyAlignment="1">
      <alignment horizontal="left" vertical="center" wrapText="1" indent="1"/>
    </xf>
    <xf numFmtId="0" fontId="59" fillId="19" borderId="1964" xfId="0" applyFont="1" applyFill="1" applyBorder="1" applyAlignment="1">
      <alignment horizontal="left" vertical="center" wrapText="1" indent="1"/>
    </xf>
    <xf numFmtId="0" fontId="59" fillId="19" borderId="40" xfId="0" applyFont="1" applyFill="1" applyBorder="1" applyAlignment="1">
      <alignment horizontal="left" vertical="center" wrapText="1" indent="1"/>
    </xf>
    <xf numFmtId="0" fontId="59" fillId="19" borderId="1968" xfId="0" applyFont="1" applyFill="1" applyBorder="1" applyAlignment="1">
      <alignment horizontal="left" vertical="center" wrapText="1" indent="1"/>
    </xf>
    <xf numFmtId="0" fontId="59" fillId="19" borderId="1967" xfId="0" applyFont="1" applyFill="1" applyBorder="1" applyAlignment="1">
      <alignment horizontal="center" vertical="center" wrapText="1"/>
    </xf>
    <xf numFmtId="0" fontId="59" fillId="19" borderId="52" xfId="0" applyFont="1" applyFill="1" applyBorder="1" applyAlignment="1">
      <alignment horizontal="center" vertical="center" wrapText="1"/>
    </xf>
    <xf numFmtId="0" fontId="59" fillId="19" borderId="58" xfId="0" applyFont="1" applyFill="1" applyBorder="1" applyAlignment="1">
      <alignment horizontal="center" vertical="center" wrapText="1"/>
    </xf>
    <xf numFmtId="0" fontId="59" fillId="19" borderId="1917" xfId="0" applyFont="1" applyFill="1" applyBorder="1" applyAlignment="1">
      <alignment horizontal="center" vertical="center" wrapText="1"/>
    </xf>
    <xf numFmtId="0" fontId="59" fillId="19" borderId="1965" xfId="0" applyFont="1" applyFill="1" applyBorder="1" applyAlignment="1">
      <alignment horizontal="center" vertical="center" wrapText="1"/>
    </xf>
    <xf numFmtId="0" fontId="59" fillId="19" borderId="1966" xfId="0" applyFont="1" applyFill="1" applyBorder="1" applyAlignment="1">
      <alignment horizontal="center" vertical="center" wrapText="1"/>
    </xf>
    <xf numFmtId="0" fontId="30" fillId="0" borderId="0" xfId="0" applyFont="1" applyAlignment="1">
      <alignment horizontal="left" vertical="center"/>
    </xf>
    <xf numFmtId="0" fontId="30" fillId="20" borderId="1925" xfId="0" applyFont="1" applyFill="1" applyBorder="1" applyAlignment="1">
      <alignment horizontal="left" vertical="center" wrapText="1" indent="1"/>
    </xf>
    <xf numFmtId="0" fontId="30" fillId="20" borderId="1927" xfId="0" applyFont="1" applyFill="1" applyBorder="1" applyAlignment="1">
      <alignment horizontal="left" vertical="center" wrapText="1" indent="1"/>
    </xf>
    <xf numFmtId="0" fontId="22" fillId="20" borderId="1925" xfId="0" applyFont="1" applyFill="1" applyBorder="1" applyAlignment="1">
      <alignment horizontal="center" vertical="center"/>
    </xf>
    <xf numFmtId="0" fontId="22" fillId="20" borderId="1927" xfId="0" applyFont="1" applyFill="1" applyBorder="1" applyAlignment="1">
      <alignment horizontal="center" vertical="center"/>
    </xf>
    <xf numFmtId="0" fontId="59" fillId="19" borderId="25" xfId="0" applyFont="1" applyFill="1" applyBorder="1" applyAlignment="1">
      <alignment horizontal="left" vertical="center" wrapText="1" indent="1"/>
    </xf>
    <xf numFmtId="0" fontId="59" fillId="19" borderId="26" xfId="0" applyFont="1" applyFill="1" applyBorder="1" applyAlignment="1">
      <alignment horizontal="left" vertical="center" wrapText="1" indent="1"/>
    </xf>
    <xf numFmtId="0" fontId="59" fillId="19" borderId="96" xfId="0" applyFont="1" applyFill="1" applyBorder="1" applyAlignment="1">
      <alignment horizontal="center" vertical="center" wrapText="1"/>
    </xf>
    <xf numFmtId="0" fontId="59" fillId="19" borderId="39" xfId="0" applyFont="1" applyFill="1" applyBorder="1" applyAlignment="1">
      <alignment horizontal="center" vertical="center" wrapText="1"/>
    </xf>
    <xf numFmtId="0" fontId="59" fillId="19" borderId="8" xfId="0" applyFont="1" applyFill="1" applyBorder="1" applyAlignment="1">
      <alignment horizontal="center" vertical="center" wrapText="1"/>
    </xf>
    <xf numFmtId="0" fontId="35" fillId="0" borderId="2" xfId="0" applyFont="1" applyBorder="1" applyAlignment="1">
      <alignment horizontal="left" vertical="center" wrapText="1"/>
    </xf>
    <xf numFmtId="0" fontId="35" fillId="0" borderId="7" xfId="0" applyFont="1" applyBorder="1" applyAlignment="1">
      <alignment horizontal="left" vertical="center" wrapText="1"/>
    </xf>
    <xf numFmtId="0" fontId="35" fillId="0" borderId="3" xfId="0" applyFont="1" applyBorder="1" applyAlignment="1">
      <alignment horizontal="left" vertical="center" wrapText="1"/>
    </xf>
    <xf numFmtId="0" fontId="82" fillId="0" borderId="2" xfId="0" applyFont="1" applyBorder="1" applyAlignment="1">
      <alignment horizontal="left" vertical="center" wrapText="1"/>
    </xf>
    <xf numFmtId="0" fontId="82" fillId="0" borderId="7" xfId="0" applyFont="1" applyBorder="1" applyAlignment="1">
      <alignment horizontal="left" vertical="center" wrapText="1"/>
    </xf>
    <xf numFmtId="0" fontId="82" fillId="0" borderId="3" xfId="0" applyFont="1" applyBorder="1" applyAlignment="1">
      <alignment horizontal="left" vertical="center" wrapText="1"/>
    </xf>
    <xf numFmtId="0" fontId="59" fillId="19" borderId="36" xfId="0" applyFont="1" applyFill="1" applyBorder="1" applyAlignment="1">
      <alignment horizontal="center" vertical="center" wrapText="1"/>
    </xf>
    <xf numFmtId="0" fontId="59" fillId="19" borderId="28" xfId="0" applyFont="1" applyFill="1" applyBorder="1" applyAlignment="1">
      <alignment horizontal="left" vertical="center" wrapText="1" indent="1"/>
    </xf>
    <xf numFmtId="0" fontId="71" fillId="19" borderId="0" xfId="0" applyFont="1" applyFill="1" applyAlignment="1">
      <alignment horizontal="left" vertical="center" indent="1"/>
    </xf>
    <xf numFmtId="0" fontId="82" fillId="0" borderId="2" xfId="0" applyFont="1" applyBorder="1" applyAlignment="1">
      <alignment vertical="center" wrapText="1"/>
    </xf>
    <xf numFmtId="0" fontId="82" fillId="0" borderId="7" xfId="0" applyFont="1" applyBorder="1" applyAlignment="1">
      <alignment vertical="center" wrapText="1"/>
    </xf>
    <xf numFmtId="0" fontId="82" fillId="0" borderId="3" xfId="0" applyFont="1" applyBorder="1" applyAlignment="1">
      <alignment vertical="center" wrapText="1"/>
    </xf>
    <xf numFmtId="0" fontId="35" fillId="0" borderId="2" xfId="0" applyFont="1" applyBorder="1" applyAlignment="1">
      <alignment vertical="center" wrapText="1"/>
    </xf>
    <xf numFmtId="0" fontId="35" fillId="0" borderId="7" xfId="0" applyFont="1" applyBorder="1" applyAlignment="1">
      <alignment vertical="center" wrapText="1"/>
    </xf>
    <xf numFmtId="0" fontId="35" fillId="0" borderId="3" xfId="0" applyFont="1" applyBorder="1" applyAlignment="1">
      <alignment vertical="center" wrapText="1"/>
    </xf>
    <xf numFmtId="0" fontId="89" fillId="0" borderId="2015" xfId="0" applyFont="1" applyBorder="1" applyAlignment="1">
      <alignment horizontal="left" vertical="center" wrapText="1"/>
    </xf>
    <xf numFmtId="0" fontId="89" fillId="0" borderId="2016" xfId="0" applyFont="1" applyBorder="1" applyAlignment="1">
      <alignment horizontal="left" vertical="center" wrapText="1"/>
    </xf>
    <xf numFmtId="0" fontId="89" fillId="0" borderId="2017" xfId="0" applyFont="1" applyBorder="1" applyAlignment="1">
      <alignment horizontal="left" vertical="center" wrapText="1"/>
    </xf>
    <xf numFmtId="0" fontId="81" fillId="0" borderId="1910" xfId="0" applyFont="1" applyBorder="1" applyAlignment="1">
      <alignment horizontal="left" vertical="center" wrapText="1"/>
    </xf>
    <xf numFmtId="0" fontId="81" fillId="0" borderId="1911" xfId="0" applyFont="1" applyBorder="1" applyAlignment="1">
      <alignment horizontal="left" vertical="center" wrapText="1"/>
    </xf>
    <xf numFmtId="0" fontId="81" fillId="0" borderId="1889" xfId="0" applyFont="1" applyBorder="1" applyAlignment="1">
      <alignment horizontal="left" vertical="center" wrapText="1"/>
    </xf>
    <xf numFmtId="0" fontId="59" fillId="19" borderId="1931" xfId="0" applyFont="1" applyFill="1" applyBorder="1" applyAlignment="1">
      <alignment horizontal="left" vertical="center" wrapText="1" indent="1"/>
    </xf>
    <xf numFmtId="0" fontId="59" fillId="19" borderId="1940" xfId="0" applyFont="1" applyFill="1" applyBorder="1" applyAlignment="1">
      <alignment horizontal="center" vertical="center" wrapText="1"/>
    </xf>
    <xf numFmtId="0" fontId="59" fillId="19" borderId="1941" xfId="0" applyFont="1" applyFill="1" applyBorder="1" applyAlignment="1">
      <alignment horizontal="center" vertical="center" wrapText="1"/>
    </xf>
    <xf numFmtId="0" fontId="59" fillId="19" borderId="91" xfId="0" applyFont="1" applyFill="1" applyBorder="1" applyAlignment="1">
      <alignment horizontal="center" vertical="center" wrapText="1"/>
    </xf>
    <xf numFmtId="0" fontId="59" fillId="19" borderId="48" xfId="0" applyFont="1" applyFill="1" applyBorder="1" applyAlignment="1">
      <alignment horizontal="center" vertical="center" wrapText="1"/>
    </xf>
    <xf numFmtId="0" fontId="89" fillId="0" borderId="1931" xfId="0" applyFont="1" applyBorder="1" applyAlignment="1">
      <alignment horizontal="left" vertical="center" wrapText="1"/>
    </xf>
    <xf numFmtId="0" fontId="89" fillId="0" borderId="1941" xfId="0" applyFont="1" applyBorder="1" applyAlignment="1">
      <alignment horizontal="left" vertical="center" wrapText="1"/>
    </xf>
    <xf numFmtId="0" fontId="89" fillId="0" borderId="1930" xfId="0" applyFont="1" applyBorder="1" applyAlignment="1">
      <alignment horizontal="left" vertical="center" wrapText="1"/>
    </xf>
    <xf numFmtId="0" fontId="71" fillId="19" borderId="34" xfId="0" applyFont="1" applyFill="1" applyBorder="1" applyAlignment="1">
      <alignment horizontal="left" vertical="center" wrapText="1" indent="1"/>
    </xf>
    <xf numFmtId="0" fontId="30" fillId="0" borderId="2025" xfId="0" applyFont="1" applyBorder="1" applyAlignment="1">
      <alignment horizontal="left" vertical="center" wrapText="1" indent="1"/>
    </xf>
    <xf numFmtId="0" fontId="30" fillId="0" borderId="2051" xfId="0" applyFont="1" applyBorder="1" applyAlignment="1">
      <alignment horizontal="left" vertical="center" wrapText="1" indent="1"/>
    </xf>
    <xf numFmtId="0" fontId="55" fillId="0" borderId="28" xfId="0" applyFont="1" applyBorder="1" applyAlignment="1">
      <alignment horizontal="left" vertical="center" wrapText="1"/>
    </xf>
    <xf numFmtId="0" fontId="55" fillId="0" borderId="0" xfId="0" applyFont="1" applyAlignment="1">
      <alignment horizontal="left" vertical="center" wrapText="1"/>
    </xf>
    <xf numFmtId="0" fontId="55" fillId="0" borderId="24" xfId="0" applyFont="1" applyBorder="1" applyAlignment="1">
      <alignment horizontal="left" vertical="center" wrapText="1"/>
    </xf>
    <xf numFmtId="0" fontId="55" fillId="0" borderId="1910" xfId="0" applyFont="1" applyBorder="1" applyAlignment="1">
      <alignment horizontal="left" vertical="center"/>
    </xf>
    <xf numFmtId="0" fontId="55" fillId="0" borderId="1911" xfId="0" applyFont="1" applyBorder="1" applyAlignment="1">
      <alignment horizontal="left" vertical="center"/>
    </xf>
    <xf numFmtId="0" fontId="55" fillId="0" borderId="1889" xfId="0" applyFont="1" applyBorder="1" applyAlignment="1">
      <alignment horizontal="left" vertical="center"/>
    </xf>
    <xf numFmtId="0" fontId="35" fillId="0" borderId="0" xfId="0" applyFont="1" applyAlignment="1">
      <alignment horizontal="left" vertical="center" wrapText="1" indent="1"/>
    </xf>
    <xf numFmtId="0" fontId="30" fillId="0" borderId="2023" xfId="0" applyFont="1" applyBorder="1" applyAlignment="1">
      <alignment horizontal="left" vertical="center" wrapText="1" indent="1"/>
    </xf>
    <xf numFmtId="0" fontId="30" fillId="0" borderId="2040" xfId="0" applyFont="1" applyBorder="1" applyAlignment="1">
      <alignment horizontal="left" vertical="center" wrapText="1" indent="1"/>
    </xf>
    <xf numFmtId="0" fontId="71" fillId="19" borderId="0" xfId="32" applyFont="1" applyFill="1" applyAlignment="1">
      <alignment horizontal="left" vertical="center" wrapText="1" indent="1"/>
    </xf>
    <xf numFmtId="0" fontId="59" fillId="19" borderId="2018" xfId="0" applyFont="1" applyFill="1" applyBorder="1" applyAlignment="1">
      <alignment horizontal="left" vertical="center" indent="1"/>
    </xf>
    <xf numFmtId="0" fontId="59" fillId="19" borderId="2019" xfId="0" applyFont="1" applyFill="1" applyBorder="1" applyAlignment="1">
      <alignment horizontal="center" vertical="center"/>
    </xf>
    <xf numFmtId="0" fontId="59" fillId="19" borderId="2020" xfId="0" applyFont="1" applyFill="1" applyBorder="1" applyAlignment="1">
      <alignment horizontal="center" vertical="center"/>
    </xf>
    <xf numFmtId="0" fontId="59" fillId="19" borderId="2021" xfId="0" applyFont="1" applyFill="1" applyBorder="1" applyAlignment="1">
      <alignment horizontal="center" vertical="center"/>
    </xf>
    <xf numFmtId="0" fontId="59" fillId="19" borderId="134" xfId="0" applyFont="1" applyFill="1" applyBorder="1" applyAlignment="1">
      <alignment horizontal="center" vertical="center" wrapText="1"/>
    </xf>
    <xf numFmtId="0" fontId="59" fillId="19" borderId="0" xfId="0" applyFont="1" applyFill="1" applyAlignment="1">
      <alignment horizontal="center" vertical="center" wrapText="1"/>
    </xf>
    <xf numFmtId="0" fontId="59" fillId="19" borderId="1911" xfId="0" applyFont="1" applyFill="1" applyBorder="1" applyAlignment="1">
      <alignment horizontal="center" vertical="center" wrapText="1"/>
    </xf>
    <xf numFmtId="0" fontId="71" fillId="19" borderId="122" xfId="0" applyFont="1" applyFill="1" applyBorder="1" applyAlignment="1">
      <alignment horizontal="center" vertical="center" wrapText="1"/>
    </xf>
    <xf numFmtId="0" fontId="71" fillId="19" borderId="1910" xfId="0" applyFont="1" applyFill="1" applyBorder="1" applyAlignment="1">
      <alignment horizontal="center" vertical="center" wrapText="1"/>
    </xf>
    <xf numFmtId="0" fontId="71" fillId="19" borderId="1953" xfId="0" applyFont="1" applyFill="1" applyBorder="1" applyAlignment="1">
      <alignment horizontal="center" vertical="center" wrapText="1"/>
    </xf>
    <xf numFmtId="0" fontId="71" fillId="19" borderId="1944" xfId="0" applyFont="1" applyFill="1" applyBorder="1" applyAlignment="1">
      <alignment horizontal="center" vertical="center" wrapText="1"/>
    </xf>
    <xf numFmtId="0" fontId="28" fillId="0" borderId="0" xfId="0" applyFont="1" applyAlignment="1">
      <alignment horizontal="left" vertical="center" wrapText="1"/>
    </xf>
    <xf numFmtId="0" fontId="115" fillId="41" borderId="2059" xfId="0" applyFont="1" applyFill="1" applyBorder="1" applyAlignment="1">
      <alignment horizontal="left" vertical="center" wrapText="1" indent="1"/>
    </xf>
    <xf numFmtId="0" fontId="115" fillId="41" borderId="2060" xfId="0" applyFont="1" applyFill="1" applyBorder="1" applyAlignment="1">
      <alignment horizontal="left" vertical="center" wrapText="1" indent="1"/>
    </xf>
    <xf numFmtId="0" fontId="115" fillId="41" borderId="2061" xfId="0" applyFont="1" applyFill="1" applyBorder="1" applyAlignment="1">
      <alignment horizontal="left" vertical="center" wrapText="1" indent="1"/>
    </xf>
    <xf numFmtId="0" fontId="1" fillId="0" borderId="2065" xfId="0" applyFont="1" applyBorder="1" applyAlignment="1">
      <alignment horizontal="left" vertical="center" wrapText="1"/>
    </xf>
    <xf numFmtId="0" fontId="1" fillId="0" borderId="2066" xfId="0" applyFont="1" applyBorder="1" applyAlignment="1">
      <alignment horizontal="left" vertical="center" wrapText="1"/>
    </xf>
    <xf numFmtId="0" fontId="1" fillId="0" borderId="2055" xfId="0" applyFont="1" applyBorder="1" applyAlignment="1">
      <alignment horizontal="left" vertical="center" wrapText="1"/>
    </xf>
    <xf numFmtId="0" fontId="115" fillId="41" borderId="2059" xfId="0" applyFont="1" applyFill="1" applyBorder="1" applyAlignment="1">
      <alignment horizontal="left" vertical="center" indent="1"/>
    </xf>
    <xf numFmtId="0" fontId="115" fillId="41" borderId="2060" xfId="0" applyFont="1" applyFill="1" applyBorder="1" applyAlignment="1">
      <alignment horizontal="left" vertical="center" indent="1"/>
    </xf>
    <xf numFmtId="0" fontId="115" fillId="41" borderId="2061" xfId="0" applyFont="1" applyFill="1" applyBorder="1" applyAlignment="1">
      <alignment horizontal="left" vertical="center" indent="1"/>
    </xf>
    <xf numFmtId="0" fontId="114" fillId="41" borderId="2059" xfId="0" applyFont="1" applyFill="1" applyBorder="1" applyAlignment="1">
      <alignment horizontal="left" vertical="center" indent="1"/>
    </xf>
    <xf numFmtId="0" fontId="114" fillId="41" borderId="2060" xfId="0" applyFont="1" applyFill="1" applyBorder="1" applyAlignment="1">
      <alignment horizontal="left" vertical="center" indent="1"/>
    </xf>
    <xf numFmtId="0" fontId="114" fillId="41" borderId="2061" xfId="0" applyFont="1" applyFill="1" applyBorder="1" applyAlignment="1">
      <alignment horizontal="left" vertical="center" indent="1"/>
    </xf>
    <xf numFmtId="0" fontId="115" fillId="41" borderId="2065" xfId="0" applyFont="1" applyFill="1" applyBorder="1" applyAlignment="1">
      <alignment horizontal="left" vertical="center" wrapText="1" indent="1"/>
    </xf>
    <xf numFmtId="0" fontId="115" fillId="41" borderId="2066" xfId="0" applyFont="1" applyFill="1" applyBorder="1" applyAlignment="1">
      <alignment horizontal="left" vertical="center" wrapText="1" indent="1"/>
    </xf>
    <xf numFmtId="0" fontId="59" fillId="19" borderId="1910" xfId="0" applyFont="1" applyFill="1" applyBorder="1" applyAlignment="1">
      <alignment horizontal="center" vertical="center"/>
    </xf>
    <xf numFmtId="0" fontId="59" fillId="19" borderId="2058" xfId="0" applyFont="1" applyFill="1" applyBorder="1" applyAlignment="1">
      <alignment horizontal="center" vertical="center"/>
    </xf>
    <xf numFmtId="0" fontId="34" fillId="19" borderId="86" xfId="0" applyFont="1" applyFill="1" applyBorder="1" applyAlignment="1">
      <alignment horizontal="center" vertical="center" wrapText="1"/>
    </xf>
    <xf numFmtId="0" fontId="34" fillId="19" borderId="31" xfId="0" applyFont="1" applyFill="1" applyBorder="1" applyAlignment="1">
      <alignment horizontal="center" vertical="center" wrapText="1"/>
    </xf>
    <xf numFmtId="0" fontId="102" fillId="0" borderId="1817" xfId="0" applyFont="1" applyBorder="1" applyAlignment="1">
      <alignment horizontal="left" vertical="center" wrapText="1"/>
    </xf>
    <xf numFmtId="0" fontId="102" fillId="0" borderId="1831" xfId="0" applyFont="1" applyBorder="1" applyAlignment="1">
      <alignment horizontal="left" vertical="center" wrapText="1"/>
    </xf>
    <xf numFmtId="0" fontId="102" fillId="0" borderId="1815" xfId="0" applyFont="1" applyBorder="1" applyAlignment="1">
      <alignment horizontal="left" vertical="center" wrapText="1"/>
    </xf>
    <xf numFmtId="0" fontId="21" fillId="19" borderId="33" xfId="0" applyFont="1" applyFill="1" applyBorder="1" applyAlignment="1">
      <alignment horizontal="left" vertical="center" wrapText="1" indent="1"/>
    </xf>
    <xf numFmtId="0" fontId="21" fillId="19" borderId="0" xfId="0" applyFont="1" applyFill="1" applyAlignment="1">
      <alignment horizontal="left" vertical="center" wrapText="1" indent="1"/>
    </xf>
    <xf numFmtId="0" fontId="34" fillId="19" borderId="37" xfId="0" applyFont="1" applyFill="1" applyBorder="1" applyAlignment="1">
      <alignment horizontal="center" vertical="center" wrapText="1"/>
    </xf>
    <xf numFmtId="0" fontId="34" fillId="19" borderId="83" xfId="0" applyFont="1" applyFill="1" applyBorder="1" applyAlignment="1">
      <alignment horizontal="center" vertical="center" wrapText="1"/>
    </xf>
    <xf numFmtId="0" fontId="34" fillId="19" borderId="1822" xfId="0" applyFont="1" applyFill="1" applyBorder="1" applyAlignment="1">
      <alignment horizontal="left" vertical="center" wrapText="1" indent="1"/>
    </xf>
    <xf numFmtId="0" fontId="34" fillId="19" borderId="125" xfId="0" applyFont="1" applyFill="1" applyBorder="1" applyAlignment="1">
      <alignment horizontal="left" vertical="center" wrapText="1" indent="1"/>
    </xf>
    <xf numFmtId="0" fontId="34" fillId="19" borderId="126" xfId="0" applyFont="1" applyFill="1" applyBorder="1" applyAlignment="1">
      <alignment horizontal="left" vertical="center" wrapText="1" indent="1"/>
    </xf>
    <xf numFmtId="0" fontId="34" fillId="19" borderId="176" xfId="0" applyFont="1" applyFill="1" applyBorder="1" applyAlignment="1">
      <alignment horizontal="left" vertical="center" wrapText="1" indent="1"/>
    </xf>
    <xf numFmtId="0" fontId="34" fillId="19" borderId="80" xfId="0" applyFont="1" applyFill="1" applyBorder="1" applyAlignment="1">
      <alignment horizontal="left" vertical="center" wrapText="1" indent="1"/>
    </xf>
    <xf numFmtId="0" fontId="34" fillId="19" borderId="90" xfId="0" applyFont="1" applyFill="1" applyBorder="1" applyAlignment="1">
      <alignment horizontal="left" vertical="center" wrapText="1" indent="1"/>
    </xf>
    <xf numFmtId="0" fontId="102" fillId="0" borderId="1910" xfId="0" applyFont="1" applyBorder="1" applyAlignment="1">
      <alignment horizontal="left" vertical="center" wrapText="1"/>
    </xf>
    <xf numFmtId="0" fontId="102" fillId="0" borderId="1911" xfId="0" applyFont="1" applyBorder="1" applyAlignment="1">
      <alignment horizontal="left" vertical="center" wrapText="1"/>
    </xf>
    <xf numFmtId="0" fontId="102" fillId="0" borderId="1889" xfId="0" applyFont="1" applyBorder="1" applyAlignment="1">
      <alignment horizontal="left" vertical="center" wrapText="1"/>
    </xf>
    <xf numFmtId="0" fontId="34" fillId="19" borderId="29" xfId="0" applyFont="1" applyFill="1" applyBorder="1" applyAlignment="1">
      <alignment horizontal="center" vertical="center" wrapText="1"/>
    </xf>
    <xf numFmtId="0" fontId="21" fillId="19" borderId="32" xfId="0" applyFont="1" applyFill="1" applyBorder="1" applyAlignment="1">
      <alignment horizontal="left" vertical="center" wrapText="1" indent="1"/>
    </xf>
    <xf numFmtId="0" fontId="34" fillId="19" borderId="1912" xfId="0" applyFont="1" applyFill="1" applyBorder="1" applyAlignment="1">
      <alignment horizontal="left" vertical="center" wrapText="1" indent="1"/>
    </xf>
    <xf numFmtId="0" fontId="34" fillId="19" borderId="84" xfId="0" applyFont="1" applyFill="1" applyBorder="1" applyAlignment="1">
      <alignment horizontal="left" vertical="center" wrapText="1" indent="1"/>
    </xf>
    <xf numFmtId="0" fontId="34" fillId="19" borderId="85" xfId="0" applyFont="1" applyFill="1" applyBorder="1" applyAlignment="1">
      <alignment horizontal="left" vertical="center" wrapText="1" indent="1"/>
    </xf>
    <xf numFmtId="0" fontId="34" fillId="16" borderId="86" xfId="0" applyFont="1" applyFill="1" applyBorder="1" applyAlignment="1">
      <alignment horizontal="center" vertical="center" wrapText="1"/>
    </xf>
    <xf numFmtId="0" fontId="34" fillId="16" borderId="31" xfId="0" applyFont="1" applyFill="1" applyBorder="1" applyAlignment="1">
      <alignment horizontal="center" vertical="center" wrapText="1"/>
    </xf>
    <xf numFmtId="0" fontId="54" fillId="0" borderId="1339" xfId="0" applyFont="1" applyBorder="1" applyAlignment="1">
      <alignment vertical="center" wrapText="1"/>
    </xf>
    <xf numFmtId="0" fontId="54" fillId="0" borderId="1385" xfId="0" applyFont="1" applyBorder="1" applyAlignment="1">
      <alignment vertical="center" wrapText="1"/>
    </xf>
    <xf numFmtId="0" fontId="54" fillId="0" borderId="920" xfId="0" applyFont="1" applyBorder="1" applyAlignment="1">
      <alignment vertical="center" wrapText="1"/>
    </xf>
    <xf numFmtId="0" fontId="34" fillId="16" borderId="91" xfId="0" applyFont="1" applyFill="1" applyBorder="1" applyAlignment="1">
      <alignment horizontal="center" vertical="center" wrapText="1"/>
    </xf>
    <xf numFmtId="0" fontId="34" fillId="16" borderId="48" xfId="0" applyFont="1" applyFill="1" applyBorder="1" applyAlignment="1">
      <alignment horizontal="center" vertical="center" wrapText="1"/>
    </xf>
    <xf numFmtId="0" fontId="34" fillId="16" borderId="35" xfId="0" applyFont="1" applyFill="1" applyBorder="1" applyAlignment="1">
      <alignment horizontal="center" vertical="center" wrapText="1"/>
    </xf>
    <xf numFmtId="0" fontId="34" fillId="16" borderId="1462" xfId="0" applyFont="1" applyFill="1" applyBorder="1" applyAlignment="1">
      <alignment horizontal="left" vertical="center" wrapText="1" indent="1"/>
    </xf>
    <xf numFmtId="0" fontId="34" fillId="16" borderId="125" xfId="0" applyFont="1" applyFill="1" applyBorder="1" applyAlignment="1">
      <alignment horizontal="left" vertical="center" wrapText="1" indent="1"/>
    </xf>
    <xf numFmtId="0" fontId="34" fillId="16" borderId="126" xfId="0" applyFont="1" applyFill="1" applyBorder="1" applyAlignment="1">
      <alignment horizontal="left" vertical="center" wrapText="1" indent="1"/>
    </xf>
    <xf numFmtId="0" fontId="70" fillId="16" borderId="0" xfId="0" applyFont="1" applyFill="1" applyAlignment="1">
      <alignment horizontal="left" vertical="center" wrapText="1" indent="1"/>
    </xf>
    <xf numFmtId="0" fontId="34" fillId="16" borderId="838" xfId="0" applyFont="1" applyFill="1" applyBorder="1" applyAlignment="1">
      <alignment horizontal="left" vertical="center" wrapText="1" indent="1"/>
    </xf>
    <xf numFmtId="0" fontId="34" fillId="16" borderId="80" xfId="0" applyFont="1" applyFill="1" applyBorder="1" applyAlignment="1">
      <alignment horizontal="left" vertical="center" wrapText="1" indent="1"/>
    </xf>
    <xf numFmtId="0" fontId="34" fillId="16" borderId="90" xfId="0" applyFont="1" applyFill="1" applyBorder="1" applyAlignment="1">
      <alignment horizontal="left" vertical="center" wrapText="1" indent="1"/>
    </xf>
    <xf numFmtId="0" fontId="6" fillId="16" borderId="35" xfId="0" applyFont="1" applyFill="1" applyBorder="1" applyAlignment="1">
      <alignment horizontal="center" vertical="center" wrapText="1"/>
    </xf>
    <xf numFmtId="0" fontId="54" fillId="0" borderId="1624" xfId="0" applyFont="1" applyBorder="1" applyAlignment="1">
      <alignment vertical="center" wrapText="1"/>
    </xf>
    <xf numFmtId="0" fontId="54" fillId="0" borderId="1686" xfId="0" applyFont="1" applyBorder="1" applyAlignment="1">
      <alignment vertical="center" wrapText="1"/>
    </xf>
    <xf numFmtId="0" fontId="54" fillId="0" borderId="1622" xfId="0" applyFont="1" applyBorder="1" applyAlignment="1">
      <alignment vertical="center" wrapText="1"/>
    </xf>
    <xf numFmtId="0" fontId="54" fillId="0" borderId="1644" xfId="0" applyFont="1" applyBorder="1" applyAlignment="1">
      <alignment vertical="center" wrapText="1"/>
    </xf>
    <xf numFmtId="0" fontId="54" fillId="0" borderId="1651" xfId="0" applyFont="1" applyBorder="1" applyAlignment="1">
      <alignment vertical="center" wrapText="1"/>
    </xf>
    <xf numFmtId="0" fontId="54" fillId="0" borderId="1642" xfId="0" applyFont="1" applyBorder="1" applyAlignment="1">
      <alignment vertical="center" wrapText="1"/>
    </xf>
    <xf numFmtId="0" fontId="34" fillId="16" borderId="94" xfId="0" applyFont="1" applyFill="1" applyBorder="1" applyAlignment="1">
      <alignment horizontal="center" vertical="center" wrapText="1"/>
    </xf>
    <xf numFmtId="0" fontId="34" fillId="16" borderId="41" xfId="0" applyFont="1" applyFill="1" applyBorder="1" applyAlignment="1">
      <alignment horizontal="center" vertical="center" wrapText="1"/>
    </xf>
    <xf numFmtId="0" fontId="54" fillId="0" borderId="1610" xfId="0" applyFont="1" applyBorder="1" applyAlignment="1">
      <alignment vertical="center" wrapText="1"/>
    </xf>
    <xf numFmtId="0" fontId="54" fillId="0" borderId="1620" xfId="0" applyFont="1" applyBorder="1" applyAlignment="1">
      <alignment vertical="center" wrapText="1"/>
    </xf>
    <xf numFmtId="0" fontId="54" fillId="0" borderId="1608" xfId="0" applyFont="1" applyBorder="1" applyAlignment="1">
      <alignment vertical="center" wrapText="1"/>
    </xf>
    <xf numFmtId="0" fontId="34" fillId="16" borderId="176" xfId="0" applyFont="1" applyFill="1" applyBorder="1" applyAlignment="1">
      <alignment horizontal="left" vertical="center" wrapText="1" indent="1"/>
    </xf>
    <xf numFmtId="0" fontId="58" fillId="0" borderId="1820" xfId="0" applyFont="1" applyBorder="1" applyAlignment="1">
      <alignment horizontal="left" vertical="center" wrapText="1"/>
    </xf>
    <xf numFmtId="0" fontId="58" fillId="0" borderId="1821" xfId="0" applyFont="1" applyBorder="1" applyAlignment="1">
      <alignment horizontal="left" vertical="center" wrapText="1"/>
    </xf>
    <xf numFmtId="0" fontId="58" fillId="0" borderId="1819" xfId="0" applyFont="1" applyBorder="1" applyAlignment="1">
      <alignment horizontal="left" vertical="center" wrapText="1"/>
    </xf>
    <xf numFmtId="0" fontId="34" fillId="48" borderId="86" xfId="0" applyFont="1" applyFill="1" applyBorder="1" applyAlignment="1">
      <alignment horizontal="center" vertical="center" wrapText="1"/>
    </xf>
    <xf numFmtId="0" fontId="34" fillId="48" borderId="31" xfId="0" applyFont="1" applyFill="1" applyBorder="1" applyAlignment="1">
      <alignment horizontal="center" vertical="center" wrapText="1"/>
    </xf>
    <xf numFmtId="0" fontId="34" fillId="48" borderId="37" xfId="0" applyFont="1" applyFill="1" applyBorder="1" applyAlignment="1">
      <alignment horizontal="center" vertical="center" wrapText="1"/>
    </xf>
    <xf numFmtId="0" fontId="34" fillId="48" borderId="83" xfId="0" applyFont="1" applyFill="1" applyBorder="1" applyAlignment="1">
      <alignment horizontal="center" vertical="center" wrapText="1"/>
    </xf>
    <xf numFmtId="0" fontId="34" fillId="48" borderId="91" xfId="0" applyFont="1" applyFill="1" applyBorder="1" applyAlignment="1">
      <alignment horizontal="center" vertical="center" wrapText="1"/>
    </xf>
    <xf numFmtId="0" fontId="34" fillId="48" borderId="48" xfId="0" applyFont="1" applyFill="1" applyBorder="1" applyAlignment="1">
      <alignment horizontal="center" vertical="center" wrapText="1"/>
    </xf>
    <xf numFmtId="0" fontId="34" fillId="48" borderId="94" xfId="0" applyFont="1" applyFill="1" applyBorder="1" applyAlignment="1">
      <alignment horizontal="center" vertical="center" wrapText="1"/>
    </xf>
    <xf numFmtId="0" fontId="34" fillId="48" borderId="123" xfId="0" applyFont="1" applyFill="1" applyBorder="1" applyAlignment="1">
      <alignment horizontal="center" vertical="center" wrapText="1"/>
    </xf>
    <xf numFmtId="0" fontId="58" fillId="0" borderId="1778" xfId="0" applyFont="1" applyBorder="1" applyAlignment="1">
      <alignment horizontal="left" vertical="center" wrapText="1"/>
    </xf>
    <xf numFmtId="0" fontId="58" fillId="0" borderId="1779" xfId="0" applyFont="1" applyBorder="1" applyAlignment="1">
      <alignment horizontal="left" vertical="center" wrapText="1"/>
    </xf>
    <xf numFmtId="0" fontId="58" fillId="0" borderId="1777" xfId="0" applyFont="1" applyBorder="1" applyAlignment="1">
      <alignment horizontal="left" vertical="center" wrapText="1"/>
    </xf>
    <xf numFmtId="0" fontId="61" fillId="48" borderId="176" xfId="0" applyFont="1" applyFill="1" applyBorder="1" applyAlignment="1">
      <alignment horizontal="left" vertical="center" indent="1"/>
    </xf>
    <xf numFmtId="0" fontId="61" fillId="48" borderId="80" xfId="0" applyFont="1" applyFill="1" applyBorder="1" applyAlignment="1">
      <alignment horizontal="left" vertical="center" indent="1"/>
    </xf>
    <xf numFmtId="0" fontId="61" fillId="48" borderId="90" xfId="0" applyFont="1" applyFill="1" applyBorder="1" applyAlignment="1">
      <alignment horizontal="left" vertical="center" indent="1"/>
    </xf>
    <xf numFmtId="0" fontId="70" fillId="48" borderId="0" xfId="0" applyFont="1" applyFill="1" applyAlignment="1">
      <alignment horizontal="left" vertical="center" wrapText="1" indent="1"/>
    </xf>
    <xf numFmtId="0" fontId="58" fillId="0" borderId="1745" xfId="0" applyFont="1" applyBorder="1" applyAlignment="1">
      <alignment horizontal="left" vertical="center" wrapText="1"/>
    </xf>
    <xf numFmtId="0" fontId="58" fillId="0" borderId="1746" xfId="0" applyFont="1" applyBorder="1" applyAlignment="1">
      <alignment horizontal="left" vertical="center" wrapText="1"/>
    </xf>
    <xf numFmtId="0" fontId="58" fillId="0" borderId="1743" xfId="0" applyFont="1" applyBorder="1" applyAlignment="1">
      <alignment horizontal="left" vertical="center" wrapText="1"/>
    </xf>
    <xf numFmtId="0" fontId="34" fillId="22" borderId="86" xfId="0" applyFont="1" applyFill="1" applyBorder="1" applyAlignment="1">
      <alignment horizontal="center" vertical="center" wrapText="1"/>
    </xf>
    <xf numFmtId="0" fontId="34" fillId="22" borderId="31" xfId="0" applyFont="1" applyFill="1" applyBorder="1" applyAlignment="1">
      <alignment horizontal="center" vertical="center" wrapText="1"/>
    </xf>
    <xf numFmtId="0" fontId="54" fillId="0" borderId="1284" xfId="0" applyFont="1" applyBorder="1" applyAlignment="1">
      <alignment vertical="center" wrapText="1"/>
    </xf>
    <xf numFmtId="0" fontId="54" fillId="0" borderId="1294" xfId="0" applyFont="1" applyBorder="1" applyAlignment="1">
      <alignment vertical="center" wrapText="1"/>
    </xf>
    <xf numFmtId="0" fontId="54" fillId="0" borderId="1283" xfId="0" applyFont="1" applyBorder="1" applyAlignment="1">
      <alignment vertical="center" wrapText="1"/>
    </xf>
    <xf numFmtId="0" fontId="34" fillId="6" borderId="91" xfId="0" applyFont="1" applyFill="1" applyBorder="1" applyAlignment="1">
      <alignment horizontal="center" vertical="center" wrapText="1"/>
    </xf>
    <xf numFmtId="0" fontId="34" fillId="6" borderId="48" xfId="0" applyFont="1" applyFill="1" applyBorder="1" applyAlignment="1">
      <alignment horizontal="center" vertical="center" wrapText="1"/>
    </xf>
    <xf numFmtId="0" fontId="54" fillId="0" borderId="1198" xfId="0" applyFont="1" applyBorder="1" applyAlignment="1">
      <alignment vertical="center" wrapText="1"/>
    </xf>
    <xf numFmtId="0" fontId="54" fillId="0" borderId="1205" xfId="0" applyFont="1" applyBorder="1" applyAlignment="1">
      <alignment vertical="center" wrapText="1"/>
    </xf>
    <xf numFmtId="0" fontId="54" fillId="0" borderId="1196" xfId="0" applyFont="1" applyBorder="1" applyAlignment="1">
      <alignment vertical="center" wrapText="1"/>
    </xf>
    <xf numFmtId="0" fontId="21" fillId="6" borderId="91" xfId="0" applyFont="1" applyFill="1" applyBorder="1" applyAlignment="1">
      <alignment horizontal="center" vertical="center" wrapText="1"/>
    </xf>
    <xf numFmtId="0" fontId="21" fillId="6" borderId="48" xfId="0" applyFont="1" applyFill="1" applyBorder="1" applyAlignment="1">
      <alignment horizontal="center" vertical="center" wrapText="1"/>
    </xf>
    <xf numFmtId="0" fontId="34" fillId="6" borderId="37" xfId="0" applyFont="1" applyFill="1" applyBorder="1" applyAlignment="1">
      <alignment horizontal="center" vertical="center" wrapText="1"/>
    </xf>
    <xf numFmtId="0" fontId="34" fillId="6" borderId="31" xfId="0" applyFont="1" applyFill="1" applyBorder="1" applyAlignment="1">
      <alignment horizontal="center" vertical="center" wrapText="1"/>
    </xf>
    <xf numFmtId="0" fontId="34" fillId="6" borderId="29" xfId="0" applyFont="1" applyFill="1" applyBorder="1" applyAlignment="1">
      <alignment horizontal="center" vertical="center" wrapText="1"/>
    </xf>
    <xf numFmtId="0" fontId="34" fillId="6" borderId="83" xfId="0" applyFont="1" applyFill="1" applyBorder="1" applyAlignment="1">
      <alignment horizontal="center" vertical="center" wrapText="1"/>
    </xf>
    <xf numFmtId="0" fontId="70" fillId="22" borderId="0" xfId="0" applyFont="1" applyFill="1" applyAlignment="1">
      <alignment horizontal="left" vertical="center" wrapText="1" indent="1"/>
    </xf>
    <xf numFmtId="0" fontId="54" fillId="0" borderId="1122" xfId="0" applyFont="1" applyBorder="1" applyAlignment="1">
      <alignment vertical="center" wrapText="1"/>
    </xf>
    <xf numFmtId="0" fontId="54" fillId="0" borderId="1131" xfId="0" applyFont="1" applyBorder="1" applyAlignment="1">
      <alignment vertical="center" wrapText="1"/>
    </xf>
    <xf numFmtId="0" fontId="54" fillId="0" borderId="1121" xfId="0" applyFont="1" applyBorder="1" applyAlignment="1">
      <alignment vertical="center" wrapText="1"/>
    </xf>
    <xf numFmtId="0" fontId="34" fillId="22" borderId="1045" xfId="0" applyFont="1" applyFill="1" applyBorder="1" applyAlignment="1">
      <alignment horizontal="left" vertical="center" indent="1"/>
    </xf>
    <xf numFmtId="0" fontId="34" fillId="22" borderId="84" xfId="0" applyFont="1" applyFill="1" applyBorder="1" applyAlignment="1">
      <alignment horizontal="left" vertical="center" indent="1"/>
    </xf>
    <xf numFmtId="0" fontId="34" fillId="22" borderId="85" xfId="0" applyFont="1" applyFill="1" applyBorder="1" applyAlignment="1">
      <alignment horizontal="left" vertical="center" indent="1"/>
    </xf>
    <xf numFmtId="0" fontId="34" fillId="6" borderId="1132" xfId="0" applyFont="1" applyFill="1" applyBorder="1" applyAlignment="1">
      <alignment horizontal="left" vertical="center" indent="1"/>
    </xf>
    <xf numFmtId="0" fontId="34" fillId="6" borderId="84" xfId="0" applyFont="1" applyFill="1" applyBorder="1" applyAlignment="1">
      <alignment horizontal="left" vertical="center" indent="1"/>
    </xf>
    <xf numFmtId="0" fontId="34" fillId="6" borderId="85" xfId="0" applyFont="1" applyFill="1" applyBorder="1" applyAlignment="1">
      <alignment horizontal="left" vertical="center" indent="1"/>
    </xf>
    <xf numFmtId="0" fontId="34" fillId="6" borderId="838" xfId="0" applyFont="1" applyFill="1" applyBorder="1" applyAlignment="1">
      <alignment horizontal="left" vertical="center" indent="1"/>
    </xf>
    <xf numFmtId="0" fontId="34" fillId="6" borderId="80" xfId="0" applyFont="1" applyFill="1" applyBorder="1" applyAlignment="1">
      <alignment horizontal="left" vertical="center" indent="1"/>
    </xf>
    <xf numFmtId="0" fontId="34" fillId="6" borderId="90" xfId="0" applyFont="1" applyFill="1" applyBorder="1" applyAlignment="1">
      <alignment horizontal="left" vertical="center" indent="1"/>
    </xf>
    <xf numFmtId="0" fontId="34" fillId="6" borderId="86" xfId="0" applyFont="1" applyFill="1" applyBorder="1" applyAlignment="1">
      <alignment horizontal="center" vertical="center" wrapText="1"/>
    </xf>
    <xf numFmtId="0" fontId="34" fillId="6" borderId="35" xfId="0" applyFont="1" applyFill="1" applyBorder="1" applyAlignment="1">
      <alignment horizontal="center" vertical="center" wrapText="1"/>
    </xf>
    <xf numFmtId="0" fontId="54" fillId="0" borderId="1349" xfId="0" applyFont="1" applyBorder="1" applyAlignment="1">
      <alignment vertical="center" wrapText="1"/>
    </xf>
    <xf numFmtId="0" fontId="54" fillId="0" borderId="1359" xfId="0" applyFont="1" applyBorder="1" applyAlignment="1">
      <alignment vertical="center" wrapText="1"/>
    </xf>
    <xf numFmtId="0" fontId="54" fillId="0" borderId="1348" xfId="0" applyFont="1" applyBorder="1" applyAlignment="1">
      <alignment vertical="center" wrapText="1"/>
    </xf>
    <xf numFmtId="0" fontId="54" fillId="0" borderId="1334" xfId="0" applyFont="1" applyBorder="1" applyAlignment="1">
      <alignment vertical="center" wrapText="1"/>
    </xf>
    <xf numFmtId="0" fontId="54" fillId="0" borderId="1335" xfId="0" applyFont="1" applyBorder="1" applyAlignment="1">
      <alignment vertical="center" wrapText="1"/>
    </xf>
    <xf numFmtId="0" fontId="54" fillId="0" borderId="1327" xfId="0" applyFont="1" applyBorder="1" applyAlignment="1">
      <alignment vertical="center" wrapText="1"/>
    </xf>
    <xf numFmtId="0" fontId="54" fillId="0" borderId="1315" xfId="0" applyFont="1" applyBorder="1" applyAlignment="1">
      <alignment vertical="center" wrapText="1"/>
    </xf>
    <xf numFmtId="0" fontId="54" fillId="0" borderId="1316" xfId="0" applyFont="1" applyBorder="1" applyAlignment="1">
      <alignment vertical="center" wrapText="1"/>
    </xf>
    <xf numFmtId="0" fontId="54" fillId="0" borderId="1307" xfId="0" applyFont="1" applyBorder="1" applyAlignment="1">
      <alignment vertical="center" wrapText="1"/>
    </xf>
    <xf numFmtId="0" fontId="70" fillId="22" borderId="0" xfId="0" applyFont="1" applyFill="1" applyAlignment="1">
      <alignment horizontal="left" vertical="center" indent="1"/>
    </xf>
    <xf numFmtId="0" fontId="52" fillId="0" borderId="0" xfId="0" applyFont="1" applyAlignment="1">
      <alignment horizontal="left" vertical="center" wrapText="1"/>
    </xf>
    <xf numFmtId="0" fontId="54" fillId="0" borderId="1365" xfId="0" applyFont="1" applyBorder="1" applyAlignment="1">
      <alignment vertical="center" wrapText="1"/>
    </xf>
    <xf numFmtId="0" fontId="54" fillId="0" borderId="1366" xfId="0" applyFont="1" applyBorder="1" applyAlignment="1">
      <alignment vertical="center" wrapText="1"/>
    </xf>
    <xf numFmtId="0" fontId="54" fillId="0" borderId="1367" xfId="0" applyFont="1" applyBorder="1" applyAlignment="1">
      <alignment vertical="center" wrapText="1"/>
    </xf>
    <xf numFmtId="0" fontId="54" fillId="0" borderId="1365" xfId="0" applyFont="1" applyBorder="1" applyAlignment="1">
      <alignment horizontal="left" vertical="center" wrapText="1"/>
    </xf>
    <xf numFmtId="0" fontId="54" fillId="0" borderId="1366" xfId="0" applyFont="1" applyBorder="1" applyAlignment="1">
      <alignment horizontal="left" vertical="center" wrapText="1"/>
    </xf>
    <xf numFmtId="0" fontId="54" fillId="0" borderId="1367" xfId="0" applyFont="1" applyBorder="1" applyAlignment="1">
      <alignment horizontal="left" vertical="center" wrapText="1"/>
    </xf>
    <xf numFmtId="0" fontId="34" fillId="6" borderId="838" xfId="0" applyFont="1" applyFill="1" applyBorder="1" applyAlignment="1">
      <alignment horizontal="left" vertical="center" wrapText="1" indent="1"/>
    </xf>
    <xf numFmtId="0" fontId="34" fillId="6" borderId="80" xfId="0" applyFont="1" applyFill="1" applyBorder="1" applyAlignment="1">
      <alignment horizontal="left" vertical="center" wrapText="1" indent="1"/>
    </xf>
    <xf numFmtId="0" fontId="34" fillId="6" borderId="90" xfId="0" applyFont="1" applyFill="1" applyBorder="1" applyAlignment="1">
      <alignment horizontal="left" vertical="center" wrapText="1" indent="1"/>
    </xf>
    <xf numFmtId="0" fontId="88" fillId="0" borderId="1" xfId="0" applyFont="1" applyBorder="1" applyAlignment="1">
      <alignment horizontal="left" vertical="center" wrapText="1"/>
    </xf>
    <xf numFmtId="0" fontId="32" fillId="0" borderId="0" xfId="0" applyFont="1" applyAlignment="1">
      <alignment horizontal="left" vertical="center" wrapText="1"/>
    </xf>
    <xf numFmtId="0" fontId="34" fillId="6" borderId="89" xfId="0" applyFont="1" applyFill="1" applyBorder="1" applyAlignment="1">
      <alignment horizontal="left" vertical="center" indent="1"/>
    </xf>
    <xf numFmtId="0" fontId="34" fillId="6" borderId="97" xfId="0" applyFont="1" applyFill="1" applyBorder="1" applyAlignment="1">
      <alignment horizontal="center" vertical="center"/>
    </xf>
    <xf numFmtId="0" fontId="34" fillId="6" borderId="18" xfId="0" applyFont="1" applyFill="1" applyBorder="1" applyAlignment="1">
      <alignment horizontal="center" vertical="center"/>
    </xf>
    <xf numFmtId="0" fontId="34" fillId="6" borderId="117" xfId="0" applyFont="1" applyFill="1" applyBorder="1" applyAlignment="1">
      <alignment horizontal="center" vertical="center"/>
    </xf>
    <xf numFmtId="0" fontId="34" fillId="6" borderId="19" xfId="0" applyFont="1" applyFill="1" applyBorder="1" applyAlignment="1">
      <alignment horizontal="center" vertical="center"/>
    </xf>
    <xf numFmtId="0" fontId="34" fillId="6" borderId="86" xfId="0" applyFont="1" applyFill="1" applyBorder="1" applyAlignment="1">
      <alignment horizontal="center" vertical="center"/>
    </xf>
    <xf numFmtId="0" fontId="34" fillId="6" borderId="31" xfId="0" applyFont="1" applyFill="1" applyBorder="1" applyAlignment="1">
      <alignment horizontal="center" vertical="center"/>
    </xf>
    <xf numFmtId="0" fontId="34" fillId="6" borderId="29" xfId="0" applyFont="1" applyFill="1" applyBorder="1" applyAlignment="1">
      <alignment horizontal="center" vertical="center"/>
    </xf>
    <xf numFmtId="0" fontId="34" fillId="6" borderId="83" xfId="0" applyFont="1" applyFill="1" applyBorder="1" applyAlignment="1">
      <alignment horizontal="center" vertical="center"/>
    </xf>
    <xf numFmtId="0" fontId="34" fillId="14" borderId="86" xfId="0" applyFont="1" applyFill="1" applyBorder="1" applyAlignment="1">
      <alignment horizontal="center" vertical="center" wrapText="1"/>
    </xf>
    <xf numFmtId="0" fontId="34" fillId="14" borderId="35" xfId="0" applyFont="1" applyFill="1" applyBorder="1" applyAlignment="1">
      <alignment horizontal="center" vertical="center" wrapText="1"/>
    </xf>
    <xf numFmtId="0" fontId="34" fillId="14" borderId="31" xfId="0" applyFont="1" applyFill="1" applyBorder="1" applyAlignment="1">
      <alignment horizontal="center" vertical="center" wrapText="1"/>
    </xf>
    <xf numFmtId="0" fontId="54" fillId="0" borderId="520" xfId="0" applyFont="1" applyBorder="1" applyAlignment="1">
      <alignment vertical="center" wrapText="1"/>
    </xf>
    <xf numFmtId="0" fontId="54" fillId="0" borderId="521" xfId="0" applyFont="1" applyBorder="1" applyAlignment="1">
      <alignment vertical="center" wrapText="1"/>
    </xf>
    <xf numFmtId="0" fontId="54" fillId="0" borderId="511" xfId="0" applyFont="1" applyBorder="1" applyAlignment="1">
      <alignment vertical="center" wrapText="1"/>
    </xf>
    <xf numFmtId="0" fontId="54" fillId="0" borderId="493" xfId="0" applyFont="1" applyBorder="1" applyAlignment="1">
      <alignment horizontal="left" vertical="center" wrapText="1"/>
    </xf>
    <xf numFmtId="0" fontId="54" fillId="0" borderId="494" xfId="0" applyFont="1" applyBorder="1" applyAlignment="1">
      <alignment horizontal="left" vertical="center" wrapText="1"/>
    </xf>
    <xf numFmtId="0" fontId="54" fillId="0" borderId="486" xfId="0" applyFont="1" applyBorder="1" applyAlignment="1">
      <alignment horizontal="left" vertical="center" wrapText="1"/>
    </xf>
    <xf numFmtId="0" fontId="34" fillId="14" borderId="91" xfId="0" applyFont="1" applyFill="1" applyBorder="1" applyAlignment="1">
      <alignment horizontal="center" vertical="center" wrapText="1"/>
    </xf>
    <xf numFmtId="0" fontId="34" fillId="14" borderId="48" xfId="0" applyFont="1" applyFill="1" applyBorder="1" applyAlignment="1">
      <alignment horizontal="center" vertical="center" wrapText="1"/>
    </xf>
    <xf numFmtId="0" fontId="34" fillId="14" borderId="176" xfId="0" applyFont="1" applyFill="1" applyBorder="1" applyAlignment="1">
      <alignment horizontal="left" vertical="center" indent="1"/>
    </xf>
    <xf numFmtId="0" fontId="34" fillId="14" borderId="80" xfId="0" applyFont="1" applyFill="1" applyBorder="1" applyAlignment="1">
      <alignment horizontal="left" vertical="center" indent="1"/>
    </xf>
    <xf numFmtId="0" fontId="34" fillId="14" borderId="90" xfId="0" applyFont="1" applyFill="1" applyBorder="1" applyAlignment="1">
      <alignment horizontal="left" vertical="center" indent="1"/>
    </xf>
    <xf numFmtId="0" fontId="54" fillId="0" borderId="479" xfId="0" applyFont="1" applyBorder="1" applyAlignment="1">
      <alignment horizontal="left" vertical="center" wrapText="1"/>
    </xf>
    <xf numFmtId="0" fontId="54" fillId="0" borderId="480" xfId="0" applyFont="1" applyBorder="1" applyAlignment="1">
      <alignment horizontal="left" vertical="center" wrapText="1"/>
    </xf>
    <xf numFmtId="0" fontId="54" fillId="0" borderId="469" xfId="0" applyFont="1" applyBorder="1" applyAlignment="1">
      <alignment horizontal="left" vertical="center" wrapText="1"/>
    </xf>
    <xf numFmtId="0" fontId="34" fillId="14" borderId="94" xfId="0" applyFont="1" applyFill="1" applyBorder="1" applyAlignment="1">
      <alignment horizontal="center" vertical="center" wrapText="1"/>
    </xf>
    <xf numFmtId="0" fontId="34" fillId="14" borderId="41" xfId="0" applyFont="1" applyFill="1" applyBorder="1" applyAlignment="1">
      <alignment horizontal="center" vertical="center" wrapText="1"/>
    </xf>
    <xf numFmtId="0" fontId="70" fillId="14" borderId="0" xfId="0" applyFont="1" applyFill="1" applyAlignment="1">
      <alignment horizontal="left" vertical="center" wrapText="1" indent="1"/>
    </xf>
    <xf numFmtId="0" fontId="21" fillId="14" borderId="86" xfId="0" applyFont="1" applyFill="1" applyBorder="1" applyAlignment="1">
      <alignment horizontal="center" vertical="center" wrapText="1"/>
    </xf>
    <xf numFmtId="0" fontId="21" fillId="14" borderId="31" xfId="0" applyFont="1" applyFill="1" applyBorder="1" applyAlignment="1">
      <alignment horizontal="center" vertical="center" wrapText="1"/>
    </xf>
    <xf numFmtId="0" fontId="54" fillId="0" borderId="587" xfId="0" applyFont="1" applyBorder="1" applyAlignment="1">
      <alignment vertical="center" wrapText="1"/>
    </xf>
    <xf numFmtId="0" fontId="54" fillId="0" borderId="588" xfId="0" applyFont="1" applyBorder="1" applyAlignment="1">
      <alignment vertical="center" wrapText="1"/>
    </xf>
    <xf numFmtId="0" fontId="54" fillId="0" borderId="577" xfId="0" applyFont="1" applyBorder="1" applyAlignment="1">
      <alignment vertical="center" wrapText="1"/>
    </xf>
    <xf numFmtId="0" fontId="34" fillId="14" borderId="522" xfId="0" applyFont="1" applyFill="1" applyBorder="1" applyAlignment="1">
      <alignment horizontal="left" vertical="center" wrapText="1" indent="1"/>
    </xf>
    <xf numFmtId="0" fontId="34" fillId="14" borderId="80" xfId="0" applyFont="1" applyFill="1" applyBorder="1" applyAlignment="1">
      <alignment horizontal="left" vertical="center" wrapText="1" indent="1"/>
    </xf>
    <xf numFmtId="0" fontId="34" fillId="14" borderId="90" xfId="0" applyFont="1" applyFill="1" applyBorder="1" applyAlignment="1">
      <alignment horizontal="left" vertical="center" wrapText="1" indent="1"/>
    </xf>
    <xf numFmtId="0" fontId="54" fillId="0" borderId="649" xfId="0" applyFont="1" applyBorder="1" applyAlignment="1">
      <alignment vertical="center" wrapText="1"/>
    </xf>
    <xf numFmtId="0" fontId="54" fillId="0" borderId="657" xfId="0" applyFont="1" applyBorder="1" applyAlignment="1">
      <alignment vertical="center" wrapText="1"/>
    </xf>
    <xf numFmtId="0" fontId="54" fillId="0" borderId="645" xfId="0" applyFont="1" applyBorder="1" applyAlignment="1">
      <alignment vertical="center" wrapText="1"/>
    </xf>
    <xf numFmtId="0" fontId="54" fillId="0" borderId="629" xfId="0" applyFont="1" applyBorder="1" applyAlignment="1">
      <alignment vertical="center" wrapText="1"/>
    </xf>
    <xf numFmtId="0" fontId="54" fillId="0" borderId="630" xfId="0" applyFont="1" applyBorder="1" applyAlignment="1">
      <alignment vertical="center" wrapText="1"/>
    </xf>
    <xf numFmtId="0" fontId="54" fillId="0" borderId="622" xfId="0" applyFont="1" applyBorder="1" applyAlignment="1">
      <alignment vertical="center" wrapText="1"/>
    </xf>
    <xf numFmtId="0" fontId="54" fillId="0" borderId="827" xfId="0" applyFont="1" applyBorder="1" applyAlignment="1">
      <alignment vertical="center" wrapText="1"/>
    </xf>
    <xf numFmtId="0" fontId="54" fillId="0" borderId="837" xfId="0" applyFont="1" applyBorder="1" applyAlignment="1">
      <alignment vertical="center" wrapText="1"/>
    </xf>
    <xf numFmtId="0" fontId="54" fillId="0" borderId="828" xfId="0" applyFont="1" applyBorder="1" applyAlignment="1">
      <alignment vertical="center" wrapText="1"/>
    </xf>
    <xf numFmtId="0" fontId="54" fillId="0" borderId="800" xfId="0" applyFont="1" applyBorder="1" applyAlignment="1">
      <alignment vertical="center" wrapText="1"/>
    </xf>
    <xf numFmtId="0" fontId="54" fillId="0" borderId="801" xfId="0" applyFont="1" applyBorder="1" applyAlignment="1">
      <alignment vertical="center" wrapText="1"/>
    </xf>
    <xf numFmtId="0" fontId="54" fillId="0" borderId="793" xfId="0" applyFont="1" applyBorder="1" applyAlignment="1">
      <alignment vertical="center" wrapText="1"/>
    </xf>
    <xf numFmtId="0" fontId="54" fillId="0" borderId="754" xfId="0" applyFont="1" applyBorder="1" applyAlignment="1">
      <alignment vertical="center" wrapText="1"/>
    </xf>
    <xf numFmtId="0" fontId="54" fillId="0" borderId="755" xfId="0" applyFont="1" applyBorder="1" applyAlignment="1">
      <alignment vertical="center" wrapText="1"/>
    </xf>
    <xf numFmtId="0" fontId="54" fillId="0" borderId="744" xfId="0" applyFont="1" applyBorder="1" applyAlignment="1">
      <alignment vertical="center" wrapText="1"/>
    </xf>
    <xf numFmtId="0" fontId="34" fillId="14" borderId="36" xfId="0" applyFont="1" applyFill="1" applyBorder="1" applyAlignment="1">
      <alignment horizontal="center" vertical="center" wrapText="1"/>
    </xf>
    <xf numFmtId="0" fontId="34" fillId="14" borderId="522" xfId="0" applyFont="1" applyFill="1" applyBorder="1" applyAlignment="1">
      <alignment horizontal="left" vertical="center" indent="1"/>
    </xf>
    <xf numFmtId="0" fontId="34" fillId="14" borderId="658" xfId="0" applyFont="1" applyFill="1" applyBorder="1" applyAlignment="1">
      <alignment horizontal="left" vertical="center" indent="1"/>
    </xf>
    <xf numFmtId="0" fontId="54" fillId="0" borderId="28" xfId="0" applyFont="1" applyBorder="1" applyAlignment="1">
      <alignment vertical="center" wrapText="1"/>
    </xf>
    <xf numFmtId="0" fontId="54" fillId="0" borderId="0" xfId="0" applyFont="1" applyAlignment="1">
      <alignment vertical="center" wrapText="1"/>
    </xf>
    <xf numFmtId="0" fontId="54" fillId="0" borderId="966" xfId="0" applyFont="1" applyBorder="1" applyAlignment="1">
      <alignment vertical="center" wrapText="1"/>
    </xf>
    <xf numFmtId="0" fontId="54" fillId="0" borderId="972" xfId="0" applyFont="1" applyBorder="1" applyAlignment="1">
      <alignment vertical="center" wrapText="1"/>
    </xf>
    <xf numFmtId="0" fontId="54" fillId="0" borderId="964" xfId="0" applyFont="1" applyBorder="1" applyAlignment="1">
      <alignment vertical="center" wrapText="1"/>
    </xf>
    <xf numFmtId="0" fontId="21" fillId="14" borderId="0" xfId="0" applyFont="1" applyFill="1" applyAlignment="1">
      <alignment horizontal="left" vertical="center" wrapText="1" indent="1"/>
    </xf>
    <xf numFmtId="0" fontId="54" fillId="0" borderId="908" xfId="0" applyFont="1" applyBorder="1" applyAlignment="1">
      <alignment vertical="center" wrapText="1"/>
    </xf>
    <xf numFmtId="0" fontId="54" fillId="0" borderId="917" xfId="0" applyFont="1" applyBorder="1" applyAlignment="1">
      <alignment vertical="center" wrapText="1"/>
    </xf>
    <xf numFmtId="0" fontId="54" fillId="0" borderId="906" xfId="0" applyFont="1" applyBorder="1" applyAlignment="1">
      <alignment vertical="center" wrapText="1"/>
    </xf>
    <xf numFmtId="0" fontId="34" fillId="14" borderId="838" xfId="0" applyFont="1" applyFill="1" applyBorder="1" applyAlignment="1">
      <alignment horizontal="left" vertical="center" indent="1"/>
    </xf>
    <xf numFmtId="0" fontId="16" fillId="0" borderId="0" xfId="0" applyFont="1" applyAlignment="1">
      <alignment horizontal="left" vertical="center" wrapText="1"/>
    </xf>
    <xf numFmtId="0" fontId="21" fillId="27" borderId="0" xfId="0" applyFont="1" applyFill="1" applyAlignment="1">
      <alignment horizontal="left" vertical="center" wrapText="1" indent="1"/>
    </xf>
    <xf numFmtId="0" fontId="34" fillId="27" borderId="89" xfId="0" applyFont="1" applyFill="1" applyBorder="1" applyAlignment="1">
      <alignment horizontal="left" vertical="center" wrapText="1" indent="1"/>
    </xf>
    <xf numFmtId="0" fontId="34" fillId="27" borderId="90" xfId="0" applyFont="1" applyFill="1" applyBorder="1" applyAlignment="1">
      <alignment horizontal="left" vertical="center" wrapText="1" indent="1"/>
    </xf>
    <xf numFmtId="0" fontId="34" fillId="27" borderId="97" xfId="0" applyFont="1" applyFill="1" applyBorder="1" applyAlignment="1">
      <alignment horizontal="center" vertical="center" wrapText="1"/>
    </xf>
    <xf numFmtId="0" fontId="34" fillId="27" borderId="19" xfId="0" applyFont="1" applyFill="1" applyBorder="1" applyAlignment="1">
      <alignment horizontal="center" vertical="center" wrapText="1"/>
    </xf>
    <xf numFmtId="0" fontId="61" fillId="9" borderId="89" xfId="0" applyFont="1" applyFill="1" applyBorder="1" applyAlignment="1">
      <alignment horizontal="left" vertical="center" wrapText="1" indent="1"/>
    </xf>
    <xf numFmtId="0" fontId="64" fillId="9" borderId="90" xfId="0" applyFont="1" applyFill="1" applyBorder="1" applyAlignment="1">
      <alignment horizontal="left" vertical="center" wrapText="1" indent="1"/>
    </xf>
    <xf numFmtId="0" fontId="61" fillId="9" borderId="97" xfId="0" applyFont="1" applyFill="1" applyBorder="1" applyAlignment="1">
      <alignment horizontal="center" vertical="center" wrapText="1"/>
    </xf>
    <xf numFmtId="0" fontId="61" fillId="9" borderId="19" xfId="0" applyFont="1" applyFill="1" applyBorder="1" applyAlignment="1">
      <alignment horizontal="center" vertical="center" wrapText="1"/>
    </xf>
    <xf numFmtId="0" fontId="105" fillId="0" borderId="100" xfId="0" applyFont="1" applyBorder="1" applyAlignment="1">
      <alignment horizontal="left" vertical="center" wrapText="1"/>
    </xf>
    <xf numFmtId="0" fontId="105" fillId="0" borderId="101" xfId="0" applyFont="1" applyBorder="1" applyAlignment="1">
      <alignment horizontal="left" vertical="center" wrapText="1"/>
    </xf>
    <xf numFmtId="0" fontId="105" fillId="0" borderId="102" xfId="0" applyFont="1" applyBorder="1" applyAlignment="1">
      <alignment horizontal="left" vertical="center" wrapText="1"/>
    </xf>
    <xf numFmtId="0" fontId="6" fillId="0" borderId="0" xfId="0" applyFont="1" applyAlignment="1">
      <alignment horizontal="left" vertical="center"/>
    </xf>
    <xf numFmtId="0" fontId="34" fillId="27" borderId="18" xfId="0" applyFont="1" applyFill="1" applyBorder="1" applyAlignment="1">
      <alignment horizontal="center" vertical="center" wrapText="1"/>
    </xf>
    <xf numFmtId="0" fontId="34" fillId="27" borderId="117" xfId="0" applyFont="1" applyFill="1" applyBorder="1" applyAlignment="1">
      <alignment horizontal="center" vertical="center" wrapText="1"/>
    </xf>
    <xf numFmtId="0" fontId="34" fillId="27" borderId="98" xfId="0" applyFont="1" applyFill="1" applyBorder="1" applyAlignment="1">
      <alignment horizontal="center" vertical="center" wrapText="1"/>
    </xf>
    <xf numFmtId="0" fontId="34" fillId="27" borderId="116" xfId="0" applyFont="1" applyFill="1" applyBorder="1" applyAlignment="1">
      <alignment horizontal="center" vertical="center" wrapText="1"/>
    </xf>
    <xf numFmtId="0" fontId="6" fillId="0" borderId="13" xfId="0" applyFont="1" applyBorder="1" applyAlignment="1">
      <alignment horizontal="left" vertical="center" wrapText="1"/>
    </xf>
    <xf numFmtId="0" fontId="6" fillId="0" borderId="14" xfId="0" applyFont="1" applyBorder="1" applyAlignment="1">
      <alignment horizontal="left" vertical="center" wrapText="1"/>
    </xf>
    <xf numFmtId="0" fontId="6" fillId="0" borderId="79" xfId="0" applyFont="1" applyBorder="1" applyAlignment="1">
      <alignment horizontal="left" vertical="center" wrapText="1"/>
    </xf>
    <xf numFmtId="0" fontId="6" fillId="0" borderId="0" xfId="0" applyFont="1" applyAlignment="1">
      <alignment horizontal="left" vertical="center" wrapText="1"/>
    </xf>
    <xf numFmtId="0" fontId="34" fillId="27" borderId="80" xfId="0" applyFont="1" applyFill="1" applyBorder="1" applyAlignment="1">
      <alignment horizontal="left" vertical="center" wrapText="1" indent="1"/>
    </xf>
    <xf numFmtId="0" fontId="34" fillId="27" borderId="38" xfId="0" applyFont="1" applyFill="1" applyBorder="1" applyAlignment="1">
      <alignment horizontal="center" vertical="center" wrapText="1"/>
    </xf>
    <xf numFmtId="0" fontId="65" fillId="27" borderId="115" xfId="0" applyFont="1" applyFill="1" applyBorder="1" applyAlignment="1">
      <alignment horizontal="center" vertical="center" wrapText="1"/>
    </xf>
    <xf numFmtId="0" fontId="65" fillId="27" borderId="116" xfId="0" applyFont="1" applyFill="1" applyBorder="1" applyAlignment="1">
      <alignment horizontal="center" vertical="center" wrapText="1"/>
    </xf>
    <xf numFmtId="0" fontId="34" fillId="27" borderId="86" xfId="0" applyFont="1" applyFill="1" applyBorder="1" applyAlignment="1">
      <alignment horizontal="center" vertical="center" wrapText="1"/>
    </xf>
    <xf numFmtId="0" fontId="34" fillId="27" borderId="29" xfId="0" applyFont="1" applyFill="1" applyBorder="1" applyAlignment="1">
      <alignment horizontal="center" vertical="center" wrapText="1"/>
    </xf>
    <xf numFmtId="0" fontId="34" fillId="27" borderId="35" xfId="0" applyFont="1" applyFill="1" applyBorder="1" applyAlignment="1">
      <alignment horizontal="center" vertical="center" wrapText="1"/>
    </xf>
    <xf numFmtId="0" fontId="34" fillId="23" borderId="94" xfId="0" applyFont="1" applyFill="1" applyBorder="1" applyAlignment="1">
      <alignment horizontal="center" vertical="center" wrapText="1"/>
    </xf>
    <xf numFmtId="0" fontId="34" fillId="23" borderId="41" xfId="0" applyFont="1" applyFill="1" applyBorder="1" applyAlignment="1">
      <alignment horizontal="center" vertical="center" wrapText="1"/>
    </xf>
    <xf numFmtId="0" fontId="54" fillId="0" borderId="311" xfId="0" applyFont="1" applyBorder="1" applyAlignment="1">
      <alignment horizontal="left" vertical="center" wrapText="1"/>
    </xf>
    <xf numFmtId="0" fontId="54" fillId="0" borderId="303" xfId="0" applyFont="1" applyBorder="1" applyAlignment="1">
      <alignment horizontal="left" vertical="center" wrapText="1"/>
    </xf>
    <xf numFmtId="0" fontId="54" fillId="0" borderId="302" xfId="0" applyFont="1" applyBorder="1" applyAlignment="1">
      <alignment horizontal="left" vertical="center" wrapText="1"/>
    </xf>
    <xf numFmtId="0" fontId="34" fillId="23" borderId="91" xfId="0" applyFont="1" applyFill="1" applyBorder="1" applyAlignment="1">
      <alignment horizontal="center" vertical="center" wrapText="1"/>
    </xf>
    <xf numFmtId="0" fontId="34" fillId="23" borderId="48" xfId="0" applyFont="1" applyFill="1" applyBorder="1" applyAlignment="1">
      <alignment horizontal="center" vertical="center" wrapText="1"/>
    </xf>
    <xf numFmtId="0" fontId="54" fillId="0" borderId="311" xfId="0" applyFont="1" applyBorder="1" applyAlignment="1">
      <alignment vertical="center" wrapText="1"/>
    </xf>
    <xf numFmtId="0" fontId="54" fillId="0" borderId="303" xfId="0" applyFont="1" applyBorder="1" applyAlignment="1">
      <alignment vertical="center" wrapText="1"/>
    </xf>
    <xf numFmtId="0" fontId="54" fillId="0" borderId="302" xfId="0" applyFont="1" applyBorder="1" applyAlignment="1">
      <alignment vertical="center" wrapText="1"/>
    </xf>
    <xf numFmtId="0" fontId="34" fillId="23" borderId="123" xfId="0" applyFont="1" applyFill="1" applyBorder="1" applyAlignment="1">
      <alignment horizontal="center" vertical="center" wrapText="1"/>
    </xf>
    <xf numFmtId="0" fontId="70" fillId="23" borderId="0" xfId="0" applyFont="1" applyFill="1" applyAlignment="1">
      <alignment horizontal="left" vertical="center" indent="1"/>
    </xf>
    <xf numFmtId="0" fontId="34" fillId="23" borderId="323" xfId="0" applyFont="1" applyFill="1" applyBorder="1" applyAlignment="1">
      <alignment horizontal="left" vertical="center" wrapText="1" indent="1"/>
    </xf>
    <xf numFmtId="0" fontId="34" fillId="23" borderId="125" xfId="0" applyFont="1" applyFill="1" applyBorder="1" applyAlignment="1">
      <alignment horizontal="left" vertical="center" wrapText="1" indent="1"/>
    </xf>
    <xf numFmtId="0" fontId="34" fillId="23" borderId="126" xfId="0" applyFont="1" applyFill="1" applyBorder="1" applyAlignment="1">
      <alignment horizontal="left" vertical="center" wrapText="1" indent="1"/>
    </xf>
    <xf numFmtId="0" fontId="54" fillId="0" borderId="451" xfId="0" applyFont="1" applyBorder="1" applyAlignment="1">
      <alignment horizontal="left" vertical="center" wrapText="1"/>
    </xf>
    <xf numFmtId="0" fontId="54" fillId="0" borderId="443" xfId="0" applyFont="1" applyBorder="1" applyAlignment="1">
      <alignment horizontal="left" vertical="center" wrapText="1"/>
    </xf>
    <xf numFmtId="0" fontId="54" fillId="0" borderId="442" xfId="0" applyFont="1" applyBorder="1" applyAlignment="1">
      <alignment horizontal="left" vertical="center" wrapText="1"/>
    </xf>
    <xf numFmtId="0" fontId="34" fillId="23" borderId="86" xfId="0" applyFont="1" applyFill="1" applyBorder="1" applyAlignment="1">
      <alignment horizontal="center" vertical="center" wrapText="1"/>
    </xf>
    <xf numFmtId="0" fontId="34" fillId="23" borderId="31" xfId="0" applyFont="1" applyFill="1" applyBorder="1" applyAlignment="1">
      <alignment horizontal="center" vertical="center" wrapText="1"/>
    </xf>
    <xf numFmtId="0" fontId="54" fillId="0" borderId="451" xfId="0" applyFont="1" applyBorder="1" applyAlignment="1">
      <alignment vertical="center" wrapText="1"/>
    </xf>
    <xf numFmtId="0" fontId="54" fillId="0" borderId="443" xfId="0" applyFont="1" applyBorder="1" applyAlignment="1">
      <alignment vertical="center" wrapText="1"/>
    </xf>
    <xf numFmtId="0" fontId="54" fillId="0" borderId="442" xfId="0" applyFont="1" applyBorder="1" applyAlignment="1">
      <alignment vertical="center" wrapText="1"/>
    </xf>
    <xf numFmtId="0" fontId="34" fillId="23" borderId="35" xfId="0" applyFont="1" applyFill="1" applyBorder="1" applyAlignment="1">
      <alignment horizontal="center" vertical="center" wrapText="1"/>
    </xf>
    <xf numFmtId="0" fontId="54" fillId="0" borderId="28" xfId="0" applyFont="1" applyBorder="1" applyAlignment="1">
      <alignment horizontal="left" vertical="center" wrapText="1"/>
    </xf>
    <xf numFmtId="0" fontId="54" fillId="0" borderId="0" xfId="0" applyFont="1" applyAlignment="1">
      <alignment horizontal="left" vertical="center" wrapText="1"/>
    </xf>
    <xf numFmtId="0" fontId="34" fillId="23" borderId="176" xfId="0" applyFont="1" applyFill="1" applyBorder="1" applyAlignment="1">
      <alignment horizontal="left" vertical="center" indent="1"/>
    </xf>
    <xf numFmtId="0" fontId="34" fillId="23" borderId="80" xfId="0" applyFont="1" applyFill="1" applyBorder="1" applyAlignment="1">
      <alignment horizontal="left" vertical="center" indent="1"/>
    </xf>
    <xf numFmtId="0" fontId="34" fillId="23" borderId="90" xfId="0" applyFont="1" applyFill="1" applyBorder="1" applyAlignment="1">
      <alignment horizontal="left" vertical="center" indent="1"/>
    </xf>
    <xf numFmtId="0" fontId="28" fillId="0" borderId="52" xfId="0" applyFont="1" applyBorder="1" applyAlignment="1">
      <alignment horizontal="left" vertical="center" wrapText="1"/>
    </xf>
    <xf numFmtId="0" fontId="70" fillId="26" borderId="0" xfId="0" applyFont="1" applyFill="1" applyAlignment="1">
      <alignment horizontal="left" vertical="center" indent="1"/>
    </xf>
    <xf numFmtId="0" fontId="28" fillId="25" borderId="49" xfId="0" applyFont="1" applyFill="1" applyBorder="1" applyAlignment="1">
      <alignment horizontal="left" vertical="center" wrapText="1" indent="1"/>
    </xf>
    <xf numFmtId="0" fontId="28" fillId="25" borderId="50" xfId="0" applyFont="1" applyFill="1" applyBorder="1" applyAlignment="1">
      <alignment horizontal="left" vertical="center" wrapText="1" indent="1"/>
    </xf>
    <xf numFmtId="0" fontId="28" fillId="25" borderId="51" xfId="0" applyFont="1" applyFill="1" applyBorder="1" applyAlignment="1">
      <alignment horizontal="left" vertical="center" wrapText="1" indent="1"/>
    </xf>
    <xf numFmtId="0" fontId="46" fillId="26" borderId="0" xfId="0" applyFont="1" applyFill="1" applyAlignment="1">
      <alignment horizontal="left" vertical="center" wrapText="1" indent="1"/>
    </xf>
    <xf numFmtId="0" fontId="46" fillId="26" borderId="9" xfId="0" applyFont="1" applyFill="1" applyBorder="1" applyAlignment="1">
      <alignment horizontal="left" vertical="center" wrapText="1" indent="1"/>
    </xf>
    <xf numFmtId="0" fontId="59" fillId="26" borderId="91" xfId="0" applyFont="1" applyFill="1" applyBorder="1" applyAlignment="1">
      <alignment horizontal="center" vertical="center"/>
    </xf>
    <xf numFmtId="0" fontId="59" fillId="26" borderId="48" xfId="0" applyFont="1" applyFill="1" applyBorder="1" applyAlignment="1">
      <alignment horizontal="center" vertical="center"/>
    </xf>
    <xf numFmtId="0" fontId="46" fillId="26" borderId="91" xfId="0" applyFont="1" applyFill="1" applyBorder="1" applyAlignment="1">
      <alignment horizontal="center" vertical="center"/>
    </xf>
    <xf numFmtId="0" fontId="46" fillId="26" borderId="48" xfId="0" applyFont="1" applyFill="1" applyBorder="1" applyAlignment="1">
      <alignment horizontal="center" vertical="center"/>
    </xf>
    <xf numFmtId="0" fontId="46" fillId="26" borderId="94" xfId="0" applyFont="1" applyFill="1" applyBorder="1" applyAlignment="1">
      <alignment horizontal="center" vertical="center"/>
    </xf>
    <xf numFmtId="0" fontId="46" fillId="26" borderId="36" xfId="0" applyFont="1" applyFill="1" applyBorder="1" applyAlignment="1">
      <alignment horizontal="center" vertical="center"/>
    </xf>
    <xf numFmtId="0" fontId="46" fillId="26" borderId="41" xfId="0" applyFont="1" applyFill="1" applyBorder="1" applyAlignment="1">
      <alignment horizontal="center" vertical="center"/>
    </xf>
    <xf numFmtId="0" fontId="30" fillId="0" borderId="162" xfId="0" applyFont="1" applyBorder="1" applyAlignment="1">
      <alignment horizontal="left" vertical="center" wrapText="1" indent="1"/>
    </xf>
    <xf numFmtId="0" fontId="30" fillId="0" borderId="164" xfId="0" applyFont="1" applyBorder="1" applyAlignment="1">
      <alignment horizontal="left" vertical="center" wrapText="1" indent="1"/>
    </xf>
    <xf numFmtId="0" fontId="30" fillId="0" borderId="161" xfId="0" applyFont="1" applyBorder="1" applyAlignment="1">
      <alignment horizontal="left" vertical="center" wrapText="1" indent="1"/>
    </xf>
    <xf numFmtId="0" fontId="28" fillId="25" borderId="159" xfId="0" applyFont="1" applyFill="1" applyBorder="1" applyAlignment="1">
      <alignment horizontal="left" vertical="center" wrapText="1" indent="1"/>
    </xf>
    <xf numFmtId="0" fontId="46" fillId="26" borderId="111" xfId="0" applyFont="1" applyFill="1" applyBorder="1" applyAlignment="1">
      <alignment vertical="center" wrapText="1"/>
    </xf>
    <xf numFmtId="0" fontId="46" fillId="26" borderId="110" xfId="0" applyFont="1" applyFill="1" applyBorder="1" applyAlignment="1">
      <alignment vertical="center" wrapText="1"/>
    </xf>
    <xf numFmtId="0" fontId="46" fillId="26" borderId="123" xfId="0" applyFont="1" applyFill="1" applyBorder="1" applyAlignment="1">
      <alignment horizontal="center" vertical="center"/>
    </xf>
    <xf numFmtId="0" fontId="70" fillId="26" borderId="0" xfId="0" applyFont="1" applyFill="1" applyAlignment="1">
      <alignment horizontal="left" vertical="center" wrapText="1" indent="1"/>
    </xf>
    <xf numFmtId="0" fontId="27" fillId="25" borderId="49" xfId="0" applyFont="1" applyFill="1" applyBorder="1" applyAlignment="1">
      <alignment horizontal="left" vertical="center" wrapText="1" indent="1"/>
    </xf>
    <xf numFmtId="0" fontId="27" fillId="25" borderId="50" xfId="0" applyFont="1" applyFill="1" applyBorder="1" applyAlignment="1">
      <alignment horizontal="left" vertical="center" wrapText="1" indent="1"/>
    </xf>
    <xf numFmtId="0" fontId="27" fillId="25" borderId="51" xfId="0" applyFont="1" applyFill="1" applyBorder="1" applyAlignment="1">
      <alignment horizontal="left" vertical="center" wrapText="1" indent="1"/>
    </xf>
    <xf numFmtId="0" fontId="34" fillId="26" borderId="91" xfId="0" applyFont="1" applyFill="1" applyBorder="1" applyAlignment="1">
      <alignment horizontal="center" vertical="center"/>
    </xf>
    <xf numFmtId="0" fontId="34" fillId="26" borderId="48" xfId="0" applyFont="1" applyFill="1" applyBorder="1" applyAlignment="1">
      <alignment horizontal="center" vertical="center"/>
    </xf>
    <xf numFmtId="0" fontId="46" fillId="26" borderId="0" xfId="0" applyFont="1" applyFill="1" applyAlignment="1">
      <alignment vertical="center" wrapText="1"/>
    </xf>
    <xf numFmtId="0" fontId="46" fillId="26" borderId="9" xfId="0" applyFont="1" applyFill="1" applyBorder="1" applyAlignment="1">
      <alignment vertical="center" wrapText="1"/>
    </xf>
    <xf numFmtId="0" fontId="46" fillId="26" borderId="91" xfId="0" applyFont="1" applyFill="1" applyBorder="1" applyAlignment="1">
      <alignment horizontal="center" vertical="center" wrapText="1"/>
    </xf>
    <xf numFmtId="0" fontId="46" fillId="26" borderId="48" xfId="0" applyFont="1" applyFill="1" applyBorder="1" applyAlignment="1">
      <alignment horizontal="center" vertical="center" wrapText="1"/>
    </xf>
    <xf numFmtId="0" fontId="30" fillId="0" borderId="159" xfId="0" applyFont="1" applyBorder="1" applyAlignment="1">
      <alignment horizontal="left" vertical="center" wrapText="1" indent="1"/>
    </xf>
    <xf numFmtId="0" fontId="33" fillId="25" borderId="162" xfId="0" applyFont="1" applyFill="1" applyBorder="1" applyAlignment="1">
      <alignment horizontal="left" vertical="center" wrapText="1" indent="1"/>
    </xf>
    <xf numFmtId="0" fontId="33" fillId="25" borderId="164" xfId="0" applyFont="1" applyFill="1" applyBorder="1" applyAlignment="1">
      <alignment horizontal="left" vertical="center" wrapText="1" indent="1"/>
    </xf>
    <xf numFmtId="0" fontId="33" fillId="25" borderId="161" xfId="0" applyFont="1" applyFill="1" applyBorder="1" applyAlignment="1">
      <alignment horizontal="left" vertical="center" wrapText="1" indent="1"/>
    </xf>
    <xf numFmtId="0" fontId="46" fillId="26" borderId="124" xfId="0" applyFont="1" applyFill="1" applyBorder="1" applyAlignment="1">
      <alignment horizontal="center" vertical="center"/>
    </xf>
    <xf numFmtId="0" fontId="59" fillId="26" borderId="165" xfId="0" applyFont="1" applyFill="1" applyBorder="1" applyAlignment="1">
      <alignment horizontal="center" vertical="center"/>
    </xf>
    <xf numFmtId="0" fontId="59" fillId="26" borderId="166" xfId="0" applyFont="1" applyFill="1" applyBorder="1" applyAlignment="1">
      <alignment horizontal="center" vertical="center"/>
    </xf>
    <xf numFmtId="0" fontId="46" fillId="26" borderId="111" xfId="0" applyFont="1" applyFill="1" applyBorder="1" applyAlignment="1">
      <alignment horizontal="left" vertical="center" wrapText="1" indent="1"/>
    </xf>
    <xf numFmtId="0" fontId="46" fillId="26" borderId="110" xfId="0" applyFont="1" applyFill="1" applyBorder="1" applyAlignment="1">
      <alignment horizontal="left" vertical="center" wrapText="1" indent="1"/>
    </xf>
    <xf numFmtId="0" fontId="101" fillId="25" borderId="162" xfId="0" applyFont="1" applyFill="1" applyBorder="1" applyAlignment="1">
      <alignment horizontal="left" vertical="center" wrapText="1" indent="1"/>
    </xf>
    <xf numFmtId="0" fontId="101" fillId="25" borderId="164" xfId="0" applyFont="1" applyFill="1" applyBorder="1" applyAlignment="1">
      <alignment horizontal="left" vertical="center" wrapText="1" indent="1"/>
    </xf>
    <xf numFmtId="0" fontId="101" fillId="25" borderId="161" xfId="0" applyFont="1" applyFill="1" applyBorder="1" applyAlignment="1">
      <alignment horizontal="left" vertical="center" wrapText="1" indent="1"/>
    </xf>
    <xf numFmtId="0" fontId="33" fillId="0" borderId="162" xfId="0" applyFont="1" applyBorder="1" applyAlignment="1">
      <alignment horizontal="left" vertical="center" wrapText="1" indent="1"/>
    </xf>
    <xf numFmtId="0" fontId="33" fillId="0" borderId="164" xfId="0" applyFont="1" applyBorder="1" applyAlignment="1">
      <alignment horizontal="left" vertical="center" wrapText="1" indent="1"/>
    </xf>
    <xf numFmtId="0" fontId="33" fillId="0" borderId="161" xfId="0" applyFont="1" applyBorder="1" applyAlignment="1">
      <alignment horizontal="left" vertical="center" wrapText="1" indent="1"/>
    </xf>
    <xf numFmtId="0" fontId="28" fillId="25" borderId="162" xfId="0" applyFont="1" applyFill="1" applyBorder="1" applyAlignment="1">
      <alignment horizontal="left" vertical="center" wrapText="1" indent="1"/>
    </xf>
    <xf numFmtId="0" fontId="28" fillId="25" borderId="164" xfId="0" applyFont="1" applyFill="1" applyBorder="1" applyAlignment="1">
      <alignment horizontal="left" vertical="center" wrapText="1" indent="1"/>
    </xf>
    <xf numFmtId="0" fontId="28" fillId="25" borderId="161" xfId="0" applyFont="1" applyFill="1" applyBorder="1" applyAlignment="1">
      <alignment horizontal="left" vertical="center" wrapText="1" indent="1"/>
    </xf>
    <xf numFmtId="0" fontId="59" fillId="26" borderId="167" xfId="0" applyFont="1" applyFill="1" applyBorder="1" applyAlignment="1">
      <alignment horizontal="center" vertical="center"/>
    </xf>
    <xf numFmtId="0" fontId="59" fillId="26" borderId="168" xfId="0" applyFont="1" applyFill="1" applyBorder="1" applyAlignment="1">
      <alignment horizontal="center" vertical="center"/>
    </xf>
    <xf numFmtId="0" fontId="59" fillId="26" borderId="169" xfId="0" applyFont="1" applyFill="1" applyBorder="1" applyAlignment="1">
      <alignment horizontal="center" vertical="center"/>
    </xf>
    <xf numFmtId="0" fontId="46" fillId="26" borderId="88" xfId="0" applyFont="1" applyFill="1" applyBorder="1" applyAlignment="1">
      <alignment horizontal="center" vertical="center" wrapText="1"/>
    </xf>
    <xf numFmtId="0" fontId="46" fillId="26" borderId="0" xfId="0" applyFont="1" applyFill="1" applyAlignment="1">
      <alignment horizontal="center" vertical="center" wrapText="1"/>
    </xf>
    <xf numFmtId="0" fontId="59" fillId="26" borderId="170" xfId="0" applyFont="1" applyFill="1" applyBorder="1" applyAlignment="1">
      <alignment horizontal="left" vertical="center"/>
    </xf>
    <xf numFmtId="0" fontId="59" fillId="26" borderId="125" xfId="0" applyFont="1" applyFill="1" applyBorder="1" applyAlignment="1">
      <alignment horizontal="left" vertical="center"/>
    </xf>
    <xf numFmtId="0" fontId="59" fillId="26" borderId="126" xfId="0" applyFont="1" applyFill="1" applyBorder="1" applyAlignment="1">
      <alignment horizontal="left" vertical="center"/>
    </xf>
    <xf numFmtId="0" fontId="46" fillId="26" borderId="171" xfId="0" applyFont="1" applyFill="1" applyBorder="1" applyAlignment="1">
      <alignment horizontal="center" vertical="center"/>
    </xf>
    <xf numFmtId="0" fontId="46" fillId="26" borderId="172" xfId="0" applyFont="1" applyFill="1" applyBorder="1" applyAlignment="1">
      <alignment horizontal="center" vertical="center"/>
    </xf>
    <xf numFmtId="0" fontId="46" fillId="26" borderId="173" xfId="0" applyFont="1" applyFill="1" applyBorder="1" applyAlignment="1">
      <alignment horizontal="center" vertical="center"/>
    </xf>
    <xf numFmtId="0" fontId="59" fillId="26" borderId="36" xfId="0" applyFont="1" applyFill="1" applyBorder="1" applyAlignment="1">
      <alignment horizontal="center" vertical="center" wrapText="1"/>
    </xf>
    <xf numFmtId="0" fontId="59" fillId="26" borderId="123" xfId="0" applyFont="1" applyFill="1" applyBorder="1" applyAlignment="1">
      <alignment horizontal="center" vertical="center" wrapText="1"/>
    </xf>
    <xf numFmtId="0" fontId="59" fillId="26" borderId="94" xfId="0" applyFont="1" applyFill="1" applyBorder="1" applyAlignment="1">
      <alignment horizontal="center" vertical="center" wrapText="1"/>
    </xf>
    <xf numFmtId="0" fontId="46" fillId="26" borderId="94" xfId="0" applyFont="1" applyFill="1" applyBorder="1" applyAlignment="1">
      <alignment horizontal="center" vertical="center" wrapText="1"/>
    </xf>
    <xf numFmtId="0" fontId="46" fillId="26" borderId="123" xfId="0" applyFont="1" applyFill="1" applyBorder="1" applyAlignment="1">
      <alignment horizontal="center" vertical="center" wrapText="1"/>
    </xf>
    <xf numFmtId="0" fontId="46" fillId="26" borderId="41" xfId="0" applyFont="1" applyFill="1" applyBorder="1" applyAlignment="1">
      <alignment horizontal="center" vertical="center" wrapText="1"/>
    </xf>
    <xf numFmtId="0" fontId="46" fillId="26" borderId="168" xfId="0" applyFont="1" applyFill="1" applyBorder="1" applyAlignment="1">
      <alignment horizontal="center" vertical="center"/>
    </xf>
    <xf numFmtId="0" fontId="46" fillId="26" borderId="169" xfId="0" applyFont="1" applyFill="1" applyBorder="1" applyAlignment="1">
      <alignment horizontal="center" vertical="center"/>
    </xf>
    <xf numFmtId="0" fontId="59" fillId="26" borderId="174" xfId="0" applyFont="1" applyFill="1" applyBorder="1" applyAlignment="1">
      <alignment horizontal="left" vertical="center" indent="1"/>
    </xf>
    <xf numFmtId="0" fontId="59" fillId="26" borderId="28" xfId="0" applyFont="1" applyFill="1" applyBorder="1" applyAlignment="1">
      <alignment horizontal="left" vertical="center" indent="1"/>
    </xf>
    <xf numFmtId="0" fontId="59" fillId="26" borderId="26" xfId="0" applyFont="1" applyFill="1" applyBorder="1" applyAlignment="1">
      <alignment horizontal="left" vertical="center" indent="1"/>
    </xf>
    <xf numFmtId="0" fontId="46" fillId="27" borderId="167" xfId="0" applyFont="1" applyFill="1" applyBorder="1" applyAlignment="1">
      <alignment horizontal="center" vertical="center"/>
    </xf>
    <xf numFmtId="0" fontId="46" fillId="27" borderId="168" xfId="0" applyFont="1" applyFill="1" applyBorder="1" applyAlignment="1">
      <alignment horizontal="center" vertical="center"/>
    </xf>
    <xf numFmtId="0" fontId="46" fillId="27" borderId="169" xfId="0" applyFont="1" applyFill="1" applyBorder="1" applyAlignment="1">
      <alignment horizontal="center" vertical="center"/>
    </xf>
    <xf numFmtId="0" fontId="40" fillId="12" borderId="2065" xfId="0" applyFont="1" applyFill="1" applyBorder="1" applyAlignment="1">
      <alignment horizontal="left" vertical="center" indent="1"/>
    </xf>
    <xf numFmtId="0" fontId="40" fillId="12" borderId="2055" xfId="0" applyFont="1" applyFill="1" applyBorder="1" applyAlignment="1">
      <alignment horizontal="left" vertical="center" indent="1"/>
    </xf>
  </cellXfs>
  <cellStyles count="43">
    <cellStyle name="1st indent 2 2 2" xfId="34"/>
    <cellStyle name="Comma" xfId="39" builtinId="3"/>
    <cellStyle name="Comma 8" xfId="23"/>
    <cellStyle name="Followed Hyperlink" xfId="38" builtinId="9" customBuiltin="1"/>
    <cellStyle name="Hyperlink" xfId="5" builtinId="8" customBuiltin="1"/>
    <cellStyle name="Normal" xfId="0" builtinId="0"/>
    <cellStyle name="Normal 10" xfId="42"/>
    <cellStyle name="Normal 12 2" xfId="41"/>
    <cellStyle name="Normal 2" xfId="2"/>
    <cellStyle name="Normal 26" xfId="7"/>
    <cellStyle name="Normal 27" xfId="9"/>
    <cellStyle name="Normal 28" xfId="11"/>
    <cellStyle name="Normal 3" xfId="37"/>
    <cellStyle name="Normal 30" xfId="6"/>
    <cellStyle name="Normal 31" xfId="8"/>
    <cellStyle name="Normal 32" xfId="10"/>
    <cellStyle name="Normal 33" xfId="12"/>
    <cellStyle name="Normal 34" xfId="13"/>
    <cellStyle name="Normal 35" xfId="14"/>
    <cellStyle name="Normal 36" xfId="15"/>
    <cellStyle name="Normal 39" xfId="16"/>
    <cellStyle name="Normal 40" xfId="17"/>
    <cellStyle name="Normal 41" xfId="19"/>
    <cellStyle name="Normal 42" xfId="18"/>
    <cellStyle name="Normal 43" xfId="1"/>
    <cellStyle name="Normal 44" xfId="21"/>
    <cellStyle name="Normal 45" xfId="24"/>
    <cellStyle name="Normal 46" xfId="25"/>
    <cellStyle name="Normal 47" xfId="27"/>
    <cellStyle name="Normal 49" xfId="26"/>
    <cellStyle name="Normal 50" xfId="28"/>
    <cellStyle name="Normal 51" xfId="35"/>
    <cellStyle name="Normal 52" xfId="32"/>
    <cellStyle name="Normal 53" xfId="31"/>
    <cellStyle name="Normal 55" xfId="40"/>
    <cellStyle name="Normal 7" xfId="33"/>
    <cellStyle name="Normal_010606_1 2 2" xfId="29"/>
    <cellStyle name="Normal_all race rank_state" xfId="30"/>
    <cellStyle name="Normal_last year excel compiled sec02_a276" xfId="4"/>
    <cellStyle name="Normal_Section 2 Titles" xfId="3"/>
    <cellStyle name="Percent" xfId="36" builtinId="5"/>
    <cellStyle name="Percent 6" xfId="22"/>
    <cellStyle name="Title" xfId="20" builtinId="15"/>
  </cellStyles>
  <dxfs count="0"/>
  <tableStyles count="0" defaultTableStyle="TableStyleMedium2" defaultPivotStyle="PivotStyleLight16"/>
  <colors>
    <mruColors>
      <color rgb="FFF1E3ED"/>
      <color rgb="FF894375"/>
      <color rgb="FFE9E7E7"/>
      <color rgb="FFC3BDBD"/>
      <color rgb="FFFFE6C1"/>
      <color rgb="FFFF9E09"/>
      <color rgb="FFFCEBEA"/>
      <color rgb="FFF1908A"/>
      <color rgb="FFFDDCD7"/>
      <color rgb="FFDD250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200"/>
              <a:t>Figure 1.01  Population Estimates of the Hawaiian Islands: 1778-1896</a:t>
            </a:r>
          </a:p>
        </c:rich>
      </c:tx>
      <c:overlay val="0"/>
    </c:title>
    <c:autoTitleDeleted val="0"/>
    <c:plotArea>
      <c:layout/>
      <c:lineChart>
        <c:grouping val="standard"/>
        <c:varyColors val="0"/>
        <c:ser>
          <c:idx val="0"/>
          <c:order val="0"/>
          <c:tx>
            <c:v>Population Estimates</c:v>
          </c:tx>
          <c:spPr>
            <a:ln>
              <a:solidFill>
                <a:sysClr val="windowText" lastClr="000000"/>
              </a:solidFill>
            </a:ln>
          </c:spPr>
          <c:marker>
            <c:symbol val="square"/>
            <c:size val="8"/>
            <c:spPr>
              <a:solidFill>
                <a:schemeClr val="bg1"/>
              </a:solidFill>
              <a:ln>
                <a:solidFill>
                  <a:sysClr val="windowText" lastClr="000000"/>
                </a:solidFill>
              </a:ln>
            </c:spPr>
          </c:marker>
          <c:cat>
            <c:numLit>
              <c:formatCode>General</c:formatCode>
              <c:ptCount val="19"/>
              <c:pt idx="0">
                <c:v>1778</c:v>
              </c:pt>
              <c:pt idx="1">
                <c:v>1796</c:v>
              </c:pt>
              <c:pt idx="2">
                <c:v>1803</c:v>
              </c:pt>
              <c:pt idx="3">
                <c:v>1804</c:v>
              </c:pt>
              <c:pt idx="4">
                <c:v>1805</c:v>
              </c:pt>
              <c:pt idx="5">
                <c:v>1819</c:v>
              </c:pt>
              <c:pt idx="6">
                <c:v>1823</c:v>
              </c:pt>
              <c:pt idx="7">
                <c:v>1832</c:v>
              </c:pt>
              <c:pt idx="8">
                <c:v>1836</c:v>
              </c:pt>
              <c:pt idx="9">
                <c:v>1849</c:v>
              </c:pt>
              <c:pt idx="10">
                <c:v>1850</c:v>
              </c:pt>
              <c:pt idx="11">
                <c:v>1853</c:v>
              </c:pt>
              <c:pt idx="12">
                <c:v>1860</c:v>
              </c:pt>
              <c:pt idx="13">
                <c:v>1866</c:v>
              </c:pt>
              <c:pt idx="14">
                <c:v>1872</c:v>
              </c:pt>
              <c:pt idx="15">
                <c:v>1878</c:v>
              </c:pt>
              <c:pt idx="16">
                <c:v>1884</c:v>
              </c:pt>
              <c:pt idx="17">
                <c:v>1890</c:v>
              </c:pt>
              <c:pt idx="18">
                <c:v>1896</c:v>
              </c:pt>
            </c:numLit>
          </c:cat>
          <c:val>
            <c:numLit>
              <c:formatCode>General</c:formatCode>
              <c:ptCount val="19"/>
              <c:pt idx="0">
                <c:v>300000</c:v>
              </c:pt>
              <c:pt idx="1">
                <c:v>270000</c:v>
              </c:pt>
              <c:pt idx="2">
                <c:v>266000</c:v>
              </c:pt>
              <c:pt idx="3">
                <c:v>154000</c:v>
              </c:pt>
              <c:pt idx="4">
                <c:v>152000</c:v>
              </c:pt>
              <c:pt idx="5">
                <c:v>144000</c:v>
              </c:pt>
              <c:pt idx="6">
                <c:v>134925</c:v>
              </c:pt>
              <c:pt idx="7">
                <c:v>124449</c:v>
              </c:pt>
              <c:pt idx="8">
                <c:v>107954</c:v>
              </c:pt>
              <c:pt idx="9">
                <c:v>87063</c:v>
              </c:pt>
              <c:pt idx="10">
                <c:v>84165</c:v>
              </c:pt>
              <c:pt idx="11">
                <c:v>73138</c:v>
              </c:pt>
              <c:pt idx="12">
                <c:v>69800</c:v>
              </c:pt>
              <c:pt idx="13">
                <c:v>62959</c:v>
              </c:pt>
              <c:pt idx="14">
                <c:v>56897</c:v>
              </c:pt>
              <c:pt idx="15">
                <c:v>57985</c:v>
              </c:pt>
              <c:pt idx="16">
                <c:v>80578</c:v>
              </c:pt>
              <c:pt idx="17">
                <c:v>89990</c:v>
              </c:pt>
              <c:pt idx="18">
                <c:v>109020</c:v>
              </c:pt>
            </c:numLit>
          </c:val>
          <c:smooth val="0"/>
          <c:extLst>
            <c:ext xmlns:c16="http://schemas.microsoft.com/office/drawing/2014/chart" uri="{C3380CC4-5D6E-409C-BE32-E72D297353CC}">
              <c16:uniqueId val="{00000000-1985-4FA6-B6FF-CA73013F8656}"/>
            </c:ext>
          </c:extLst>
        </c:ser>
        <c:ser>
          <c:idx val="1"/>
          <c:order val="1"/>
          <c:tx>
            <c:v>Native Hawaiian</c:v>
          </c:tx>
          <c:spPr>
            <a:ln cmpd="sng">
              <a:solidFill>
                <a:sysClr val="windowText" lastClr="000000"/>
              </a:solidFill>
              <a:prstDash val="sysDash"/>
            </a:ln>
          </c:spPr>
          <c:marker>
            <c:symbol val="circle"/>
            <c:size val="8"/>
            <c:spPr>
              <a:solidFill>
                <a:schemeClr val="tx1"/>
              </a:solidFill>
              <a:ln cmpd="dbl">
                <a:solidFill>
                  <a:sysClr val="windowText" lastClr="000000"/>
                </a:solidFill>
                <a:prstDash val="solid"/>
              </a:ln>
            </c:spPr>
          </c:marker>
          <c:cat>
            <c:numLit>
              <c:formatCode>General</c:formatCode>
              <c:ptCount val="19"/>
              <c:pt idx="0">
                <c:v>1778</c:v>
              </c:pt>
              <c:pt idx="1">
                <c:v>1796</c:v>
              </c:pt>
              <c:pt idx="2">
                <c:v>1803</c:v>
              </c:pt>
              <c:pt idx="3">
                <c:v>1804</c:v>
              </c:pt>
              <c:pt idx="4">
                <c:v>1805</c:v>
              </c:pt>
              <c:pt idx="5">
                <c:v>1819</c:v>
              </c:pt>
              <c:pt idx="6">
                <c:v>1823</c:v>
              </c:pt>
              <c:pt idx="7">
                <c:v>1832</c:v>
              </c:pt>
              <c:pt idx="8">
                <c:v>1836</c:v>
              </c:pt>
              <c:pt idx="9">
                <c:v>1849</c:v>
              </c:pt>
              <c:pt idx="10">
                <c:v>1850</c:v>
              </c:pt>
              <c:pt idx="11">
                <c:v>1853</c:v>
              </c:pt>
              <c:pt idx="12">
                <c:v>1860</c:v>
              </c:pt>
              <c:pt idx="13">
                <c:v>1866</c:v>
              </c:pt>
              <c:pt idx="14">
                <c:v>1872</c:v>
              </c:pt>
              <c:pt idx="15">
                <c:v>1878</c:v>
              </c:pt>
              <c:pt idx="16">
                <c:v>1884</c:v>
              </c:pt>
              <c:pt idx="17">
                <c:v>1890</c:v>
              </c:pt>
              <c:pt idx="18">
                <c:v>1896</c:v>
              </c:pt>
            </c:numLit>
          </c:cat>
          <c:val>
            <c:numLit>
              <c:formatCode>General</c:formatCode>
              <c:ptCount val="19"/>
              <c:pt idx="11">
                <c:v>71019</c:v>
              </c:pt>
              <c:pt idx="12">
                <c:v>66984</c:v>
              </c:pt>
              <c:pt idx="13">
                <c:v>58765</c:v>
              </c:pt>
              <c:pt idx="14">
                <c:v>51531</c:v>
              </c:pt>
              <c:pt idx="15">
                <c:v>47508</c:v>
              </c:pt>
              <c:pt idx="16">
                <c:v>44232</c:v>
              </c:pt>
              <c:pt idx="17">
                <c:v>40622</c:v>
              </c:pt>
              <c:pt idx="18">
                <c:v>39504</c:v>
              </c:pt>
            </c:numLit>
          </c:val>
          <c:smooth val="0"/>
          <c:extLst>
            <c:ext xmlns:c16="http://schemas.microsoft.com/office/drawing/2014/chart" uri="{C3380CC4-5D6E-409C-BE32-E72D297353CC}">
              <c16:uniqueId val="{00000001-1985-4FA6-B6FF-CA73013F8656}"/>
            </c:ext>
          </c:extLst>
        </c:ser>
        <c:ser>
          <c:idx val="2"/>
          <c:order val="2"/>
          <c:tx>
            <c:v>Non Native Hawaiian</c:v>
          </c:tx>
          <c:spPr>
            <a:ln>
              <a:solidFill>
                <a:sysClr val="windowText" lastClr="000000"/>
              </a:solidFill>
            </a:ln>
          </c:spPr>
          <c:marker>
            <c:symbol val="triangle"/>
            <c:size val="9"/>
            <c:spPr>
              <a:solidFill>
                <a:schemeClr val="bg1"/>
              </a:solidFill>
              <a:ln>
                <a:solidFill>
                  <a:sysClr val="windowText" lastClr="000000"/>
                </a:solidFill>
              </a:ln>
            </c:spPr>
          </c:marker>
          <c:cat>
            <c:numLit>
              <c:formatCode>General</c:formatCode>
              <c:ptCount val="19"/>
              <c:pt idx="0">
                <c:v>1778</c:v>
              </c:pt>
              <c:pt idx="1">
                <c:v>1796</c:v>
              </c:pt>
              <c:pt idx="2">
                <c:v>1803</c:v>
              </c:pt>
              <c:pt idx="3">
                <c:v>1804</c:v>
              </c:pt>
              <c:pt idx="4">
                <c:v>1805</c:v>
              </c:pt>
              <c:pt idx="5">
                <c:v>1819</c:v>
              </c:pt>
              <c:pt idx="6">
                <c:v>1823</c:v>
              </c:pt>
              <c:pt idx="7">
                <c:v>1832</c:v>
              </c:pt>
              <c:pt idx="8">
                <c:v>1836</c:v>
              </c:pt>
              <c:pt idx="9">
                <c:v>1849</c:v>
              </c:pt>
              <c:pt idx="10">
                <c:v>1850</c:v>
              </c:pt>
              <c:pt idx="11">
                <c:v>1853</c:v>
              </c:pt>
              <c:pt idx="12">
                <c:v>1860</c:v>
              </c:pt>
              <c:pt idx="13">
                <c:v>1866</c:v>
              </c:pt>
              <c:pt idx="14">
                <c:v>1872</c:v>
              </c:pt>
              <c:pt idx="15">
                <c:v>1878</c:v>
              </c:pt>
              <c:pt idx="16">
                <c:v>1884</c:v>
              </c:pt>
              <c:pt idx="17">
                <c:v>1890</c:v>
              </c:pt>
              <c:pt idx="18">
                <c:v>1896</c:v>
              </c:pt>
            </c:numLit>
          </c:cat>
          <c:val>
            <c:numLit>
              <c:formatCode>General</c:formatCode>
              <c:ptCount val="19"/>
              <c:pt idx="11">
                <c:v>2119</c:v>
              </c:pt>
              <c:pt idx="12">
                <c:v>2816</c:v>
              </c:pt>
              <c:pt idx="13">
                <c:v>4194</c:v>
              </c:pt>
              <c:pt idx="14">
                <c:v>5366</c:v>
              </c:pt>
              <c:pt idx="15">
                <c:v>10477</c:v>
              </c:pt>
              <c:pt idx="16">
                <c:v>36346</c:v>
              </c:pt>
              <c:pt idx="17">
                <c:v>49368</c:v>
              </c:pt>
              <c:pt idx="18">
                <c:v>69516</c:v>
              </c:pt>
            </c:numLit>
          </c:val>
          <c:smooth val="0"/>
          <c:extLst>
            <c:ext xmlns:c16="http://schemas.microsoft.com/office/drawing/2014/chart" uri="{C3380CC4-5D6E-409C-BE32-E72D297353CC}">
              <c16:uniqueId val="{00000002-1985-4FA6-B6FF-CA73013F8656}"/>
            </c:ext>
          </c:extLst>
        </c:ser>
        <c:dLbls>
          <c:showLegendKey val="0"/>
          <c:showVal val="0"/>
          <c:showCatName val="0"/>
          <c:showSerName val="0"/>
          <c:showPercent val="0"/>
          <c:showBubbleSize val="0"/>
        </c:dLbls>
        <c:marker val="1"/>
        <c:smooth val="0"/>
        <c:axId val="97974144"/>
        <c:axId val="98045952"/>
      </c:lineChart>
      <c:catAx>
        <c:axId val="97974144"/>
        <c:scaling>
          <c:orientation val="minMax"/>
        </c:scaling>
        <c:delete val="0"/>
        <c:axPos val="b"/>
        <c:numFmt formatCode="General" sourceLinked="1"/>
        <c:majorTickMark val="none"/>
        <c:minorTickMark val="none"/>
        <c:tickLblPos val="nextTo"/>
        <c:txPr>
          <a:bodyPr/>
          <a:lstStyle/>
          <a:p>
            <a:pPr>
              <a:defRPr sz="900"/>
            </a:pPr>
            <a:endParaRPr lang="en-US"/>
          </a:p>
        </c:txPr>
        <c:crossAx val="98045952"/>
        <c:crosses val="autoZero"/>
        <c:auto val="1"/>
        <c:lblAlgn val="ctr"/>
        <c:lblOffset val="100"/>
        <c:noMultiLvlLbl val="0"/>
      </c:catAx>
      <c:valAx>
        <c:axId val="98045952"/>
        <c:scaling>
          <c:orientation val="minMax"/>
        </c:scaling>
        <c:delete val="0"/>
        <c:axPos val="l"/>
        <c:majorGridlines/>
        <c:title>
          <c:tx>
            <c:rich>
              <a:bodyPr rot="-5400000" vert="horz"/>
              <a:lstStyle/>
              <a:p>
                <a:pPr>
                  <a:defRPr/>
                </a:pPr>
                <a:r>
                  <a:rPr lang="en-US"/>
                  <a:t>Population Estimate</a:t>
                </a:r>
              </a:p>
            </c:rich>
          </c:tx>
          <c:overlay val="0"/>
        </c:title>
        <c:numFmt formatCode="#,##0" sourceLinked="0"/>
        <c:majorTickMark val="none"/>
        <c:minorTickMark val="none"/>
        <c:tickLblPos val="nextTo"/>
        <c:spPr>
          <a:ln w="9525">
            <a:noFill/>
          </a:ln>
        </c:spPr>
        <c:txPr>
          <a:bodyPr/>
          <a:lstStyle/>
          <a:p>
            <a:pPr>
              <a:defRPr sz="900"/>
            </a:pPr>
            <a:endParaRPr lang="en-US"/>
          </a:p>
        </c:txPr>
        <c:crossAx val="97974144"/>
        <c:crosses val="autoZero"/>
        <c:crossBetween val="between"/>
      </c:valAx>
      <c:spPr>
        <a:solidFill>
          <a:schemeClr val="bg1"/>
        </a:solidFill>
        <a:ln>
          <a:solidFill>
            <a:sysClr val="windowText" lastClr="000000"/>
          </a:solidFill>
        </a:ln>
      </c:spPr>
    </c:plotArea>
    <c:legend>
      <c:legendPos val="b"/>
      <c:overlay val="0"/>
    </c:legend>
    <c:plotVisOnly val="1"/>
    <c:dispBlanksAs val="gap"/>
    <c:showDLblsOverMax val="0"/>
  </c:chart>
  <c:spPr>
    <a:solidFill>
      <a:schemeClr val="tx2">
        <a:lumMod val="20000"/>
        <a:lumOff val="80000"/>
      </a:schemeClr>
    </a:solidFill>
  </c:spPr>
  <c:printSettings>
    <c:headerFooter/>
    <c:pageMargins b="0.75000000000000111" l="0.70000000000000062" r="0.70000000000000062" t="0.750000000000001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Figure 1.02  Population of the Territory and State of Hawai‘i: 1900-2020</a:t>
            </a:r>
          </a:p>
        </c:rich>
      </c:tx>
      <c:overlay val="0"/>
    </c:title>
    <c:autoTitleDeleted val="0"/>
    <c:plotArea>
      <c:layout/>
      <c:lineChart>
        <c:grouping val="standard"/>
        <c:varyColors val="0"/>
        <c:ser>
          <c:idx val="0"/>
          <c:order val="0"/>
          <c:tx>
            <c:v>Total Population</c:v>
          </c:tx>
          <c:spPr>
            <a:ln w="12700">
              <a:solidFill>
                <a:sysClr val="windowText" lastClr="000000"/>
              </a:solidFill>
            </a:ln>
          </c:spPr>
          <c:marker>
            <c:symbol val="square"/>
            <c:size val="8"/>
            <c:spPr>
              <a:solidFill>
                <a:schemeClr val="bg1"/>
              </a:solidFill>
              <a:ln w="12700">
                <a:solidFill>
                  <a:sysClr val="windowText" lastClr="000000"/>
                </a:solidFill>
              </a:ln>
            </c:spPr>
          </c:marker>
          <c:cat>
            <c:numLit>
              <c:formatCode>General</c:formatCode>
              <c:ptCount val="13"/>
              <c:pt idx="0">
                <c:v>1900</c:v>
              </c:pt>
              <c:pt idx="1">
                <c:v>1910</c:v>
              </c:pt>
              <c:pt idx="2">
                <c:v>1920</c:v>
              </c:pt>
              <c:pt idx="3">
                <c:v>1930</c:v>
              </c:pt>
              <c:pt idx="4">
                <c:v>1940</c:v>
              </c:pt>
              <c:pt idx="5">
                <c:v>1950</c:v>
              </c:pt>
              <c:pt idx="6">
                <c:v>1960</c:v>
              </c:pt>
              <c:pt idx="7">
                <c:v>1970</c:v>
              </c:pt>
              <c:pt idx="8">
                <c:v>1980</c:v>
              </c:pt>
              <c:pt idx="9">
                <c:v>1990</c:v>
              </c:pt>
              <c:pt idx="10">
                <c:v>2000</c:v>
              </c:pt>
              <c:pt idx="11">
                <c:v>2010</c:v>
              </c:pt>
              <c:pt idx="12">
                <c:v>2020</c:v>
              </c:pt>
            </c:numLit>
          </c:cat>
          <c:val>
            <c:numLit>
              <c:formatCode>General</c:formatCode>
              <c:ptCount val="13"/>
              <c:pt idx="0">
                <c:v>154001</c:v>
              </c:pt>
              <c:pt idx="1">
                <c:v>191909</c:v>
              </c:pt>
              <c:pt idx="2">
                <c:v>255912</c:v>
              </c:pt>
              <c:pt idx="3">
                <c:v>368336</c:v>
              </c:pt>
              <c:pt idx="4">
                <c:v>423330</c:v>
              </c:pt>
              <c:pt idx="5">
                <c:v>499769</c:v>
              </c:pt>
              <c:pt idx="6">
                <c:v>632772</c:v>
              </c:pt>
              <c:pt idx="7">
                <c:v>768559</c:v>
              </c:pt>
              <c:pt idx="8">
                <c:v>964691</c:v>
              </c:pt>
              <c:pt idx="9">
                <c:v>1108229</c:v>
              </c:pt>
              <c:pt idx="10">
                <c:v>1211537</c:v>
              </c:pt>
              <c:pt idx="11">
                <c:v>1360301</c:v>
              </c:pt>
              <c:pt idx="12">
                <c:v>1455271</c:v>
              </c:pt>
            </c:numLit>
          </c:val>
          <c:smooth val="0"/>
          <c:extLst>
            <c:ext xmlns:c16="http://schemas.microsoft.com/office/drawing/2014/chart" uri="{C3380CC4-5D6E-409C-BE32-E72D297353CC}">
              <c16:uniqueId val="{00000000-DC93-48AA-8CCD-E0A03AC5F2DA}"/>
            </c:ext>
          </c:extLst>
        </c:ser>
        <c:ser>
          <c:idx val="1"/>
          <c:order val="1"/>
          <c:tx>
            <c:v>Native Hawaiian</c:v>
          </c:tx>
          <c:spPr>
            <a:ln>
              <a:solidFill>
                <a:sysClr val="windowText" lastClr="000000"/>
              </a:solidFill>
              <a:prstDash val="sysDash"/>
            </a:ln>
          </c:spPr>
          <c:marker>
            <c:symbol val="circle"/>
            <c:size val="8"/>
            <c:spPr>
              <a:solidFill>
                <a:schemeClr val="tx1"/>
              </a:solidFill>
              <a:ln cmpd="sng">
                <a:solidFill>
                  <a:sysClr val="windowText" lastClr="000000"/>
                </a:solidFill>
                <a:prstDash val="solid"/>
              </a:ln>
            </c:spPr>
          </c:marker>
          <c:cat>
            <c:numLit>
              <c:formatCode>General</c:formatCode>
              <c:ptCount val="13"/>
              <c:pt idx="0">
                <c:v>1900</c:v>
              </c:pt>
              <c:pt idx="1">
                <c:v>1910</c:v>
              </c:pt>
              <c:pt idx="2">
                <c:v>1920</c:v>
              </c:pt>
              <c:pt idx="3">
                <c:v>1930</c:v>
              </c:pt>
              <c:pt idx="4">
                <c:v>1940</c:v>
              </c:pt>
              <c:pt idx="5">
                <c:v>1950</c:v>
              </c:pt>
              <c:pt idx="6">
                <c:v>1960</c:v>
              </c:pt>
              <c:pt idx="7">
                <c:v>1970</c:v>
              </c:pt>
              <c:pt idx="8">
                <c:v>1980</c:v>
              </c:pt>
              <c:pt idx="9">
                <c:v>1990</c:v>
              </c:pt>
              <c:pt idx="10">
                <c:v>2000</c:v>
              </c:pt>
              <c:pt idx="11">
                <c:v>2010</c:v>
              </c:pt>
              <c:pt idx="12">
                <c:v>2020</c:v>
              </c:pt>
            </c:numLit>
          </c:cat>
          <c:val>
            <c:numLit>
              <c:formatCode>General</c:formatCode>
              <c:ptCount val="13"/>
              <c:pt idx="0">
                <c:v>39656</c:v>
              </c:pt>
              <c:pt idx="1">
                <c:v>38547</c:v>
              </c:pt>
              <c:pt idx="2">
                <c:v>41750</c:v>
              </c:pt>
              <c:pt idx="3">
                <c:v>50860</c:v>
              </c:pt>
              <c:pt idx="4">
                <c:v>64310</c:v>
              </c:pt>
              <c:pt idx="5">
                <c:v>86090</c:v>
              </c:pt>
              <c:pt idx="6">
                <c:v>102403</c:v>
              </c:pt>
              <c:pt idx="7">
                <c:v>71274</c:v>
              </c:pt>
              <c:pt idx="8">
                <c:v>115500</c:v>
              </c:pt>
              <c:pt idx="9">
                <c:v>138742</c:v>
              </c:pt>
              <c:pt idx="10">
                <c:v>239655</c:v>
              </c:pt>
              <c:pt idx="11">
                <c:v>289970</c:v>
              </c:pt>
              <c:pt idx="12">
                <c:v>317497</c:v>
              </c:pt>
            </c:numLit>
          </c:val>
          <c:smooth val="0"/>
          <c:extLst>
            <c:ext xmlns:c16="http://schemas.microsoft.com/office/drawing/2014/chart" uri="{C3380CC4-5D6E-409C-BE32-E72D297353CC}">
              <c16:uniqueId val="{00000001-DC93-48AA-8CCD-E0A03AC5F2DA}"/>
            </c:ext>
          </c:extLst>
        </c:ser>
        <c:ser>
          <c:idx val="2"/>
          <c:order val="2"/>
          <c:tx>
            <c:v>Non Native Hawaiian</c:v>
          </c:tx>
          <c:spPr>
            <a:ln w="12700">
              <a:solidFill>
                <a:sysClr val="windowText" lastClr="000000"/>
              </a:solidFill>
            </a:ln>
          </c:spPr>
          <c:marker>
            <c:symbol val="triangle"/>
            <c:size val="9"/>
            <c:spPr>
              <a:solidFill>
                <a:schemeClr val="bg1"/>
              </a:solidFill>
              <a:ln w="12700">
                <a:solidFill>
                  <a:sysClr val="windowText" lastClr="000000"/>
                </a:solidFill>
              </a:ln>
            </c:spPr>
          </c:marker>
          <c:cat>
            <c:numLit>
              <c:formatCode>General</c:formatCode>
              <c:ptCount val="13"/>
              <c:pt idx="0">
                <c:v>1900</c:v>
              </c:pt>
              <c:pt idx="1">
                <c:v>1910</c:v>
              </c:pt>
              <c:pt idx="2">
                <c:v>1920</c:v>
              </c:pt>
              <c:pt idx="3">
                <c:v>1930</c:v>
              </c:pt>
              <c:pt idx="4">
                <c:v>1940</c:v>
              </c:pt>
              <c:pt idx="5">
                <c:v>1950</c:v>
              </c:pt>
              <c:pt idx="6">
                <c:v>1960</c:v>
              </c:pt>
              <c:pt idx="7">
                <c:v>1970</c:v>
              </c:pt>
              <c:pt idx="8">
                <c:v>1980</c:v>
              </c:pt>
              <c:pt idx="9">
                <c:v>1990</c:v>
              </c:pt>
              <c:pt idx="10">
                <c:v>2000</c:v>
              </c:pt>
              <c:pt idx="11">
                <c:v>2010</c:v>
              </c:pt>
              <c:pt idx="12">
                <c:v>2020</c:v>
              </c:pt>
            </c:numLit>
          </c:cat>
          <c:val>
            <c:numLit>
              <c:formatCode>General</c:formatCode>
              <c:ptCount val="13"/>
              <c:pt idx="0">
                <c:v>114345</c:v>
              </c:pt>
              <c:pt idx="1">
                <c:v>153362</c:v>
              </c:pt>
              <c:pt idx="2">
                <c:v>214162</c:v>
              </c:pt>
              <c:pt idx="3">
                <c:v>317476</c:v>
              </c:pt>
              <c:pt idx="4">
                <c:v>359020</c:v>
              </c:pt>
              <c:pt idx="5">
                <c:v>413679</c:v>
              </c:pt>
              <c:pt idx="6">
                <c:v>530369</c:v>
              </c:pt>
              <c:pt idx="7">
                <c:v>697285</c:v>
              </c:pt>
              <c:pt idx="8">
                <c:v>849191</c:v>
              </c:pt>
              <c:pt idx="9">
                <c:v>969487</c:v>
              </c:pt>
              <c:pt idx="10">
                <c:v>971882</c:v>
              </c:pt>
              <c:pt idx="11">
                <c:v>1070331</c:v>
              </c:pt>
              <c:pt idx="12">
                <c:v>1137774</c:v>
              </c:pt>
            </c:numLit>
          </c:val>
          <c:smooth val="0"/>
          <c:extLst>
            <c:ext xmlns:c16="http://schemas.microsoft.com/office/drawing/2014/chart" uri="{C3380CC4-5D6E-409C-BE32-E72D297353CC}">
              <c16:uniqueId val="{00000002-DC93-48AA-8CCD-E0A03AC5F2DA}"/>
            </c:ext>
          </c:extLst>
        </c:ser>
        <c:dLbls>
          <c:showLegendKey val="0"/>
          <c:showVal val="0"/>
          <c:showCatName val="0"/>
          <c:showSerName val="0"/>
          <c:showPercent val="0"/>
          <c:showBubbleSize val="0"/>
        </c:dLbls>
        <c:marker val="1"/>
        <c:smooth val="0"/>
        <c:axId val="98085504"/>
        <c:axId val="98099968"/>
      </c:lineChart>
      <c:catAx>
        <c:axId val="98085504"/>
        <c:scaling>
          <c:orientation val="minMax"/>
        </c:scaling>
        <c:delete val="0"/>
        <c:axPos val="b"/>
        <c:numFmt formatCode="General" sourceLinked="1"/>
        <c:majorTickMark val="none"/>
        <c:minorTickMark val="none"/>
        <c:tickLblPos val="nextTo"/>
        <c:txPr>
          <a:bodyPr/>
          <a:lstStyle/>
          <a:p>
            <a:pPr>
              <a:defRPr sz="900"/>
            </a:pPr>
            <a:endParaRPr lang="en-US"/>
          </a:p>
        </c:txPr>
        <c:crossAx val="98099968"/>
        <c:crosses val="autoZero"/>
        <c:auto val="1"/>
        <c:lblAlgn val="ctr"/>
        <c:lblOffset val="100"/>
        <c:noMultiLvlLbl val="0"/>
      </c:catAx>
      <c:valAx>
        <c:axId val="98099968"/>
        <c:scaling>
          <c:orientation val="minMax"/>
        </c:scaling>
        <c:delete val="0"/>
        <c:axPos val="l"/>
        <c:majorGridlines/>
        <c:title>
          <c:tx>
            <c:rich>
              <a:bodyPr rot="-5400000" vert="horz"/>
              <a:lstStyle/>
              <a:p>
                <a:pPr>
                  <a:defRPr/>
                </a:pPr>
                <a:r>
                  <a:rPr lang="en-US"/>
                  <a:t>Population</a:t>
                </a:r>
              </a:p>
            </c:rich>
          </c:tx>
          <c:overlay val="0"/>
        </c:title>
        <c:numFmt formatCode="#,##0" sourceLinked="0"/>
        <c:majorTickMark val="none"/>
        <c:minorTickMark val="none"/>
        <c:tickLblPos val="nextTo"/>
        <c:spPr>
          <a:ln w="9525">
            <a:noFill/>
          </a:ln>
        </c:spPr>
        <c:txPr>
          <a:bodyPr/>
          <a:lstStyle/>
          <a:p>
            <a:pPr>
              <a:defRPr sz="900"/>
            </a:pPr>
            <a:endParaRPr lang="en-US"/>
          </a:p>
        </c:txPr>
        <c:crossAx val="98085504"/>
        <c:crosses val="autoZero"/>
        <c:crossBetween val="between"/>
      </c:valAx>
      <c:spPr>
        <a:solidFill>
          <a:schemeClr val="bg1"/>
        </a:solidFill>
        <a:ln>
          <a:solidFill>
            <a:sysClr val="windowText" lastClr="000000"/>
          </a:solidFill>
        </a:ln>
      </c:spPr>
    </c:plotArea>
    <c:legend>
      <c:legendPos val="b"/>
      <c:overlay val="0"/>
    </c:legend>
    <c:plotVisOnly val="1"/>
    <c:dispBlanksAs val="gap"/>
    <c:showDLblsOverMax val="0"/>
  </c:chart>
  <c:spPr>
    <a:solidFill>
      <a:schemeClr val="tx2">
        <a:lumMod val="20000"/>
        <a:lumOff val="80000"/>
      </a:schemeClr>
    </a:solidFill>
  </c:spPr>
  <c:printSettings>
    <c:headerFooter/>
    <c:pageMargins b="0.75000000000000111" l="0.70000000000000062" r="0.70000000000000062" t="0.750000000000001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Figure 1.04  Population of Hawai‘i by Island: U.S. Census 2010</a:t>
            </a:r>
          </a:p>
        </c:rich>
      </c:tx>
      <c:layout>
        <c:manualLayout>
          <c:xMode val="edge"/>
          <c:yMode val="edge"/>
          <c:x val="0.13706576728499154"/>
          <c:y val="2.2903882530134451E-2"/>
        </c:manualLayout>
      </c:layout>
      <c:overlay val="0"/>
    </c:title>
    <c:autoTitleDeleted val="0"/>
    <c:plotArea>
      <c:layout>
        <c:manualLayout>
          <c:layoutTarget val="inner"/>
          <c:xMode val="edge"/>
          <c:yMode val="edge"/>
          <c:x val="0.21015565094690136"/>
          <c:y val="0.2335798396288912"/>
          <c:w val="0.54153306852387162"/>
          <c:h val="0.73331392564308162"/>
        </c:manualLayout>
      </c:layout>
      <c:pieChart>
        <c:varyColors val="1"/>
        <c:ser>
          <c:idx val="0"/>
          <c:order val="0"/>
          <c:spPr>
            <a:ln>
              <a:solidFill>
                <a:sysClr val="windowText" lastClr="000000"/>
              </a:solidFill>
            </a:ln>
          </c:spPr>
          <c:dPt>
            <c:idx val="0"/>
            <c:bubble3D val="0"/>
            <c:spPr>
              <a:pattFill prst="dkVert">
                <a:fgClr>
                  <a:schemeClr val="tx1"/>
                </a:fgClr>
                <a:bgClr>
                  <a:schemeClr val="bg1"/>
                </a:bgClr>
              </a:pattFill>
              <a:ln>
                <a:solidFill>
                  <a:sysClr val="windowText" lastClr="000000"/>
                </a:solidFill>
              </a:ln>
            </c:spPr>
            <c:extLst>
              <c:ext xmlns:c16="http://schemas.microsoft.com/office/drawing/2014/chart" uri="{C3380CC4-5D6E-409C-BE32-E72D297353CC}">
                <c16:uniqueId val="{00000001-D299-4BF1-8F53-B76F60471852}"/>
              </c:ext>
            </c:extLst>
          </c:dPt>
          <c:dPt>
            <c:idx val="1"/>
            <c:bubble3D val="0"/>
            <c:spPr>
              <a:pattFill prst="pct10">
                <a:fgClr>
                  <a:schemeClr val="tx1"/>
                </a:fgClr>
                <a:bgClr>
                  <a:schemeClr val="bg1"/>
                </a:bgClr>
              </a:pattFill>
              <a:ln>
                <a:solidFill>
                  <a:sysClr val="windowText" lastClr="000000"/>
                </a:solidFill>
              </a:ln>
            </c:spPr>
            <c:extLst>
              <c:ext xmlns:c16="http://schemas.microsoft.com/office/drawing/2014/chart" uri="{C3380CC4-5D6E-409C-BE32-E72D297353CC}">
                <c16:uniqueId val="{00000003-D299-4BF1-8F53-B76F60471852}"/>
              </c:ext>
            </c:extLst>
          </c:dPt>
          <c:dPt>
            <c:idx val="2"/>
            <c:bubble3D val="0"/>
            <c:spPr>
              <a:pattFill prst="narHorz">
                <a:fgClr>
                  <a:schemeClr val="tx1"/>
                </a:fgClr>
                <a:bgClr>
                  <a:schemeClr val="bg1"/>
                </a:bgClr>
              </a:pattFill>
              <a:ln>
                <a:solidFill>
                  <a:sysClr val="windowText" lastClr="000000"/>
                </a:solidFill>
              </a:ln>
            </c:spPr>
            <c:extLst>
              <c:ext xmlns:c16="http://schemas.microsoft.com/office/drawing/2014/chart" uri="{C3380CC4-5D6E-409C-BE32-E72D297353CC}">
                <c16:uniqueId val="{00000005-D299-4BF1-8F53-B76F60471852}"/>
              </c:ext>
            </c:extLst>
          </c:dPt>
          <c:dPt>
            <c:idx val="3"/>
            <c:bubble3D val="0"/>
            <c:spPr>
              <a:solidFill>
                <a:schemeClr val="bg1"/>
              </a:solidFill>
              <a:ln>
                <a:solidFill>
                  <a:sysClr val="windowText" lastClr="000000"/>
                </a:solidFill>
              </a:ln>
            </c:spPr>
            <c:extLst>
              <c:ext xmlns:c16="http://schemas.microsoft.com/office/drawing/2014/chart" uri="{C3380CC4-5D6E-409C-BE32-E72D297353CC}">
                <c16:uniqueId val="{00000007-D299-4BF1-8F53-B76F60471852}"/>
              </c:ext>
            </c:extLst>
          </c:dPt>
          <c:dPt>
            <c:idx val="4"/>
            <c:bubble3D val="0"/>
            <c:spPr>
              <a:solidFill>
                <a:schemeClr val="tx1"/>
              </a:solidFill>
              <a:ln>
                <a:solidFill>
                  <a:sysClr val="windowText" lastClr="000000"/>
                </a:solidFill>
              </a:ln>
            </c:spPr>
            <c:extLst>
              <c:ext xmlns:c16="http://schemas.microsoft.com/office/drawing/2014/chart" uri="{C3380CC4-5D6E-409C-BE32-E72D297353CC}">
                <c16:uniqueId val="{00000009-D299-4BF1-8F53-B76F60471852}"/>
              </c:ext>
            </c:extLst>
          </c:dPt>
          <c:dPt>
            <c:idx val="5"/>
            <c:bubble3D val="0"/>
            <c:spPr>
              <a:pattFill prst="pct70">
                <a:fgClr>
                  <a:schemeClr val="tx1"/>
                </a:fgClr>
                <a:bgClr>
                  <a:schemeClr val="bg1"/>
                </a:bgClr>
              </a:pattFill>
              <a:ln>
                <a:solidFill>
                  <a:sysClr val="windowText" lastClr="000000"/>
                </a:solidFill>
              </a:ln>
            </c:spPr>
            <c:extLst>
              <c:ext xmlns:c16="http://schemas.microsoft.com/office/drawing/2014/chart" uri="{C3380CC4-5D6E-409C-BE32-E72D297353CC}">
                <c16:uniqueId val="{0000000B-D299-4BF1-8F53-B76F60471852}"/>
              </c:ext>
            </c:extLst>
          </c:dPt>
          <c:dLbls>
            <c:dLbl>
              <c:idx val="0"/>
              <c:numFmt formatCode="0.0%" sourceLinked="0"/>
              <c:spPr>
                <a:solidFill>
                  <a:schemeClr val="lt1"/>
                </a:solidFill>
                <a:ln w="3175"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299-4BF1-8F53-B76F60471852}"/>
                </c:ext>
              </c:extLst>
            </c:dLbl>
            <c:dLbl>
              <c:idx val="1"/>
              <c:numFmt formatCode="0.0%" sourceLinked="0"/>
              <c:spPr>
                <a:solidFill>
                  <a:schemeClr val="lt1"/>
                </a:solidFill>
                <a:ln w="3175"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299-4BF1-8F53-B76F60471852}"/>
                </c:ext>
              </c:extLst>
            </c:dLbl>
            <c:dLbl>
              <c:idx val="2"/>
              <c:numFmt formatCode="0.0%" sourceLinked="0"/>
              <c:spPr>
                <a:solidFill>
                  <a:schemeClr val="lt1"/>
                </a:solidFill>
                <a:ln w="3175"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299-4BF1-8F53-B76F60471852}"/>
                </c:ext>
              </c:extLst>
            </c:dLbl>
            <c:numFmt formatCode="0.0%" sourceLinked="0"/>
            <c:spPr>
              <a:noFill/>
              <a:ln>
                <a:noFill/>
              </a:ln>
              <a:effectLst/>
            </c:spPr>
            <c:showLegendKey val="0"/>
            <c:showVal val="1"/>
            <c:showCatName val="1"/>
            <c:showSerName val="0"/>
            <c:showPercent val="1"/>
            <c:showBubbleSize val="0"/>
            <c:separator>
</c:separator>
            <c:showLeaderLines val="1"/>
            <c:extLst>
              <c:ext xmlns:c15="http://schemas.microsoft.com/office/drawing/2012/chart" uri="{CE6537A1-D6FC-4f65-9D91-7224C49458BB}"/>
            </c:extLst>
          </c:dLbls>
          <c:cat>
            <c:strLit>
              <c:ptCount val="7"/>
              <c:pt idx="0">
                <c:v>O‘ahu</c:v>
              </c:pt>
              <c:pt idx="1">
                <c:v>Hawai‘i</c:v>
              </c:pt>
              <c:pt idx="2">
                <c:v>Maui</c:v>
              </c:pt>
              <c:pt idx="3">
                <c:v>Lāna‘i</c:v>
              </c:pt>
              <c:pt idx="4">
                <c:v>Moloka‘i</c:v>
              </c:pt>
              <c:pt idx="5">
                <c:v>Kaua‘i</c:v>
              </c:pt>
              <c:pt idx="6">
                <c:v>Ni‘ihau</c:v>
              </c:pt>
            </c:strLit>
          </c:cat>
          <c:val>
            <c:numLit>
              <c:formatCode>General</c:formatCode>
              <c:ptCount val="7"/>
              <c:pt idx="0">
                <c:v>953207</c:v>
              </c:pt>
              <c:pt idx="1">
                <c:v>185079</c:v>
              </c:pt>
              <c:pt idx="2">
                <c:v>144444</c:v>
              </c:pt>
              <c:pt idx="3">
                <c:v>3135</c:v>
              </c:pt>
              <c:pt idx="4">
                <c:v>7345</c:v>
              </c:pt>
              <c:pt idx="5">
                <c:v>66921</c:v>
              </c:pt>
              <c:pt idx="6">
                <c:v>170</c:v>
              </c:pt>
            </c:numLit>
          </c:val>
          <c:extLst>
            <c:ext xmlns:c16="http://schemas.microsoft.com/office/drawing/2014/chart" uri="{C3380CC4-5D6E-409C-BE32-E72D297353CC}">
              <c16:uniqueId val="{0000000C-D299-4BF1-8F53-B76F60471852}"/>
            </c:ext>
          </c:extLst>
        </c:ser>
        <c:dLbls>
          <c:showLegendKey val="0"/>
          <c:showVal val="0"/>
          <c:showCatName val="1"/>
          <c:showSerName val="0"/>
          <c:showPercent val="1"/>
          <c:showBubbleSize val="0"/>
          <c:showLeaderLines val="1"/>
        </c:dLbls>
        <c:firstSliceAng val="60"/>
      </c:pieChart>
    </c:plotArea>
    <c:plotVisOnly val="1"/>
    <c:dispBlanksAs val="zero"/>
    <c:showDLblsOverMax val="0"/>
  </c:chart>
  <c:spPr>
    <a:solidFill>
      <a:schemeClr val="tx2">
        <a:lumMod val="20000"/>
        <a:lumOff val="80000"/>
      </a:schemeClr>
    </a:solidFill>
  </c:spPr>
  <c:printSettings>
    <c:headerFooter/>
    <c:pageMargins b="0.75000000000000111" l="0.70000000000000062" r="0.70000000000000062" t="0.750000000000001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Figure 1.04  Population of Hawai‘i by Island: U.S. Census 2010</a:t>
            </a:r>
          </a:p>
        </c:rich>
      </c:tx>
      <c:layout>
        <c:manualLayout>
          <c:xMode val="edge"/>
          <c:yMode val="edge"/>
          <c:x val="0.13706576728499154"/>
          <c:y val="2.2903882530134451E-2"/>
        </c:manualLayout>
      </c:layout>
      <c:overlay val="0"/>
    </c:title>
    <c:autoTitleDeleted val="0"/>
    <c:plotArea>
      <c:layout>
        <c:manualLayout>
          <c:layoutTarget val="inner"/>
          <c:xMode val="edge"/>
          <c:yMode val="edge"/>
          <c:x val="0.21015565094690136"/>
          <c:y val="0.2335798396288912"/>
          <c:w val="0.54153306852387162"/>
          <c:h val="0.73331392564308162"/>
        </c:manualLayout>
      </c:layout>
      <c:pieChart>
        <c:varyColors val="1"/>
        <c:ser>
          <c:idx val="0"/>
          <c:order val="0"/>
          <c:spPr>
            <a:ln>
              <a:solidFill>
                <a:sysClr val="windowText" lastClr="000000"/>
              </a:solidFill>
            </a:ln>
          </c:spPr>
          <c:dPt>
            <c:idx val="0"/>
            <c:bubble3D val="0"/>
            <c:spPr>
              <a:pattFill prst="dkVert">
                <a:fgClr>
                  <a:schemeClr val="tx1"/>
                </a:fgClr>
                <a:bgClr>
                  <a:schemeClr val="bg1"/>
                </a:bgClr>
              </a:pattFill>
              <a:ln>
                <a:solidFill>
                  <a:sysClr val="windowText" lastClr="000000"/>
                </a:solidFill>
              </a:ln>
            </c:spPr>
            <c:extLst>
              <c:ext xmlns:c16="http://schemas.microsoft.com/office/drawing/2014/chart" uri="{C3380CC4-5D6E-409C-BE32-E72D297353CC}">
                <c16:uniqueId val="{00000001-9038-47AD-ABFD-D4B374F39658}"/>
              </c:ext>
            </c:extLst>
          </c:dPt>
          <c:dPt>
            <c:idx val="1"/>
            <c:bubble3D val="0"/>
            <c:spPr>
              <a:pattFill prst="pct10">
                <a:fgClr>
                  <a:schemeClr val="tx1"/>
                </a:fgClr>
                <a:bgClr>
                  <a:schemeClr val="bg1"/>
                </a:bgClr>
              </a:pattFill>
              <a:ln>
                <a:solidFill>
                  <a:sysClr val="windowText" lastClr="000000"/>
                </a:solidFill>
              </a:ln>
            </c:spPr>
            <c:extLst>
              <c:ext xmlns:c16="http://schemas.microsoft.com/office/drawing/2014/chart" uri="{C3380CC4-5D6E-409C-BE32-E72D297353CC}">
                <c16:uniqueId val="{00000003-9038-47AD-ABFD-D4B374F39658}"/>
              </c:ext>
            </c:extLst>
          </c:dPt>
          <c:dPt>
            <c:idx val="2"/>
            <c:bubble3D val="0"/>
            <c:spPr>
              <a:pattFill prst="narHorz">
                <a:fgClr>
                  <a:schemeClr val="tx1"/>
                </a:fgClr>
                <a:bgClr>
                  <a:schemeClr val="bg1"/>
                </a:bgClr>
              </a:pattFill>
              <a:ln>
                <a:solidFill>
                  <a:sysClr val="windowText" lastClr="000000"/>
                </a:solidFill>
              </a:ln>
            </c:spPr>
            <c:extLst>
              <c:ext xmlns:c16="http://schemas.microsoft.com/office/drawing/2014/chart" uri="{C3380CC4-5D6E-409C-BE32-E72D297353CC}">
                <c16:uniqueId val="{00000005-9038-47AD-ABFD-D4B374F39658}"/>
              </c:ext>
            </c:extLst>
          </c:dPt>
          <c:dPt>
            <c:idx val="3"/>
            <c:bubble3D val="0"/>
            <c:spPr>
              <a:solidFill>
                <a:schemeClr val="bg1"/>
              </a:solidFill>
              <a:ln>
                <a:solidFill>
                  <a:sysClr val="windowText" lastClr="000000"/>
                </a:solidFill>
              </a:ln>
            </c:spPr>
            <c:extLst>
              <c:ext xmlns:c16="http://schemas.microsoft.com/office/drawing/2014/chart" uri="{C3380CC4-5D6E-409C-BE32-E72D297353CC}">
                <c16:uniqueId val="{00000007-9038-47AD-ABFD-D4B374F39658}"/>
              </c:ext>
            </c:extLst>
          </c:dPt>
          <c:dPt>
            <c:idx val="4"/>
            <c:bubble3D val="0"/>
            <c:spPr>
              <a:solidFill>
                <a:schemeClr val="tx1"/>
              </a:solidFill>
              <a:ln>
                <a:solidFill>
                  <a:sysClr val="windowText" lastClr="000000"/>
                </a:solidFill>
              </a:ln>
            </c:spPr>
            <c:extLst>
              <c:ext xmlns:c16="http://schemas.microsoft.com/office/drawing/2014/chart" uri="{C3380CC4-5D6E-409C-BE32-E72D297353CC}">
                <c16:uniqueId val="{00000009-9038-47AD-ABFD-D4B374F39658}"/>
              </c:ext>
            </c:extLst>
          </c:dPt>
          <c:dPt>
            <c:idx val="5"/>
            <c:bubble3D val="0"/>
            <c:spPr>
              <a:pattFill prst="pct70">
                <a:fgClr>
                  <a:schemeClr val="tx1"/>
                </a:fgClr>
                <a:bgClr>
                  <a:schemeClr val="bg1"/>
                </a:bgClr>
              </a:pattFill>
              <a:ln>
                <a:solidFill>
                  <a:sysClr val="windowText" lastClr="000000"/>
                </a:solidFill>
              </a:ln>
            </c:spPr>
            <c:extLst>
              <c:ext xmlns:c16="http://schemas.microsoft.com/office/drawing/2014/chart" uri="{C3380CC4-5D6E-409C-BE32-E72D297353CC}">
                <c16:uniqueId val="{0000000B-9038-47AD-ABFD-D4B374F39658}"/>
              </c:ext>
            </c:extLst>
          </c:dPt>
          <c:dLbls>
            <c:dLbl>
              <c:idx val="0"/>
              <c:numFmt formatCode="0.0%" sourceLinked="0"/>
              <c:spPr>
                <a:solidFill>
                  <a:schemeClr val="lt1"/>
                </a:solidFill>
                <a:ln w="3175"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038-47AD-ABFD-D4B374F39658}"/>
                </c:ext>
              </c:extLst>
            </c:dLbl>
            <c:dLbl>
              <c:idx val="1"/>
              <c:numFmt formatCode="0.0%" sourceLinked="0"/>
              <c:spPr>
                <a:solidFill>
                  <a:schemeClr val="lt1"/>
                </a:solidFill>
                <a:ln w="3175"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038-47AD-ABFD-D4B374F39658}"/>
                </c:ext>
              </c:extLst>
            </c:dLbl>
            <c:dLbl>
              <c:idx val="2"/>
              <c:numFmt formatCode="0.0%" sourceLinked="0"/>
              <c:spPr>
                <a:solidFill>
                  <a:schemeClr val="lt1"/>
                </a:solidFill>
                <a:ln w="3175"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038-47AD-ABFD-D4B374F39658}"/>
                </c:ext>
              </c:extLst>
            </c:dLbl>
            <c:numFmt formatCode="0.0%" sourceLinked="0"/>
            <c:spPr>
              <a:noFill/>
              <a:ln>
                <a:noFill/>
              </a:ln>
              <a:effectLst/>
            </c:spPr>
            <c:showLegendKey val="0"/>
            <c:showVal val="1"/>
            <c:showCatName val="1"/>
            <c:showSerName val="0"/>
            <c:showPercent val="1"/>
            <c:showBubbleSize val="0"/>
            <c:separator>
</c:separator>
            <c:showLeaderLines val="1"/>
            <c:extLst>
              <c:ext xmlns:c15="http://schemas.microsoft.com/office/drawing/2012/chart" uri="{CE6537A1-D6FC-4f65-9D91-7224C49458BB}"/>
            </c:extLst>
          </c:dLbls>
          <c:cat>
            <c:strLit>
              <c:ptCount val="7"/>
              <c:pt idx="0">
                <c:v>O‘ahu</c:v>
              </c:pt>
              <c:pt idx="1">
                <c:v>Hawai‘i</c:v>
              </c:pt>
              <c:pt idx="2">
                <c:v>Maui</c:v>
              </c:pt>
              <c:pt idx="3">
                <c:v>Lāna‘i</c:v>
              </c:pt>
              <c:pt idx="4">
                <c:v>Moloka‘i</c:v>
              </c:pt>
              <c:pt idx="5">
                <c:v>Kaua‘i</c:v>
              </c:pt>
              <c:pt idx="6">
                <c:v>Ni‘ihau</c:v>
              </c:pt>
            </c:strLit>
          </c:cat>
          <c:val>
            <c:numLit>
              <c:formatCode>General</c:formatCode>
              <c:ptCount val="7"/>
              <c:pt idx="0">
                <c:v>953207</c:v>
              </c:pt>
              <c:pt idx="1">
                <c:v>185079</c:v>
              </c:pt>
              <c:pt idx="2">
                <c:v>144444</c:v>
              </c:pt>
              <c:pt idx="3">
                <c:v>3135</c:v>
              </c:pt>
              <c:pt idx="4">
                <c:v>7345</c:v>
              </c:pt>
              <c:pt idx="5">
                <c:v>66921</c:v>
              </c:pt>
              <c:pt idx="6">
                <c:v>170</c:v>
              </c:pt>
            </c:numLit>
          </c:val>
          <c:extLst>
            <c:ext xmlns:c16="http://schemas.microsoft.com/office/drawing/2014/chart" uri="{C3380CC4-5D6E-409C-BE32-E72D297353CC}">
              <c16:uniqueId val="{0000000C-9038-47AD-ABFD-D4B374F39658}"/>
            </c:ext>
          </c:extLst>
        </c:ser>
        <c:dLbls>
          <c:showLegendKey val="0"/>
          <c:showVal val="0"/>
          <c:showCatName val="1"/>
          <c:showSerName val="0"/>
          <c:showPercent val="1"/>
          <c:showBubbleSize val="0"/>
          <c:showLeaderLines val="1"/>
        </c:dLbls>
        <c:firstSliceAng val="60"/>
      </c:pieChart>
    </c:plotArea>
    <c:plotVisOnly val="1"/>
    <c:dispBlanksAs val="zero"/>
    <c:showDLblsOverMax val="0"/>
  </c:chart>
  <c:spPr>
    <a:solidFill>
      <a:schemeClr val="tx2">
        <a:lumMod val="20000"/>
        <a:lumOff val="80000"/>
      </a:schemeClr>
    </a:solidFill>
  </c:spPr>
  <c:printSettings>
    <c:headerFooter/>
    <c:pageMargins b="0.75000000000000111" l="0.70000000000000062" r="0.70000000000000062" t="0.75000000000000111"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200"/>
              <a:t>Figure 1.05  Population of Hawai‘i by Race: U.S. Census 1900-2010</a:t>
            </a:r>
          </a:p>
        </c:rich>
      </c:tx>
      <c:overlay val="0"/>
    </c:title>
    <c:autoTitleDeleted val="0"/>
    <c:plotArea>
      <c:layout/>
      <c:lineChart>
        <c:grouping val="standard"/>
        <c:varyColors val="0"/>
        <c:ser>
          <c:idx val="0"/>
          <c:order val="0"/>
          <c:tx>
            <c:v>Native Hawaiian</c:v>
          </c:tx>
          <c:spPr>
            <a:ln>
              <a:solidFill>
                <a:sysClr val="windowText" lastClr="000000"/>
              </a:solidFill>
              <a:prstDash val="sysDash"/>
            </a:ln>
          </c:spPr>
          <c:marker>
            <c:symbol val="circle"/>
            <c:size val="7"/>
            <c:spPr>
              <a:solidFill>
                <a:sysClr val="window" lastClr="FFFFFF"/>
              </a:solidFill>
              <a:ln>
                <a:solidFill>
                  <a:sysClr val="windowText" lastClr="000000"/>
                </a:solidFill>
                <a:prstDash val="solid"/>
              </a:ln>
            </c:spPr>
          </c:marker>
          <c:cat>
            <c:numLit>
              <c:formatCode>General</c:formatCode>
              <c:ptCount val="12"/>
              <c:pt idx="0">
                <c:v>1900</c:v>
              </c:pt>
              <c:pt idx="1">
                <c:v>1910</c:v>
              </c:pt>
              <c:pt idx="2">
                <c:v>1920</c:v>
              </c:pt>
              <c:pt idx="3">
                <c:v>1930</c:v>
              </c:pt>
              <c:pt idx="4">
                <c:v>1940</c:v>
              </c:pt>
              <c:pt idx="5">
                <c:v>1950</c:v>
              </c:pt>
              <c:pt idx="6">
                <c:v>1960</c:v>
              </c:pt>
              <c:pt idx="7">
                <c:v>1970</c:v>
              </c:pt>
              <c:pt idx="8">
                <c:v>1980</c:v>
              </c:pt>
              <c:pt idx="9">
                <c:v>1990</c:v>
              </c:pt>
              <c:pt idx="10">
                <c:v>2000</c:v>
              </c:pt>
              <c:pt idx="11">
                <c:v>2010</c:v>
              </c:pt>
            </c:numLit>
          </c:cat>
          <c:val>
            <c:numLit>
              <c:formatCode>General</c:formatCode>
              <c:ptCount val="12"/>
              <c:pt idx="0">
                <c:v>37656</c:v>
              </c:pt>
              <c:pt idx="1">
                <c:v>38547</c:v>
              </c:pt>
              <c:pt idx="2">
                <c:v>41750</c:v>
              </c:pt>
              <c:pt idx="3">
                <c:v>50860</c:v>
              </c:pt>
              <c:pt idx="4">
                <c:v>64310</c:v>
              </c:pt>
              <c:pt idx="5">
                <c:v>86090</c:v>
              </c:pt>
              <c:pt idx="6">
                <c:v>102403</c:v>
              </c:pt>
              <c:pt idx="7">
                <c:v>71274</c:v>
              </c:pt>
              <c:pt idx="8">
                <c:v>115500</c:v>
              </c:pt>
              <c:pt idx="9">
                <c:v>138742</c:v>
              </c:pt>
              <c:pt idx="10">
                <c:v>241512</c:v>
              </c:pt>
              <c:pt idx="11">
                <c:v>289970</c:v>
              </c:pt>
            </c:numLit>
          </c:val>
          <c:smooth val="0"/>
          <c:extLst>
            <c:ext xmlns:c16="http://schemas.microsoft.com/office/drawing/2014/chart" uri="{C3380CC4-5D6E-409C-BE32-E72D297353CC}">
              <c16:uniqueId val="{00000000-107A-48DF-A89E-5612B293B0C0}"/>
            </c:ext>
          </c:extLst>
        </c:ser>
        <c:ser>
          <c:idx val="1"/>
          <c:order val="1"/>
          <c:tx>
            <c:v>Caucasian</c:v>
          </c:tx>
          <c:spPr>
            <a:ln>
              <a:solidFill>
                <a:sysClr val="windowText" lastClr="000000"/>
              </a:solidFill>
            </a:ln>
          </c:spPr>
          <c:marker>
            <c:spPr>
              <a:solidFill>
                <a:schemeClr val="bg1"/>
              </a:solidFill>
              <a:ln>
                <a:solidFill>
                  <a:sysClr val="windowText" lastClr="000000"/>
                </a:solidFill>
              </a:ln>
            </c:spPr>
          </c:marker>
          <c:cat>
            <c:numLit>
              <c:formatCode>General</c:formatCode>
              <c:ptCount val="12"/>
              <c:pt idx="0">
                <c:v>1900</c:v>
              </c:pt>
              <c:pt idx="1">
                <c:v>1910</c:v>
              </c:pt>
              <c:pt idx="2">
                <c:v>1920</c:v>
              </c:pt>
              <c:pt idx="3">
                <c:v>1930</c:v>
              </c:pt>
              <c:pt idx="4">
                <c:v>1940</c:v>
              </c:pt>
              <c:pt idx="5">
                <c:v>1950</c:v>
              </c:pt>
              <c:pt idx="6">
                <c:v>1960</c:v>
              </c:pt>
              <c:pt idx="7">
                <c:v>1970</c:v>
              </c:pt>
              <c:pt idx="8">
                <c:v>1980</c:v>
              </c:pt>
              <c:pt idx="9">
                <c:v>1990</c:v>
              </c:pt>
              <c:pt idx="10">
                <c:v>2000</c:v>
              </c:pt>
              <c:pt idx="11">
                <c:v>2010</c:v>
              </c:pt>
            </c:numLit>
          </c:cat>
          <c:val>
            <c:numLit>
              <c:formatCode>General</c:formatCode>
              <c:ptCount val="12"/>
              <c:pt idx="0">
                <c:v>28819</c:v>
              </c:pt>
              <c:pt idx="1">
                <c:v>44048</c:v>
              </c:pt>
              <c:pt idx="2">
                <c:v>54742</c:v>
              </c:pt>
              <c:pt idx="3">
                <c:v>80373</c:v>
              </c:pt>
              <c:pt idx="4">
                <c:v>112087</c:v>
              </c:pt>
              <c:pt idx="5">
                <c:v>124344</c:v>
              </c:pt>
              <c:pt idx="6">
                <c:v>202230</c:v>
              </c:pt>
              <c:pt idx="7">
                <c:v>301429</c:v>
              </c:pt>
              <c:pt idx="8">
                <c:v>318770</c:v>
              </c:pt>
              <c:pt idx="9">
                <c:v>369616</c:v>
              </c:pt>
              <c:pt idx="10">
                <c:v>476812</c:v>
              </c:pt>
              <c:pt idx="11">
                <c:v>564323</c:v>
              </c:pt>
            </c:numLit>
          </c:val>
          <c:smooth val="0"/>
          <c:extLst>
            <c:ext xmlns:c16="http://schemas.microsoft.com/office/drawing/2014/chart" uri="{C3380CC4-5D6E-409C-BE32-E72D297353CC}">
              <c16:uniqueId val="{00000001-107A-48DF-A89E-5612B293B0C0}"/>
            </c:ext>
          </c:extLst>
        </c:ser>
        <c:ser>
          <c:idx val="2"/>
          <c:order val="2"/>
          <c:tx>
            <c:v>Chinese</c:v>
          </c:tx>
          <c:spPr>
            <a:ln>
              <a:solidFill>
                <a:sysClr val="windowText" lastClr="000000"/>
              </a:solidFill>
            </a:ln>
          </c:spPr>
          <c:marker>
            <c:spPr>
              <a:solidFill>
                <a:schemeClr val="bg1"/>
              </a:solidFill>
              <a:ln>
                <a:solidFill>
                  <a:sysClr val="windowText" lastClr="000000"/>
                </a:solidFill>
              </a:ln>
            </c:spPr>
          </c:marker>
          <c:cat>
            <c:numLit>
              <c:formatCode>General</c:formatCode>
              <c:ptCount val="12"/>
              <c:pt idx="0">
                <c:v>1900</c:v>
              </c:pt>
              <c:pt idx="1">
                <c:v>1910</c:v>
              </c:pt>
              <c:pt idx="2">
                <c:v>1920</c:v>
              </c:pt>
              <c:pt idx="3">
                <c:v>1930</c:v>
              </c:pt>
              <c:pt idx="4">
                <c:v>1940</c:v>
              </c:pt>
              <c:pt idx="5">
                <c:v>1950</c:v>
              </c:pt>
              <c:pt idx="6">
                <c:v>1960</c:v>
              </c:pt>
              <c:pt idx="7">
                <c:v>1970</c:v>
              </c:pt>
              <c:pt idx="8">
                <c:v>1980</c:v>
              </c:pt>
              <c:pt idx="9">
                <c:v>1990</c:v>
              </c:pt>
              <c:pt idx="10">
                <c:v>2000</c:v>
              </c:pt>
              <c:pt idx="11">
                <c:v>2010</c:v>
              </c:pt>
            </c:numLit>
          </c:cat>
          <c:val>
            <c:numLit>
              <c:formatCode>General</c:formatCode>
              <c:ptCount val="12"/>
              <c:pt idx="0">
                <c:v>25767</c:v>
              </c:pt>
              <c:pt idx="1">
                <c:v>21674</c:v>
              </c:pt>
              <c:pt idx="2">
                <c:v>23507</c:v>
              </c:pt>
              <c:pt idx="3">
                <c:v>27179</c:v>
              </c:pt>
              <c:pt idx="4">
                <c:v>28774</c:v>
              </c:pt>
              <c:pt idx="5">
                <c:v>32376</c:v>
              </c:pt>
              <c:pt idx="6">
                <c:v>38197</c:v>
              </c:pt>
              <c:pt idx="7">
                <c:v>52375</c:v>
              </c:pt>
              <c:pt idx="8">
                <c:v>56285</c:v>
              </c:pt>
              <c:pt idx="9">
                <c:v>68804</c:v>
              </c:pt>
              <c:pt idx="10">
                <c:v>170439</c:v>
              </c:pt>
              <c:pt idx="11">
                <c:v>198711</c:v>
              </c:pt>
            </c:numLit>
          </c:val>
          <c:smooth val="0"/>
          <c:extLst>
            <c:ext xmlns:c16="http://schemas.microsoft.com/office/drawing/2014/chart" uri="{C3380CC4-5D6E-409C-BE32-E72D297353CC}">
              <c16:uniqueId val="{00000002-107A-48DF-A89E-5612B293B0C0}"/>
            </c:ext>
          </c:extLst>
        </c:ser>
        <c:ser>
          <c:idx val="3"/>
          <c:order val="3"/>
          <c:tx>
            <c:v>Filipino</c:v>
          </c:tx>
          <c:spPr>
            <a:ln>
              <a:solidFill>
                <a:sysClr val="windowText" lastClr="000000"/>
              </a:solidFill>
            </a:ln>
          </c:spPr>
          <c:marker>
            <c:spPr>
              <a:solidFill>
                <a:schemeClr val="bg1"/>
              </a:solidFill>
              <a:ln>
                <a:solidFill>
                  <a:sysClr val="windowText" lastClr="000000"/>
                </a:solidFill>
              </a:ln>
            </c:spPr>
          </c:marker>
          <c:cat>
            <c:numLit>
              <c:formatCode>General</c:formatCode>
              <c:ptCount val="12"/>
              <c:pt idx="0">
                <c:v>1900</c:v>
              </c:pt>
              <c:pt idx="1">
                <c:v>1910</c:v>
              </c:pt>
              <c:pt idx="2">
                <c:v>1920</c:v>
              </c:pt>
              <c:pt idx="3">
                <c:v>1930</c:v>
              </c:pt>
              <c:pt idx="4">
                <c:v>1940</c:v>
              </c:pt>
              <c:pt idx="5">
                <c:v>1950</c:v>
              </c:pt>
              <c:pt idx="6">
                <c:v>1960</c:v>
              </c:pt>
              <c:pt idx="7">
                <c:v>1970</c:v>
              </c:pt>
              <c:pt idx="8">
                <c:v>1980</c:v>
              </c:pt>
              <c:pt idx="9">
                <c:v>1990</c:v>
              </c:pt>
              <c:pt idx="10">
                <c:v>2000</c:v>
              </c:pt>
              <c:pt idx="11">
                <c:v>2010</c:v>
              </c:pt>
            </c:numLit>
          </c:cat>
          <c:val>
            <c:numLit>
              <c:formatCode>General</c:formatCode>
              <c:ptCount val="12"/>
              <c:pt idx="1">
                <c:v>2361</c:v>
              </c:pt>
              <c:pt idx="2">
                <c:v>21031</c:v>
              </c:pt>
              <c:pt idx="3">
                <c:v>63052</c:v>
              </c:pt>
              <c:pt idx="4">
                <c:v>52569</c:v>
              </c:pt>
              <c:pt idx="5">
                <c:v>61062</c:v>
              </c:pt>
              <c:pt idx="6">
                <c:v>69070</c:v>
              </c:pt>
              <c:pt idx="7">
                <c:v>95353</c:v>
              </c:pt>
              <c:pt idx="8">
                <c:v>133940</c:v>
              </c:pt>
              <c:pt idx="9">
                <c:v>168682</c:v>
              </c:pt>
              <c:pt idx="10">
                <c:v>277514</c:v>
              </c:pt>
              <c:pt idx="11">
                <c:v>342095</c:v>
              </c:pt>
            </c:numLit>
          </c:val>
          <c:smooth val="0"/>
          <c:extLst>
            <c:ext xmlns:c16="http://schemas.microsoft.com/office/drawing/2014/chart" uri="{C3380CC4-5D6E-409C-BE32-E72D297353CC}">
              <c16:uniqueId val="{00000003-107A-48DF-A89E-5612B293B0C0}"/>
            </c:ext>
          </c:extLst>
        </c:ser>
        <c:ser>
          <c:idx val="4"/>
          <c:order val="4"/>
          <c:tx>
            <c:v>Korean</c:v>
          </c:tx>
          <c:spPr>
            <a:ln>
              <a:solidFill>
                <a:sysClr val="windowText" lastClr="000000"/>
              </a:solidFill>
            </a:ln>
          </c:spPr>
          <c:marker>
            <c:spPr>
              <a:solidFill>
                <a:schemeClr val="bg1"/>
              </a:solidFill>
              <a:ln>
                <a:solidFill>
                  <a:sysClr val="windowText" lastClr="000000"/>
                </a:solidFill>
              </a:ln>
            </c:spPr>
          </c:marker>
          <c:cat>
            <c:numLit>
              <c:formatCode>General</c:formatCode>
              <c:ptCount val="12"/>
              <c:pt idx="0">
                <c:v>1900</c:v>
              </c:pt>
              <c:pt idx="1">
                <c:v>1910</c:v>
              </c:pt>
              <c:pt idx="2">
                <c:v>1920</c:v>
              </c:pt>
              <c:pt idx="3">
                <c:v>1930</c:v>
              </c:pt>
              <c:pt idx="4">
                <c:v>1940</c:v>
              </c:pt>
              <c:pt idx="5">
                <c:v>1950</c:v>
              </c:pt>
              <c:pt idx="6">
                <c:v>1960</c:v>
              </c:pt>
              <c:pt idx="7">
                <c:v>1970</c:v>
              </c:pt>
              <c:pt idx="8">
                <c:v>1980</c:v>
              </c:pt>
              <c:pt idx="9">
                <c:v>1990</c:v>
              </c:pt>
              <c:pt idx="10">
                <c:v>2000</c:v>
              </c:pt>
              <c:pt idx="11">
                <c:v>2010</c:v>
              </c:pt>
            </c:numLit>
          </c:cat>
          <c:val>
            <c:numLit>
              <c:formatCode>General</c:formatCode>
              <c:ptCount val="12"/>
              <c:pt idx="1">
                <c:v>4533</c:v>
              </c:pt>
              <c:pt idx="2">
                <c:v>4950</c:v>
              </c:pt>
              <c:pt idx="3">
                <c:v>6461</c:v>
              </c:pt>
              <c:pt idx="4">
                <c:v>6851</c:v>
              </c:pt>
              <c:pt idx="5">
                <c:v>7030</c:v>
              </c:pt>
              <c:pt idx="6">
                <c:v>0</c:v>
              </c:pt>
              <c:pt idx="7">
                <c:v>9625</c:v>
              </c:pt>
              <c:pt idx="8">
                <c:v>17962</c:v>
              </c:pt>
              <c:pt idx="9">
                <c:v>24454</c:v>
              </c:pt>
              <c:pt idx="10">
                <c:v>41119</c:v>
              </c:pt>
              <c:pt idx="11">
                <c:v>48699</c:v>
              </c:pt>
            </c:numLit>
          </c:val>
          <c:smooth val="0"/>
          <c:extLst>
            <c:ext xmlns:c16="http://schemas.microsoft.com/office/drawing/2014/chart" uri="{C3380CC4-5D6E-409C-BE32-E72D297353CC}">
              <c16:uniqueId val="{00000004-107A-48DF-A89E-5612B293B0C0}"/>
            </c:ext>
          </c:extLst>
        </c:ser>
        <c:ser>
          <c:idx val="5"/>
          <c:order val="5"/>
          <c:tx>
            <c:v>Japanese</c:v>
          </c:tx>
          <c:spPr>
            <a:ln>
              <a:solidFill>
                <a:sysClr val="windowText" lastClr="000000"/>
              </a:solidFill>
            </a:ln>
          </c:spPr>
          <c:marker>
            <c:spPr>
              <a:solidFill>
                <a:schemeClr val="tx1"/>
              </a:solidFill>
              <a:ln>
                <a:solidFill>
                  <a:sysClr val="windowText" lastClr="000000"/>
                </a:solidFill>
              </a:ln>
            </c:spPr>
          </c:marker>
          <c:cat>
            <c:numLit>
              <c:formatCode>General</c:formatCode>
              <c:ptCount val="12"/>
              <c:pt idx="0">
                <c:v>1900</c:v>
              </c:pt>
              <c:pt idx="1">
                <c:v>1910</c:v>
              </c:pt>
              <c:pt idx="2">
                <c:v>1920</c:v>
              </c:pt>
              <c:pt idx="3">
                <c:v>1930</c:v>
              </c:pt>
              <c:pt idx="4">
                <c:v>1940</c:v>
              </c:pt>
              <c:pt idx="5">
                <c:v>1950</c:v>
              </c:pt>
              <c:pt idx="6">
                <c:v>1960</c:v>
              </c:pt>
              <c:pt idx="7">
                <c:v>1970</c:v>
              </c:pt>
              <c:pt idx="8">
                <c:v>1980</c:v>
              </c:pt>
              <c:pt idx="9">
                <c:v>1990</c:v>
              </c:pt>
              <c:pt idx="10">
                <c:v>2000</c:v>
              </c:pt>
              <c:pt idx="11">
                <c:v>2010</c:v>
              </c:pt>
            </c:numLit>
          </c:cat>
          <c:val>
            <c:numLit>
              <c:formatCode>General</c:formatCode>
              <c:ptCount val="12"/>
              <c:pt idx="0">
                <c:v>61111</c:v>
              </c:pt>
              <c:pt idx="1">
                <c:v>79675</c:v>
              </c:pt>
              <c:pt idx="2">
                <c:v>109274</c:v>
              </c:pt>
              <c:pt idx="3">
                <c:v>139631</c:v>
              </c:pt>
              <c:pt idx="4">
                <c:v>157905</c:v>
              </c:pt>
              <c:pt idx="5">
                <c:v>184598</c:v>
              </c:pt>
              <c:pt idx="6">
                <c:v>203455</c:v>
              </c:pt>
              <c:pt idx="7">
                <c:v>217669</c:v>
              </c:pt>
              <c:pt idx="8">
                <c:v>239748</c:v>
              </c:pt>
              <c:pt idx="9">
                <c:v>247486</c:v>
              </c:pt>
              <c:pt idx="10">
                <c:v>295875</c:v>
              </c:pt>
              <c:pt idx="11">
                <c:v>312292</c:v>
              </c:pt>
            </c:numLit>
          </c:val>
          <c:smooth val="0"/>
          <c:extLst>
            <c:ext xmlns:c16="http://schemas.microsoft.com/office/drawing/2014/chart" uri="{C3380CC4-5D6E-409C-BE32-E72D297353CC}">
              <c16:uniqueId val="{00000005-107A-48DF-A89E-5612B293B0C0}"/>
            </c:ext>
          </c:extLst>
        </c:ser>
        <c:dLbls>
          <c:showLegendKey val="0"/>
          <c:showVal val="0"/>
          <c:showCatName val="0"/>
          <c:showSerName val="0"/>
          <c:showPercent val="0"/>
          <c:showBubbleSize val="0"/>
        </c:dLbls>
        <c:marker val="1"/>
        <c:smooth val="0"/>
        <c:axId val="101266560"/>
        <c:axId val="101268480"/>
      </c:lineChart>
      <c:catAx>
        <c:axId val="101266560"/>
        <c:scaling>
          <c:orientation val="minMax"/>
        </c:scaling>
        <c:delete val="0"/>
        <c:axPos val="b"/>
        <c:numFmt formatCode="General" sourceLinked="1"/>
        <c:majorTickMark val="none"/>
        <c:minorTickMark val="none"/>
        <c:tickLblPos val="nextTo"/>
        <c:txPr>
          <a:bodyPr/>
          <a:lstStyle/>
          <a:p>
            <a:pPr>
              <a:defRPr sz="900"/>
            </a:pPr>
            <a:endParaRPr lang="en-US"/>
          </a:p>
        </c:txPr>
        <c:crossAx val="101268480"/>
        <c:crosses val="autoZero"/>
        <c:auto val="1"/>
        <c:lblAlgn val="ctr"/>
        <c:lblOffset val="100"/>
        <c:noMultiLvlLbl val="0"/>
      </c:catAx>
      <c:valAx>
        <c:axId val="101268480"/>
        <c:scaling>
          <c:orientation val="minMax"/>
        </c:scaling>
        <c:delete val="0"/>
        <c:axPos val="l"/>
        <c:majorGridlines/>
        <c:title>
          <c:tx>
            <c:rich>
              <a:bodyPr rot="-5400000" vert="horz"/>
              <a:lstStyle/>
              <a:p>
                <a:pPr>
                  <a:defRPr/>
                </a:pPr>
                <a:r>
                  <a:rPr lang="en-US"/>
                  <a:t>Population</a:t>
                </a:r>
              </a:p>
            </c:rich>
          </c:tx>
          <c:overlay val="0"/>
        </c:title>
        <c:numFmt formatCode="#,##0" sourceLinked="0"/>
        <c:majorTickMark val="none"/>
        <c:minorTickMark val="none"/>
        <c:tickLblPos val="nextTo"/>
        <c:spPr>
          <a:ln w="9525">
            <a:noFill/>
          </a:ln>
        </c:spPr>
        <c:txPr>
          <a:bodyPr/>
          <a:lstStyle/>
          <a:p>
            <a:pPr>
              <a:defRPr sz="900"/>
            </a:pPr>
            <a:endParaRPr lang="en-US"/>
          </a:p>
        </c:txPr>
        <c:crossAx val="101266560"/>
        <c:crosses val="autoZero"/>
        <c:crossBetween val="between"/>
      </c:valAx>
      <c:spPr>
        <a:solidFill>
          <a:schemeClr val="bg1"/>
        </a:solidFill>
        <a:ln>
          <a:solidFill>
            <a:sysClr val="windowText" lastClr="000000"/>
          </a:solidFill>
        </a:ln>
      </c:spPr>
    </c:plotArea>
    <c:legend>
      <c:legendPos val="b"/>
      <c:overlay val="0"/>
    </c:legend>
    <c:plotVisOnly val="1"/>
    <c:dispBlanksAs val="gap"/>
    <c:showDLblsOverMax val="0"/>
  </c:chart>
  <c:spPr>
    <a:solidFill>
      <a:schemeClr val="tx2">
        <a:lumMod val="20000"/>
        <a:lumOff val="80000"/>
      </a:schemeClr>
    </a:solidFill>
  </c:spPr>
  <c:printSettings>
    <c:headerFooter/>
    <c:pageMargins b="0.75000000000000111" l="0.70000000000000062" r="0.70000000000000062" t="0.75000000000000111"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913130</xdr:colOff>
      <xdr:row>30</xdr:row>
      <xdr:rowOff>6350</xdr:rowOff>
    </xdr:from>
    <xdr:to>
      <xdr:col>8</xdr:col>
      <xdr:colOff>410210</xdr:colOff>
      <xdr:row>53</xdr:row>
      <xdr:rowOff>90170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30480</xdr:colOff>
      <xdr:row>23</xdr:row>
      <xdr:rowOff>48894</xdr:rowOff>
    </xdr:from>
    <xdr:to>
      <xdr:col>8</xdr:col>
      <xdr:colOff>622300</xdr:colOff>
      <xdr:row>46</xdr:row>
      <xdr:rowOff>132714</xdr:rowOff>
    </xdr:to>
    <xdr:graphicFrame macro="">
      <xdr:nvGraphicFramePr>
        <xdr:cNvPr id="3" name="Chart 2">
          <a:extLst>
            <a:ext uri="{FF2B5EF4-FFF2-40B4-BE49-F238E27FC236}">
              <a16:creationId xmlns:a16="http://schemas.microsoft.com/office/drawing/2014/main" id="{3F9E7F6B-993E-4924-AF33-2074920F66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704849</xdr:colOff>
      <xdr:row>20</xdr:row>
      <xdr:rowOff>138111</xdr:rowOff>
    </xdr:from>
    <xdr:to>
      <xdr:col>9</xdr:col>
      <xdr:colOff>146049</xdr:colOff>
      <xdr:row>43</xdr:row>
      <xdr:rowOff>163511</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704849</xdr:colOff>
      <xdr:row>20</xdr:row>
      <xdr:rowOff>138111</xdr:rowOff>
    </xdr:from>
    <xdr:to>
      <xdr:col>9</xdr:col>
      <xdr:colOff>146049</xdr:colOff>
      <xdr:row>43</xdr:row>
      <xdr:rowOff>163511</xdr:rowOff>
    </xdr:to>
    <xdr:graphicFrame macro="">
      <xdr:nvGraphicFramePr>
        <xdr:cNvPr id="3" name="Chart 2">
          <a:extLst>
            <a:ext uri="{FF2B5EF4-FFF2-40B4-BE49-F238E27FC236}">
              <a16:creationId xmlns:a16="http://schemas.microsoft.com/office/drawing/2014/main" id="{B53902FD-A4D8-4D53-AE3F-3A1ACF4323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756920</xdr:colOff>
      <xdr:row>18</xdr:row>
      <xdr:rowOff>53974</xdr:rowOff>
    </xdr:from>
    <xdr:to>
      <xdr:col>7</xdr:col>
      <xdr:colOff>718820</xdr:colOff>
      <xdr:row>41</xdr:row>
      <xdr:rowOff>79374</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TRAT II">
  <a:themeElements>
    <a:clrScheme name="STRAT II">
      <a:dk1>
        <a:sysClr val="windowText" lastClr="000000"/>
      </a:dk1>
      <a:lt1>
        <a:srgbClr val="FFFFFF"/>
      </a:lt1>
      <a:dk2>
        <a:srgbClr val="94B6D2"/>
      </a:dk2>
      <a:lt2>
        <a:srgbClr val="DD8047"/>
      </a:lt2>
      <a:accent1>
        <a:srgbClr val="A5AB81"/>
      </a:accent1>
      <a:accent2>
        <a:srgbClr val="D8B25C"/>
      </a:accent2>
      <a:accent3>
        <a:srgbClr val="7BA79D"/>
      </a:accent3>
      <a:accent4>
        <a:srgbClr val="9AA977"/>
      </a:accent4>
      <a:accent5>
        <a:srgbClr val="7BA8A9"/>
      </a:accent5>
      <a:accent6>
        <a:srgbClr val="907E8C"/>
      </a:accent6>
      <a:hlink>
        <a:srgbClr val="6AA07E"/>
      </a:hlink>
      <a:folHlink>
        <a:srgbClr val="A5826D"/>
      </a:folHlink>
    </a:clrScheme>
    <a:fontScheme name="Strat Plan">
      <a:majorFont>
        <a:latin typeface="HawnHelv"/>
        <a:ea typeface=""/>
        <a:cs typeface=""/>
      </a:majorFont>
      <a:minorFont>
        <a:latin typeface="HawnHelv"/>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5"/>
  <sheetViews>
    <sheetView tabSelected="1" workbookViewId="0">
      <selection activeCell="B10" sqref="B10"/>
    </sheetView>
  </sheetViews>
  <sheetFormatPr defaultColWidth="9" defaultRowHeight="14.25" customHeight="1"/>
  <cols>
    <col min="1" max="1" width="12.19921875" style="444" customWidth="1"/>
    <col min="2" max="2" width="80.19921875" style="6" customWidth="1"/>
    <col min="3" max="3" width="11.5" style="6" customWidth="1"/>
    <col min="4" max="16384" width="9" style="6"/>
  </cols>
  <sheetData>
    <row r="1" spans="1:6" ht="37.950000000000003" customHeight="1">
      <c r="A1" s="422">
        <v>2023</v>
      </c>
      <c r="B1" s="107" t="s">
        <v>1450</v>
      </c>
      <c r="C1" s="1"/>
      <c r="D1" s="1"/>
      <c r="E1" s="1"/>
      <c r="F1" s="1"/>
    </row>
    <row r="2" spans="1:6" ht="25.05" customHeight="1">
      <c r="A2" s="5886" t="s">
        <v>981</v>
      </c>
      <c r="B2" s="5887"/>
      <c r="C2" s="1"/>
      <c r="D2" s="1"/>
      <c r="E2" s="1"/>
      <c r="F2" s="1"/>
    </row>
    <row r="3" spans="1:6" ht="15.6">
      <c r="A3" s="423"/>
      <c r="B3" s="2"/>
      <c r="C3" s="1"/>
      <c r="D3" s="1"/>
      <c r="E3" s="1"/>
      <c r="F3" s="1"/>
    </row>
    <row r="4" spans="1:6" ht="15.6">
      <c r="A4" s="424"/>
      <c r="B4" s="2"/>
      <c r="C4" s="1"/>
      <c r="D4" s="1"/>
      <c r="E4" s="1"/>
      <c r="F4" s="1"/>
    </row>
    <row r="5" spans="1:6" ht="25.05" customHeight="1">
      <c r="A5" s="425" t="s">
        <v>999</v>
      </c>
      <c r="B5" s="21" t="s">
        <v>1</v>
      </c>
      <c r="C5" s="1"/>
      <c r="D5" s="1"/>
      <c r="E5" s="1"/>
      <c r="F5" s="1"/>
    </row>
    <row r="6" spans="1:6" ht="21" customHeight="1">
      <c r="A6" s="449" t="s">
        <v>1062</v>
      </c>
      <c r="B6" s="445" t="s">
        <v>1061</v>
      </c>
      <c r="C6" s="613"/>
      <c r="D6" s="1"/>
      <c r="E6" s="1"/>
      <c r="F6" s="1"/>
    </row>
    <row r="7" spans="1:6" ht="13.8">
      <c r="A7" s="450"/>
      <c r="B7" s="1"/>
      <c r="C7" s="1"/>
      <c r="D7" s="1"/>
      <c r="E7" s="614"/>
      <c r="F7" s="1"/>
    </row>
    <row r="8" spans="1:6" ht="25.05" customHeight="1">
      <c r="A8" s="428"/>
      <c r="B8" s="8" t="s">
        <v>8</v>
      </c>
      <c r="C8" s="1"/>
      <c r="D8" s="1"/>
      <c r="E8" s="1"/>
      <c r="F8" s="1"/>
    </row>
    <row r="9" spans="1:6" ht="22.8">
      <c r="A9" s="429" t="s">
        <v>947</v>
      </c>
      <c r="B9" s="446" t="s">
        <v>948</v>
      </c>
      <c r="C9" s="613"/>
      <c r="D9" s="613"/>
      <c r="E9" s="1"/>
      <c r="F9" s="1"/>
    </row>
    <row r="10" spans="1:6" ht="22.8">
      <c r="A10" s="429" t="s">
        <v>949</v>
      </c>
      <c r="B10" s="5319" t="s">
        <v>3260</v>
      </c>
      <c r="C10" s="613"/>
      <c r="D10" s="613"/>
      <c r="E10" s="1"/>
      <c r="F10" s="1"/>
    </row>
    <row r="11" spans="1:6" ht="22.8">
      <c r="A11" s="429" t="s">
        <v>950</v>
      </c>
      <c r="B11" s="5319" t="s">
        <v>3261</v>
      </c>
      <c r="C11" s="613"/>
      <c r="D11" s="613"/>
      <c r="E11" s="1"/>
      <c r="F11" s="1"/>
    </row>
    <row r="12" spans="1:6" ht="22.8">
      <c r="A12" s="429" t="s">
        <v>951</v>
      </c>
      <c r="B12" s="5319" t="s">
        <v>3262</v>
      </c>
      <c r="C12" s="613"/>
      <c r="D12" s="613"/>
      <c r="E12" s="1"/>
      <c r="F12" s="1"/>
    </row>
    <row r="13" spans="1:6" ht="22.8">
      <c r="A13" s="429" t="s">
        <v>952</v>
      </c>
      <c r="B13" s="5319" t="s">
        <v>3263</v>
      </c>
      <c r="C13" s="613"/>
      <c r="D13" s="613"/>
      <c r="E13" s="1"/>
      <c r="F13" s="1"/>
    </row>
    <row r="14" spans="1:6" ht="25.05" customHeight="1">
      <c r="A14" s="430"/>
      <c r="B14" s="300" t="s">
        <v>939</v>
      </c>
      <c r="C14" s="1"/>
      <c r="D14" s="613"/>
      <c r="E14" s="1"/>
      <c r="F14" s="1"/>
    </row>
    <row r="15" spans="1:6" ht="22.8">
      <c r="A15" s="429" t="s">
        <v>1358</v>
      </c>
      <c r="B15" s="5319" t="s">
        <v>3264</v>
      </c>
      <c r="C15" s="613"/>
      <c r="D15" s="613"/>
      <c r="E15" s="1"/>
      <c r="F15" s="1"/>
    </row>
    <row r="16" spans="1:6" ht="22.8">
      <c r="A16" s="429" t="s">
        <v>1359</v>
      </c>
      <c r="B16" s="5320" t="s">
        <v>3265</v>
      </c>
      <c r="C16" s="613"/>
      <c r="D16" s="613"/>
      <c r="E16" s="1"/>
      <c r="F16" s="1"/>
    </row>
    <row r="17" spans="1:6" ht="22.8">
      <c r="A17" s="429" t="s">
        <v>953</v>
      </c>
      <c r="B17" s="5319" t="s">
        <v>3266</v>
      </c>
      <c r="C17" s="613"/>
      <c r="D17" s="613"/>
      <c r="E17" s="1"/>
      <c r="F17" s="1"/>
    </row>
    <row r="18" spans="1:6" ht="22.8">
      <c r="A18" s="429" t="s">
        <v>954</v>
      </c>
      <c r="B18" s="5319" t="s">
        <v>3267</v>
      </c>
      <c r="C18" s="613"/>
      <c r="D18" s="613"/>
      <c r="E18" s="1"/>
      <c r="F18" s="1"/>
    </row>
    <row r="19" spans="1:6" ht="22.8">
      <c r="A19" s="429" t="s">
        <v>955</v>
      </c>
      <c r="B19" s="5319" t="s">
        <v>3268</v>
      </c>
      <c r="C19" s="613"/>
      <c r="D19" s="613"/>
      <c r="E19" s="1"/>
      <c r="F19" s="1"/>
    </row>
    <row r="20" spans="1:6" ht="22.8">
      <c r="A20" s="429" t="s">
        <v>956</v>
      </c>
      <c r="B20" s="5319" t="s">
        <v>3232</v>
      </c>
      <c r="C20" s="613"/>
      <c r="D20" s="613"/>
      <c r="E20" s="1"/>
      <c r="F20" s="1"/>
    </row>
    <row r="21" spans="1:6" ht="22.8">
      <c r="A21" s="429" t="s">
        <v>957</v>
      </c>
      <c r="B21" s="447" t="s">
        <v>2</v>
      </c>
      <c r="C21" s="613"/>
      <c r="D21" s="613"/>
      <c r="E21" s="1"/>
      <c r="F21" s="1"/>
    </row>
    <row r="22" spans="1:6" ht="22.8">
      <c r="A22" s="429" t="s">
        <v>958</v>
      </c>
      <c r="B22" s="447" t="s">
        <v>3</v>
      </c>
      <c r="C22" s="613"/>
      <c r="D22" s="613"/>
      <c r="E22" s="1"/>
      <c r="F22" s="1"/>
    </row>
    <row r="23" spans="1:6" ht="22.8">
      <c r="A23" s="429" t="s">
        <v>959</v>
      </c>
      <c r="B23" s="447" t="s">
        <v>4</v>
      </c>
      <c r="C23" s="613"/>
      <c r="D23" s="613"/>
      <c r="E23" s="1"/>
      <c r="F23" s="1"/>
    </row>
    <row r="24" spans="1:6" ht="22.8">
      <c r="A24" s="429" t="s">
        <v>960</v>
      </c>
      <c r="B24" s="447" t="s">
        <v>5</v>
      </c>
      <c r="C24" s="613"/>
      <c r="D24" s="613"/>
      <c r="E24" s="1"/>
      <c r="F24" s="1"/>
    </row>
    <row r="25" spans="1:6" ht="22.8">
      <c r="A25" s="429" t="s">
        <v>961</v>
      </c>
      <c r="B25" s="447" t="s">
        <v>6</v>
      </c>
      <c r="C25" s="613"/>
      <c r="D25" s="613"/>
      <c r="E25" s="1"/>
      <c r="F25" s="1"/>
    </row>
    <row r="26" spans="1:6" ht="22.8">
      <c r="A26" s="429" t="s">
        <v>962</v>
      </c>
      <c r="B26" s="447" t="s">
        <v>7</v>
      </c>
      <c r="C26" s="613"/>
      <c r="D26" s="613"/>
      <c r="E26" s="1"/>
      <c r="F26" s="1"/>
    </row>
    <row r="27" spans="1:6" ht="22.8">
      <c r="A27" s="429" t="s">
        <v>963</v>
      </c>
      <c r="B27" s="5321" t="s">
        <v>3269</v>
      </c>
      <c r="C27" s="613"/>
      <c r="D27" s="613"/>
      <c r="E27" s="1"/>
      <c r="F27" s="1"/>
    </row>
    <row r="28" spans="1:6" ht="22.8">
      <c r="A28" s="429" t="s">
        <v>1360</v>
      </c>
      <c r="B28" s="5322" t="s">
        <v>3270</v>
      </c>
      <c r="C28" s="613"/>
      <c r="D28" s="613"/>
      <c r="E28" s="1"/>
      <c r="F28" s="1"/>
    </row>
    <row r="29" spans="1:6" ht="22.8">
      <c r="A29" s="5323" t="s">
        <v>3271</v>
      </c>
      <c r="B29" s="5319" t="s">
        <v>3273</v>
      </c>
      <c r="C29" s="613"/>
      <c r="D29" s="613"/>
      <c r="E29" s="1"/>
      <c r="F29" s="1"/>
    </row>
    <row r="30" spans="1:6" ht="22.8">
      <c r="A30" s="5323" t="s">
        <v>3272</v>
      </c>
      <c r="B30" s="5319" t="s">
        <v>3274</v>
      </c>
      <c r="C30" s="613"/>
      <c r="D30" s="613"/>
      <c r="E30" s="1"/>
      <c r="F30" s="1"/>
    </row>
    <row r="31" spans="1:6" ht="25.05" customHeight="1">
      <c r="A31" s="430"/>
      <c r="B31" s="300" t="s">
        <v>940</v>
      </c>
      <c r="C31" s="1"/>
      <c r="D31" s="1"/>
      <c r="E31" s="1"/>
      <c r="F31" s="1"/>
    </row>
    <row r="32" spans="1:6" ht="22.8">
      <c r="A32" s="429" t="s">
        <v>964</v>
      </c>
      <c r="B32" s="4911" t="s">
        <v>2675</v>
      </c>
      <c r="C32" s="30"/>
      <c r="D32" s="613"/>
      <c r="E32" s="1"/>
      <c r="F32" s="1"/>
    </row>
    <row r="33" spans="1:6" ht="25.05" customHeight="1">
      <c r="A33" s="430"/>
      <c r="B33" s="301" t="s">
        <v>941</v>
      </c>
      <c r="C33" s="1"/>
      <c r="D33" s="1"/>
      <c r="E33" s="1"/>
      <c r="F33" s="1"/>
    </row>
    <row r="34" spans="1:6" ht="22.8">
      <c r="A34" s="429" t="s">
        <v>965</v>
      </c>
      <c r="B34" s="4912" t="s">
        <v>2676</v>
      </c>
      <c r="C34" s="30"/>
      <c r="D34" s="613"/>
      <c r="E34" s="1"/>
      <c r="F34" s="1"/>
    </row>
    <row r="35" spans="1:6" ht="13.8">
      <c r="A35" s="427"/>
      <c r="D35" s="1"/>
      <c r="E35" s="1"/>
    </row>
    <row r="36" spans="1:6" ht="12" customHeight="1">
      <c r="A36" s="427"/>
      <c r="B36" s="8"/>
      <c r="C36" s="1"/>
      <c r="D36" s="1"/>
      <c r="E36" s="1"/>
      <c r="F36" s="1"/>
    </row>
    <row r="37" spans="1:6" ht="13.8">
      <c r="A37" s="427"/>
      <c r="B37" s="1"/>
      <c r="C37" s="1"/>
      <c r="D37" s="1"/>
      <c r="E37" s="1"/>
      <c r="F37" s="1"/>
    </row>
    <row r="38" spans="1:6" ht="13.8">
      <c r="A38" s="427"/>
      <c r="B38" s="1"/>
      <c r="C38" s="1"/>
      <c r="D38" s="1"/>
      <c r="E38" s="1"/>
      <c r="F38" s="1"/>
    </row>
    <row r="39" spans="1:6" ht="25.05" customHeight="1">
      <c r="A39" s="431"/>
      <c r="B39" s="9" t="s">
        <v>1348</v>
      </c>
      <c r="C39" s="1"/>
      <c r="D39" s="1"/>
      <c r="E39" s="1"/>
      <c r="F39" s="1"/>
    </row>
    <row r="40" spans="1:6" ht="25.05" customHeight="1">
      <c r="A40" s="432"/>
      <c r="B40" s="302" t="s">
        <v>1352</v>
      </c>
      <c r="C40" s="1"/>
      <c r="D40" s="1"/>
      <c r="E40" s="1"/>
      <c r="F40" s="1"/>
    </row>
    <row r="41" spans="1:6" ht="30">
      <c r="A41" s="429" t="s">
        <v>966</v>
      </c>
      <c r="B41" s="4913" t="s">
        <v>2672</v>
      </c>
      <c r="C41" s="30"/>
      <c r="D41" s="615"/>
      <c r="E41" s="1"/>
      <c r="F41" s="1"/>
    </row>
    <row r="42" spans="1:6" ht="25.05" customHeight="1">
      <c r="A42" s="432"/>
      <c r="B42" s="302" t="s">
        <v>1353</v>
      </c>
      <c r="C42" s="1"/>
      <c r="D42" s="1"/>
      <c r="E42" s="1"/>
      <c r="F42" s="1"/>
    </row>
    <row r="43" spans="1:6" ht="22.8">
      <c r="A43" s="429" t="s">
        <v>967</v>
      </c>
      <c r="B43" s="4913" t="s">
        <v>2673</v>
      </c>
      <c r="C43" s="30"/>
      <c r="D43" s="613"/>
      <c r="E43" s="1"/>
      <c r="F43" s="1"/>
    </row>
    <row r="44" spans="1:6" ht="25.05" customHeight="1">
      <c r="A44" s="432"/>
      <c r="B44" s="302" t="s">
        <v>1354</v>
      </c>
      <c r="C44" s="1"/>
      <c r="D44" s="1"/>
      <c r="E44" s="1"/>
      <c r="F44" s="1"/>
    </row>
    <row r="45" spans="1:6" ht="22.8">
      <c r="A45" s="429" t="s">
        <v>1425</v>
      </c>
      <c r="B45" s="4913" t="s">
        <v>2674</v>
      </c>
      <c r="C45" s="30"/>
      <c r="D45" s="613"/>
      <c r="E45" s="1"/>
      <c r="F45" s="1"/>
    </row>
    <row r="46" spans="1:6" ht="13.8">
      <c r="A46" s="433"/>
      <c r="B46" s="12"/>
      <c r="C46" s="1"/>
      <c r="D46" s="1"/>
      <c r="E46" s="1"/>
      <c r="F46" s="1"/>
    </row>
    <row r="47" spans="1:6" ht="12" customHeight="1">
      <c r="A47" s="433"/>
      <c r="B47" s="14"/>
      <c r="C47" s="1"/>
      <c r="D47" s="1"/>
      <c r="E47" s="1"/>
      <c r="F47" s="1"/>
    </row>
    <row r="48" spans="1:6" ht="13.8">
      <c r="A48" s="433"/>
      <c r="B48" s="12"/>
      <c r="C48" s="1"/>
      <c r="D48" s="1"/>
      <c r="E48" s="1"/>
      <c r="F48" s="1"/>
    </row>
    <row r="49" spans="1:6" ht="13.8">
      <c r="A49" s="433"/>
      <c r="B49" s="12"/>
      <c r="C49" s="1"/>
      <c r="D49" s="1"/>
      <c r="E49" s="1"/>
      <c r="F49" s="1"/>
    </row>
    <row r="50" spans="1:6" ht="25.05" customHeight="1">
      <c r="A50" s="434"/>
      <c r="B50" s="24" t="s">
        <v>1000</v>
      </c>
      <c r="C50" s="1"/>
      <c r="D50" s="1"/>
      <c r="E50" s="1"/>
      <c r="F50" s="1"/>
    </row>
    <row r="51" spans="1:6" ht="25.05" customHeight="1">
      <c r="A51" s="435"/>
      <c r="B51" s="303" t="s">
        <v>942</v>
      </c>
      <c r="C51" s="1"/>
      <c r="D51" s="1"/>
      <c r="E51" s="1"/>
      <c r="F51" s="1"/>
    </row>
    <row r="52" spans="1:6" ht="22.8">
      <c r="A52" s="429" t="s">
        <v>968</v>
      </c>
      <c r="B52" s="4913" t="s">
        <v>2668</v>
      </c>
      <c r="C52" s="30"/>
      <c r="D52" s="613"/>
      <c r="E52" s="1"/>
      <c r="F52" s="1"/>
    </row>
    <row r="53" spans="1:6" ht="22.8">
      <c r="A53" s="429" t="s">
        <v>1361</v>
      </c>
      <c r="B53" s="4913" t="s">
        <v>2669</v>
      </c>
      <c r="C53" s="30"/>
      <c r="D53" s="613"/>
      <c r="E53" s="1"/>
      <c r="F53" s="1"/>
    </row>
    <row r="54" spans="1:6" ht="22.8">
      <c r="A54" s="429" t="s">
        <v>969</v>
      </c>
      <c r="B54" s="4913" t="s">
        <v>2670</v>
      </c>
      <c r="C54" s="30"/>
      <c r="D54" s="613"/>
      <c r="E54" s="1"/>
      <c r="F54" s="1"/>
    </row>
    <row r="55" spans="1:6" ht="30">
      <c r="A55" s="429" t="s">
        <v>1362</v>
      </c>
      <c r="B55" s="4913" t="s">
        <v>2671</v>
      </c>
      <c r="C55" s="30"/>
      <c r="D55" s="615"/>
      <c r="E55" s="1"/>
      <c r="F55" s="1"/>
    </row>
    <row r="56" spans="1:6" ht="25.05" customHeight="1">
      <c r="A56" s="435"/>
      <c r="B56" s="303" t="s">
        <v>943</v>
      </c>
      <c r="C56" s="1"/>
      <c r="D56" s="1"/>
      <c r="E56" s="1"/>
      <c r="F56" s="1"/>
    </row>
    <row r="57" spans="1:6" ht="22.8">
      <c r="A57" s="429" t="s">
        <v>970</v>
      </c>
      <c r="B57" s="446" t="s">
        <v>1056</v>
      </c>
      <c r="C57" s="321"/>
      <c r="D57" s="613"/>
      <c r="E57" s="1"/>
      <c r="F57" s="1"/>
    </row>
    <row r="58" spans="1:6" ht="22.8">
      <c r="A58" s="429" t="s">
        <v>1363</v>
      </c>
      <c r="B58" s="446" t="s">
        <v>1058</v>
      </c>
      <c r="C58" s="321"/>
      <c r="D58" s="613"/>
      <c r="E58" s="1"/>
      <c r="F58" s="1"/>
    </row>
    <row r="59" spans="1:6" ht="13.8">
      <c r="A59" s="433"/>
      <c r="B59" s="12"/>
      <c r="C59" s="1"/>
      <c r="D59" s="1"/>
      <c r="E59" s="1"/>
      <c r="F59" s="1"/>
    </row>
    <row r="60" spans="1:6" ht="12" customHeight="1">
      <c r="A60" s="433"/>
      <c r="B60" s="13"/>
      <c r="C60" s="1"/>
      <c r="D60" s="1"/>
      <c r="E60" s="1"/>
      <c r="F60" s="1"/>
    </row>
    <row r="61" spans="1:6" ht="13.8">
      <c r="A61" s="433"/>
      <c r="B61" s="12"/>
      <c r="C61" s="1"/>
      <c r="D61" s="1"/>
      <c r="E61" s="1"/>
      <c r="F61" s="1"/>
    </row>
    <row r="62" spans="1:6" ht="13.8">
      <c r="A62" s="433"/>
      <c r="B62" s="12"/>
      <c r="C62" s="1"/>
      <c r="D62" s="1"/>
      <c r="E62" s="1"/>
      <c r="F62" s="1"/>
    </row>
    <row r="63" spans="1:6" ht="25.05" customHeight="1">
      <c r="A63" s="436"/>
      <c r="B63" s="15" t="s">
        <v>1049</v>
      </c>
      <c r="C63" s="1"/>
      <c r="D63" s="1"/>
      <c r="E63" s="1"/>
      <c r="F63" s="1"/>
    </row>
    <row r="64" spans="1:6" ht="25.05" customHeight="1">
      <c r="A64" s="437"/>
      <c r="B64" s="304" t="s">
        <v>1050</v>
      </c>
      <c r="C64" s="1"/>
      <c r="D64" s="1"/>
      <c r="E64" s="1"/>
      <c r="F64" s="1"/>
    </row>
    <row r="65" spans="1:6" ht="22.8">
      <c r="A65" s="429" t="s">
        <v>1364</v>
      </c>
      <c r="B65" s="4914" t="s">
        <v>2583</v>
      </c>
      <c r="C65" s="30"/>
      <c r="D65" s="613"/>
      <c r="E65" s="1"/>
      <c r="F65" s="1"/>
    </row>
    <row r="66" spans="1:6" ht="25.05" customHeight="1">
      <c r="A66" s="437"/>
      <c r="B66" s="305" t="s">
        <v>1051</v>
      </c>
      <c r="C66" s="1"/>
      <c r="D66" s="1"/>
      <c r="E66" s="1"/>
      <c r="F66" s="1"/>
    </row>
    <row r="67" spans="1:6" ht="22.8">
      <c r="A67" s="429" t="s">
        <v>971</v>
      </c>
      <c r="B67" s="4915" t="s">
        <v>2584</v>
      </c>
      <c r="C67" s="30"/>
      <c r="D67" s="613"/>
      <c r="E67" s="1"/>
      <c r="F67" s="1"/>
    </row>
    <row r="68" spans="1:6" ht="25.05" customHeight="1">
      <c r="A68" s="437"/>
      <c r="B68" s="305" t="s">
        <v>1052</v>
      </c>
      <c r="C68" s="1"/>
      <c r="D68" s="1"/>
      <c r="E68" s="1"/>
      <c r="F68" s="1"/>
    </row>
    <row r="69" spans="1:6" ht="30">
      <c r="A69" s="429" t="s">
        <v>1365</v>
      </c>
      <c r="B69" s="4914" t="s">
        <v>2585</v>
      </c>
      <c r="C69" s="30"/>
      <c r="D69" s="615"/>
      <c r="E69" s="1"/>
      <c r="F69" s="1"/>
    </row>
    <row r="70" spans="1:6" ht="25.05" customHeight="1">
      <c r="A70" s="437"/>
      <c r="B70" s="305" t="s">
        <v>1053</v>
      </c>
      <c r="C70" s="1"/>
      <c r="D70" s="1"/>
      <c r="E70" s="1"/>
      <c r="F70" s="1"/>
    </row>
    <row r="71" spans="1:6" ht="21" customHeight="1">
      <c r="A71" s="429" t="s">
        <v>1366</v>
      </c>
      <c r="B71" s="4914" t="s">
        <v>2586</v>
      </c>
      <c r="C71" s="30"/>
      <c r="D71" s="613"/>
      <c r="E71" s="1"/>
      <c r="F71" s="1"/>
    </row>
    <row r="72" spans="1:6" ht="13.8">
      <c r="A72" s="427"/>
      <c r="B72" s="1"/>
      <c r="C72" s="1"/>
      <c r="D72" s="1"/>
      <c r="E72" s="1"/>
      <c r="F72" s="1"/>
    </row>
    <row r="73" spans="1:6" ht="12" customHeight="1">
      <c r="A73" s="427"/>
      <c r="B73" s="10"/>
      <c r="C73" s="1"/>
      <c r="D73" s="1"/>
      <c r="E73" s="1"/>
      <c r="F73" s="1"/>
    </row>
    <row r="74" spans="1:6" ht="13.8">
      <c r="A74" s="427"/>
      <c r="B74" s="1"/>
      <c r="C74" s="1"/>
      <c r="D74" s="1"/>
      <c r="E74" s="1"/>
      <c r="F74" s="1"/>
    </row>
    <row r="75" spans="1:6" ht="13.8">
      <c r="A75" s="427"/>
      <c r="B75" s="1"/>
      <c r="C75" s="1"/>
      <c r="D75" s="1"/>
      <c r="E75" s="1"/>
      <c r="F75" s="1"/>
    </row>
    <row r="76" spans="1:6" ht="25.05" customHeight="1">
      <c r="A76" s="438"/>
      <c r="B76" s="16" t="s">
        <v>998</v>
      </c>
      <c r="C76" s="1"/>
      <c r="D76" s="1"/>
      <c r="E76" s="1"/>
      <c r="F76" s="1"/>
    </row>
    <row r="77" spans="1:6" ht="22.8">
      <c r="A77" s="429" t="s">
        <v>1355</v>
      </c>
      <c r="B77" s="446" t="s">
        <v>1349</v>
      </c>
      <c r="C77" s="321"/>
      <c r="D77" s="613"/>
      <c r="E77" s="1"/>
      <c r="F77" s="1"/>
    </row>
    <row r="78" spans="1:6" ht="22.8">
      <c r="A78" s="426" t="s">
        <v>1356</v>
      </c>
      <c r="B78" s="446" t="s">
        <v>1350</v>
      </c>
      <c r="C78" s="321"/>
      <c r="D78" s="613"/>
      <c r="E78" s="1"/>
      <c r="F78" s="1"/>
    </row>
    <row r="79" spans="1:6" ht="22.8">
      <c r="A79" s="426" t="s">
        <v>1357</v>
      </c>
      <c r="B79" s="446" t="s">
        <v>1351</v>
      </c>
      <c r="C79" s="321"/>
      <c r="D79" s="613"/>
      <c r="E79" s="1"/>
      <c r="F79" s="1"/>
    </row>
    <row r="80" spans="1:6" ht="13.8">
      <c r="A80" s="427"/>
      <c r="B80" s="1"/>
      <c r="C80" s="1"/>
      <c r="D80" s="1"/>
      <c r="E80" s="1"/>
      <c r="F80" s="1"/>
    </row>
    <row r="81" spans="1:6" ht="12" customHeight="1">
      <c r="A81" s="427"/>
      <c r="B81" s="16"/>
      <c r="C81" s="1"/>
      <c r="D81" s="1"/>
      <c r="E81" s="1"/>
      <c r="F81" s="1"/>
    </row>
    <row r="82" spans="1:6" ht="13.8">
      <c r="A82" s="427"/>
      <c r="B82" s="1"/>
      <c r="C82" s="1"/>
      <c r="D82" s="1"/>
      <c r="E82" s="1"/>
      <c r="F82" s="1"/>
    </row>
    <row r="83" spans="1:6" ht="13.8">
      <c r="A83" s="427"/>
      <c r="B83" s="1"/>
      <c r="C83" s="1"/>
      <c r="D83" s="1"/>
      <c r="E83" s="1"/>
      <c r="F83" s="1"/>
    </row>
    <row r="84" spans="1:6" ht="25.05" customHeight="1">
      <c r="A84" s="439"/>
      <c r="B84" s="17" t="s">
        <v>9</v>
      </c>
      <c r="C84" s="1"/>
      <c r="D84" s="1"/>
      <c r="E84" s="1"/>
      <c r="F84" s="1"/>
    </row>
    <row r="85" spans="1:6" ht="25.05" customHeight="1">
      <c r="A85" s="440"/>
      <c r="B85" s="306" t="s">
        <v>944</v>
      </c>
      <c r="C85" s="30"/>
      <c r="D85" s="1"/>
      <c r="E85" s="1"/>
      <c r="F85" s="1"/>
    </row>
    <row r="86" spans="1:6" ht="22.8">
      <c r="A86" s="429" t="s">
        <v>1367</v>
      </c>
      <c r="B86" s="4916" t="s">
        <v>2568</v>
      </c>
      <c r="C86" s="30"/>
      <c r="D86" s="613"/>
      <c r="E86" s="1"/>
      <c r="F86" s="1"/>
    </row>
    <row r="87" spans="1:6" ht="25.05" customHeight="1">
      <c r="A87" s="440"/>
      <c r="B87" s="307" t="s">
        <v>945</v>
      </c>
      <c r="C87" s="1"/>
      <c r="D87" s="1"/>
      <c r="E87" s="1"/>
      <c r="F87" s="1"/>
    </row>
    <row r="88" spans="1:6" ht="22.8">
      <c r="A88" s="429" t="s">
        <v>1368</v>
      </c>
      <c r="B88" s="4916" t="s">
        <v>2569</v>
      </c>
      <c r="C88" s="30"/>
      <c r="D88" s="613"/>
      <c r="E88" s="1"/>
      <c r="F88" s="1"/>
    </row>
    <row r="89" spans="1:6" ht="13.8">
      <c r="A89" s="427"/>
      <c r="D89" s="1"/>
      <c r="E89" s="1"/>
      <c r="F89" s="1"/>
    </row>
    <row r="90" spans="1:6" ht="12" customHeight="1">
      <c r="A90" s="427"/>
      <c r="B90" s="11"/>
      <c r="C90" s="1"/>
      <c r="D90" s="1"/>
      <c r="E90" s="1"/>
      <c r="F90" s="1"/>
    </row>
    <row r="91" spans="1:6" ht="13.8">
      <c r="A91" s="427"/>
      <c r="B91" s="1"/>
      <c r="C91" s="1"/>
      <c r="D91" s="1"/>
      <c r="E91" s="1"/>
      <c r="F91" s="1"/>
    </row>
    <row r="92" spans="1:6" ht="13.8">
      <c r="A92" s="427"/>
      <c r="B92" s="1"/>
      <c r="C92" s="1"/>
      <c r="D92" s="1"/>
      <c r="E92" s="1"/>
      <c r="F92" s="1"/>
    </row>
    <row r="93" spans="1:6" ht="25.05" customHeight="1">
      <c r="A93" s="441"/>
      <c r="B93" s="18" t="s">
        <v>10</v>
      </c>
      <c r="C93" s="1"/>
      <c r="D93" s="1"/>
      <c r="E93" s="1"/>
      <c r="F93" s="1"/>
    </row>
    <row r="94" spans="1:6" ht="13.8">
      <c r="A94" s="426"/>
      <c r="B94" s="23"/>
    </row>
    <row r="95" spans="1:6" ht="25.05" customHeight="1">
      <c r="A95" s="442"/>
      <c r="B95" s="308" t="s">
        <v>1422</v>
      </c>
      <c r="C95" s="1"/>
      <c r="D95" s="1"/>
      <c r="E95" s="1"/>
      <c r="F95" s="1"/>
    </row>
    <row r="96" spans="1:6" ht="27.6">
      <c r="A96" s="429" t="s">
        <v>972</v>
      </c>
      <c r="B96" s="675" t="s">
        <v>2534</v>
      </c>
      <c r="C96" s="30"/>
      <c r="D96" s="613"/>
      <c r="E96" s="1"/>
      <c r="F96" s="1"/>
    </row>
    <row r="97" spans="1:6" ht="22.8">
      <c r="A97" s="429" t="s">
        <v>973</v>
      </c>
      <c r="B97" s="675" t="s">
        <v>2535</v>
      </c>
      <c r="C97" s="30"/>
      <c r="D97" s="613"/>
      <c r="E97" s="1"/>
      <c r="F97" s="1"/>
    </row>
    <row r="98" spans="1:6" ht="22.8">
      <c r="A98" s="429" t="s">
        <v>974</v>
      </c>
      <c r="B98" s="675" t="s">
        <v>2536</v>
      </c>
      <c r="C98" s="30"/>
      <c r="D98" s="613"/>
      <c r="E98" s="1"/>
      <c r="F98" s="1"/>
    </row>
    <row r="99" spans="1:6" ht="30">
      <c r="A99" s="429" t="s">
        <v>975</v>
      </c>
      <c r="B99" s="675" t="s">
        <v>2537</v>
      </c>
      <c r="C99" s="30"/>
      <c r="D99" s="615"/>
      <c r="E99" s="1"/>
      <c r="F99" s="1"/>
    </row>
    <row r="100" spans="1:6" ht="22.8">
      <c r="A100" s="429" t="s">
        <v>976</v>
      </c>
      <c r="B100" s="675" t="s">
        <v>2538</v>
      </c>
      <c r="C100" s="30"/>
      <c r="D100" s="613"/>
      <c r="E100" s="1"/>
      <c r="F100" s="1"/>
    </row>
    <row r="101" spans="1:6" ht="22.8">
      <c r="A101" s="429" t="s">
        <v>977</v>
      </c>
      <c r="B101" s="675" t="s">
        <v>2539</v>
      </c>
      <c r="C101" s="30"/>
      <c r="D101" s="613"/>
      <c r="E101" s="1"/>
      <c r="F101" s="1"/>
    </row>
    <row r="102" spans="1:6" ht="22.8">
      <c r="A102" s="429" t="s">
        <v>978</v>
      </c>
      <c r="B102" s="675" t="s">
        <v>2540</v>
      </c>
      <c r="C102" s="30"/>
      <c r="D102" s="613"/>
      <c r="E102" s="1"/>
      <c r="F102" s="1"/>
    </row>
    <row r="103" spans="1:6" ht="27.6">
      <c r="A103" s="429" t="s">
        <v>979</v>
      </c>
      <c r="B103" s="675" t="s">
        <v>2541</v>
      </c>
      <c r="C103" s="30"/>
      <c r="D103" s="613"/>
      <c r="E103" s="1"/>
      <c r="F103" s="1"/>
    </row>
    <row r="104" spans="1:6" ht="30">
      <c r="A104" s="429" t="s">
        <v>980</v>
      </c>
      <c r="B104" s="675" t="s">
        <v>2542</v>
      </c>
      <c r="C104" s="30"/>
      <c r="D104" s="615"/>
      <c r="E104" s="1"/>
      <c r="F104" s="1"/>
    </row>
    <row r="105" spans="1:6" ht="22.8">
      <c r="A105" s="429" t="s">
        <v>984</v>
      </c>
      <c r="B105" s="675" t="s">
        <v>2543</v>
      </c>
      <c r="C105" s="30"/>
      <c r="D105" s="613"/>
      <c r="E105" s="1"/>
      <c r="F105" s="1"/>
    </row>
    <row r="106" spans="1:6" ht="22.8">
      <c r="A106" s="429" t="s">
        <v>985</v>
      </c>
      <c r="B106" s="675" t="s">
        <v>2544</v>
      </c>
      <c r="C106" s="30"/>
      <c r="D106" s="613"/>
      <c r="E106" s="1"/>
      <c r="F106" s="1"/>
    </row>
    <row r="107" spans="1:6" ht="25.05" customHeight="1">
      <c r="A107" s="443"/>
      <c r="B107" s="308" t="s">
        <v>997</v>
      </c>
      <c r="C107" s="1"/>
      <c r="D107" s="1"/>
      <c r="E107" s="1"/>
      <c r="F107" s="1"/>
    </row>
    <row r="108" spans="1:6" ht="22.8">
      <c r="A108" s="429" t="s">
        <v>986</v>
      </c>
      <c r="B108" s="676" t="s">
        <v>2545</v>
      </c>
      <c r="C108" s="30"/>
      <c r="D108" s="613"/>
      <c r="E108" s="1"/>
      <c r="F108" s="1"/>
    </row>
    <row r="109" spans="1:6" ht="22.8">
      <c r="A109" s="429" t="s">
        <v>1416</v>
      </c>
      <c r="B109" s="676" t="s">
        <v>2546</v>
      </c>
      <c r="C109" s="30"/>
      <c r="D109" s="613"/>
      <c r="E109" s="1"/>
      <c r="F109" s="1"/>
    </row>
    <row r="110" spans="1:6" ht="22.8">
      <c r="A110" s="429" t="s">
        <v>993</v>
      </c>
      <c r="B110" s="676" t="s">
        <v>2547</v>
      </c>
      <c r="C110" s="30"/>
      <c r="D110" s="613"/>
      <c r="E110" s="1"/>
      <c r="F110" s="1"/>
    </row>
    <row r="111" spans="1:6" ht="22.8">
      <c r="A111" s="429" t="s">
        <v>994</v>
      </c>
      <c r="B111" s="676" t="s">
        <v>2548</v>
      </c>
      <c r="C111" s="30"/>
      <c r="D111" s="613"/>
      <c r="E111" s="1"/>
      <c r="F111" s="1"/>
    </row>
    <row r="112" spans="1:6" ht="22.8">
      <c r="A112" s="429" t="s">
        <v>995</v>
      </c>
      <c r="B112" s="676" t="s">
        <v>2549</v>
      </c>
      <c r="C112" s="30"/>
      <c r="D112" s="613"/>
      <c r="E112" s="1"/>
      <c r="F112" s="1"/>
    </row>
    <row r="113" spans="1:6" ht="22.8">
      <c r="A113" s="429" t="s">
        <v>996</v>
      </c>
      <c r="B113" s="677" t="s">
        <v>2550</v>
      </c>
      <c r="C113" s="30"/>
      <c r="D113" s="613"/>
      <c r="E113" s="1"/>
      <c r="F113" s="1"/>
    </row>
    <row r="114" spans="1:6" ht="14.25" customHeight="1">
      <c r="A114" s="427"/>
    </row>
    <row r="115" spans="1:6" ht="14.25" customHeight="1">
      <c r="A115" s="427"/>
      <c r="B115" s="28" t="s">
        <v>1423</v>
      </c>
    </row>
  </sheetData>
  <mergeCells count="1">
    <mergeCell ref="A2:B2"/>
  </mergeCells>
  <hyperlinks>
    <hyperlink ref="A6" location="Introduction!A1" display="Introduction"/>
    <hyperlink ref="A9" location="'POP-01'!A1" display="POP‑01"/>
    <hyperlink ref="A10" location="'POP-02'!A1" display="POP‑02"/>
    <hyperlink ref="A11" location="'POP-03'!A1" display="POP‑03"/>
    <hyperlink ref="A12" location="'POP-04'!A1" display="POP‑04"/>
    <hyperlink ref="A13" location="'POP-05'!A1" display="POP‑05"/>
    <hyperlink ref="A15" location="'POP-06'!A1" display="POP‑06"/>
    <hyperlink ref="A16" location="'POP-07'!A1" display="POP‑07"/>
    <hyperlink ref="A17" location="'POP-08'!A1" display="POP‑08"/>
    <hyperlink ref="A18" location="'POP-09'!A1" display="POP‑09"/>
    <hyperlink ref="A19" location="'POP-10'!A1" display="POP‑10"/>
    <hyperlink ref="A20" location="'POP-11'!A1" display="POP‑11"/>
    <hyperlink ref="A21" location="'POP-12'!A1" display="POP‑12"/>
    <hyperlink ref="A22" location="'POP-13'!A1" display="POP‑13"/>
    <hyperlink ref="A23" location="'POP-14'!A1" display="POP‑14"/>
    <hyperlink ref="A24" location="'POP-15'!A1" display="POP‑15"/>
    <hyperlink ref="A25" location="'POP-16'!A1" display="POP‑16"/>
    <hyperlink ref="A26" location="'POP-17'!A1" display="POP‑17"/>
    <hyperlink ref="A27" location="'POP-18'!A1" display="POP‑18"/>
    <hyperlink ref="A28" location="'POP-19'!A1" display="POP‑19"/>
    <hyperlink ref="A32" location="'POP-20'!A1" display="POP‑20"/>
    <hyperlink ref="A34" location="'POP-21'!A1" display="POP‑21"/>
    <hyperlink ref="A41" location="'INC-01'!A1" display="INC‑01"/>
    <hyperlink ref="A43" location="'INC-02'!A1" display="INC‑02"/>
    <hyperlink ref="A45" location="'INC-03'!A1" display="INC‑10"/>
    <hyperlink ref="A77" location="'LND-01'!A1" display="LND-01"/>
    <hyperlink ref="A78" location="'LND-02'!A1" display="LND-02"/>
    <hyperlink ref="A79" location="'LND-03'!A1" display="LND-03"/>
    <hyperlink ref="A52" location="'HOU-01'!A1" display="HOU‑01"/>
    <hyperlink ref="A53" location="'HOU-02'!A1" display="HOU‑02"/>
    <hyperlink ref="A54" location="'HOU-03'!A1" display="HOU‑03"/>
    <hyperlink ref="A55" location="'HOU-04'!A1" display="HOU‑04"/>
    <hyperlink ref="A57" location="'HOU-05'!A1" display="HOU‑05"/>
    <hyperlink ref="A58" location="'HOU-06'!A1" display="HOU‑06"/>
    <hyperlink ref="A65" location="'EMP-01'!A1" display="EMP‑01"/>
    <hyperlink ref="A67" location="'EMP-02'!A1" display="EMP‑02"/>
    <hyperlink ref="A69" location="'EMP-03'!A1" display="EMP‑03"/>
    <hyperlink ref="A71" location="'EMP-04'!A1" display="EMP‑04"/>
    <hyperlink ref="A86" location="'EDU-01'!A1" display="EDU‑01"/>
    <hyperlink ref="A88" location="'EDU-02'!A1" display="EDU‑02"/>
    <hyperlink ref="A96" location="'HTH-01'!A1" display="HTH‑01"/>
    <hyperlink ref="A97" location="'HTH-02'!A1" display="HTH‑02"/>
    <hyperlink ref="A98" location="'HTH-03'!A1" display="HTH‑03"/>
    <hyperlink ref="A99" location="'HTH-04'!A1" display="HTH‑04"/>
    <hyperlink ref="A100" location="'HTH-05'!A1" display="HTH‑05"/>
    <hyperlink ref="A101" location="'HTH-06'!A1" display="HTH‑06"/>
    <hyperlink ref="A102" location="'HTH-07'!A1" display="HTH‑07"/>
    <hyperlink ref="A103" location="'HTH-08'!A1" display="HTH‑08"/>
    <hyperlink ref="A104" location="'HTH-09'!A1" display="HTH-09"/>
    <hyperlink ref="A105" location="'HTH-10'!A1" display="HTH-10"/>
    <hyperlink ref="A106" location="'HTH-11'!A1" display="HTH-11"/>
    <hyperlink ref="A108" location="'HTH-12'!A1" display="HTH-12"/>
    <hyperlink ref="A109" location="'HTH-13'!A1" display="HTH-13"/>
    <hyperlink ref="A110" location="'HTH-14'!A1" display="HTH-14"/>
    <hyperlink ref="A111" location="'HTH-15'!A1" display="HTH-15"/>
    <hyperlink ref="A112" location="'HTH-16'!A1" display="HTH-16"/>
    <hyperlink ref="A113" location="'HTH-17'!A1" display="HTH-17"/>
    <hyperlink ref="A29" location="'POP-22'!A1" display="POP-22"/>
    <hyperlink ref="A30" location="'POP-23'!A1" display="POP-23"/>
  </hyperlinks>
  <pageMargins left="0.5" right="0.5" top="0.5" bottom="0.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9"/>
  <sheetViews>
    <sheetView topLeftCell="A222" workbookViewId="0">
      <selection activeCell="F3" sqref="F3:F5"/>
    </sheetView>
  </sheetViews>
  <sheetFormatPr defaultColWidth="19" defaultRowHeight="14.25" customHeight="1"/>
  <cols>
    <col min="1" max="1" width="27.09765625" style="50" customWidth="1"/>
    <col min="2" max="2" width="36.796875" style="50" customWidth="1"/>
    <col min="3" max="5" width="13.296875" style="50" customWidth="1"/>
    <col min="6" max="6" width="8" style="50" customWidth="1"/>
    <col min="7" max="7" width="27.09765625" style="50" customWidth="1"/>
    <col min="8" max="8" width="36.796875" style="50" customWidth="1"/>
    <col min="9" max="11" width="12.59765625" style="50" customWidth="1"/>
    <col min="12" max="15" width="10.796875" style="50" customWidth="1"/>
    <col min="16" max="16" width="10.8984375" style="50" customWidth="1"/>
    <col min="17" max="16384" width="19" style="50"/>
  </cols>
  <sheetData>
    <row r="1" spans="1:13" ht="24.6">
      <c r="A1" s="5460" t="s">
        <v>2733</v>
      </c>
      <c r="B1" s="5460"/>
      <c r="C1" s="5460"/>
      <c r="D1" s="5460"/>
      <c r="E1" s="5460"/>
      <c r="G1" s="5460" t="s">
        <v>2734</v>
      </c>
      <c r="H1" s="5460"/>
      <c r="I1" s="5460"/>
      <c r="J1" s="5460"/>
      <c r="K1" s="5460"/>
      <c r="L1" s="319"/>
    </row>
    <row r="2" spans="1:13" ht="13.2">
      <c r="A2" s="204"/>
      <c r="B2" s="204"/>
      <c r="C2" s="204"/>
      <c r="D2" s="204"/>
      <c r="E2" s="204"/>
      <c r="G2" s="204"/>
      <c r="H2" s="204"/>
      <c r="I2" s="204"/>
      <c r="J2" s="204"/>
      <c r="K2" s="204"/>
    </row>
    <row r="3" spans="1:13" ht="20.399999999999999">
      <c r="A3" s="5461" t="s">
        <v>38</v>
      </c>
      <c r="B3" s="5447" t="s">
        <v>2696</v>
      </c>
      <c r="C3" s="5467" t="s">
        <v>36</v>
      </c>
      <c r="D3" s="5468"/>
      <c r="E3" s="5469"/>
      <c r="F3" s="419"/>
      <c r="G3" s="5461" t="s">
        <v>38</v>
      </c>
      <c r="H3" s="5464" t="s">
        <v>39</v>
      </c>
      <c r="I3" s="5467" t="s">
        <v>36</v>
      </c>
      <c r="J3" s="5468"/>
      <c r="K3" s="5469"/>
      <c r="L3" s="169"/>
    </row>
    <row r="4" spans="1:13" ht="32.4">
      <c r="A4" s="5462"/>
      <c r="B4" s="5448"/>
      <c r="C4" s="205" t="s">
        <v>40</v>
      </c>
      <c r="D4" s="5470" t="s">
        <v>14</v>
      </c>
      <c r="E4" s="5471"/>
      <c r="F4" s="166"/>
      <c r="G4" s="5462"/>
      <c r="H4" s="5465"/>
      <c r="I4" s="205" t="s">
        <v>40</v>
      </c>
      <c r="J4" s="5470" t="s">
        <v>14</v>
      </c>
      <c r="K4" s="5471"/>
    </row>
    <row r="5" spans="1:13" ht="20.399999999999999">
      <c r="A5" s="5463"/>
      <c r="B5" s="5449"/>
      <c r="C5" s="206" t="s">
        <v>16</v>
      </c>
      <c r="D5" s="206" t="s">
        <v>16</v>
      </c>
      <c r="E5" s="207" t="s">
        <v>41</v>
      </c>
      <c r="F5" s="419"/>
      <c r="G5" s="5463"/>
      <c r="H5" s="5466"/>
      <c r="I5" s="206" t="s">
        <v>16</v>
      </c>
      <c r="J5" s="206" t="s">
        <v>16</v>
      </c>
      <c r="K5" s="207" t="s">
        <v>41</v>
      </c>
      <c r="L5" s="169"/>
    </row>
    <row r="6" spans="1:13" ht="14.25" customHeight="1">
      <c r="A6" s="5086" t="s">
        <v>44</v>
      </c>
      <c r="B6" s="5107" t="s">
        <v>45</v>
      </c>
      <c r="C6" s="5088">
        <v>2740</v>
      </c>
      <c r="D6" s="5089">
        <v>391</v>
      </c>
      <c r="E6" s="5090">
        <f t="shared" ref="E6:E69" si="0">D6/C6</f>
        <v>0.1427007299270073</v>
      </c>
      <c r="G6" s="5119" t="s">
        <v>42</v>
      </c>
      <c r="H6" s="5120" t="s">
        <v>43</v>
      </c>
      <c r="I6" s="5121">
        <v>7704</v>
      </c>
      <c r="J6" s="5122">
        <v>694</v>
      </c>
      <c r="K6" s="5123">
        <v>0.09</v>
      </c>
      <c r="L6" s="103"/>
      <c r="M6" s="4"/>
    </row>
    <row r="7" spans="1:13" ht="14.25" customHeight="1">
      <c r="A7" s="5095" t="s">
        <v>46</v>
      </c>
      <c r="B7" s="5108" t="s">
        <v>47</v>
      </c>
      <c r="C7" s="5097">
        <v>3213</v>
      </c>
      <c r="D7" s="5098">
        <v>335</v>
      </c>
      <c r="E7" s="5099">
        <f t="shared" si="0"/>
        <v>0.10426392779333955</v>
      </c>
      <c r="G7" s="5095" t="s">
        <v>44</v>
      </c>
      <c r="H7" s="5124" t="s">
        <v>45</v>
      </c>
      <c r="I7" s="5125">
        <v>2818</v>
      </c>
      <c r="J7" s="5126">
        <v>345</v>
      </c>
      <c r="K7" s="5099">
        <v>0.122</v>
      </c>
      <c r="L7" s="103"/>
      <c r="M7" s="4"/>
    </row>
    <row r="8" spans="1:13" ht="14.25" customHeight="1">
      <c r="A8" s="5086" t="s">
        <v>48</v>
      </c>
      <c r="B8" s="5107" t="s">
        <v>49</v>
      </c>
      <c r="C8" s="5088">
        <v>4254</v>
      </c>
      <c r="D8" s="5089">
        <v>586</v>
      </c>
      <c r="E8" s="5090">
        <f t="shared" si="0"/>
        <v>0.1377527033380348</v>
      </c>
      <c r="G8" s="5086" t="s">
        <v>46</v>
      </c>
      <c r="H8" s="5127" t="s">
        <v>47</v>
      </c>
      <c r="I8" s="5121">
        <v>3264</v>
      </c>
      <c r="J8" s="5122">
        <v>306</v>
      </c>
      <c r="K8" s="5090">
        <v>9.4E-2</v>
      </c>
      <c r="L8" s="103"/>
      <c r="M8" s="4"/>
    </row>
    <row r="9" spans="1:13" ht="14.25" customHeight="1">
      <c r="A9" s="5095" t="s">
        <v>54</v>
      </c>
      <c r="B9" s="5108" t="s">
        <v>55</v>
      </c>
      <c r="C9" s="5097">
        <v>1726</v>
      </c>
      <c r="D9" s="5098">
        <v>172</v>
      </c>
      <c r="E9" s="5099">
        <f t="shared" si="0"/>
        <v>9.9652375434530704E-2</v>
      </c>
      <c r="G9" s="5095" t="s">
        <v>48</v>
      </c>
      <c r="H9" s="5124" t="s">
        <v>49</v>
      </c>
      <c r="I9" s="5125">
        <v>4288</v>
      </c>
      <c r="J9" s="5126">
        <v>595</v>
      </c>
      <c r="K9" s="5099">
        <v>0.13900000000000001</v>
      </c>
      <c r="L9" s="103"/>
      <c r="M9" s="4"/>
    </row>
    <row r="10" spans="1:13" ht="14.25" customHeight="1">
      <c r="A10" s="5086" t="s">
        <v>2735</v>
      </c>
      <c r="B10" s="5107" t="s">
        <v>2736</v>
      </c>
      <c r="C10" s="5088">
        <v>2774</v>
      </c>
      <c r="D10" s="5089">
        <v>367</v>
      </c>
      <c r="E10" s="5090">
        <f t="shared" si="0"/>
        <v>0.13229992790194664</v>
      </c>
      <c r="G10" s="5086" t="s">
        <v>50</v>
      </c>
      <c r="H10" s="5127" t="s">
        <v>51</v>
      </c>
      <c r="I10" s="5121">
        <v>5035</v>
      </c>
      <c r="J10" s="5122">
        <v>796</v>
      </c>
      <c r="K10" s="5090">
        <v>0.158</v>
      </c>
      <c r="L10" s="103"/>
      <c r="M10" s="4"/>
    </row>
    <row r="11" spans="1:13" ht="14.25" customHeight="1">
      <c r="A11" s="5095" t="s">
        <v>2737</v>
      </c>
      <c r="B11" s="5108" t="s">
        <v>2738</v>
      </c>
      <c r="C11" s="5097">
        <v>2500</v>
      </c>
      <c r="D11" s="5098">
        <v>232</v>
      </c>
      <c r="E11" s="5099">
        <f t="shared" si="0"/>
        <v>9.2799999999999994E-2</v>
      </c>
      <c r="G11" s="5095" t="s">
        <v>52</v>
      </c>
      <c r="H11" s="5124" t="s">
        <v>53</v>
      </c>
      <c r="I11" s="5125">
        <v>5555</v>
      </c>
      <c r="J11" s="5126">
        <v>761</v>
      </c>
      <c r="K11" s="5099">
        <v>0.13700000000000001</v>
      </c>
      <c r="L11" s="103"/>
      <c r="M11" s="4"/>
    </row>
    <row r="12" spans="1:13" ht="14.25" customHeight="1">
      <c r="A12" s="5086" t="s">
        <v>2739</v>
      </c>
      <c r="B12" s="5107" t="s">
        <v>2740</v>
      </c>
      <c r="C12" s="5088">
        <v>1464</v>
      </c>
      <c r="D12" s="5089">
        <v>178</v>
      </c>
      <c r="E12" s="5090">
        <f t="shared" si="0"/>
        <v>0.12158469945355191</v>
      </c>
      <c r="G12" s="5086" t="s">
        <v>54</v>
      </c>
      <c r="H12" s="5127" t="s">
        <v>55</v>
      </c>
      <c r="I12" s="5121">
        <v>1594</v>
      </c>
      <c r="J12" s="5122">
        <v>128</v>
      </c>
      <c r="K12" s="5090">
        <v>0.08</v>
      </c>
      <c r="L12" s="103"/>
      <c r="M12" s="4"/>
    </row>
    <row r="13" spans="1:13" ht="14.25" customHeight="1">
      <c r="A13" s="5095" t="s">
        <v>2741</v>
      </c>
      <c r="B13" s="5108" t="s">
        <v>2742</v>
      </c>
      <c r="C13" s="5097">
        <v>1771</v>
      </c>
      <c r="D13" s="5098">
        <v>197</v>
      </c>
      <c r="E13" s="5099">
        <f t="shared" si="0"/>
        <v>0.11123658949745906</v>
      </c>
      <c r="G13" s="5095" t="s">
        <v>56</v>
      </c>
      <c r="H13" s="5124" t="s">
        <v>57</v>
      </c>
      <c r="I13" s="5125">
        <v>5742</v>
      </c>
      <c r="J13" s="5126">
        <v>1147</v>
      </c>
      <c r="K13" s="5099">
        <v>0.2</v>
      </c>
      <c r="L13" s="103"/>
      <c r="M13" s="4"/>
    </row>
    <row r="14" spans="1:13" ht="14.25" customHeight="1">
      <c r="A14" s="5086" t="s">
        <v>2743</v>
      </c>
      <c r="B14" s="5107" t="s">
        <v>2744</v>
      </c>
      <c r="C14" s="5088">
        <v>2195</v>
      </c>
      <c r="D14" s="5089">
        <v>403</v>
      </c>
      <c r="E14" s="5090">
        <f t="shared" si="0"/>
        <v>0.18359908883826878</v>
      </c>
      <c r="G14" s="5086" t="s">
        <v>58</v>
      </c>
      <c r="H14" s="5127" t="s">
        <v>59</v>
      </c>
      <c r="I14" s="5121">
        <v>3307</v>
      </c>
      <c r="J14" s="5122">
        <v>355</v>
      </c>
      <c r="K14" s="5090">
        <v>0.107</v>
      </c>
      <c r="L14" s="103"/>
      <c r="M14" s="4"/>
    </row>
    <row r="15" spans="1:13" ht="14.25" customHeight="1">
      <c r="A15" s="5095" t="s">
        <v>2745</v>
      </c>
      <c r="B15" s="5108" t="s">
        <v>2746</v>
      </c>
      <c r="C15" s="5097">
        <v>2624</v>
      </c>
      <c r="D15" s="5098">
        <v>388</v>
      </c>
      <c r="E15" s="5099">
        <f t="shared" si="0"/>
        <v>0.14786585365853658</v>
      </c>
      <c r="G15" s="5095" t="s">
        <v>60</v>
      </c>
      <c r="H15" s="5124" t="s">
        <v>61</v>
      </c>
      <c r="I15" s="5125">
        <v>2990</v>
      </c>
      <c r="J15" s="5126">
        <v>438</v>
      </c>
      <c r="K15" s="5099">
        <v>0.14599999999999999</v>
      </c>
      <c r="L15" s="103"/>
      <c r="M15" s="4"/>
    </row>
    <row r="16" spans="1:13" ht="14.25" customHeight="1">
      <c r="A16" s="5086" t="s">
        <v>2747</v>
      </c>
      <c r="B16" s="5107" t="s">
        <v>2748</v>
      </c>
      <c r="C16" s="5088">
        <v>2774</v>
      </c>
      <c r="D16" s="5089">
        <v>269</v>
      </c>
      <c r="E16" s="5090">
        <f t="shared" si="0"/>
        <v>9.6971881759192496E-2</v>
      </c>
      <c r="G16" s="5086" t="s">
        <v>62</v>
      </c>
      <c r="H16" s="5127" t="s">
        <v>63</v>
      </c>
      <c r="I16" s="5121">
        <v>2893</v>
      </c>
      <c r="J16" s="5122">
        <v>253</v>
      </c>
      <c r="K16" s="5090">
        <v>8.6999999999999994E-2</v>
      </c>
      <c r="L16" s="103"/>
      <c r="M16" s="4"/>
    </row>
    <row r="17" spans="1:13" ht="14.25" customHeight="1">
      <c r="A17" s="5095" t="s">
        <v>2749</v>
      </c>
      <c r="B17" s="5108" t="s">
        <v>2750</v>
      </c>
      <c r="C17" s="5097">
        <v>3112</v>
      </c>
      <c r="D17" s="5098">
        <v>661</v>
      </c>
      <c r="E17" s="5099">
        <f t="shared" si="0"/>
        <v>0.21240359897172237</v>
      </c>
      <c r="G17" s="5095" t="s">
        <v>64</v>
      </c>
      <c r="H17" s="5124" t="s">
        <v>65</v>
      </c>
      <c r="I17" s="5125">
        <v>3999</v>
      </c>
      <c r="J17" s="5126">
        <v>240</v>
      </c>
      <c r="K17" s="5099">
        <v>0.06</v>
      </c>
      <c r="L17" s="103"/>
      <c r="M17" s="4"/>
    </row>
    <row r="18" spans="1:13" ht="14.25" customHeight="1">
      <c r="A18" s="5086" t="s">
        <v>56</v>
      </c>
      <c r="B18" s="5107" t="s">
        <v>57</v>
      </c>
      <c r="C18" s="5088">
        <v>5745</v>
      </c>
      <c r="D18" s="5089">
        <v>1123</v>
      </c>
      <c r="E18" s="5090">
        <f t="shared" si="0"/>
        <v>0.19547432550043517</v>
      </c>
      <c r="G18" s="5086" t="s">
        <v>66</v>
      </c>
      <c r="H18" s="5127" t="s">
        <v>67</v>
      </c>
      <c r="I18" s="5121">
        <v>3807</v>
      </c>
      <c r="J18" s="5122">
        <v>326</v>
      </c>
      <c r="K18" s="5090">
        <v>8.5999999999999993E-2</v>
      </c>
      <c r="L18" s="103"/>
      <c r="M18" s="4"/>
    </row>
    <row r="19" spans="1:13" ht="14.25" customHeight="1">
      <c r="A19" s="5095" t="s">
        <v>58</v>
      </c>
      <c r="B19" s="5108" t="s">
        <v>2751</v>
      </c>
      <c r="C19" s="5097">
        <v>3608</v>
      </c>
      <c r="D19" s="5098">
        <v>473</v>
      </c>
      <c r="E19" s="5099">
        <f t="shared" si="0"/>
        <v>0.13109756097560976</v>
      </c>
      <c r="G19" s="5095" t="s">
        <v>68</v>
      </c>
      <c r="H19" s="5124" t="s">
        <v>69</v>
      </c>
      <c r="I19" s="5125">
        <v>1218</v>
      </c>
      <c r="J19" s="5126">
        <v>118</v>
      </c>
      <c r="K19" s="5099">
        <v>9.7000000000000003E-2</v>
      </c>
      <c r="L19" s="103"/>
      <c r="M19" s="4"/>
    </row>
    <row r="20" spans="1:13" ht="14.25" customHeight="1">
      <c r="A20" s="5086" t="s">
        <v>60</v>
      </c>
      <c r="B20" s="5107" t="s">
        <v>2752</v>
      </c>
      <c r="C20" s="5088">
        <v>2702</v>
      </c>
      <c r="D20" s="5089">
        <v>422</v>
      </c>
      <c r="E20" s="5090">
        <f t="shared" si="0"/>
        <v>0.15618060695780903</v>
      </c>
      <c r="G20" s="5086" t="s">
        <v>70</v>
      </c>
      <c r="H20" s="5127" t="s">
        <v>71</v>
      </c>
      <c r="I20" s="5121">
        <v>2966</v>
      </c>
      <c r="J20" s="5122">
        <v>373</v>
      </c>
      <c r="K20" s="5090">
        <v>0.126</v>
      </c>
      <c r="L20" s="103"/>
      <c r="M20" s="4"/>
    </row>
    <row r="21" spans="1:13" ht="14.25" customHeight="1">
      <c r="A21" s="5095" t="s">
        <v>62</v>
      </c>
      <c r="B21" s="5108" t="s">
        <v>63</v>
      </c>
      <c r="C21" s="5097">
        <v>2758</v>
      </c>
      <c r="D21" s="5098">
        <v>275</v>
      </c>
      <c r="E21" s="5099">
        <f t="shared" si="0"/>
        <v>9.9709934735315447E-2</v>
      </c>
      <c r="G21" s="5095" t="s">
        <v>72</v>
      </c>
      <c r="H21" s="5124" t="s">
        <v>73</v>
      </c>
      <c r="I21" s="5125">
        <v>3771</v>
      </c>
      <c r="J21" s="5126">
        <v>560</v>
      </c>
      <c r="K21" s="5099">
        <v>0.14899999999999999</v>
      </c>
      <c r="L21" s="103"/>
      <c r="M21" s="4"/>
    </row>
    <row r="22" spans="1:13" ht="14.25" customHeight="1">
      <c r="A22" s="5086" t="s">
        <v>64</v>
      </c>
      <c r="B22" s="5107" t="s">
        <v>65</v>
      </c>
      <c r="C22" s="5088">
        <v>4147</v>
      </c>
      <c r="D22" s="5089">
        <v>287</v>
      </c>
      <c r="E22" s="5090">
        <f t="shared" si="0"/>
        <v>6.9206655413551962E-2</v>
      </c>
      <c r="G22" s="5086" t="s">
        <v>74</v>
      </c>
      <c r="H22" s="5127" t="s">
        <v>75</v>
      </c>
      <c r="I22" s="5121">
        <v>2736</v>
      </c>
      <c r="J22" s="5122">
        <v>235</v>
      </c>
      <c r="K22" s="5090">
        <v>8.5999999999999993E-2</v>
      </c>
      <c r="L22" s="103"/>
      <c r="M22" s="4"/>
    </row>
    <row r="23" spans="1:13" ht="14.25" customHeight="1">
      <c r="A23" s="5095" t="s">
        <v>66</v>
      </c>
      <c r="B23" s="5108" t="s">
        <v>2753</v>
      </c>
      <c r="C23" s="5097">
        <v>3872</v>
      </c>
      <c r="D23" s="5098">
        <v>383</v>
      </c>
      <c r="E23" s="5099">
        <f t="shared" si="0"/>
        <v>9.8915289256198344E-2</v>
      </c>
      <c r="G23" s="5095" t="s">
        <v>76</v>
      </c>
      <c r="H23" s="5124" t="s">
        <v>77</v>
      </c>
      <c r="I23" s="5125">
        <v>4088</v>
      </c>
      <c r="J23" s="5126">
        <v>507</v>
      </c>
      <c r="K23" s="5099">
        <v>0.124</v>
      </c>
      <c r="L23" s="103"/>
      <c r="M23" s="4"/>
    </row>
    <row r="24" spans="1:13" ht="14.25" customHeight="1">
      <c r="A24" s="5086" t="s">
        <v>68</v>
      </c>
      <c r="B24" s="5107" t="s">
        <v>69</v>
      </c>
      <c r="C24" s="5088">
        <v>1276</v>
      </c>
      <c r="D24" s="5089">
        <v>141</v>
      </c>
      <c r="E24" s="5090">
        <f t="shared" si="0"/>
        <v>0.11050156739811912</v>
      </c>
      <c r="G24" s="5086" t="s">
        <v>78</v>
      </c>
      <c r="H24" s="5127" t="s">
        <v>79</v>
      </c>
      <c r="I24" s="5121">
        <v>2858</v>
      </c>
      <c r="J24" s="5122">
        <v>439</v>
      </c>
      <c r="K24" s="5090">
        <v>0.154</v>
      </c>
      <c r="L24" s="103"/>
      <c r="M24" s="4"/>
    </row>
    <row r="25" spans="1:13" ht="14.25" customHeight="1">
      <c r="A25" s="5095" t="s">
        <v>70</v>
      </c>
      <c r="B25" s="5108" t="s">
        <v>71</v>
      </c>
      <c r="C25" s="5097">
        <v>3215</v>
      </c>
      <c r="D25" s="5098">
        <v>421</v>
      </c>
      <c r="E25" s="5099">
        <f t="shared" si="0"/>
        <v>0.13094867807153965</v>
      </c>
      <c r="G25" s="5095" t="s">
        <v>80</v>
      </c>
      <c r="H25" s="5124" t="s">
        <v>81</v>
      </c>
      <c r="I25" s="5125">
        <v>3096</v>
      </c>
      <c r="J25" s="5126">
        <v>506</v>
      </c>
      <c r="K25" s="5099">
        <v>0.16300000000000001</v>
      </c>
      <c r="L25" s="103"/>
      <c r="M25" s="4"/>
    </row>
    <row r="26" spans="1:13" ht="14.25" customHeight="1">
      <c r="A26" s="5086" t="s">
        <v>72</v>
      </c>
      <c r="B26" s="5107" t="s">
        <v>73</v>
      </c>
      <c r="C26" s="5088">
        <v>3770</v>
      </c>
      <c r="D26" s="5089">
        <v>561</v>
      </c>
      <c r="E26" s="5090">
        <f t="shared" si="0"/>
        <v>0.14880636604774536</v>
      </c>
      <c r="G26" s="5086" t="s">
        <v>82</v>
      </c>
      <c r="H26" s="5127" t="s">
        <v>83</v>
      </c>
      <c r="I26" s="5121">
        <v>3862</v>
      </c>
      <c r="J26" s="5122">
        <v>754</v>
      </c>
      <c r="K26" s="5090">
        <v>0.19500000000000001</v>
      </c>
      <c r="L26" s="103"/>
      <c r="M26" s="4"/>
    </row>
    <row r="27" spans="1:13" ht="14.25" customHeight="1">
      <c r="A27" s="5095" t="s">
        <v>74</v>
      </c>
      <c r="B27" s="5108" t="s">
        <v>2754</v>
      </c>
      <c r="C27" s="5097">
        <v>2622</v>
      </c>
      <c r="D27" s="5098">
        <v>334</v>
      </c>
      <c r="E27" s="5099">
        <f t="shared" si="0"/>
        <v>0.12738367658276126</v>
      </c>
      <c r="G27" s="5095" t="s">
        <v>84</v>
      </c>
      <c r="H27" s="5124" t="s">
        <v>85</v>
      </c>
      <c r="I27" s="5125">
        <v>2924</v>
      </c>
      <c r="J27" s="5126">
        <v>446</v>
      </c>
      <c r="K27" s="5099">
        <v>0.153</v>
      </c>
      <c r="L27" s="103"/>
      <c r="M27" s="4"/>
    </row>
    <row r="28" spans="1:13" ht="14.25" customHeight="1">
      <c r="A28" s="5086" t="s">
        <v>78</v>
      </c>
      <c r="B28" s="5107" t="s">
        <v>79</v>
      </c>
      <c r="C28" s="5088">
        <v>3039</v>
      </c>
      <c r="D28" s="5089">
        <v>460</v>
      </c>
      <c r="E28" s="5090">
        <f t="shared" si="0"/>
        <v>0.15136558078315235</v>
      </c>
      <c r="G28" s="5086" t="s">
        <v>86</v>
      </c>
      <c r="H28" s="5127" t="s">
        <v>87</v>
      </c>
      <c r="I28" s="5121">
        <v>3030</v>
      </c>
      <c r="J28" s="5122">
        <v>486</v>
      </c>
      <c r="K28" s="5090">
        <v>0.16</v>
      </c>
      <c r="L28" s="103"/>
      <c r="M28" s="4"/>
    </row>
    <row r="29" spans="1:13" ht="14.25" customHeight="1">
      <c r="A29" s="5095" t="s">
        <v>2755</v>
      </c>
      <c r="B29" s="5108" t="s">
        <v>2756</v>
      </c>
      <c r="C29" s="5097">
        <v>1975</v>
      </c>
      <c r="D29" s="5098">
        <v>255</v>
      </c>
      <c r="E29" s="5099">
        <f t="shared" si="0"/>
        <v>0.12911392405063291</v>
      </c>
      <c r="G29" s="5095" t="s">
        <v>88</v>
      </c>
      <c r="H29" s="5124" t="s">
        <v>89</v>
      </c>
      <c r="I29" s="5125">
        <v>4207</v>
      </c>
      <c r="J29" s="5126">
        <v>714</v>
      </c>
      <c r="K29" s="5099">
        <v>0.17</v>
      </c>
      <c r="L29" s="103"/>
      <c r="M29" s="4"/>
    </row>
    <row r="30" spans="1:13" ht="14.25" customHeight="1">
      <c r="A30" s="5086" t="s">
        <v>2757</v>
      </c>
      <c r="B30" s="5107" t="s">
        <v>2758</v>
      </c>
      <c r="C30" s="5088">
        <v>2357</v>
      </c>
      <c r="D30" s="5089">
        <v>283</v>
      </c>
      <c r="E30" s="5090">
        <f t="shared" si="0"/>
        <v>0.12006788290199406</v>
      </c>
      <c r="G30" s="5086" t="s">
        <v>90</v>
      </c>
      <c r="H30" s="5127" t="s">
        <v>91</v>
      </c>
      <c r="I30" s="5121">
        <v>2550</v>
      </c>
      <c r="J30" s="5122">
        <v>328</v>
      </c>
      <c r="K30" s="5090">
        <v>0.129</v>
      </c>
      <c r="L30" s="103"/>
      <c r="M30" s="4"/>
    </row>
    <row r="31" spans="1:13" ht="14.25" customHeight="1">
      <c r="A31" s="5095" t="s">
        <v>80</v>
      </c>
      <c r="B31" s="5108" t="s">
        <v>81</v>
      </c>
      <c r="C31" s="5097">
        <v>3145</v>
      </c>
      <c r="D31" s="5098">
        <v>543</v>
      </c>
      <c r="E31" s="5099">
        <f t="shared" si="0"/>
        <v>0.17265500794912558</v>
      </c>
      <c r="G31" s="5095" t="s">
        <v>92</v>
      </c>
      <c r="H31" s="5124" t="s">
        <v>93</v>
      </c>
      <c r="I31" s="5125">
        <v>3527</v>
      </c>
      <c r="J31" s="5126">
        <v>598</v>
      </c>
      <c r="K31" s="5099">
        <v>0.17</v>
      </c>
      <c r="L31" s="103"/>
      <c r="M31" s="4"/>
    </row>
    <row r="32" spans="1:13" ht="14.25" customHeight="1">
      <c r="A32" s="5086" t="s">
        <v>2759</v>
      </c>
      <c r="B32" s="5107" t="s">
        <v>2760</v>
      </c>
      <c r="C32" s="5088">
        <v>1961</v>
      </c>
      <c r="D32" s="5089">
        <v>414</v>
      </c>
      <c r="E32" s="5090">
        <f t="shared" si="0"/>
        <v>0.21111677715451299</v>
      </c>
      <c r="G32" s="5086" t="s">
        <v>94</v>
      </c>
      <c r="H32" s="5127" t="s">
        <v>95</v>
      </c>
      <c r="I32" s="5121">
        <v>3783</v>
      </c>
      <c r="J32" s="5122">
        <v>620</v>
      </c>
      <c r="K32" s="5090">
        <v>0.16400000000000001</v>
      </c>
      <c r="L32" s="103"/>
      <c r="M32" s="4"/>
    </row>
    <row r="33" spans="1:13" ht="14.25" customHeight="1">
      <c r="A33" s="5095" t="s">
        <v>2761</v>
      </c>
      <c r="B33" s="5108" t="s">
        <v>2762</v>
      </c>
      <c r="C33" s="5097">
        <v>2249</v>
      </c>
      <c r="D33" s="5098">
        <v>405</v>
      </c>
      <c r="E33" s="5099">
        <f t="shared" si="0"/>
        <v>0.18008003557136504</v>
      </c>
      <c r="G33" s="5095" t="s">
        <v>96</v>
      </c>
      <c r="H33" s="5128" t="s">
        <v>97</v>
      </c>
      <c r="I33" s="5125">
        <v>2437</v>
      </c>
      <c r="J33" s="5126">
        <v>189</v>
      </c>
      <c r="K33" s="5099">
        <v>7.8E-2</v>
      </c>
      <c r="L33" s="103"/>
      <c r="M33" s="4"/>
    </row>
    <row r="34" spans="1:13" ht="14.25" customHeight="1">
      <c r="A34" s="5086" t="s">
        <v>84</v>
      </c>
      <c r="B34" s="5107" t="s">
        <v>85</v>
      </c>
      <c r="C34" s="5088">
        <v>3022</v>
      </c>
      <c r="D34" s="5089">
        <v>458</v>
      </c>
      <c r="E34" s="5090">
        <f t="shared" si="0"/>
        <v>0.15155526141628062</v>
      </c>
      <c r="G34" s="5086" t="s">
        <v>98</v>
      </c>
      <c r="H34" s="5127" t="s">
        <v>99</v>
      </c>
      <c r="I34" s="5121">
        <v>1717</v>
      </c>
      <c r="J34" s="5122">
        <v>151</v>
      </c>
      <c r="K34" s="5090">
        <v>8.7999999999999995E-2</v>
      </c>
      <c r="L34" s="103"/>
      <c r="M34" s="4"/>
    </row>
    <row r="35" spans="1:13" ht="14.25" customHeight="1">
      <c r="A35" s="5095" t="s">
        <v>86</v>
      </c>
      <c r="B35" s="5108" t="s">
        <v>87</v>
      </c>
      <c r="C35" s="5097">
        <v>3254</v>
      </c>
      <c r="D35" s="5098">
        <v>562</v>
      </c>
      <c r="E35" s="5099">
        <f t="shared" si="0"/>
        <v>0.17271051014136449</v>
      </c>
      <c r="G35" s="5095" t="s">
        <v>100</v>
      </c>
      <c r="H35" s="5124" t="s">
        <v>101</v>
      </c>
      <c r="I35" s="5125">
        <v>3360</v>
      </c>
      <c r="J35" s="5126">
        <v>205</v>
      </c>
      <c r="K35" s="5099">
        <v>6.0999999999999999E-2</v>
      </c>
      <c r="L35" s="103"/>
      <c r="M35" s="4"/>
    </row>
    <row r="36" spans="1:13" ht="14.25" customHeight="1">
      <c r="A36" s="5086" t="s">
        <v>88</v>
      </c>
      <c r="B36" s="5107" t="s">
        <v>89</v>
      </c>
      <c r="C36" s="5088">
        <v>4437</v>
      </c>
      <c r="D36" s="5089">
        <v>752</v>
      </c>
      <c r="E36" s="5090">
        <f t="shared" si="0"/>
        <v>0.16948388550822627</v>
      </c>
      <c r="G36" s="5086" t="s">
        <v>102</v>
      </c>
      <c r="H36" s="5127" t="s">
        <v>103</v>
      </c>
      <c r="I36" s="5121">
        <v>1849</v>
      </c>
      <c r="J36" s="5122">
        <v>107</v>
      </c>
      <c r="K36" s="5090">
        <v>5.8000000000000003E-2</v>
      </c>
      <c r="L36" s="103"/>
      <c r="M36" s="4"/>
    </row>
    <row r="37" spans="1:13" ht="14.25" customHeight="1">
      <c r="A37" s="5095" t="s">
        <v>90</v>
      </c>
      <c r="B37" s="5108" t="s">
        <v>2763</v>
      </c>
      <c r="C37" s="5097">
        <v>2655</v>
      </c>
      <c r="D37" s="5098">
        <v>356</v>
      </c>
      <c r="E37" s="5099">
        <f t="shared" si="0"/>
        <v>0.13408662900188323</v>
      </c>
      <c r="G37" s="5095" t="s">
        <v>104</v>
      </c>
      <c r="H37" s="5124" t="s">
        <v>105</v>
      </c>
      <c r="I37" s="5125">
        <v>837</v>
      </c>
      <c r="J37" s="5129" t="s">
        <v>106</v>
      </c>
      <c r="K37" s="5099"/>
      <c r="L37" s="103"/>
      <c r="M37" s="4"/>
    </row>
    <row r="38" spans="1:13" ht="14.25" customHeight="1">
      <c r="A38" s="5086" t="s">
        <v>2764</v>
      </c>
      <c r="B38" s="5107" t="s">
        <v>2765</v>
      </c>
      <c r="C38" s="5088">
        <v>1473</v>
      </c>
      <c r="D38" s="5089">
        <v>232</v>
      </c>
      <c r="E38" s="5090">
        <f t="shared" si="0"/>
        <v>0.15750169721656485</v>
      </c>
      <c r="G38" s="5086" t="s">
        <v>107</v>
      </c>
      <c r="H38" s="5127" t="s">
        <v>108</v>
      </c>
      <c r="I38" s="5121">
        <v>2770</v>
      </c>
      <c r="J38" s="5122">
        <v>119</v>
      </c>
      <c r="K38" s="5090">
        <v>4.2999999999999997E-2</v>
      </c>
      <c r="L38" s="103"/>
      <c r="M38" s="4"/>
    </row>
    <row r="39" spans="1:13" ht="14.25" customHeight="1">
      <c r="A39" s="5095" t="s">
        <v>2766</v>
      </c>
      <c r="B39" s="5108" t="s">
        <v>2767</v>
      </c>
      <c r="C39" s="5097">
        <v>2334</v>
      </c>
      <c r="D39" s="5098">
        <v>403</v>
      </c>
      <c r="E39" s="5099">
        <f t="shared" si="0"/>
        <v>0.1726649528706084</v>
      </c>
      <c r="G39" s="5095" t="s">
        <v>109</v>
      </c>
      <c r="H39" s="5124" t="s">
        <v>110</v>
      </c>
      <c r="I39" s="5125">
        <v>3912</v>
      </c>
      <c r="J39" s="5126">
        <v>201</v>
      </c>
      <c r="K39" s="5099">
        <v>5.0999999999999997E-2</v>
      </c>
      <c r="L39" s="103"/>
      <c r="M39" s="4"/>
    </row>
    <row r="40" spans="1:13" ht="14.25" customHeight="1">
      <c r="A40" s="5086" t="s">
        <v>2768</v>
      </c>
      <c r="B40" s="5107" t="s">
        <v>2769</v>
      </c>
      <c r="C40" s="5088">
        <v>1981</v>
      </c>
      <c r="D40" s="5089">
        <v>348</v>
      </c>
      <c r="E40" s="5090">
        <f t="shared" si="0"/>
        <v>0.17566885411408378</v>
      </c>
      <c r="G40" s="5086" t="s">
        <v>111</v>
      </c>
      <c r="H40" s="5127" t="s">
        <v>112</v>
      </c>
      <c r="I40" s="5121">
        <v>2477</v>
      </c>
      <c r="J40" s="5122">
        <v>102</v>
      </c>
      <c r="K40" s="5090">
        <v>4.1000000000000002E-2</v>
      </c>
      <c r="L40" s="103"/>
      <c r="M40" s="4"/>
    </row>
    <row r="41" spans="1:13" ht="14.25" customHeight="1">
      <c r="A41" s="5095" t="s">
        <v>2770</v>
      </c>
      <c r="B41" s="5108" t="s">
        <v>2771</v>
      </c>
      <c r="C41" s="5097">
        <v>1784</v>
      </c>
      <c r="D41" s="5098">
        <v>237</v>
      </c>
      <c r="E41" s="5099">
        <f t="shared" si="0"/>
        <v>0.13284753363228699</v>
      </c>
      <c r="G41" s="5095" t="s">
        <v>113</v>
      </c>
      <c r="H41" s="5124" t="s">
        <v>114</v>
      </c>
      <c r="I41" s="5125">
        <v>1398</v>
      </c>
      <c r="J41" s="5129" t="s">
        <v>106</v>
      </c>
      <c r="K41" s="5099"/>
      <c r="L41" s="103"/>
      <c r="M41" s="4"/>
    </row>
    <row r="42" spans="1:13" ht="14.25" customHeight="1">
      <c r="A42" s="5086" t="s">
        <v>96</v>
      </c>
      <c r="B42" s="5107" t="s">
        <v>97</v>
      </c>
      <c r="C42" s="5088">
        <v>2333</v>
      </c>
      <c r="D42" s="5089">
        <v>193</v>
      </c>
      <c r="E42" s="5090">
        <f t="shared" si="0"/>
        <v>8.2726103729104161E-2</v>
      </c>
      <c r="G42" s="5086" t="s">
        <v>115</v>
      </c>
      <c r="H42" s="5127" t="s">
        <v>116</v>
      </c>
      <c r="I42" s="5121">
        <v>2389</v>
      </c>
      <c r="J42" s="5122">
        <v>138</v>
      </c>
      <c r="K42" s="5090">
        <v>5.8000000000000003E-2</v>
      </c>
      <c r="L42" s="103"/>
      <c r="M42" s="4"/>
    </row>
    <row r="43" spans="1:13" ht="14.25" customHeight="1">
      <c r="A43" s="5095" t="s">
        <v>98</v>
      </c>
      <c r="B43" s="5108" t="s">
        <v>99</v>
      </c>
      <c r="C43" s="5097">
        <v>1119</v>
      </c>
      <c r="D43" s="5098">
        <v>112</v>
      </c>
      <c r="E43" s="5099">
        <f t="shared" si="0"/>
        <v>0.10008936550491511</v>
      </c>
      <c r="G43" s="5095" t="s">
        <v>117</v>
      </c>
      <c r="H43" s="5124" t="s">
        <v>118</v>
      </c>
      <c r="I43" s="5125">
        <v>2364</v>
      </c>
      <c r="J43" s="5126">
        <v>132</v>
      </c>
      <c r="K43" s="5099">
        <v>5.6000000000000001E-2</v>
      </c>
      <c r="L43" s="103"/>
      <c r="M43" s="4"/>
    </row>
    <row r="44" spans="1:13" ht="14.25" customHeight="1">
      <c r="A44" s="5086" t="s">
        <v>100</v>
      </c>
      <c r="B44" s="5107" t="s">
        <v>101</v>
      </c>
      <c r="C44" s="5088">
        <v>2911</v>
      </c>
      <c r="D44" s="5089">
        <v>200</v>
      </c>
      <c r="E44" s="5090">
        <f t="shared" si="0"/>
        <v>6.870491240123669E-2</v>
      </c>
      <c r="G44" s="5086" t="s">
        <v>119</v>
      </c>
      <c r="H44" s="5127" t="s">
        <v>120</v>
      </c>
      <c r="I44" s="5121">
        <v>3864</v>
      </c>
      <c r="J44" s="5122">
        <v>670</v>
      </c>
      <c r="K44" s="5090">
        <v>0.17299999999999999</v>
      </c>
      <c r="L44" s="103"/>
      <c r="M44" s="4"/>
    </row>
    <row r="45" spans="1:13" ht="14.25" customHeight="1">
      <c r="A45" s="5095" t="s">
        <v>102</v>
      </c>
      <c r="B45" s="5108" t="s">
        <v>103</v>
      </c>
      <c r="C45" s="5097">
        <v>1785</v>
      </c>
      <c r="D45" s="5098">
        <v>81</v>
      </c>
      <c r="E45" s="5099">
        <f t="shared" si="0"/>
        <v>4.53781512605042E-2</v>
      </c>
      <c r="G45" s="5095" t="s">
        <v>121</v>
      </c>
      <c r="H45" s="5124" t="s">
        <v>122</v>
      </c>
      <c r="I45" s="5125">
        <v>3684</v>
      </c>
      <c r="J45" s="5126">
        <v>486</v>
      </c>
      <c r="K45" s="5099">
        <v>0.13200000000000001</v>
      </c>
      <c r="L45" s="103"/>
      <c r="M45" s="4"/>
    </row>
    <row r="46" spans="1:13" ht="14.25" customHeight="1">
      <c r="A46" s="5086" t="s">
        <v>104</v>
      </c>
      <c r="B46" s="5107" t="s">
        <v>105</v>
      </c>
      <c r="C46" s="5088">
        <v>423</v>
      </c>
      <c r="D46" s="5089"/>
      <c r="E46" s="5090">
        <f t="shared" si="0"/>
        <v>0</v>
      </c>
      <c r="G46" s="5086" t="s">
        <v>123</v>
      </c>
      <c r="H46" s="5127" t="s">
        <v>124</v>
      </c>
      <c r="I46" s="5121">
        <v>3400</v>
      </c>
      <c r="J46" s="5122">
        <v>280</v>
      </c>
      <c r="K46" s="5090">
        <v>8.2000000000000003E-2</v>
      </c>
      <c r="L46" s="103"/>
      <c r="M46" s="4"/>
    </row>
    <row r="47" spans="1:13" ht="14.25" customHeight="1">
      <c r="A47" s="5095" t="s">
        <v>2772</v>
      </c>
      <c r="B47" s="5108" t="s">
        <v>2773</v>
      </c>
      <c r="C47" s="5097">
        <v>1377</v>
      </c>
      <c r="D47" s="5098">
        <v>68</v>
      </c>
      <c r="E47" s="5099">
        <f t="shared" si="0"/>
        <v>4.9382716049382713E-2</v>
      </c>
      <c r="G47" s="5095" t="s">
        <v>125</v>
      </c>
      <c r="H47" s="5124" t="s">
        <v>126</v>
      </c>
      <c r="I47" s="5125">
        <v>5523</v>
      </c>
      <c r="J47" s="5126">
        <v>671</v>
      </c>
      <c r="K47" s="5099">
        <v>0.121</v>
      </c>
      <c r="L47" s="103"/>
      <c r="M47" s="4"/>
    </row>
    <row r="48" spans="1:13" ht="14.25" customHeight="1">
      <c r="A48" s="5086" t="s">
        <v>2774</v>
      </c>
      <c r="B48" s="5107" t="s">
        <v>2775</v>
      </c>
      <c r="C48" s="5088">
        <v>2877</v>
      </c>
      <c r="D48" s="5089">
        <v>146</v>
      </c>
      <c r="E48" s="5090">
        <f t="shared" si="0"/>
        <v>5.0747306221758777E-2</v>
      </c>
      <c r="G48" s="5086" t="s">
        <v>127</v>
      </c>
      <c r="H48" s="5127" t="s">
        <v>128</v>
      </c>
      <c r="I48" s="5121">
        <v>3096</v>
      </c>
      <c r="J48" s="5122">
        <v>410</v>
      </c>
      <c r="K48" s="5090">
        <v>0.13200000000000001</v>
      </c>
      <c r="L48" s="103"/>
      <c r="M48" s="4"/>
    </row>
    <row r="49" spans="1:13" ht="14.25" customHeight="1">
      <c r="A49" s="5095" t="s">
        <v>2776</v>
      </c>
      <c r="B49" s="5108" t="s">
        <v>2777</v>
      </c>
      <c r="C49" s="5097">
        <v>2546</v>
      </c>
      <c r="D49" s="5098">
        <v>123</v>
      </c>
      <c r="E49" s="5099">
        <f t="shared" si="0"/>
        <v>4.8311076197957582E-2</v>
      </c>
      <c r="G49" s="5095" t="s">
        <v>129</v>
      </c>
      <c r="H49" s="5124" t="s">
        <v>130</v>
      </c>
      <c r="I49" s="5125">
        <v>3228</v>
      </c>
      <c r="J49" s="5126">
        <v>430</v>
      </c>
      <c r="K49" s="5099">
        <v>0.13300000000000001</v>
      </c>
      <c r="L49" s="103"/>
      <c r="M49" s="4"/>
    </row>
    <row r="50" spans="1:13" ht="14.25" customHeight="1">
      <c r="A50" s="5086" t="s">
        <v>111</v>
      </c>
      <c r="B50" s="5107" t="s">
        <v>112</v>
      </c>
      <c r="C50" s="5088">
        <v>2126</v>
      </c>
      <c r="D50" s="5089">
        <v>72</v>
      </c>
      <c r="E50" s="5090">
        <f t="shared" si="0"/>
        <v>3.3866415804327372E-2</v>
      </c>
      <c r="G50" s="5086" t="s">
        <v>131</v>
      </c>
      <c r="H50" s="5127" t="s">
        <v>132</v>
      </c>
      <c r="I50" s="5121">
        <v>3915</v>
      </c>
      <c r="J50" s="5122">
        <v>407</v>
      </c>
      <c r="K50" s="5090">
        <v>0.104</v>
      </c>
      <c r="L50" s="103"/>
      <c r="M50" s="4"/>
    </row>
    <row r="51" spans="1:13" ht="14.25" customHeight="1">
      <c r="A51" s="5095" t="s">
        <v>113</v>
      </c>
      <c r="B51" s="5108" t="s">
        <v>114</v>
      </c>
      <c r="C51" s="5097">
        <v>1140</v>
      </c>
      <c r="D51" s="5098">
        <v>36</v>
      </c>
      <c r="E51" s="5099">
        <f t="shared" si="0"/>
        <v>3.1578947368421054E-2</v>
      </c>
      <c r="G51" s="5095" t="s">
        <v>133</v>
      </c>
      <c r="H51" s="5124" t="s">
        <v>134</v>
      </c>
      <c r="I51" s="5125">
        <v>4249</v>
      </c>
      <c r="J51" s="5126">
        <v>616</v>
      </c>
      <c r="K51" s="5099">
        <v>0.14499999999999999</v>
      </c>
      <c r="L51" s="103"/>
      <c r="M51" s="4"/>
    </row>
    <row r="52" spans="1:13" ht="14.25" customHeight="1">
      <c r="A52" s="5086" t="s">
        <v>115</v>
      </c>
      <c r="B52" s="5107" t="s">
        <v>116</v>
      </c>
      <c r="C52" s="5088">
        <v>1899</v>
      </c>
      <c r="D52" s="5089">
        <v>137</v>
      </c>
      <c r="E52" s="5090">
        <f t="shared" si="0"/>
        <v>7.2143233280674041E-2</v>
      </c>
      <c r="G52" s="5086" t="s">
        <v>135</v>
      </c>
      <c r="H52" s="5127" t="s">
        <v>136</v>
      </c>
      <c r="I52" s="5121">
        <v>5093</v>
      </c>
      <c r="J52" s="5122">
        <v>636</v>
      </c>
      <c r="K52" s="5090">
        <v>0.125</v>
      </c>
      <c r="L52" s="103"/>
      <c r="M52" s="4"/>
    </row>
    <row r="53" spans="1:13" ht="14.25" customHeight="1">
      <c r="A53" s="5095" t="s">
        <v>117</v>
      </c>
      <c r="B53" s="5108" t="s">
        <v>2778</v>
      </c>
      <c r="C53" s="5097">
        <v>2267</v>
      </c>
      <c r="D53" s="5098">
        <v>85</v>
      </c>
      <c r="E53" s="5099">
        <f t="shared" si="0"/>
        <v>3.7494486104984563E-2</v>
      </c>
      <c r="G53" s="5095" t="s">
        <v>137</v>
      </c>
      <c r="H53" s="5124" t="s">
        <v>138</v>
      </c>
      <c r="I53" s="5125">
        <v>5057</v>
      </c>
      <c r="J53" s="5126">
        <v>644</v>
      </c>
      <c r="K53" s="5099">
        <v>0.127</v>
      </c>
      <c r="L53" s="103"/>
      <c r="M53" s="4"/>
    </row>
    <row r="54" spans="1:13" ht="14.25" customHeight="1">
      <c r="A54" s="5086" t="s">
        <v>2779</v>
      </c>
      <c r="B54" s="5107" t="s">
        <v>2780</v>
      </c>
      <c r="C54" s="5088">
        <v>1746</v>
      </c>
      <c r="D54" s="5089">
        <v>291</v>
      </c>
      <c r="E54" s="5090">
        <f t="shared" si="0"/>
        <v>0.16666666666666666</v>
      </c>
      <c r="G54" s="5086" t="s">
        <v>139</v>
      </c>
      <c r="H54" s="5127" t="s">
        <v>140</v>
      </c>
      <c r="I54" s="5121">
        <v>3678</v>
      </c>
      <c r="J54" s="5122">
        <v>399</v>
      </c>
      <c r="K54" s="5090">
        <v>0.108</v>
      </c>
      <c r="L54" s="103"/>
      <c r="M54" s="4"/>
    </row>
    <row r="55" spans="1:13" ht="14.25" customHeight="1">
      <c r="A55" s="5095" t="s">
        <v>2781</v>
      </c>
      <c r="B55" s="5108" t="s">
        <v>2782</v>
      </c>
      <c r="C55" s="5097">
        <v>1839</v>
      </c>
      <c r="D55" s="5098">
        <v>353</v>
      </c>
      <c r="E55" s="5099">
        <f t="shared" si="0"/>
        <v>0.19195214790647092</v>
      </c>
      <c r="G55" s="5095" t="s">
        <v>141</v>
      </c>
      <c r="H55" s="5124" t="s">
        <v>142</v>
      </c>
      <c r="I55" s="5125">
        <v>2415</v>
      </c>
      <c r="J55" s="5126">
        <v>159</v>
      </c>
      <c r="K55" s="5099">
        <v>6.6000000000000003E-2</v>
      </c>
      <c r="L55" s="103"/>
      <c r="M55" s="4"/>
    </row>
    <row r="56" spans="1:13" ht="14.25" customHeight="1">
      <c r="A56" s="5086" t="s">
        <v>2783</v>
      </c>
      <c r="B56" s="5107" t="s">
        <v>2784</v>
      </c>
      <c r="C56" s="5088">
        <v>1836</v>
      </c>
      <c r="D56" s="5089">
        <v>135</v>
      </c>
      <c r="E56" s="5090">
        <f t="shared" si="0"/>
        <v>7.3529411764705885E-2</v>
      </c>
      <c r="G56" s="5086" t="s">
        <v>143</v>
      </c>
      <c r="H56" s="5127" t="s">
        <v>144</v>
      </c>
      <c r="I56" s="5121">
        <v>4321</v>
      </c>
      <c r="J56" s="5122">
        <v>415</v>
      </c>
      <c r="K56" s="5090">
        <v>9.6000000000000002E-2</v>
      </c>
      <c r="L56" s="103"/>
      <c r="M56" s="4"/>
    </row>
    <row r="57" spans="1:13" ht="14.25" customHeight="1">
      <c r="A57" s="5095" t="s">
        <v>2785</v>
      </c>
      <c r="B57" s="5108" t="s">
        <v>2786</v>
      </c>
      <c r="C57" s="5097">
        <v>1308</v>
      </c>
      <c r="D57" s="5098">
        <v>167</v>
      </c>
      <c r="E57" s="5099">
        <f t="shared" si="0"/>
        <v>0.12767584097859327</v>
      </c>
      <c r="G57" s="5095" t="s">
        <v>145</v>
      </c>
      <c r="H57" s="5124" t="s">
        <v>146</v>
      </c>
      <c r="I57" s="5125">
        <v>3687</v>
      </c>
      <c r="J57" s="5126">
        <v>338</v>
      </c>
      <c r="K57" s="5099">
        <v>9.1999999999999998E-2</v>
      </c>
      <c r="L57" s="103"/>
      <c r="M57" s="4"/>
    </row>
    <row r="58" spans="1:13" ht="14.25" customHeight="1">
      <c r="A58" s="5086" t="s">
        <v>2787</v>
      </c>
      <c r="B58" s="5107" t="s">
        <v>2788</v>
      </c>
      <c r="C58" s="5088">
        <v>1888</v>
      </c>
      <c r="D58" s="5089">
        <v>171</v>
      </c>
      <c r="E58" s="5090">
        <f t="shared" si="0"/>
        <v>9.0572033898305079E-2</v>
      </c>
      <c r="G58" s="5086" t="s">
        <v>147</v>
      </c>
      <c r="H58" s="5127" t="s">
        <v>148</v>
      </c>
      <c r="I58" s="5121">
        <v>3335</v>
      </c>
      <c r="J58" s="5122">
        <v>291</v>
      </c>
      <c r="K58" s="5090">
        <v>8.6999999999999994E-2</v>
      </c>
      <c r="L58" s="103"/>
      <c r="M58" s="4"/>
    </row>
    <row r="59" spans="1:13" ht="14.25" customHeight="1">
      <c r="A59" s="5095" t="s">
        <v>2789</v>
      </c>
      <c r="B59" s="5108" t="s">
        <v>2790</v>
      </c>
      <c r="C59" s="5097">
        <v>1961</v>
      </c>
      <c r="D59" s="5098">
        <v>326</v>
      </c>
      <c r="E59" s="5099">
        <f t="shared" si="0"/>
        <v>0.16624171341152474</v>
      </c>
      <c r="G59" s="5095" t="s">
        <v>149</v>
      </c>
      <c r="H59" s="5124" t="s">
        <v>150</v>
      </c>
      <c r="I59" s="5125">
        <v>833</v>
      </c>
      <c r="J59" s="5126">
        <v>144</v>
      </c>
      <c r="K59" s="5099">
        <v>0.17299999999999999</v>
      </c>
      <c r="L59" s="103"/>
      <c r="M59" s="4"/>
    </row>
    <row r="60" spans="1:13" ht="14.25" customHeight="1">
      <c r="A60" s="5086" t="s">
        <v>2791</v>
      </c>
      <c r="B60" s="5107" t="s">
        <v>2792</v>
      </c>
      <c r="C60" s="5088">
        <v>3293</v>
      </c>
      <c r="D60" s="5089">
        <v>354</v>
      </c>
      <c r="E60" s="5090">
        <f t="shared" si="0"/>
        <v>0.10750075918615244</v>
      </c>
      <c r="G60" s="5086" t="s">
        <v>151</v>
      </c>
      <c r="H60" s="5127" t="s">
        <v>152</v>
      </c>
      <c r="I60" s="5121">
        <v>1132</v>
      </c>
      <c r="J60" s="5122">
        <v>314</v>
      </c>
      <c r="K60" s="5090">
        <v>0.27700000000000002</v>
      </c>
      <c r="L60" s="103"/>
      <c r="M60" s="4"/>
    </row>
    <row r="61" spans="1:13" ht="14.25" customHeight="1">
      <c r="A61" s="5095" t="s">
        <v>2793</v>
      </c>
      <c r="B61" s="5108" t="s">
        <v>2794</v>
      </c>
      <c r="C61" s="5097">
        <v>2087</v>
      </c>
      <c r="D61" s="5098">
        <v>270</v>
      </c>
      <c r="E61" s="5099">
        <f t="shared" si="0"/>
        <v>0.12937230474365116</v>
      </c>
      <c r="G61" s="5095" t="s">
        <v>153</v>
      </c>
      <c r="H61" s="5124" t="s">
        <v>154</v>
      </c>
      <c r="I61" s="5125">
        <v>5530</v>
      </c>
      <c r="J61" s="5126">
        <v>631</v>
      </c>
      <c r="K61" s="5099">
        <v>0.114</v>
      </c>
      <c r="L61" s="103"/>
      <c r="M61" s="4"/>
    </row>
    <row r="62" spans="1:13" ht="14.25" customHeight="1">
      <c r="A62" s="5086" t="s">
        <v>127</v>
      </c>
      <c r="B62" s="5107" t="s">
        <v>128</v>
      </c>
      <c r="C62" s="5088">
        <v>2912</v>
      </c>
      <c r="D62" s="5089">
        <v>334</v>
      </c>
      <c r="E62" s="5090">
        <f t="shared" si="0"/>
        <v>0.11469780219780219</v>
      </c>
      <c r="G62" s="5086" t="s">
        <v>155</v>
      </c>
      <c r="H62" s="5127" t="s">
        <v>156</v>
      </c>
      <c r="I62" s="5121">
        <v>4716</v>
      </c>
      <c r="J62" s="5122">
        <v>498</v>
      </c>
      <c r="K62" s="5090">
        <v>0.106</v>
      </c>
      <c r="L62" s="103"/>
      <c r="M62" s="4"/>
    </row>
    <row r="63" spans="1:13" ht="14.25" customHeight="1">
      <c r="A63" s="5095" t="s">
        <v>2795</v>
      </c>
      <c r="B63" s="5108" t="s">
        <v>2796</v>
      </c>
      <c r="C63" s="5097">
        <v>1567</v>
      </c>
      <c r="D63" s="5098">
        <v>229</v>
      </c>
      <c r="E63" s="5099">
        <f t="shared" si="0"/>
        <v>0.14613911933631143</v>
      </c>
      <c r="G63" s="5095" t="s">
        <v>157</v>
      </c>
      <c r="H63" s="5124" t="s">
        <v>158</v>
      </c>
      <c r="I63" s="5125">
        <v>3250</v>
      </c>
      <c r="J63" s="5126">
        <v>360</v>
      </c>
      <c r="K63" s="5099">
        <v>0.111</v>
      </c>
      <c r="L63" s="103"/>
      <c r="M63" s="4"/>
    </row>
    <row r="64" spans="1:13" ht="14.25" customHeight="1">
      <c r="A64" s="5086" t="s">
        <v>2797</v>
      </c>
      <c r="B64" s="5107" t="s">
        <v>2798</v>
      </c>
      <c r="C64" s="5088">
        <v>1423</v>
      </c>
      <c r="D64" s="5089">
        <v>174</v>
      </c>
      <c r="E64" s="5090">
        <f t="shared" si="0"/>
        <v>0.12227687983134224</v>
      </c>
      <c r="G64" s="5086" t="s">
        <v>159</v>
      </c>
      <c r="H64" s="5127" t="s">
        <v>160</v>
      </c>
      <c r="I64" s="5121">
        <v>5777</v>
      </c>
      <c r="J64" s="5122">
        <v>731</v>
      </c>
      <c r="K64" s="5090">
        <v>0.127</v>
      </c>
      <c r="L64" s="103"/>
      <c r="M64" s="4"/>
    </row>
    <row r="65" spans="1:13" ht="14.25" customHeight="1">
      <c r="A65" s="5095" t="s">
        <v>131</v>
      </c>
      <c r="B65" s="5108" t="s">
        <v>2799</v>
      </c>
      <c r="C65" s="5097">
        <v>3941</v>
      </c>
      <c r="D65" s="5098">
        <v>445</v>
      </c>
      <c r="E65" s="5099">
        <f t="shared" si="0"/>
        <v>0.11291550367926922</v>
      </c>
      <c r="G65" s="5095" t="s">
        <v>161</v>
      </c>
      <c r="H65" s="5124" t="s">
        <v>162</v>
      </c>
      <c r="I65" s="5125">
        <v>913</v>
      </c>
      <c r="J65" s="5129" t="s">
        <v>106</v>
      </c>
      <c r="K65" s="5099"/>
      <c r="L65" s="103"/>
      <c r="M65" s="4"/>
    </row>
    <row r="66" spans="1:13" ht="14.25" customHeight="1">
      <c r="A66" s="5086" t="s">
        <v>133</v>
      </c>
      <c r="B66" s="5107" t="s">
        <v>134</v>
      </c>
      <c r="C66" s="5088">
        <v>4174</v>
      </c>
      <c r="D66" s="5089">
        <v>715</v>
      </c>
      <c r="E66" s="5090">
        <f t="shared" si="0"/>
        <v>0.17129851461427886</v>
      </c>
      <c r="G66" s="5086" t="s">
        <v>163</v>
      </c>
      <c r="H66" s="5127" t="s">
        <v>164</v>
      </c>
      <c r="I66" s="5121">
        <v>2282</v>
      </c>
      <c r="J66" s="5122">
        <v>206</v>
      </c>
      <c r="K66" s="5090">
        <v>0.09</v>
      </c>
      <c r="L66" s="103"/>
      <c r="M66" s="4"/>
    </row>
    <row r="67" spans="1:13" ht="14.25" customHeight="1">
      <c r="A67" s="5095" t="s">
        <v>135</v>
      </c>
      <c r="B67" s="5108" t="s">
        <v>136</v>
      </c>
      <c r="C67" s="5097">
        <v>4078</v>
      </c>
      <c r="D67" s="5098">
        <v>540</v>
      </c>
      <c r="E67" s="5099">
        <f t="shared" si="0"/>
        <v>0.13241785188818048</v>
      </c>
      <c r="G67" s="5095" t="s">
        <v>165</v>
      </c>
      <c r="H67" s="5124" t="s">
        <v>166</v>
      </c>
      <c r="I67" s="5125">
        <v>3876</v>
      </c>
      <c r="J67" s="5126">
        <v>383</v>
      </c>
      <c r="K67" s="5099">
        <v>9.9000000000000005E-2</v>
      </c>
      <c r="L67" s="103"/>
      <c r="M67" s="4"/>
    </row>
    <row r="68" spans="1:13" ht="14.25" customHeight="1">
      <c r="A68" s="5086" t="s">
        <v>137</v>
      </c>
      <c r="B68" s="5107" t="s">
        <v>138</v>
      </c>
      <c r="C68" s="5088">
        <v>4705</v>
      </c>
      <c r="D68" s="5089">
        <v>680</v>
      </c>
      <c r="E68" s="5090">
        <f t="shared" si="0"/>
        <v>0.14452709883103082</v>
      </c>
      <c r="G68" s="5086" t="s">
        <v>167</v>
      </c>
      <c r="H68" s="5127" t="s">
        <v>168</v>
      </c>
      <c r="I68" s="5121">
        <v>4109</v>
      </c>
      <c r="J68" s="5122">
        <v>434</v>
      </c>
      <c r="K68" s="5090">
        <v>0.106</v>
      </c>
      <c r="L68" s="103"/>
      <c r="M68" s="4"/>
    </row>
    <row r="69" spans="1:13" ht="14.25" customHeight="1">
      <c r="A69" s="5095" t="s">
        <v>2800</v>
      </c>
      <c r="B69" s="5108" t="s">
        <v>2801</v>
      </c>
      <c r="C69" s="5097">
        <v>1778</v>
      </c>
      <c r="D69" s="5098">
        <v>226</v>
      </c>
      <c r="E69" s="5099">
        <f t="shared" si="0"/>
        <v>0.12710911136107986</v>
      </c>
      <c r="G69" s="5095" t="s">
        <v>169</v>
      </c>
      <c r="H69" s="5124" t="s">
        <v>170</v>
      </c>
      <c r="I69" s="5125">
        <v>2807</v>
      </c>
      <c r="J69" s="5126">
        <v>232</v>
      </c>
      <c r="K69" s="5099">
        <v>8.3000000000000004E-2</v>
      </c>
      <c r="L69" s="103"/>
      <c r="M69" s="4"/>
    </row>
    <row r="70" spans="1:13" ht="14.25" customHeight="1">
      <c r="A70" s="5086" t="s">
        <v>2802</v>
      </c>
      <c r="B70" s="5107" t="s">
        <v>2803</v>
      </c>
      <c r="C70" s="5088">
        <v>2353</v>
      </c>
      <c r="D70" s="5089">
        <v>285</v>
      </c>
      <c r="E70" s="5090">
        <f t="shared" ref="E70:E133" si="1">D70/C70</f>
        <v>0.12112197195070123</v>
      </c>
      <c r="G70" s="5086" t="s">
        <v>171</v>
      </c>
      <c r="H70" s="5127" t="s">
        <v>172</v>
      </c>
      <c r="I70" s="5121">
        <v>2519</v>
      </c>
      <c r="J70" s="5122">
        <v>105</v>
      </c>
      <c r="K70" s="5090">
        <v>4.2000000000000003E-2</v>
      </c>
      <c r="L70" s="103"/>
      <c r="M70" s="4"/>
    </row>
    <row r="71" spans="1:13" ht="14.25" customHeight="1">
      <c r="A71" s="5095" t="s">
        <v>141</v>
      </c>
      <c r="B71" s="5108" t="s">
        <v>142</v>
      </c>
      <c r="C71" s="5097">
        <v>2251</v>
      </c>
      <c r="D71" s="5098">
        <v>182</v>
      </c>
      <c r="E71" s="5099">
        <f t="shared" si="1"/>
        <v>8.0852954242558867E-2</v>
      </c>
      <c r="G71" s="5095" t="s">
        <v>173</v>
      </c>
      <c r="H71" s="5124" t="s">
        <v>174</v>
      </c>
      <c r="I71" s="5125">
        <v>5579</v>
      </c>
      <c r="J71" s="5126">
        <v>350</v>
      </c>
      <c r="K71" s="5099">
        <v>6.3E-2</v>
      </c>
      <c r="L71" s="103"/>
      <c r="M71" s="4"/>
    </row>
    <row r="72" spans="1:13" ht="14.25" customHeight="1">
      <c r="A72" s="5086" t="s">
        <v>143</v>
      </c>
      <c r="B72" s="5107" t="s">
        <v>144</v>
      </c>
      <c r="C72" s="5088">
        <v>4305</v>
      </c>
      <c r="D72" s="5089">
        <v>454</v>
      </c>
      <c r="E72" s="5090">
        <f t="shared" si="1"/>
        <v>0.10545876887340302</v>
      </c>
      <c r="G72" s="5086" t="s">
        <v>175</v>
      </c>
      <c r="H72" s="5127" t="s">
        <v>176</v>
      </c>
      <c r="I72" s="5121">
        <v>3970</v>
      </c>
      <c r="J72" s="5122">
        <v>391</v>
      </c>
      <c r="K72" s="5090">
        <v>9.8000000000000004E-2</v>
      </c>
      <c r="L72" s="103"/>
      <c r="M72" s="4"/>
    </row>
    <row r="73" spans="1:13" ht="14.25" customHeight="1">
      <c r="A73" s="5095" t="s">
        <v>147</v>
      </c>
      <c r="B73" s="5108" t="s">
        <v>148</v>
      </c>
      <c r="C73" s="5097">
        <v>3345</v>
      </c>
      <c r="D73" s="5098">
        <v>363</v>
      </c>
      <c r="E73" s="5099">
        <f t="shared" si="1"/>
        <v>0.10852017937219731</v>
      </c>
      <c r="G73" s="5095" t="s">
        <v>177</v>
      </c>
      <c r="H73" s="5124" t="s">
        <v>178</v>
      </c>
      <c r="I73" s="5125">
        <v>655</v>
      </c>
      <c r="J73" s="5129" t="s">
        <v>106</v>
      </c>
      <c r="K73" s="5099"/>
      <c r="L73" s="103"/>
      <c r="M73" s="4"/>
    </row>
    <row r="74" spans="1:13" ht="14.25" customHeight="1">
      <c r="A74" s="5086" t="s">
        <v>2804</v>
      </c>
      <c r="B74" s="5107" t="s">
        <v>2805</v>
      </c>
      <c r="C74" s="5088">
        <v>1567</v>
      </c>
      <c r="D74" s="5089">
        <v>179</v>
      </c>
      <c r="E74" s="5090">
        <f t="shared" si="1"/>
        <v>0.11423101467772814</v>
      </c>
      <c r="G74" s="5086" t="s">
        <v>179</v>
      </c>
      <c r="H74" s="5127" t="s">
        <v>180</v>
      </c>
      <c r="I74" s="5121">
        <v>1552</v>
      </c>
      <c r="J74" s="5122">
        <v>139</v>
      </c>
      <c r="K74" s="5090">
        <v>0.09</v>
      </c>
      <c r="L74" s="103"/>
      <c r="M74" s="4"/>
    </row>
    <row r="75" spans="1:13" ht="14.25" customHeight="1">
      <c r="A75" s="5095" t="s">
        <v>2806</v>
      </c>
      <c r="B75" s="5108" t="s">
        <v>2807</v>
      </c>
      <c r="C75" s="5097">
        <v>2175</v>
      </c>
      <c r="D75" s="5098">
        <v>265</v>
      </c>
      <c r="E75" s="5099">
        <f t="shared" si="1"/>
        <v>0.12183908045977011</v>
      </c>
      <c r="G75" s="5095" t="s">
        <v>181</v>
      </c>
      <c r="H75" s="5124" t="s">
        <v>182</v>
      </c>
      <c r="I75" s="5125">
        <v>4504</v>
      </c>
      <c r="J75" s="5126">
        <v>615</v>
      </c>
      <c r="K75" s="5099">
        <v>0.13700000000000001</v>
      </c>
      <c r="L75" s="103"/>
      <c r="M75" s="4"/>
    </row>
    <row r="76" spans="1:13" ht="14.25" customHeight="1">
      <c r="A76" s="5086" t="s">
        <v>155</v>
      </c>
      <c r="B76" s="5107" t="s">
        <v>156</v>
      </c>
      <c r="C76" s="5088">
        <v>4517</v>
      </c>
      <c r="D76" s="5089">
        <v>571</v>
      </c>
      <c r="E76" s="5090">
        <f t="shared" si="1"/>
        <v>0.12641133495682974</v>
      </c>
      <c r="G76" s="5086" t="s">
        <v>183</v>
      </c>
      <c r="H76" s="5127" t="s">
        <v>184</v>
      </c>
      <c r="I76" s="5121">
        <v>3432</v>
      </c>
      <c r="J76" s="5122">
        <v>313</v>
      </c>
      <c r="K76" s="5090">
        <v>9.0999999999999998E-2</v>
      </c>
      <c r="L76" s="103"/>
      <c r="M76" s="4"/>
    </row>
    <row r="77" spans="1:13" ht="14.25" customHeight="1">
      <c r="A77" s="5095" t="s">
        <v>2808</v>
      </c>
      <c r="B77" s="5108" t="s">
        <v>2809</v>
      </c>
      <c r="C77" s="5097">
        <v>2256</v>
      </c>
      <c r="D77" s="5098">
        <v>340</v>
      </c>
      <c r="E77" s="5099">
        <f t="shared" si="1"/>
        <v>0.15070921985815602</v>
      </c>
      <c r="G77" s="5095" t="s">
        <v>185</v>
      </c>
      <c r="H77" s="5124" t="s">
        <v>186</v>
      </c>
      <c r="I77" s="5125">
        <v>5591</v>
      </c>
      <c r="J77" s="5126">
        <v>1030</v>
      </c>
      <c r="K77" s="5099">
        <v>0.184</v>
      </c>
      <c r="L77" s="103"/>
      <c r="M77" s="4"/>
    </row>
    <row r="78" spans="1:13" ht="14.25" customHeight="1">
      <c r="A78" s="5086" t="s">
        <v>2810</v>
      </c>
      <c r="B78" s="5107" t="s">
        <v>2811</v>
      </c>
      <c r="C78" s="5088">
        <v>1901</v>
      </c>
      <c r="D78" s="5089">
        <v>280</v>
      </c>
      <c r="E78" s="5090">
        <f t="shared" si="1"/>
        <v>0.14729089952656496</v>
      </c>
      <c r="G78" s="5086" t="s">
        <v>187</v>
      </c>
      <c r="H78" s="5127" t="s">
        <v>188</v>
      </c>
      <c r="I78" s="5121">
        <v>5165</v>
      </c>
      <c r="J78" s="5122">
        <v>2060</v>
      </c>
      <c r="K78" s="5090">
        <v>0.39900000000000002</v>
      </c>
      <c r="L78" s="103"/>
      <c r="M78" s="4"/>
    </row>
    <row r="79" spans="1:13" ht="14.25" customHeight="1">
      <c r="A79" s="5095" t="s">
        <v>2812</v>
      </c>
      <c r="B79" s="5108" t="s">
        <v>2813</v>
      </c>
      <c r="C79" s="5097">
        <v>1482</v>
      </c>
      <c r="D79" s="5098">
        <v>222</v>
      </c>
      <c r="E79" s="5099">
        <f t="shared" si="1"/>
        <v>0.14979757085020243</v>
      </c>
      <c r="G79" s="5095" t="s">
        <v>189</v>
      </c>
      <c r="H79" s="5124" t="s">
        <v>190</v>
      </c>
      <c r="I79" s="5125">
        <v>5145</v>
      </c>
      <c r="J79" s="5126">
        <v>656</v>
      </c>
      <c r="K79" s="5099">
        <v>0.128</v>
      </c>
      <c r="L79" s="103"/>
      <c r="M79" s="4"/>
    </row>
    <row r="80" spans="1:13" ht="14.25" customHeight="1">
      <c r="A80" s="5086" t="s">
        <v>2814</v>
      </c>
      <c r="B80" s="5107" t="s">
        <v>2815</v>
      </c>
      <c r="C80" s="5088">
        <v>1231</v>
      </c>
      <c r="D80" s="5089">
        <v>177</v>
      </c>
      <c r="E80" s="5090">
        <f t="shared" si="1"/>
        <v>0.1437855402112104</v>
      </c>
      <c r="G80" s="5086" t="s">
        <v>191</v>
      </c>
      <c r="H80" s="5127" t="s">
        <v>192</v>
      </c>
      <c r="I80" s="5121">
        <v>3735</v>
      </c>
      <c r="J80" s="5122">
        <v>536</v>
      </c>
      <c r="K80" s="5090">
        <v>0.14399999999999999</v>
      </c>
      <c r="L80" s="103"/>
      <c r="M80" s="4"/>
    </row>
    <row r="81" spans="1:13" ht="14.25" customHeight="1">
      <c r="A81" s="5095" t="s">
        <v>2816</v>
      </c>
      <c r="B81" s="5108" t="s">
        <v>2817</v>
      </c>
      <c r="C81" s="5097">
        <v>1618</v>
      </c>
      <c r="D81" s="5098">
        <v>217</v>
      </c>
      <c r="E81" s="5099">
        <f t="shared" si="1"/>
        <v>0.13411619283065512</v>
      </c>
      <c r="G81" s="5095" t="s">
        <v>193</v>
      </c>
      <c r="H81" s="5124" t="s">
        <v>194</v>
      </c>
      <c r="I81" s="5125">
        <v>4553</v>
      </c>
      <c r="J81" s="5126">
        <v>825</v>
      </c>
      <c r="K81" s="5099">
        <v>0.18099999999999999</v>
      </c>
      <c r="L81" s="103"/>
      <c r="M81" s="4"/>
    </row>
    <row r="82" spans="1:13" ht="14.25" customHeight="1">
      <c r="A82" s="5086" t="s">
        <v>2818</v>
      </c>
      <c r="B82" s="5107" t="s">
        <v>2819</v>
      </c>
      <c r="C82" s="5088">
        <v>2532</v>
      </c>
      <c r="D82" s="5089">
        <v>338</v>
      </c>
      <c r="E82" s="5090">
        <f t="shared" si="1"/>
        <v>0.13349131121642971</v>
      </c>
      <c r="G82" s="5086" t="s">
        <v>195</v>
      </c>
      <c r="H82" s="5127" t="s">
        <v>196</v>
      </c>
      <c r="I82" s="5121">
        <v>6707</v>
      </c>
      <c r="J82" s="5122">
        <v>1583</v>
      </c>
      <c r="K82" s="5090">
        <v>0.23599999999999999</v>
      </c>
      <c r="L82" s="103"/>
      <c r="M82" s="4"/>
    </row>
    <row r="83" spans="1:13" ht="14.25" customHeight="1">
      <c r="A83" s="5095" t="s">
        <v>2820</v>
      </c>
      <c r="B83" s="5108" t="s">
        <v>2821</v>
      </c>
      <c r="C83" s="5097">
        <v>4118</v>
      </c>
      <c r="D83" s="5098">
        <v>474</v>
      </c>
      <c r="E83" s="5099">
        <f t="shared" si="1"/>
        <v>0.11510441962117533</v>
      </c>
      <c r="G83" s="5095" t="s">
        <v>197</v>
      </c>
      <c r="H83" s="5124" t="s">
        <v>198</v>
      </c>
      <c r="I83" s="5125">
        <v>3198</v>
      </c>
      <c r="J83" s="5126">
        <v>415</v>
      </c>
      <c r="K83" s="5099">
        <v>0.13</v>
      </c>
      <c r="L83" s="103"/>
      <c r="M83" s="4"/>
    </row>
    <row r="84" spans="1:13" ht="14.25" customHeight="1">
      <c r="A84" s="5086" t="s">
        <v>163</v>
      </c>
      <c r="B84" s="5107" t="s">
        <v>164</v>
      </c>
      <c r="C84" s="5088">
        <v>2286</v>
      </c>
      <c r="D84" s="5089">
        <v>323</v>
      </c>
      <c r="E84" s="5090">
        <f t="shared" si="1"/>
        <v>0.14129483814523183</v>
      </c>
      <c r="G84" s="5086" t="s">
        <v>199</v>
      </c>
      <c r="H84" s="5127" t="s">
        <v>200</v>
      </c>
      <c r="I84" s="5121">
        <v>4049</v>
      </c>
      <c r="J84" s="5122">
        <v>520</v>
      </c>
      <c r="K84" s="5090">
        <v>0.128</v>
      </c>
      <c r="L84" s="103"/>
      <c r="M84" s="4"/>
    </row>
    <row r="85" spans="1:13" ht="14.25" customHeight="1">
      <c r="A85" s="5095" t="s">
        <v>2822</v>
      </c>
      <c r="B85" s="5108" t="s">
        <v>2823</v>
      </c>
      <c r="C85" s="5097">
        <v>1500</v>
      </c>
      <c r="D85" s="5098">
        <v>228</v>
      </c>
      <c r="E85" s="5099">
        <f t="shared" si="1"/>
        <v>0.152</v>
      </c>
      <c r="G85" s="5095" t="s">
        <v>201</v>
      </c>
      <c r="H85" s="5124" t="s">
        <v>202</v>
      </c>
      <c r="I85" s="5125">
        <v>3090</v>
      </c>
      <c r="J85" s="5126">
        <v>116</v>
      </c>
      <c r="K85" s="5099">
        <v>3.7999999999999999E-2</v>
      </c>
      <c r="L85" s="103"/>
      <c r="M85" s="4"/>
    </row>
    <row r="86" spans="1:13" ht="14.25" customHeight="1">
      <c r="A86" s="5086" t="s">
        <v>2824</v>
      </c>
      <c r="B86" s="5107" t="s">
        <v>2825</v>
      </c>
      <c r="C86" s="5088">
        <v>2712</v>
      </c>
      <c r="D86" s="5089">
        <v>211</v>
      </c>
      <c r="E86" s="5090">
        <f t="shared" si="1"/>
        <v>7.78023598820059E-2</v>
      </c>
      <c r="G86" s="5086" t="s">
        <v>203</v>
      </c>
      <c r="H86" s="5127" t="s">
        <v>204</v>
      </c>
      <c r="I86" s="5121">
        <v>3293</v>
      </c>
      <c r="J86" s="5122">
        <v>329</v>
      </c>
      <c r="K86" s="5090">
        <v>0.1</v>
      </c>
      <c r="L86" s="103"/>
      <c r="M86" s="4"/>
    </row>
    <row r="87" spans="1:13" ht="14.25" customHeight="1">
      <c r="A87" s="5095" t="s">
        <v>169</v>
      </c>
      <c r="B87" s="5108" t="s">
        <v>170</v>
      </c>
      <c r="C87" s="5097">
        <v>3181</v>
      </c>
      <c r="D87" s="5098">
        <v>291</v>
      </c>
      <c r="E87" s="5099">
        <f t="shared" si="1"/>
        <v>9.1480666457088966E-2</v>
      </c>
      <c r="G87" s="5095" t="s">
        <v>205</v>
      </c>
      <c r="H87" s="5124" t="s">
        <v>206</v>
      </c>
      <c r="I87" s="5125">
        <v>3636</v>
      </c>
      <c r="J87" s="5126">
        <v>415</v>
      </c>
      <c r="K87" s="5099">
        <v>0.114</v>
      </c>
      <c r="L87" s="103"/>
      <c r="M87" s="4"/>
    </row>
    <row r="88" spans="1:13" ht="14.25" customHeight="1">
      <c r="A88" s="5086" t="s">
        <v>171</v>
      </c>
      <c r="B88" s="5107" t="s">
        <v>2826</v>
      </c>
      <c r="C88" s="5088">
        <v>2554</v>
      </c>
      <c r="D88" s="5089">
        <v>149</v>
      </c>
      <c r="E88" s="5090">
        <f t="shared" si="1"/>
        <v>5.8339859044635865E-2</v>
      </c>
      <c r="G88" s="5086" t="s">
        <v>207</v>
      </c>
      <c r="H88" s="5127" t="s">
        <v>208</v>
      </c>
      <c r="I88" s="5121">
        <v>1637</v>
      </c>
      <c r="J88" s="5122">
        <v>181</v>
      </c>
      <c r="K88" s="5090">
        <v>0.111</v>
      </c>
      <c r="L88" s="103"/>
      <c r="M88" s="4"/>
    </row>
    <row r="89" spans="1:13" ht="14.25" customHeight="1">
      <c r="A89" s="5095" t="s">
        <v>2827</v>
      </c>
      <c r="B89" s="5108" t="s">
        <v>2828</v>
      </c>
      <c r="C89" s="5097">
        <v>1036</v>
      </c>
      <c r="D89" s="5098">
        <v>178</v>
      </c>
      <c r="E89" s="5099">
        <f t="shared" si="1"/>
        <v>0.1718146718146718</v>
      </c>
      <c r="G89" s="5095" t="s">
        <v>209</v>
      </c>
      <c r="H89" s="5124" t="s">
        <v>210</v>
      </c>
      <c r="I89" s="5125">
        <v>2078</v>
      </c>
      <c r="J89" s="5126">
        <v>219</v>
      </c>
      <c r="K89" s="5099">
        <v>0.105</v>
      </c>
      <c r="L89" s="103"/>
      <c r="M89" s="4"/>
    </row>
    <row r="90" spans="1:13" ht="14.25" customHeight="1">
      <c r="A90" s="5086" t="s">
        <v>2829</v>
      </c>
      <c r="B90" s="5107" t="s">
        <v>2830</v>
      </c>
      <c r="C90" s="5088">
        <v>3058</v>
      </c>
      <c r="D90" s="5089">
        <v>326</v>
      </c>
      <c r="E90" s="5090">
        <f t="shared" si="1"/>
        <v>0.1066056245912361</v>
      </c>
      <c r="G90" s="5086" t="s">
        <v>211</v>
      </c>
      <c r="H90" s="5127" t="s">
        <v>212</v>
      </c>
      <c r="I90" s="5121">
        <v>6749</v>
      </c>
      <c r="J90" s="5122">
        <v>652</v>
      </c>
      <c r="K90" s="5090">
        <v>9.7000000000000003E-2</v>
      </c>
      <c r="L90" s="103"/>
      <c r="M90" s="4"/>
    </row>
    <row r="91" spans="1:13" ht="15" customHeight="1">
      <c r="A91" s="5095" t="s">
        <v>2831</v>
      </c>
      <c r="B91" s="5108" t="s">
        <v>2832</v>
      </c>
      <c r="C91" s="5097">
        <v>2522</v>
      </c>
      <c r="D91" s="5098">
        <v>117</v>
      </c>
      <c r="E91" s="5099">
        <f t="shared" si="1"/>
        <v>4.6391752577319589E-2</v>
      </c>
      <c r="G91" s="5095" t="s">
        <v>213</v>
      </c>
      <c r="H91" s="5124" t="s">
        <v>1458</v>
      </c>
      <c r="I91" s="5125">
        <v>2148</v>
      </c>
      <c r="J91" s="5126">
        <v>378</v>
      </c>
      <c r="K91" s="5099">
        <v>0.17599999999999999</v>
      </c>
      <c r="L91" s="103"/>
      <c r="M91" s="4"/>
    </row>
    <row r="92" spans="1:13" ht="14.25" customHeight="1">
      <c r="A92" s="5086" t="s">
        <v>2833</v>
      </c>
      <c r="B92" s="5107" t="s">
        <v>2834</v>
      </c>
      <c r="C92" s="5088">
        <v>3929</v>
      </c>
      <c r="D92" s="5089">
        <v>225</v>
      </c>
      <c r="E92" s="5090">
        <f t="shared" si="1"/>
        <v>5.7266480020361415E-2</v>
      </c>
      <c r="G92" s="5086" t="s">
        <v>214</v>
      </c>
      <c r="H92" s="5127" t="s">
        <v>215</v>
      </c>
      <c r="I92" s="5121">
        <v>3440</v>
      </c>
      <c r="J92" s="5122">
        <v>563</v>
      </c>
      <c r="K92" s="5090">
        <v>0.16400000000000001</v>
      </c>
      <c r="L92" s="103"/>
      <c r="M92" s="4"/>
    </row>
    <row r="93" spans="1:13" ht="14.25" customHeight="1">
      <c r="A93" s="5095" t="s">
        <v>2835</v>
      </c>
      <c r="B93" s="5108" t="s">
        <v>2836</v>
      </c>
      <c r="C93" s="5097">
        <v>3457</v>
      </c>
      <c r="D93" s="5098">
        <v>245</v>
      </c>
      <c r="E93" s="5099">
        <f t="shared" si="1"/>
        <v>7.0870697136245303E-2</v>
      </c>
      <c r="G93" s="5095" t="s">
        <v>216</v>
      </c>
      <c r="H93" s="5124" t="s">
        <v>217</v>
      </c>
      <c r="I93" s="5125">
        <v>3353</v>
      </c>
      <c r="J93" s="5126">
        <v>858</v>
      </c>
      <c r="K93" s="5099">
        <v>0.25600000000000001</v>
      </c>
      <c r="L93" s="103"/>
      <c r="M93" s="4"/>
    </row>
    <row r="94" spans="1:13" ht="14.25" customHeight="1">
      <c r="A94" s="5086" t="s">
        <v>2837</v>
      </c>
      <c r="B94" s="5107" t="s">
        <v>2838</v>
      </c>
      <c r="C94" s="5088">
        <v>4909</v>
      </c>
      <c r="D94" s="5089">
        <v>537</v>
      </c>
      <c r="E94" s="5090">
        <f t="shared" si="1"/>
        <v>0.10939091464656753</v>
      </c>
      <c r="G94" s="5086" t="s">
        <v>218</v>
      </c>
      <c r="H94" s="5127" t="s">
        <v>219</v>
      </c>
      <c r="I94" s="5121">
        <v>5421</v>
      </c>
      <c r="J94" s="5122">
        <v>431</v>
      </c>
      <c r="K94" s="5090">
        <v>0.08</v>
      </c>
      <c r="L94" s="103"/>
      <c r="M94" s="4"/>
    </row>
    <row r="95" spans="1:13" ht="14.25" customHeight="1">
      <c r="A95" s="5095" t="s">
        <v>2839</v>
      </c>
      <c r="B95" s="5108" t="s">
        <v>2840</v>
      </c>
      <c r="C95" s="5097">
        <v>5114</v>
      </c>
      <c r="D95" s="5098">
        <v>384</v>
      </c>
      <c r="E95" s="5099">
        <f t="shared" si="1"/>
        <v>7.5087993742667183E-2</v>
      </c>
      <c r="G95" s="5095" t="s">
        <v>220</v>
      </c>
      <c r="H95" s="5124" t="s">
        <v>221</v>
      </c>
      <c r="I95" s="5125">
        <v>4175</v>
      </c>
      <c r="J95" s="5126">
        <v>431</v>
      </c>
      <c r="K95" s="5099">
        <v>0.10299999999999999</v>
      </c>
      <c r="L95" s="103"/>
      <c r="M95" s="4"/>
    </row>
    <row r="96" spans="1:13" ht="14.25" customHeight="1">
      <c r="A96" s="5086" t="s">
        <v>177</v>
      </c>
      <c r="B96" s="5107" t="s">
        <v>178</v>
      </c>
      <c r="C96" s="5088">
        <v>559</v>
      </c>
      <c r="D96" s="5089">
        <v>75</v>
      </c>
      <c r="E96" s="5090">
        <f t="shared" si="1"/>
        <v>0.13416815742397137</v>
      </c>
      <c r="G96" s="5086" t="s">
        <v>222</v>
      </c>
      <c r="H96" s="5127" t="s">
        <v>223</v>
      </c>
      <c r="I96" s="5121">
        <v>6047</v>
      </c>
      <c r="J96" s="5122">
        <v>744</v>
      </c>
      <c r="K96" s="5090">
        <v>0.123</v>
      </c>
      <c r="L96" s="103"/>
      <c r="M96" s="4"/>
    </row>
    <row r="97" spans="1:13" ht="14.25" customHeight="1">
      <c r="A97" s="5095" t="s">
        <v>179</v>
      </c>
      <c r="B97" s="5108" t="s">
        <v>180</v>
      </c>
      <c r="C97" s="5097">
        <v>1627</v>
      </c>
      <c r="D97" s="5098">
        <v>149</v>
      </c>
      <c r="E97" s="5099">
        <f t="shared" si="1"/>
        <v>9.1579594345421025E-2</v>
      </c>
      <c r="G97" s="5095" t="s">
        <v>224</v>
      </c>
      <c r="H97" s="5124" t="s">
        <v>225</v>
      </c>
      <c r="I97" s="5125">
        <v>1701</v>
      </c>
      <c r="J97" s="5126">
        <v>248</v>
      </c>
      <c r="K97" s="5099">
        <v>0.14599999999999999</v>
      </c>
      <c r="L97" s="103"/>
      <c r="M97" s="4"/>
    </row>
    <row r="98" spans="1:13" ht="14.25" customHeight="1">
      <c r="A98" s="5086" t="s">
        <v>2841</v>
      </c>
      <c r="B98" s="5107" t="s">
        <v>2842</v>
      </c>
      <c r="C98" s="5088">
        <v>1618</v>
      </c>
      <c r="D98" s="5089">
        <v>279</v>
      </c>
      <c r="E98" s="5090">
        <f t="shared" si="1"/>
        <v>0.17243510506798518</v>
      </c>
      <c r="G98" s="5086" t="s">
        <v>226</v>
      </c>
      <c r="H98" s="5127" t="s">
        <v>227</v>
      </c>
      <c r="I98" s="5121">
        <v>3773</v>
      </c>
      <c r="J98" s="5122">
        <v>476</v>
      </c>
      <c r="K98" s="5090">
        <v>0.126</v>
      </c>
      <c r="L98" s="103"/>
      <c r="M98" s="4"/>
    </row>
    <row r="99" spans="1:13" ht="14.25" customHeight="1">
      <c r="A99" s="5095" t="s">
        <v>2843</v>
      </c>
      <c r="B99" s="5108" t="s">
        <v>2844</v>
      </c>
      <c r="C99" s="5097">
        <v>2438</v>
      </c>
      <c r="D99" s="5098">
        <v>415</v>
      </c>
      <c r="E99" s="5099">
        <f t="shared" si="1"/>
        <v>0.17022149302707137</v>
      </c>
      <c r="G99" s="5095" t="s">
        <v>228</v>
      </c>
      <c r="H99" s="5124" t="s">
        <v>229</v>
      </c>
      <c r="I99" s="5125">
        <v>2720</v>
      </c>
      <c r="J99" s="5126">
        <v>448</v>
      </c>
      <c r="K99" s="5099">
        <v>0.16500000000000001</v>
      </c>
      <c r="L99" s="103"/>
      <c r="M99" s="4"/>
    </row>
    <row r="100" spans="1:13" ht="14.25" customHeight="1">
      <c r="A100" s="5086" t="s">
        <v>2845</v>
      </c>
      <c r="B100" s="5107" t="s">
        <v>2846</v>
      </c>
      <c r="C100" s="5088">
        <v>1602</v>
      </c>
      <c r="D100" s="5089">
        <v>151</v>
      </c>
      <c r="E100" s="5090">
        <f t="shared" si="1"/>
        <v>9.4257178526841442E-2</v>
      </c>
      <c r="G100" s="5086" t="s">
        <v>230</v>
      </c>
      <c r="H100" s="5127" t="s">
        <v>231</v>
      </c>
      <c r="I100" s="5121">
        <v>2059</v>
      </c>
      <c r="J100" s="5122">
        <v>209</v>
      </c>
      <c r="K100" s="5090">
        <v>0.10199999999999999</v>
      </c>
      <c r="L100" s="103"/>
      <c r="M100" s="4"/>
    </row>
    <row r="101" spans="1:13" ht="14.25" customHeight="1">
      <c r="A101" s="5095" t="s">
        <v>2847</v>
      </c>
      <c r="B101" s="5108" t="s">
        <v>2848</v>
      </c>
      <c r="C101" s="5097">
        <v>1922</v>
      </c>
      <c r="D101" s="5098">
        <v>242</v>
      </c>
      <c r="E101" s="5099">
        <f t="shared" si="1"/>
        <v>0.1259105098855359</v>
      </c>
      <c r="G101" s="5095" t="s">
        <v>232</v>
      </c>
      <c r="H101" s="5124" t="s">
        <v>233</v>
      </c>
      <c r="I101" s="5125">
        <v>6387</v>
      </c>
      <c r="J101" s="5126">
        <v>1089</v>
      </c>
      <c r="K101" s="5099">
        <v>0.17100000000000001</v>
      </c>
      <c r="L101" s="103"/>
      <c r="M101" s="4"/>
    </row>
    <row r="102" spans="1:13" ht="14.25" customHeight="1">
      <c r="A102" s="5086" t="s">
        <v>2849</v>
      </c>
      <c r="B102" s="5107" t="s">
        <v>2850</v>
      </c>
      <c r="C102" s="5088">
        <v>2273</v>
      </c>
      <c r="D102" s="5089">
        <v>350</v>
      </c>
      <c r="E102" s="5090">
        <f t="shared" si="1"/>
        <v>0.15398152221733391</v>
      </c>
      <c r="G102" s="5086" t="s">
        <v>234</v>
      </c>
      <c r="H102" s="5127" t="s">
        <v>235</v>
      </c>
      <c r="I102" s="5121">
        <v>4541</v>
      </c>
      <c r="J102" s="5122">
        <v>676</v>
      </c>
      <c r="K102" s="5090">
        <v>0.14899999999999999</v>
      </c>
      <c r="L102" s="103"/>
      <c r="M102" s="4"/>
    </row>
    <row r="103" spans="1:13" ht="14.25" customHeight="1">
      <c r="A103" s="5095" t="s">
        <v>2851</v>
      </c>
      <c r="B103" s="5108" t="s">
        <v>2852</v>
      </c>
      <c r="C103" s="5097">
        <v>3313</v>
      </c>
      <c r="D103" s="5098">
        <v>698</v>
      </c>
      <c r="E103" s="5099">
        <f t="shared" si="1"/>
        <v>0.21068517959553276</v>
      </c>
      <c r="G103" s="5095" t="s">
        <v>236</v>
      </c>
      <c r="H103" s="5124" t="s">
        <v>237</v>
      </c>
      <c r="I103" s="5125">
        <v>374</v>
      </c>
      <c r="J103" s="5129" t="s">
        <v>106</v>
      </c>
      <c r="K103" s="5099"/>
      <c r="L103" s="103"/>
      <c r="M103" s="4"/>
    </row>
    <row r="104" spans="1:13" ht="14.25" customHeight="1">
      <c r="A104" s="5086" t="s">
        <v>2853</v>
      </c>
      <c r="B104" s="5107" t="s">
        <v>2854</v>
      </c>
      <c r="C104" s="5088">
        <v>2536</v>
      </c>
      <c r="D104" s="5089">
        <v>584</v>
      </c>
      <c r="E104" s="5090">
        <f t="shared" si="1"/>
        <v>0.2302839116719243</v>
      </c>
      <c r="G104" s="5086" t="s">
        <v>238</v>
      </c>
      <c r="H104" s="5127" t="s">
        <v>239</v>
      </c>
      <c r="I104" s="5121">
        <v>5830</v>
      </c>
      <c r="J104" s="5122">
        <v>614</v>
      </c>
      <c r="K104" s="5090">
        <v>0.105</v>
      </c>
      <c r="L104" s="103"/>
      <c r="M104" s="4"/>
    </row>
    <row r="105" spans="1:13" ht="14.25" customHeight="1">
      <c r="A105" s="5095" t="s">
        <v>2855</v>
      </c>
      <c r="B105" s="5108" t="s">
        <v>2856</v>
      </c>
      <c r="C105" s="5097">
        <v>2550</v>
      </c>
      <c r="D105" s="5098">
        <v>1428</v>
      </c>
      <c r="E105" s="5099">
        <f t="shared" si="1"/>
        <v>0.56000000000000005</v>
      </c>
      <c r="G105" s="5095" t="s">
        <v>240</v>
      </c>
      <c r="H105" s="5124" t="s">
        <v>241</v>
      </c>
      <c r="I105" s="5125">
        <v>1989</v>
      </c>
      <c r="J105" s="5126">
        <v>349</v>
      </c>
      <c r="K105" s="5099">
        <v>0.17499999999999999</v>
      </c>
      <c r="L105" s="103"/>
      <c r="M105" s="4"/>
    </row>
    <row r="106" spans="1:13" ht="14.25" customHeight="1">
      <c r="A106" s="5086" t="s">
        <v>189</v>
      </c>
      <c r="B106" s="5107" t="s">
        <v>190</v>
      </c>
      <c r="C106" s="5088">
        <v>5360</v>
      </c>
      <c r="D106" s="5089">
        <v>730</v>
      </c>
      <c r="E106" s="5090">
        <f t="shared" si="1"/>
        <v>0.13619402985074627</v>
      </c>
      <c r="G106" s="5086" t="s">
        <v>242</v>
      </c>
      <c r="H106" s="5127" t="s">
        <v>243</v>
      </c>
      <c r="I106" s="5121">
        <v>6842</v>
      </c>
      <c r="J106" s="5122">
        <v>934</v>
      </c>
      <c r="K106" s="5090">
        <v>0.13700000000000001</v>
      </c>
      <c r="L106" s="103"/>
      <c r="M106" s="4"/>
    </row>
    <row r="107" spans="1:13" ht="14.25" customHeight="1">
      <c r="A107" s="5095" t="s">
        <v>191</v>
      </c>
      <c r="B107" s="5108" t="s">
        <v>2857</v>
      </c>
      <c r="C107" s="5097">
        <v>3883</v>
      </c>
      <c r="D107" s="5098">
        <v>622</v>
      </c>
      <c r="E107" s="5099">
        <f t="shared" si="1"/>
        <v>0.16018542364151428</v>
      </c>
      <c r="G107" s="5095" t="s">
        <v>244</v>
      </c>
      <c r="H107" s="5124" t="s">
        <v>245</v>
      </c>
      <c r="I107" s="5125">
        <v>2835</v>
      </c>
      <c r="J107" s="5129" t="s">
        <v>106</v>
      </c>
      <c r="K107" s="5099"/>
      <c r="L107" s="103"/>
      <c r="M107" s="4"/>
    </row>
    <row r="108" spans="1:13" ht="14.25" customHeight="1">
      <c r="A108" s="5086" t="s">
        <v>2858</v>
      </c>
      <c r="B108" s="5107" t="s">
        <v>2859</v>
      </c>
      <c r="C108" s="5088">
        <v>2305</v>
      </c>
      <c r="D108" s="5089">
        <v>467</v>
      </c>
      <c r="E108" s="5090">
        <f t="shared" si="1"/>
        <v>0.20260303687635575</v>
      </c>
      <c r="G108" s="5086" t="s">
        <v>246</v>
      </c>
      <c r="H108" s="5127" t="s">
        <v>247</v>
      </c>
      <c r="I108" s="5121">
        <v>6167</v>
      </c>
      <c r="J108" s="5122">
        <v>608</v>
      </c>
      <c r="K108" s="5090">
        <v>9.9000000000000005E-2</v>
      </c>
      <c r="L108" s="103"/>
      <c r="M108" s="4"/>
    </row>
    <row r="109" spans="1:13" ht="14.25" customHeight="1">
      <c r="A109" s="5095" t="s">
        <v>2860</v>
      </c>
      <c r="B109" s="5108" t="s">
        <v>2861</v>
      </c>
      <c r="C109" s="5097">
        <v>2477</v>
      </c>
      <c r="D109" s="5098">
        <v>372</v>
      </c>
      <c r="E109" s="5099">
        <f t="shared" si="1"/>
        <v>0.15018167137666533</v>
      </c>
      <c r="G109" s="5095" t="s">
        <v>248</v>
      </c>
      <c r="H109" s="5124" t="s">
        <v>249</v>
      </c>
      <c r="I109" s="5125">
        <v>1704</v>
      </c>
      <c r="J109" s="5126">
        <v>156</v>
      </c>
      <c r="K109" s="5099">
        <v>9.1999999999999998E-2</v>
      </c>
      <c r="L109" s="103"/>
      <c r="M109" s="4"/>
    </row>
    <row r="110" spans="1:13" ht="14.25" customHeight="1">
      <c r="A110" s="5086" t="s">
        <v>2862</v>
      </c>
      <c r="B110" s="5107" t="s">
        <v>2863</v>
      </c>
      <c r="C110" s="5088">
        <v>3079</v>
      </c>
      <c r="D110" s="5089">
        <v>562</v>
      </c>
      <c r="E110" s="5090">
        <f t="shared" si="1"/>
        <v>0.1825267944137707</v>
      </c>
      <c r="G110" s="5086" t="s">
        <v>250</v>
      </c>
      <c r="H110" s="5127" t="s">
        <v>251</v>
      </c>
      <c r="I110" s="5121">
        <v>4423</v>
      </c>
      <c r="J110" s="5122">
        <v>526</v>
      </c>
      <c r="K110" s="5090">
        <v>0.11899999999999999</v>
      </c>
      <c r="L110" s="103"/>
      <c r="M110" s="4"/>
    </row>
    <row r="111" spans="1:13" ht="14.25" customHeight="1">
      <c r="A111" s="5095" t="s">
        <v>2864</v>
      </c>
      <c r="B111" s="5108" t="s">
        <v>2865</v>
      </c>
      <c r="C111" s="5097">
        <v>3873</v>
      </c>
      <c r="D111" s="5098">
        <v>580</v>
      </c>
      <c r="E111" s="5099">
        <f t="shared" si="1"/>
        <v>0.14975471210947586</v>
      </c>
      <c r="G111" s="5095" t="s">
        <v>252</v>
      </c>
      <c r="H111" s="5124" t="s">
        <v>253</v>
      </c>
      <c r="I111" s="5125">
        <v>5040</v>
      </c>
      <c r="J111" s="5126">
        <v>749</v>
      </c>
      <c r="K111" s="5099">
        <v>0.14899999999999999</v>
      </c>
      <c r="L111" s="103"/>
      <c r="M111" s="4"/>
    </row>
    <row r="112" spans="1:13" ht="14.25" customHeight="1">
      <c r="A112" s="5086" t="s">
        <v>197</v>
      </c>
      <c r="B112" s="5107" t="s">
        <v>2866</v>
      </c>
      <c r="C112" s="5088">
        <v>3351</v>
      </c>
      <c r="D112" s="5089">
        <v>503</v>
      </c>
      <c r="E112" s="5090">
        <f t="shared" si="1"/>
        <v>0.15010444643390033</v>
      </c>
      <c r="G112" s="5086" t="s">
        <v>254</v>
      </c>
      <c r="H112" s="5127" t="s">
        <v>255</v>
      </c>
      <c r="I112" s="5121">
        <v>3823</v>
      </c>
      <c r="J112" s="5122">
        <v>112</v>
      </c>
      <c r="K112" s="5090">
        <v>2.9000000000000001E-2</v>
      </c>
      <c r="L112" s="103"/>
      <c r="M112" s="4"/>
    </row>
    <row r="113" spans="1:13" ht="14.25" customHeight="1">
      <c r="A113" s="5095" t="s">
        <v>199</v>
      </c>
      <c r="B113" s="5108" t="s">
        <v>2867</v>
      </c>
      <c r="C113" s="5097">
        <v>4106</v>
      </c>
      <c r="D113" s="5098">
        <v>594</v>
      </c>
      <c r="E113" s="5099">
        <f t="shared" si="1"/>
        <v>0.1446663419386264</v>
      </c>
      <c r="G113" s="5095" t="s">
        <v>256</v>
      </c>
      <c r="H113" s="5124" t="s">
        <v>257</v>
      </c>
      <c r="I113" s="5125">
        <v>4041</v>
      </c>
      <c r="J113" s="5129" t="s">
        <v>106</v>
      </c>
      <c r="K113" s="5099"/>
      <c r="L113" s="103"/>
      <c r="M113" s="4"/>
    </row>
    <row r="114" spans="1:13" ht="14.25" customHeight="1">
      <c r="A114" s="5086" t="s">
        <v>201</v>
      </c>
      <c r="B114" s="5107" t="s">
        <v>202</v>
      </c>
      <c r="C114" s="5088">
        <v>2905</v>
      </c>
      <c r="D114" s="5089">
        <v>161</v>
      </c>
      <c r="E114" s="5090">
        <f t="shared" si="1"/>
        <v>5.5421686746987948E-2</v>
      </c>
      <c r="G114" s="5086" t="s">
        <v>258</v>
      </c>
      <c r="H114" s="5127" t="s">
        <v>259</v>
      </c>
      <c r="I114" s="5121">
        <v>2713</v>
      </c>
      <c r="J114" s="5130" t="s">
        <v>106</v>
      </c>
      <c r="K114" s="5090"/>
      <c r="L114" s="103"/>
      <c r="M114" s="4"/>
    </row>
    <row r="115" spans="1:13" ht="14.25" customHeight="1">
      <c r="A115" s="5095" t="s">
        <v>203</v>
      </c>
      <c r="B115" s="5108" t="s">
        <v>204</v>
      </c>
      <c r="C115" s="5097">
        <v>3001</v>
      </c>
      <c r="D115" s="5098">
        <v>314</v>
      </c>
      <c r="E115" s="5099">
        <f t="shared" si="1"/>
        <v>0.10463178940353215</v>
      </c>
      <c r="G115" s="5095" t="s">
        <v>260</v>
      </c>
      <c r="H115" s="5124" t="s">
        <v>261</v>
      </c>
      <c r="I115" s="5125">
        <v>3866</v>
      </c>
      <c r="J115" s="5126">
        <v>106</v>
      </c>
      <c r="K115" s="5099">
        <v>2.7E-2</v>
      </c>
      <c r="L115" s="103"/>
      <c r="M115" s="4"/>
    </row>
    <row r="116" spans="1:13" ht="14.25" customHeight="1">
      <c r="A116" s="5086" t="s">
        <v>205</v>
      </c>
      <c r="B116" s="5107" t="s">
        <v>206</v>
      </c>
      <c r="C116" s="5088">
        <v>4302</v>
      </c>
      <c r="D116" s="5089">
        <v>722</v>
      </c>
      <c r="E116" s="5090">
        <f t="shared" si="1"/>
        <v>0.16782891678289169</v>
      </c>
      <c r="G116" s="5086" t="s">
        <v>262</v>
      </c>
      <c r="H116" s="5127" t="s">
        <v>263</v>
      </c>
      <c r="I116" s="5121">
        <v>341</v>
      </c>
      <c r="J116" s="5130" t="s">
        <v>106</v>
      </c>
      <c r="K116" s="5090"/>
      <c r="L116" s="103"/>
      <c r="M116" s="4"/>
    </row>
    <row r="117" spans="1:13" ht="14.25" customHeight="1">
      <c r="A117" s="5095" t="s">
        <v>207</v>
      </c>
      <c r="B117" s="5108" t="s">
        <v>208</v>
      </c>
      <c r="C117" s="5097">
        <v>1545</v>
      </c>
      <c r="D117" s="5098">
        <v>212</v>
      </c>
      <c r="E117" s="5099">
        <f t="shared" si="1"/>
        <v>0.13721682847896441</v>
      </c>
      <c r="G117" s="5095" t="s">
        <v>264</v>
      </c>
      <c r="H117" s="5124" t="s">
        <v>265</v>
      </c>
      <c r="I117" s="5125">
        <v>3981</v>
      </c>
      <c r="J117" s="5129" t="s">
        <v>106</v>
      </c>
      <c r="K117" s="5099"/>
      <c r="L117" s="103"/>
      <c r="M117" s="4"/>
    </row>
    <row r="118" spans="1:13" ht="14.25" customHeight="1">
      <c r="A118" s="5086" t="s">
        <v>209</v>
      </c>
      <c r="B118" s="5107" t="s">
        <v>2868</v>
      </c>
      <c r="C118" s="5088">
        <v>2157</v>
      </c>
      <c r="D118" s="5089">
        <v>205</v>
      </c>
      <c r="E118" s="5090">
        <f t="shared" si="1"/>
        <v>9.5039406583217426E-2</v>
      </c>
      <c r="G118" s="5086" t="s">
        <v>266</v>
      </c>
      <c r="H118" s="5127" t="s">
        <v>267</v>
      </c>
      <c r="I118" s="5121">
        <v>1376</v>
      </c>
      <c r="J118" s="5122">
        <v>345</v>
      </c>
      <c r="K118" s="5090">
        <v>0.251</v>
      </c>
      <c r="L118" s="103"/>
      <c r="M118" s="4"/>
    </row>
    <row r="119" spans="1:13" ht="14.25" customHeight="1">
      <c r="A119" s="5095" t="s">
        <v>2869</v>
      </c>
      <c r="B119" s="5108" t="s">
        <v>2870</v>
      </c>
      <c r="C119" s="5097">
        <v>1808</v>
      </c>
      <c r="D119" s="5098">
        <v>207</v>
      </c>
      <c r="E119" s="5099">
        <f t="shared" si="1"/>
        <v>0.11449115044247787</v>
      </c>
      <c r="G119" s="5095" t="s">
        <v>268</v>
      </c>
      <c r="H119" s="5124" t="s">
        <v>269</v>
      </c>
      <c r="I119" s="5125">
        <v>5160</v>
      </c>
      <c r="J119" s="5126">
        <v>863</v>
      </c>
      <c r="K119" s="5099">
        <v>0.16700000000000001</v>
      </c>
      <c r="L119" s="103"/>
      <c r="M119" s="4"/>
    </row>
    <row r="120" spans="1:13" ht="14.25" customHeight="1">
      <c r="A120" s="5086" t="s">
        <v>2871</v>
      </c>
      <c r="B120" s="5107" t="s">
        <v>2872</v>
      </c>
      <c r="C120" s="5088">
        <v>5124</v>
      </c>
      <c r="D120" s="5089">
        <v>496</v>
      </c>
      <c r="E120" s="5090">
        <f t="shared" si="1"/>
        <v>9.6799375487900075E-2</v>
      </c>
      <c r="G120" s="5086" t="s">
        <v>270</v>
      </c>
      <c r="H120" s="5127" t="s">
        <v>271</v>
      </c>
      <c r="I120" s="5121">
        <v>3171</v>
      </c>
      <c r="J120" s="5122">
        <v>857</v>
      </c>
      <c r="K120" s="5090">
        <v>0.27</v>
      </c>
      <c r="L120" s="103"/>
      <c r="M120" s="4"/>
    </row>
    <row r="121" spans="1:13" ht="14.25" customHeight="1">
      <c r="A121" s="5095" t="s">
        <v>213</v>
      </c>
      <c r="B121" s="5108" t="s">
        <v>1458</v>
      </c>
      <c r="C121" s="5097">
        <v>2483</v>
      </c>
      <c r="D121" s="5098">
        <v>283</v>
      </c>
      <c r="E121" s="5099">
        <f t="shared" si="1"/>
        <v>0.11397503020539669</v>
      </c>
      <c r="G121" s="5095" t="s">
        <v>272</v>
      </c>
      <c r="H121" s="5124" t="s">
        <v>273</v>
      </c>
      <c r="I121" s="5125">
        <v>5338</v>
      </c>
      <c r="J121" s="5126">
        <v>694</v>
      </c>
      <c r="K121" s="5099">
        <v>0.13</v>
      </c>
      <c r="L121" s="103"/>
      <c r="M121" s="4"/>
    </row>
    <row r="122" spans="1:13" ht="14.25" customHeight="1">
      <c r="A122" s="5086" t="s">
        <v>214</v>
      </c>
      <c r="B122" s="5107" t="s">
        <v>215</v>
      </c>
      <c r="C122" s="5088">
        <v>3322</v>
      </c>
      <c r="D122" s="5089">
        <v>402</v>
      </c>
      <c r="E122" s="5090">
        <f t="shared" si="1"/>
        <v>0.12101143889223359</v>
      </c>
      <c r="G122" s="5086" t="s">
        <v>274</v>
      </c>
      <c r="H122" s="5127" t="s">
        <v>275</v>
      </c>
      <c r="I122" s="5121">
        <v>933</v>
      </c>
      <c r="J122" s="5130" t="s">
        <v>106</v>
      </c>
      <c r="K122" s="5090"/>
      <c r="L122" s="103"/>
      <c r="M122" s="4"/>
    </row>
    <row r="123" spans="1:13" ht="14.25" customHeight="1">
      <c r="A123" s="5095" t="s">
        <v>216</v>
      </c>
      <c r="B123" s="5108" t="s">
        <v>217</v>
      </c>
      <c r="C123" s="5097">
        <v>2994</v>
      </c>
      <c r="D123" s="5098">
        <v>646</v>
      </c>
      <c r="E123" s="5099">
        <f t="shared" si="1"/>
        <v>0.21576486305945225</v>
      </c>
      <c r="G123" s="5095" t="s">
        <v>276</v>
      </c>
      <c r="H123" s="5124" t="s">
        <v>277</v>
      </c>
      <c r="I123" s="5125">
        <v>4240</v>
      </c>
      <c r="J123" s="5126">
        <v>577</v>
      </c>
      <c r="K123" s="5099">
        <v>0.13600000000000001</v>
      </c>
      <c r="L123" s="103"/>
      <c r="M123" s="4"/>
    </row>
    <row r="124" spans="1:13" ht="14.25" customHeight="1">
      <c r="A124" s="5086" t="s">
        <v>218</v>
      </c>
      <c r="B124" s="5107" t="s">
        <v>219</v>
      </c>
      <c r="C124" s="5088">
        <v>5661</v>
      </c>
      <c r="D124" s="5089">
        <v>365</v>
      </c>
      <c r="E124" s="5090">
        <f t="shared" si="1"/>
        <v>6.4476240946829189E-2</v>
      </c>
      <c r="G124" s="5086" t="s">
        <v>278</v>
      </c>
      <c r="H124" s="5127" t="s">
        <v>279</v>
      </c>
      <c r="I124" s="5121">
        <v>5098</v>
      </c>
      <c r="J124" s="5122">
        <v>897</v>
      </c>
      <c r="K124" s="5090">
        <v>0.17599999999999999</v>
      </c>
      <c r="L124" s="103"/>
      <c r="M124" s="4"/>
    </row>
    <row r="125" spans="1:13" ht="14.25" customHeight="1">
      <c r="A125" s="5095" t="s">
        <v>220</v>
      </c>
      <c r="B125" s="5108" t="s">
        <v>221</v>
      </c>
      <c r="C125" s="5097">
        <v>4517</v>
      </c>
      <c r="D125" s="5098">
        <v>417</v>
      </c>
      <c r="E125" s="5099">
        <f t="shared" si="1"/>
        <v>9.231791011733452E-2</v>
      </c>
      <c r="G125" s="5095" t="s">
        <v>280</v>
      </c>
      <c r="H125" s="5124" t="s">
        <v>281</v>
      </c>
      <c r="I125" s="5125">
        <v>1907</v>
      </c>
      <c r="J125" s="5126">
        <v>313</v>
      </c>
      <c r="K125" s="5099">
        <v>0.16400000000000001</v>
      </c>
      <c r="L125" s="103"/>
      <c r="M125" s="4"/>
    </row>
    <row r="126" spans="1:13" ht="14.25" customHeight="1">
      <c r="A126" s="5086" t="s">
        <v>224</v>
      </c>
      <c r="B126" s="5107" t="s">
        <v>225</v>
      </c>
      <c r="C126" s="5088">
        <v>2705</v>
      </c>
      <c r="D126" s="5089">
        <v>453</v>
      </c>
      <c r="E126" s="5090">
        <f t="shared" si="1"/>
        <v>0.16746765249537893</v>
      </c>
      <c r="G126" s="5086" t="s">
        <v>282</v>
      </c>
      <c r="H126" s="5127" t="s">
        <v>283</v>
      </c>
      <c r="I126" s="5121">
        <v>5136</v>
      </c>
      <c r="J126" s="5122">
        <v>1085</v>
      </c>
      <c r="K126" s="5090">
        <v>0.21099999999999999</v>
      </c>
      <c r="L126" s="103"/>
      <c r="M126" s="4"/>
    </row>
    <row r="127" spans="1:13" ht="14.25" customHeight="1">
      <c r="A127" s="5095" t="s">
        <v>2873</v>
      </c>
      <c r="B127" s="5108" t="s">
        <v>2874</v>
      </c>
      <c r="C127" s="5097">
        <v>6425</v>
      </c>
      <c r="D127" s="5098">
        <v>750</v>
      </c>
      <c r="E127" s="5099">
        <f t="shared" si="1"/>
        <v>0.11673151750972763</v>
      </c>
      <c r="G127" s="5095" t="s">
        <v>284</v>
      </c>
      <c r="H127" s="5124" t="s">
        <v>285</v>
      </c>
      <c r="I127" s="5125">
        <v>5405</v>
      </c>
      <c r="J127" s="5126">
        <v>673</v>
      </c>
      <c r="K127" s="5099">
        <v>0.125</v>
      </c>
      <c r="L127" s="103"/>
      <c r="M127" s="4"/>
    </row>
    <row r="128" spans="1:13" ht="14.25" customHeight="1">
      <c r="A128" s="5086" t="s">
        <v>226</v>
      </c>
      <c r="B128" s="5107" t="s">
        <v>227</v>
      </c>
      <c r="C128" s="5088">
        <v>4068</v>
      </c>
      <c r="D128" s="5089">
        <v>521</v>
      </c>
      <c r="E128" s="5090">
        <f t="shared" si="1"/>
        <v>0.12807276302851525</v>
      </c>
      <c r="G128" s="5086" t="s">
        <v>286</v>
      </c>
      <c r="H128" s="5127" t="s">
        <v>287</v>
      </c>
      <c r="I128" s="5121">
        <v>3346</v>
      </c>
      <c r="J128" s="5122">
        <v>669</v>
      </c>
      <c r="K128" s="5090">
        <v>0.2</v>
      </c>
      <c r="L128" s="103"/>
      <c r="M128" s="4"/>
    </row>
    <row r="129" spans="1:13" ht="14.25" customHeight="1">
      <c r="A129" s="5095" t="s">
        <v>228</v>
      </c>
      <c r="B129" s="5108" t="s">
        <v>229</v>
      </c>
      <c r="C129" s="5097">
        <v>3152</v>
      </c>
      <c r="D129" s="5098">
        <v>433</v>
      </c>
      <c r="E129" s="5099">
        <f t="shared" si="1"/>
        <v>0.13737309644670051</v>
      </c>
      <c r="G129" s="5095" t="s">
        <v>288</v>
      </c>
      <c r="H129" s="5124" t="s">
        <v>289</v>
      </c>
      <c r="I129" s="5125">
        <v>3377</v>
      </c>
      <c r="J129" s="5126">
        <v>395</v>
      </c>
      <c r="K129" s="5099">
        <v>0.11700000000000001</v>
      </c>
      <c r="L129" s="103"/>
      <c r="M129" s="4"/>
    </row>
    <row r="130" spans="1:13" ht="14.25" customHeight="1">
      <c r="A130" s="5086" t="s">
        <v>230</v>
      </c>
      <c r="B130" s="5107" t="s">
        <v>231</v>
      </c>
      <c r="C130" s="5088">
        <v>2362</v>
      </c>
      <c r="D130" s="5089">
        <v>203</v>
      </c>
      <c r="E130" s="5090">
        <f t="shared" si="1"/>
        <v>8.5944115156646905E-2</v>
      </c>
      <c r="G130" s="5086" t="s">
        <v>290</v>
      </c>
      <c r="H130" s="5127" t="s">
        <v>291</v>
      </c>
      <c r="I130" s="5121">
        <v>5450</v>
      </c>
      <c r="J130" s="5122">
        <v>575</v>
      </c>
      <c r="K130" s="5090">
        <v>0.106</v>
      </c>
      <c r="L130" s="103"/>
      <c r="M130" s="4"/>
    </row>
    <row r="131" spans="1:13" ht="14.25" customHeight="1">
      <c r="A131" s="5095" t="s">
        <v>232</v>
      </c>
      <c r="B131" s="5108" t="s">
        <v>233</v>
      </c>
      <c r="C131" s="5097">
        <v>6393</v>
      </c>
      <c r="D131" s="5098">
        <v>1080</v>
      </c>
      <c r="E131" s="5099">
        <f t="shared" si="1"/>
        <v>0.16893477240732049</v>
      </c>
      <c r="G131" s="5095" t="s">
        <v>292</v>
      </c>
      <c r="H131" s="5124" t="s">
        <v>293</v>
      </c>
      <c r="I131" s="5125">
        <v>4990</v>
      </c>
      <c r="J131" s="5126">
        <v>776</v>
      </c>
      <c r="K131" s="5099">
        <v>0.156</v>
      </c>
      <c r="L131" s="103"/>
      <c r="M131" s="4"/>
    </row>
    <row r="132" spans="1:13" ht="14.25" customHeight="1">
      <c r="A132" s="5086" t="s">
        <v>234</v>
      </c>
      <c r="B132" s="5107" t="s">
        <v>235</v>
      </c>
      <c r="C132" s="5088">
        <v>4694</v>
      </c>
      <c r="D132" s="5089">
        <v>849</v>
      </c>
      <c r="E132" s="5090">
        <f t="shared" si="1"/>
        <v>0.18086919471665958</v>
      </c>
      <c r="G132" s="5086" t="s">
        <v>294</v>
      </c>
      <c r="H132" s="5127" t="s">
        <v>295</v>
      </c>
      <c r="I132" s="5121">
        <v>2005</v>
      </c>
      <c r="J132" s="5122">
        <v>443</v>
      </c>
      <c r="K132" s="5090">
        <v>0.221</v>
      </c>
      <c r="L132" s="103"/>
      <c r="M132" s="4"/>
    </row>
    <row r="133" spans="1:13" ht="14.25" customHeight="1">
      <c r="A133" s="5095" t="s">
        <v>2875</v>
      </c>
      <c r="B133" s="5108" t="s">
        <v>2876</v>
      </c>
      <c r="C133" s="5097">
        <v>1725</v>
      </c>
      <c r="D133" s="5098">
        <v>210</v>
      </c>
      <c r="E133" s="5099">
        <f t="shared" si="1"/>
        <v>0.12173913043478261</v>
      </c>
      <c r="G133" s="5095" t="s">
        <v>296</v>
      </c>
      <c r="H133" s="5124" t="s">
        <v>297</v>
      </c>
      <c r="I133" s="5125">
        <v>2837</v>
      </c>
      <c r="J133" s="5126">
        <v>461</v>
      </c>
      <c r="K133" s="5099">
        <v>0.16200000000000001</v>
      </c>
      <c r="L133" s="103"/>
      <c r="M133" s="4"/>
    </row>
    <row r="134" spans="1:13" ht="14.25" customHeight="1">
      <c r="A134" s="5086" t="s">
        <v>2877</v>
      </c>
      <c r="B134" s="5107" t="s">
        <v>2878</v>
      </c>
      <c r="C134" s="5088">
        <v>7162</v>
      </c>
      <c r="D134" s="5089">
        <v>970</v>
      </c>
      <c r="E134" s="5090">
        <f t="shared" ref="E134:E197" si="2">D134/C134</f>
        <v>0.13543702876291538</v>
      </c>
      <c r="G134" s="5086" t="s">
        <v>298</v>
      </c>
      <c r="H134" s="5127" t="s">
        <v>299</v>
      </c>
      <c r="I134" s="5121">
        <v>4668</v>
      </c>
      <c r="J134" s="5122">
        <v>884</v>
      </c>
      <c r="K134" s="5090">
        <v>0.189</v>
      </c>
      <c r="L134" s="103"/>
      <c r="M134" s="4"/>
    </row>
    <row r="135" spans="1:13" ht="14.25" customHeight="1">
      <c r="A135" s="5095" t="s">
        <v>248</v>
      </c>
      <c r="B135" s="5108" t="s">
        <v>2879</v>
      </c>
      <c r="C135" s="5097">
        <v>1758</v>
      </c>
      <c r="D135" s="5098">
        <v>219</v>
      </c>
      <c r="E135" s="5099">
        <f t="shared" si="2"/>
        <v>0.12457337883959044</v>
      </c>
      <c r="G135" s="5095" t="s">
        <v>300</v>
      </c>
      <c r="H135" s="5124" t="s">
        <v>301</v>
      </c>
      <c r="I135" s="5125">
        <v>6864</v>
      </c>
      <c r="J135" s="5126">
        <v>1761</v>
      </c>
      <c r="K135" s="5099">
        <v>0.25700000000000001</v>
      </c>
      <c r="L135" s="103"/>
      <c r="M135" s="4"/>
    </row>
    <row r="136" spans="1:13" ht="14.25" customHeight="1">
      <c r="A136" s="5086" t="s">
        <v>2880</v>
      </c>
      <c r="B136" s="5107" t="s">
        <v>2881</v>
      </c>
      <c r="C136" s="5088">
        <v>2374</v>
      </c>
      <c r="D136" s="5089">
        <v>76</v>
      </c>
      <c r="E136" s="5090">
        <f t="shared" si="2"/>
        <v>3.201347935973041E-2</v>
      </c>
      <c r="G136" s="5086" t="s">
        <v>302</v>
      </c>
      <c r="H136" s="5127" t="s">
        <v>303</v>
      </c>
      <c r="I136" s="5121">
        <v>4858</v>
      </c>
      <c r="J136" s="5122">
        <v>691</v>
      </c>
      <c r="K136" s="5090">
        <v>0.14199999999999999</v>
      </c>
      <c r="L136" s="103"/>
      <c r="M136" s="4"/>
    </row>
    <row r="137" spans="1:13" ht="14.25" customHeight="1">
      <c r="A137" s="5095" t="s">
        <v>2882</v>
      </c>
      <c r="B137" s="5108" t="s">
        <v>2883</v>
      </c>
      <c r="C137" s="5097">
        <v>1047</v>
      </c>
      <c r="D137" s="5098">
        <v>29</v>
      </c>
      <c r="E137" s="5099">
        <f t="shared" si="2"/>
        <v>2.7698185291308502E-2</v>
      </c>
      <c r="G137" s="5095" t="s">
        <v>304</v>
      </c>
      <c r="H137" s="5124" t="s">
        <v>305</v>
      </c>
      <c r="I137" s="5125">
        <v>5306</v>
      </c>
      <c r="J137" s="5126">
        <v>792</v>
      </c>
      <c r="K137" s="5099">
        <v>0.14899999999999999</v>
      </c>
      <c r="L137" s="103"/>
      <c r="M137" s="4"/>
    </row>
    <row r="138" spans="1:13" ht="14.25" customHeight="1">
      <c r="A138" s="5086" t="s">
        <v>2884</v>
      </c>
      <c r="B138" s="5107" t="s">
        <v>2885</v>
      </c>
      <c r="C138" s="5088">
        <v>1363</v>
      </c>
      <c r="D138" s="5089">
        <v>157</v>
      </c>
      <c r="E138" s="5090">
        <f t="shared" si="2"/>
        <v>0.11518708730741012</v>
      </c>
      <c r="G138" s="5086" t="s">
        <v>306</v>
      </c>
      <c r="H138" s="5127" t="s">
        <v>307</v>
      </c>
      <c r="I138" s="5121">
        <v>4661</v>
      </c>
      <c r="J138" s="5122">
        <v>802</v>
      </c>
      <c r="K138" s="5090">
        <v>0.17199999999999999</v>
      </c>
      <c r="L138" s="103"/>
      <c r="M138" s="4"/>
    </row>
    <row r="139" spans="1:13" ht="14.25" customHeight="1">
      <c r="A139" s="5095" t="s">
        <v>2886</v>
      </c>
      <c r="B139" s="5108" t="s">
        <v>2887</v>
      </c>
      <c r="C139" s="5097">
        <v>4680</v>
      </c>
      <c r="D139" s="5098">
        <v>490</v>
      </c>
      <c r="E139" s="5099">
        <f t="shared" si="2"/>
        <v>0.1047008547008547</v>
      </c>
      <c r="G139" s="5095" t="s">
        <v>308</v>
      </c>
      <c r="H139" s="5124" t="s">
        <v>309</v>
      </c>
      <c r="I139" s="5125">
        <v>6749</v>
      </c>
      <c r="J139" s="5126">
        <v>1714</v>
      </c>
      <c r="K139" s="5099">
        <v>0.254</v>
      </c>
      <c r="L139" s="103"/>
      <c r="M139" s="4"/>
    </row>
    <row r="140" spans="1:13" ht="14.25" customHeight="1">
      <c r="A140" s="5086" t="s">
        <v>2888</v>
      </c>
      <c r="B140" s="5107" t="s">
        <v>2889</v>
      </c>
      <c r="C140" s="5088">
        <v>2442</v>
      </c>
      <c r="D140" s="5089">
        <v>328</v>
      </c>
      <c r="E140" s="5090">
        <f t="shared" si="2"/>
        <v>0.13431613431613432</v>
      </c>
      <c r="G140" s="5086" t="s">
        <v>310</v>
      </c>
      <c r="H140" s="5127" t="s">
        <v>311</v>
      </c>
      <c r="I140" s="5121">
        <v>8206</v>
      </c>
      <c r="J140" s="5122">
        <v>2008</v>
      </c>
      <c r="K140" s="5090">
        <v>0.245</v>
      </c>
      <c r="L140" s="103"/>
      <c r="M140" s="4"/>
    </row>
    <row r="141" spans="1:13" ht="14.25" customHeight="1">
      <c r="A141" s="5095" t="s">
        <v>2890</v>
      </c>
      <c r="B141" s="5108" t="s">
        <v>2891</v>
      </c>
      <c r="C141" s="5097">
        <v>2165</v>
      </c>
      <c r="D141" s="5098">
        <v>374</v>
      </c>
      <c r="E141" s="5099">
        <f t="shared" si="2"/>
        <v>0.17274826789838338</v>
      </c>
      <c r="G141" s="5095" t="s">
        <v>312</v>
      </c>
      <c r="H141" s="5124" t="s">
        <v>313</v>
      </c>
      <c r="I141" s="5125">
        <v>4664</v>
      </c>
      <c r="J141" s="5126">
        <v>819</v>
      </c>
      <c r="K141" s="5099">
        <v>0.17599999999999999</v>
      </c>
      <c r="L141" s="103"/>
      <c r="M141" s="4"/>
    </row>
    <row r="142" spans="1:13" ht="14.25" customHeight="1">
      <c r="A142" s="5086" t="s">
        <v>2892</v>
      </c>
      <c r="B142" s="5107" t="s">
        <v>2893</v>
      </c>
      <c r="C142" s="5088">
        <v>2411</v>
      </c>
      <c r="D142" s="5089">
        <v>328</v>
      </c>
      <c r="E142" s="5090">
        <f t="shared" si="2"/>
        <v>0.13604313562836998</v>
      </c>
      <c r="G142" s="5086" t="s">
        <v>314</v>
      </c>
      <c r="H142" s="5127" t="s">
        <v>315</v>
      </c>
      <c r="I142" s="5121">
        <v>5997</v>
      </c>
      <c r="J142" s="5122">
        <v>934</v>
      </c>
      <c r="K142" s="5090">
        <v>0.156</v>
      </c>
      <c r="L142" s="103"/>
      <c r="M142" s="4"/>
    </row>
    <row r="143" spans="1:13" ht="14.25" customHeight="1">
      <c r="A143" s="5095" t="s">
        <v>2894</v>
      </c>
      <c r="B143" s="5108" t="s">
        <v>2895</v>
      </c>
      <c r="C143" s="5097">
        <v>4809</v>
      </c>
      <c r="D143" s="5098">
        <v>681</v>
      </c>
      <c r="E143" s="5099">
        <f t="shared" si="2"/>
        <v>0.14160948222083594</v>
      </c>
      <c r="G143" s="5095" t="s">
        <v>316</v>
      </c>
      <c r="H143" s="5124" t="s">
        <v>317</v>
      </c>
      <c r="I143" s="5125">
        <v>3325</v>
      </c>
      <c r="J143" s="5126">
        <v>439</v>
      </c>
      <c r="K143" s="5099">
        <v>0.13200000000000001</v>
      </c>
      <c r="L143" s="103"/>
      <c r="M143" s="4"/>
    </row>
    <row r="144" spans="1:13" ht="14.25" customHeight="1">
      <c r="A144" s="5086" t="s">
        <v>2896</v>
      </c>
      <c r="B144" s="5107" t="s">
        <v>2897</v>
      </c>
      <c r="C144" s="5088">
        <v>1695</v>
      </c>
      <c r="D144" s="5089">
        <v>207</v>
      </c>
      <c r="E144" s="5090">
        <f t="shared" si="2"/>
        <v>0.12212389380530973</v>
      </c>
      <c r="G144" s="5086" t="s">
        <v>318</v>
      </c>
      <c r="H144" s="5127" t="s">
        <v>319</v>
      </c>
      <c r="I144" s="5121">
        <v>4728</v>
      </c>
      <c r="J144" s="5122">
        <v>493</v>
      </c>
      <c r="K144" s="5090">
        <v>0.104</v>
      </c>
      <c r="L144" s="103"/>
      <c r="M144" s="4"/>
    </row>
    <row r="145" spans="1:13" ht="14.25" customHeight="1">
      <c r="A145" s="5095" t="s">
        <v>2898</v>
      </c>
      <c r="B145" s="5108" t="s">
        <v>2899</v>
      </c>
      <c r="C145" s="5097">
        <v>2646</v>
      </c>
      <c r="D145" s="5098">
        <v>406</v>
      </c>
      <c r="E145" s="5099">
        <f t="shared" si="2"/>
        <v>0.15343915343915343</v>
      </c>
      <c r="G145" s="5095" t="s">
        <v>320</v>
      </c>
      <c r="H145" s="5124" t="s">
        <v>321</v>
      </c>
      <c r="I145" s="5125">
        <v>2346</v>
      </c>
      <c r="J145" s="5126">
        <v>336</v>
      </c>
      <c r="K145" s="5099">
        <v>0.14299999999999999</v>
      </c>
      <c r="L145" s="103"/>
      <c r="M145" s="4"/>
    </row>
    <row r="146" spans="1:13" ht="14.25" customHeight="1">
      <c r="A146" s="5086" t="s">
        <v>254</v>
      </c>
      <c r="B146" s="5107" t="s">
        <v>255</v>
      </c>
      <c r="C146" s="5088">
        <v>3879</v>
      </c>
      <c r="D146" s="5089">
        <v>95</v>
      </c>
      <c r="E146" s="5090">
        <f t="shared" si="2"/>
        <v>2.4490848156741428E-2</v>
      </c>
      <c r="G146" s="5086" t="s">
        <v>322</v>
      </c>
      <c r="H146" s="5127" t="s">
        <v>323</v>
      </c>
      <c r="I146" s="5121">
        <v>3448</v>
      </c>
      <c r="J146" s="5122">
        <v>761</v>
      </c>
      <c r="K146" s="5090">
        <v>0.221</v>
      </c>
      <c r="L146" s="103"/>
      <c r="M146" s="4"/>
    </row>
    <row r="147" spans="1:13" ht="14.25" customHeight="1">
      <c r="A147" s="5095" t="s">
        <v>2900</v>
      </c>
      <c r="B147" s="5108" t="s">
        <v>2901</v>
      </c>
      <c r="C147" s="5097">
        <v>1565</v>
      </c>
      <c r="D147" s="5098">
        <v>52</v>
      </c>
      <c r="E147" s="5099">
        <f t="shared" si="2"/>
        <v>3.3226837060702875E-2</v>
      </c>
      <c r="G147" s="5095" t="s">
        <v>324</v>
      </c>
      <c r="H147" s="5124" t="s">
        <v>325</v>
      </c>
      <c r="I147" s="5125">
        <v>6543</v>
      </c>
      <c r="J147" s="5126">
        <v>1426</v>
      </c>
      <c r="K147" s="5099">
        <v>0.218</v>
      </c>
      <c r="L147" s="103"/>
      <c r="M147" s="4"/>
    </row>
    <row r="148" spans="1:13" ht="14.25" customHeight="1">
      <c r="A148" s="5086" t="s">
        <v>2902</v>
      </c>
      <c r="B148" s="5107" t="s">
        <v>2903</v>
      </c>
      <c r="C148" s="5088">
        <v>2163</v>
      </c>
      <c r="D148" s="5089">
        <v>47</v>
      </c>
      <c r="E148" s="5090">
        <f t="shared" si="2"/>
        <v>2.1729079981507166E-2</v>
      </c>
      <c r="G148" s="5086" t="s">
        <v>326</v>
      </c>
      <c r="H148" s="5127" t="s">
        <v>327</v>
      </c>
      <c r="I148" s="5121">
        <v>2136</v>
      </c>
      <c r="J148" s="5122">
        <v>519</v>
      </c>
      <c r="K148" s="5090">
        <v>0.24299999999999999</v>
      </c>
      <c r="L148" s="103"/>
      <c r="M148" s="4"/>
    </row>
    <row r="149" spans="1:13" ht="14.25" customHeight="1">
      <c r="A149" s="5095" t="s">
        <v>258</v>
      </c>
      <c r="B149" s="5108" t="s">
        <v>259</v>
      </c>
      <c r="C149" s="5097">
        <v>3060</v>
      </c>
      <c r="D149" s="5098">
        <v>53</v>
      </c>
      <c r="E149" s="5099">
        <f t="shared" si="2"/>
        <v>1.7320261437908498E-2</v>
      </c>
      <c r="G149" s="5095" t="s">
        <v>328</v>
      </c>
      <c r="H149" s="5124" t="s">
        <v>329</v>
      </c>
      <c r="I149" s="5125">
        <v>9693</v>
      </c>
      <c r="J149" s="5126">
        <v>2831</v>
      </c>
      <c r="K149" s="5099">
        <v>0.29199999999999998</v>
      </c>
      <c r="L149" s="103"/>
      <c r="M149" s="4"/>
    </row>
    <row r="150" spans="1:13" ht="14.25" customHeight="1">
      <c r="A150" s="5086" t="s">
        <v>260</v>
      </c>
      <c r="B150" s="5107" t="s">
        <v>2904</v>
      </c>
      <c r="C150" s="5088">
        <v>4172</v>
      </c>
      <c r="D150" s="5089">
        <v>75</v>
      </c>
      <c r="E150" s="5090">
        <f t="shared" si="2"/>
        <v>1.7976989453499521E-2</v>
      </c>
      <c r="G150" s="5086" t="s">
        <v>330</v>
      </c>
      <c r="H150" s="5127" t="s">
        <v>331</v>
      </c>
      <c r="I150" s="5121">
        <v>2066</v>
      </c>
      <c r="J150" s="5122">
        <v>357</v>
      </c>
      <c r="K150" s="5090">
        <v>0.17299999999999999</v>
      </c>
      <c r="L150" s="103"/>
      <c r="M150" s="4"/>
    </row>
    <row r="151" spans="1:13" ht="14.25" customHeight="1">
      <c r="A151" s="5095" t="s">
        <v>264</v>
      </c>
      <c r="B151" s="5108" t="s">
        <v>265</v>
      </c>
      <c r="C151" s="5097">
        <v>7651</v>
      </c>
      <c r="D151" s="5098">
        <v>71</v>
      </c>
      <c r="E151" s="5099">
        <f t="shared" si="2"/>
        <v>9.2798327016076331E-3</v>
      </c>
      <c r="G151" s="5095" t="s">
        <v>332</v>
      </c>
      <c r="H151" s="5124" t="s">
        <v>333</v>
      </c>
      <c r="I151" s="5125">
        <v>1051</v>
      </c>
      <c r="J151" s="5129" t="s">
        <v>106</v>
      </c>
      <c r="K151" s="5099"/>
      <c r="L151" s="103"/>
      <c r="M151" s="4"/>
    </row>
    <row r="152" spans="1:13" ht="14.25" customHeight="1">
      <c r="A152" s="5086" t="s">
        <v>270</v>
      </c>
      <c r="B152" s="5107" t="s">
        <v>271</v>
      </c>
      <c r="C152" s="5088">
        <v>3372</v>
      </c>
      <c r="D152" s="5089">
        <v>815</v>
      </c>
      <c r="E152" s="5090">
        <f t="shared" si="2"/>
        <v>0.24169632265717675</v>
      </c>
      <c r="G152" s="5086" t="s">
        <v>334</v>
      </c>
      <c r="H152" s="5127" t="s">
        <v>335</v>
      </c>
      <c r="I152" s="5130" t="s">
        <v>106</v>
      </c>
      <c r="J152" s="5130" t="s">
        <v>106</v>
      </c>
      <c r="K152" s="5090"/>
      <c r="L152" s="103"/>
      <c r="M152" s="4"/>
    </row>
    <row r="153" spans="1:13" ht="14.25" customHeight="1">
      <c r="A153" s="5095" t="s">
        <v>2905</v>
      </c>
      <c r="B153" s="5108" t="s">
        <v>2906</v>
      </c>
      <c r="C153" s="5097">
        <v>6626</v>
      </c>
      <c r="D153" s="5098">
        <v>1365</v>
      </c>
      <c r="E153" s="5099">
        <f t="shared" si="2"/>
        <v>0.20600664050709327</v>
      </c>
      <c r="G153" s="5095" t="s">
        <v>336</v>
      </c>
      <c r="H153" s="5124" t="s">
        <v>337</v>
      </c>
      <c r="I153" s="5125">
        <v>6017</v>
      </c>
      <c r="J153" s="5126">
        <v>1341</v>
      </c>
      <c r="K153" s="5099">
        <v>0.223</v>
      </c>
      <c r="L153" s="103"/>
      <c r="M153" s="4"/>
    </row>
    <row r="154" spans="1:13" ht="14.25" customHeight="1">
      <c r="A154" s="5086" t="s">
        <v>2907</v>
      </c>
      <c r="B154" s="5107" t="s">
        <v>2908</v>
      </c>
      <c r="C154" s="5088">
        <v>6994</v>
      </c>
      <c r="D154" s="5089">
        <v>879</v>
      </c>
      <c r="E154" s="5090">
        <f t="shared" si="2"/>
        <v>0.12567915356019446</v>
      </c>
      <c r="G154" s="5086" t="s">
        <v>338</v>
      </c>
      <c r="H154" s="5127" t="s">
        <v>339</v>
      </c>
      <c r="I154" s="5121">
        <v>904</v>
      </c>
      <c r="J154" s="5122">
        <v>296</v>
      </c>
      <c r="K154" s="5090">
        <v>0.32700000000000001</v>
      </c>
      <c r="L154" s="103"/>
      <c r="M154" s="4"/>
    </row>
    <row r="155" spans="1:13" ht="14.25" customHeight="1">
      <c r="A155" s="5095" t="s">
        <v>276</v>
      </c>
      <c r="B155" s="5108" t="s">
        <v>2909</v>
      </c>
      <c r="C155" s="5097">
        <v>4921</v>
      </c>
      <c r="D155" s="5098">
        <v>623</v>
      </c>
      <c r="E155" s="5099">
        <f t="shared" si="2"/>
        <v>0.12660028449502134</v>
      </c>
      <c r="G155" s="5095" t="s">
        <v>340</v>
      </c>
      <c r="H155" s="5124" t="s">
        <v>341</v>
      </c>
      <c r="I155" s="5125">
        <v>8232</v>
      </c>
      <c r="J155" s="5126">
        <v>1896</v>
      </c>
      <c r="K155" s="5099">
        <v>0.23</v>
      </c>
      <c r="L155" s="103"/>
      <c r="M155" s="4"/>
    </row>
    <row r="156" spans="1:13" ht="14.25" customHeight="1">
      <c r="A156" s="5086" t="s">
        <v>278</v>
      </c>
      <c r="B156" s="5107" t="s">
        <v>2910</v>
      </c>
      <c r="C156" s="5088">
        <v>5487</v>
      </c>
      <c r="D156" s="5089">
        <v>909</v>
      </c>
      <c r="E156" s="5090">
        <f t="shared" si="2"/>
        <v>0.16566429743028976</v>
      </c>
      <c r="G156" s="5086" t="s">
        <v>342</v>
      </c>
      <c r="H156" s="5127" t="s">
        <v>343</v>
      </c>
      <c r="I156" s="5121">
        <v>9364</v>
      </c>
      <c r="J156" s="5122">
        <v>1928</v>
      </c>
      <c r="K156" s="5090">
        <v>0.20599999999999999</v>
      </c>
      <c r="L156" s="103"/>
      <c r="M156" s="4"/>
    </row>
    <row r="157" spans="1:13" ht="14.25" customHeight="1">
      <c r="A157" s="5095" t="s">
        <v>280</v>
      </c>
      <c r="B157" s="5108" t="s">
        <v>281</v>
      </c>
      <c r="C157" s="5097">
        <v>2005</v>
      </c>
      <c r="D157" s="5098">
        <v>355</v>
      </c>
      <c r="E157" s="5099">
        <f t="shared" si="2"/>
        <v>0.17705735660847879</v>
      </c>
      <c r="G157" s="5095" t="s">
        <v>344</v>
      </c>
      <c r="H157" s="5124" t="s">
        <v>345</v>
      </c>
      <c r="I157" s="5125">
        <v>4068</v>
      </c>
      <c r="J157" s="5126">
        <v>1223</v>
      </c>
      <c r="K157" s="5099">
        <v>0.30099999999999999</v>
      </c>
      <c r="L157" s="103"/>
      <c r="M157" s="4"/>
    </row>
    <row r="158" spans="1:13" ht="14.25" customHeight="1">
      <c r="A158" s="5086" t="s">
        <v>284</v>
      </c>
      <c r="B158" s="5107" t="s">
        <v>285</v>
      </c>
      <c r="C158" s="5088">
        <v>5292</v>
      </c>
      <c r="D158" s="5089">
        <v>759</v>
      </c>
      <c r="E158" s="5090">
        <f t="shared" si="2"/>
        <v>0.14342403628117914</v>
      </c>
      <c r="G158" s="5086" t="s">
        <v>346</v>
      </c>
      <c r="H158" s="5127" t="s">
        <v>347</v>
      </c>
      <c r="I158" s="5121">
        <v>8787</v>
      </c>
      <c r="J158" s="5122">
        <v>868</v>
      </c>
      <c r="K158" s="5090">
        <v>9.9000000000000005E-2</v>
      </c>
      <c r="L158" s="103"/>
      <c r="M158" s="4"/>
    </row>
    <row r="159" spans="1:13" ht="14.25" customHeight="1">
      <c r="A159" s="5095" t="s">
        <v>286</v>
      </c>
      <c r="B159" s="5108" t="s">
        <v>287</v>
      </c>
      <c r="C159" s="5097">
        <v>3459</v>
      </c>
      <c r="D159" s="5098">
        <v>672</v>
      </c>
      <c r="E159" s="5099">
        <f t="shared" si="2"/>
        <v>0.194275802254987</v>
      </c>
      <c r="G159" s="5095" t="s">
        <v>348</v>
      </c>
      <c r="H159" s="5124" t="s">
        <v>349</v>
      </c>
      <c r="I159" s="5125">
        <v>5593</v>
      </c>
      <c r="J159" s="5126">
        <v>548</v>
      </c>
      <c r="K159" s="5099">
        <v>9.8000000000000004E-2</v>
      </c>
      <c r="L159" s="103"/>
      <c r="M159" s="4"/>
    </row>
    <row r="160" spans="1:13" ht="14.25" customHeight="1">
      <c r="A160" s="5086" t="s">
        <v>288</v>
      </c>
      <c r="B160" s="5107" t="s">
        <v>289</v>
      </c>
      <c r="C160" s="5088">
        <v>3384</v>
      </c>
      <c r="D160" s="5089">
        <v>443</v>
      </c>
      <c r="E160" s="5090">
        <f t="shared" si="2"/>
        <v>0.13091016548463358</v>
      </c>
      <c r="G160" s="5086" t="s">
        <v>350</v>
      </c>
      <c r="H160" s="5127" t="s">
        <v>351</v>
      </c>
      <c r="I160" s="5121">
        <v>6837</v>
      </c>
      <c r="J160" s="5122">
        <v>1161</v>
      </c>
      <c r="K160" s="5090">
        <v>0.17</v>
      </c>
      <c r="L160" s="103"/>
      <c r="M160" s="4"/>
    </row>
    <row r="161" spans="1:13" ht="14.25" customHeight="1">
      <c r="A161" s="5095" t="s">
        <v>2911</v>
      </c>
      <c r="B161" s="5108" t="s">
        <v>2912</v>
      </c>
      <c r="C161" s="5097">
        <v>2164</v>
      </c>
      <c r="D161" s="5098">
        <v>561</v>
      </c>
      <c r="E161" s="5099">
        <f t="shared" si="2"/>
        <v>0.25924214417744917</v>
      </c>
      <c r="G161" s="5095" t="s">
        <v>352</v>
      </c>
      <c r="H161" s="5124" t="s">
        <v>353</v>
      </c>
      <c r="I161" s="5125">
        <v>8054</v>
      </c>
      <c r="J161" s="5126">
        <v>658</v>
      </c>
      <c r="K161" s="5099">
        <v>8.2000000000000003E-2</v>
      </c>
      <c r="L161" s="103"/>
      <c r="M161" s="4"/>
    </row>
    <row r="162" spans="1:13" ht="14.25" customHeight="1">
      <c r="A162" s="5086" t="s">
        <v>2913</v>
      </c>
      <c r="B162" s="5107" t="s">
        <v>2914</v>
      </c>
      <c r="C162" s="5088">
        <v>2880</v>
      </c>
      <c r="D162" s="5089">
        <v>622</v>
      </c>
      <c r="E162" s="5090">
        <f t="shared" si="2"/>
        <v>0.21597222222222223</v>
      </c>
      <c r="G162" s="5086" t="s">
        <v>354</v>
      </c>
      <c r="H162" s="5127" t="s">
        <v>355</v>
      </c>
      <c r="I162" s="5121">
        <v>3771</v>
      </c>
      <c r="J162" s="5122">
        <v>705</v>
      </c>
      <c r="K162" s="5090">
        <v>0.187</v>
      </c>
      <c r="L162" s="103"/>
      <c r="M162" s="4"/>
    </row>
    <row r="163" spans="1:13" ht="14.25" customHeight="1">
      <c r="A163" s="5095" t="s">
        <v>2915</v>
      </c>
      <c r="B163" s="5108" t="s">
        <v>2916</v>
      </c>
      <c r="C163" s="5097">
        <v>3416</v>
      </c>
      <c r="D163" s="5098">
        <v>462</v>
      </c>
      <c r="E163" s="5099">
        <f t="shared" si="2"/>
        <v>0.13524590163934427</v>
      </c>
      <c r="G163" s="5095" t="s">
        <v>356</v>
      </c>
      <c r="H163" s="5124" t="s">
        <v>357</v>
      </c>
      <c r="I163" s="5125">
        <v>4232</v>
      </c>
      <c r="J163" s="5126">
        <v>1079</v>
      </c>
      <c r="K163" s="5099">
        <v>0.255</v>
      </c>
      <c r="L163" s="103"/>
      <c r="M163" s="4"/>
    </row>
    <row r="164" spans="1:13" ht="14.25" customHeight="1">
      <c r="A164" s="5086" t="s">
        <v>2917</v>
      </c>
      <c r="B164" s="5107" t="s">
        <v>2918</v>
      </c>
      <c r="C164" s="5088">
        <v>2034</v>
      </c>
      <c r="D164" s="5089">
        <v>291</v>
      </c>
      <c r="E164" s="5090">
        <f t="shared" si="2"/>
        <v>0.14306784660766961</v>
      </c>
      <c r="G164" s="5086" t="s">
        <v>358</v>
      </c>
      <c r="H164" s="5127" t="s">
        <v>359</v>
      </c>
      <c r="I164" s="5121">
        <v>5837</v>
      </c>
      <c r="J164" s="5122">
        <v>1027</v>
      </c>
      <c r="K164" s="5090">
        <v>0.17599999999999999</v>
      </c>
      <c r="L164" s="103"/>
      <c r="M164" s="4"/>
    </row>
    <row r="165" spans="1:13" ht="14.25" customHeight="1">
      <c r="A165" s="5095" t="s">
        <v>2919</v>
      </c>
      <c r="B165" s="5108" t="s">
        <v>2920</v>
      </c>
      <c r="C165" s="5097">
        <v>3443</v>
      </c>
      <c r="D165" s="5098">
        <v>540</v>
      </c>
      <c r="E165" s="5099">
        <f t="shared" si="2"/>
        <v>0.15683996514667442</v>
      </c>
      <c r="G165" s="5095" t="s">
        <v>360</v>
      </c>
      <c r="H165" s="5124" t="s">
        <v>361</v>
      </c>
      <c r="I165" s="5125">
        <v>3806</v>
      </c>
      <c r="J165" s="5126">
        <v>789</v>
      </c>
      <c r="K165" s="5099">
        <v>0.20699999999999999</v>
      </c>
      <c r="L165" s="103"/>
      <c r="M165" s="4"/>
    </row>
    <row r="166" spans="1:13" ht="14.25" customHeight="1">
      <c r="A166" s="5086" t="s">
        <v>2921</v>
      </c>
      <c r="B166" s="5107" t="s">
        <v>2922</v>
      </c>
      <c r="C166" s="5088">
        <v>1631</v>
      </c>
      <c r="D166" s="5089">
        <v>346</v>
      </c>
      <c r="E166" s="5090">
        <f t="shared" si="2"/>
        <v>0.21213979153893317</v>
      </c>
      <c r="G166" s="5086" t="s">
        <v>362</v>
      </c>
      <c r="H166" s="5127" t="s">
        <v>363</v>
      </c>
      <c r="I166" s="5121">
        <v>2570</v>
      </c>
      <c r="J166" s="5122">
        <v>220</v>
      </c>
      <c r="K166" s="5090">
        <v>8.5999999999999993E-2</v>
      </c>
      <c r="L166" s="103"/>
      <c r="M166" s="4"/>
    </row>
    <row r="167" spans="1:13" ht="14.25" customHeight="1">
      <c r="A167" s="5095" t="s">
        <v>294</v>
      </c>
      <c r="B167" s="5108" t="s">
        <v>295</v>
      </c>
      <c r="C167" s="5097">
        <v>2664</v>
      </c>
      <c r="D167" s="5098">
        <v>640</v>
      </c>
      <c r="E167" s="5099">
        <f t="shared" si="2"/>
        <v>0.24024024024024024</v>
      </c>
      <c r="G167" s="5095" t="s">
        <v>364</v>
      </c>
      <c r="H167" s="5124" t="s">
        <v>365</v>
      </c>
      <c r="I167" s="5125">
        <v>4116</v>
      </c>
      <c r="J167" s="5126">
        <v>676</v>
      </c>
      <c r="K167" s="5099">
        <v>0.16400000000000001</v>
      </c>
      <c r="L167" s="103"/>
      <c r="M167" s="4"/>
    </row>
    <row r="168" spans="1:13" ht="14.25" customHeight="1">
      <c r="A168" s="5086" t="s">
        <v>296</v>
      </c>
      <c r="B168" s="5107" t="s">
        <v>2923</v>
      </c>
      <c r="C168" s="5088">
        <v>2897</v>
      </c>
      <c r="D168" s="5089">
        <v>555</v>
      </c>
      <c r="E168" s="5090">
        <f t="shared" si="2"/>
        <v>0.19157749395926821</v>
      </c>
      <c r="G168" s="5086" t="s">
        <v>366</v>
      </c>
      <c r="H168" s="5127" t="s">
        <v>367</v>
      </c>
      <c r="I168" s="5121">
        <v>5098</v>
      </c>
      <c r="J168" s="5122">
        <v>609</v>
      </c>
      <c r="K168" s="5090">
        <v>0.11899999999999999</v>
      </c>
      <c r="L168" s="103"/>
      <c r="M168" s="4"/>
    </row>
    <row r="169" spans="1:13" ht="14.25" customHeight="1">
      <c r="A169" s="5095" t="s">
        <v>300</v>
      </c>
      <c r="B169" s="5108" t="s">
        <v>301</v>
      </c>
      <c r="C169" s="5097">
        <v>6997</v>
      </c>
      <c r="D169" s="5098">
        <v>1888</v>
      </c>
      <c r="E169" s="5099">
        <f t="shared" si="2"/>
        <v>0.26982992711161924</v>
      </c>
      <c r="G169" s="5095" t="s">
        <v>368</v>
      </c>
      <c r="H169" s="5124" t="s">
        <v>369</v>
      </c>
      <c r="I169" s="5125">
        <v>5236</v>
      </c>
      <c r="J169" s="5126">
        <v>1180</v>
      </c>
      <c r="K169" s="5099">
        <v>0.22500000000000001</v>
      </c>
      <c r="L169" s="103"/>
      <c r="M169" s="4"/>
    </row>
    <row r="170" spans="1:13" ht="14.25" customHeight="1">
      <c r="A170" s="5086" t="s">
        <v>2924</v>
      </c>
      <c r="B170" s="5107" t="s">
        <v>2925</v>
      </c>
      <c r="C170" s="5088">
        <v>1655</v>
      </c>
      <c r="D170" s="5089">
        <v>287</v>
      </c>
      <c r="E170" s="5090">
        <f t="shared" si="2"/>
        <v>0.17341389728096676</v>
      </c>
      <c r="G170" s="5086" t="s">
        <v>370</v>
      </c>
      <c r="H170" s="5127" t="s">
        <v>371</v>
      </c>
      <c r="I170" s="5121">
        <v>4554</v>
      </c>
      <c r="J170" s="5122">
        <v>774</v>
      </c>
      <c r="K170" s="5090">
        <v>0.17</v>
      </c>
      <c r="L170" s="103"/>
      <c r="M170" s="4"/>
    </row>
    <row r="171" spans="1:13" ht="14.25" customHeight="1">
      <c r="A171" s="5095" t="s">
        <v>2926</v>
      </c>
      <c r="B171" s="5108" t="s">
        <v>2927</v>
      </c>
      <c r="C171" s="5097">
        <v>2760</v>
      </c>
      <c r="D171" s="5098">
        <v>660</v>
      </c>
      <c r="E171" s="5099">
        <f t="shared" si="2"/>
        <v>0.2391304347826087</v>
      </c>
      <c r="G171" s="5095" t="s">
        <v>372</v>
      </c>
      <c r="H171" s="5124" t="s">
        <v>373</v>
      </c>
      <c r="I171" s="5125">
        <v>5429</v>
      </c>
      <c r="J171" s="5126">
        <v>1026</v>
      </c>
      <c r="K171" s="5099">
        <v>0.189</v>
      </c>
      <c r="L171" s="103"/>
      <c r="M171" s="4"/>
    </row>
    <row r="172" spans="1:13" ht="14.25" customHeight="1">
      <c r="A172" s="5086" t="s">
        <v>2928</v>
      </c>
      <c r="B172" s="5107" t="s">
        <v>2929</v>
      </c>
      <c r="C172" s="5088">
        <v>2439</v>
      </c>
      <c r="D172" s="5089">
        <v>430</v>
      </c>
      <c r="E172" s="5090">
        <f t="shared" si="2"/>
        <v>0.17630176301763018</v>
      </c>
      <c r="G172" s="5086" t="s">
        <v>374</v>
      </c>
      <c r="H172" s="5127" t="s">
        <v>375</v>
      </c>
      <c r="I172" s="5121">
        <v>4296</v>
      </c>
      <c r="J172" s="5122">
        <v>790</v>
      </c>
      <c r="K172" s="5090">
        <v>0.184</v>
      </c>
      <c r="L172" s="103"/>
      <c r="M172" s="4"/>
    </row>
    <row r="173" spans="1:13" ht="14.25" customHeight="1">
      <c r="A173" s="5095" t="s">
        <v>2930</v>
      </c>
      <c r="B173" s="5108" t="s">
        <v>2931</v>
      </c>
      <c r="C173" s="5097">
        <v>2697</v>
      </c>
      <c r="D173" s="5098">
        <v>517</v>
      </c>
      <c r="E173" s="5099">
        <f t="shared" si="2"/>
        <v>0.19169447534297368</v>
      </c>
      <c r="G173" s="5095" t="s">
        <v>376</v>
      </c>
      <c r="H173" s="5124" t="s">
        <v>377</v>
      </c>
      <c r="I173" s="5125">
        <v>2668</v>
      </c>
      <c r="J173" s="5126">
        <v>420</v>
      </c>
      <c r="K173" s="5099">
        <v>0.157</v>
      </c>
      <c r="L173" s="103"/>
      <c r="M173" s="4"/>
    </row>
    <row r="174" spans="1:13" ht="14.25" customHeight="1">
      <c r="A174" s="5086" t="s">
        <v>2932</v>
      </c>
      <c r="B174" s="5107" t="s">
        <v>2933</v>
      </c>
      <c r="C174" s="5088">
        <v>2933</v>
      </c>
      <c r="D174" s="5089">
        <v>431</v>
      </c>
      <c r="E174" s="5090">
        <f t="shared" si="2"/>
        <v>0.14694851687691785</v>
      </c>
      <c r="G174" s="5086" t="s">
        <v>378</v>
      </c>
      <c r="H174" s="5127" t="s">
        <v>379</v>
      </c>
      <c r="I174" s="5121">
        <v>7479</v>
      </c>
      <c r="J174" s="5122">
        <v>1070</v>
      </c>
      <c r="K174" s="5090">
        <v>0.14299999999999999</v>
      </c>
      <c r="L174" s="103"/>
      <c r="M174" s="4"/>
    </row>
    <row r="175" spans="1:13" ht="14.25" customHeight="1">
      <c r="A175" s="5095" t="s">
        <v>2934</v>
      </c>
      <c r="B175" s="5108" t="s">
        <v>2935</v>
      </c>
      <c r="C175" s="5097">
        <v>2634</v>
      </c>
      <c r="D175" s="5098">
        <v>413</v>
      </c>
      <c r="E175" s="5099">
        <f t="shared" si="2"/>
        <v>0.15679574791192102</v>
      </c>
      <c r="G175" s="5095" t="s">
        <v>380</v>
      </c>
      <c r="H175" s="5124" t="s">
        <v>381</v>
      </c>
      <c r="I175" s="5125">
        <v>4737</v>
      </c>
      <c r="J175" s="5126">
        <v>810</v>
      </c>
      <c r="K175" s="5099">
        <v>0.17100000000000001</v>
      </c>
      <c r="L175" s="103"/>
      <c r="M175" s="4"/>
    </row>
    <row r="176" spans="1:13" ht="14.25" customHeight="1">
      <c r="A176" s="5086" t="s">
        <v>306</v>
      </c>
      <c r="B176" s="5107" t="s">
        <v>307</v>
      </c>
      <c r="C176" s="5088">
        <v>4553</v>
      </c>
      <c r="D176" s="5089">
        <v>612</v>
      </c>
      <c r="E176" s="5090">
        <f t="shared" si="2"/>
        <v>0.13441686799912145</v>
      </c>
      <c r="G176" s="5086" t="s">
        <v>382</v>
      </c>
      <c r="H176" s="5127" t="s">
        <v>383</v>
      </c>
      <c r="I176" s="5121">
        <v>7623</v>
      </c>
      <c r="J176" s="5122">
        <v>1019</v>
      </c>
      <c r="K176" s="5090">
        <v>0.13400000000000001</v>
      </c>
      <c r="L176" s="103"/>
      <c r="M176" s="4"/>
    </row>
    <row r="177" spans="1:13" ht="14.25" customHeight="1">
      <c r="A177" s="5095" t="s">
        <v>308</v>
      </c>
      <c r="B177" s="5108" t="s">
        <v>309</v>
      </c>
      <c r="C177" s="5097">
        <v>7253</v>
      </c>
      <c r="D177" s="5098">
        <v>1580</v>
      </c>
      <c r="E177" s="5099">
        <f t="shared" si="2"/>
        <v>0.21784089342341101</v>
      </c>
      <c r="G177" s="5095" t="s">
        <v>384</v>
      </c>
      <c r="H177" s="5124" t="s">
        <v>385</v>
      </c>
      <c r="I177" s="5125">
        <v>6902</v>
      </c>
      <c r="J177" s="5126">
        <v>1036</v>
      </c>
      <c r="K177" s="5099">
        <v>0.15</v>
      </c>
      <c r="L177" s="103"/>
      <c r="M177" s="4"/>
    </row>
    <row r="178" spans="1:13" ht="14.25" customHeight="1">
      <c r="A178" s="5086" t="s">
        <v>312</v>
      </c>
      <c r="B178" s="5107" t="s">
        <v>313</v>
      </c>
      <c r="C178" s="5088">
        <v>4988</v>
      </c>
      <c r="D178" s="5089">
        <v>940</v>
      </c>
      <c r="E178" s="5090">
        <f t="shared" si="2"/>
        <v>0.18845228548516441</v>
      </c>
      <c r="G178" s="5086" t="s">
        <v>386</v>
      </c>
      <c r="H178" s="5127" t="s">
        <v>387</v>
      </c>
      <c r="I178" s="5121">
        <v>1572</v>
      </c>
      <c r="J178" s="5122">
        <v>218</v>
      </c>
      <c r="K178" s="5090">
        <v>0.13900000000000001</v>
      </c>
      <c r="L178" s="103"/>
      <c r="M178" s="4"/>
    </row>
    <row r="179" spans="1:13" ht="14.25" customHeight="1">
      <c r="A179" s="5095" t="s">
        <v>316</v>
      </c>
      <c r="B179" s="5108" t="s">
        <v>317</v>
      </c>
      <c r="C179" s="5097">
        <v>3778</v>
      </c>
      <c r="D179" s="5098">
        <v>517</v>
      </c>
      <c r="E179" s="5099">
        <f t="shared" si="2"/>
        <v>0.13684489147697193</v>
      </c>
      <c r="G179" s="5095" t="s">
        <v>388</v>
      </c>
      <c r="H179" s="5124" t="s">
        <v>389</v>
      </c>
      <c r="I179" s="5125">
        <v>5180</v>
      </c>
      <c r="J179" s="5126">
        <v>949</v>
      </c>
      <c r="K179" s="5099">
        <v>0.183</v>
      </c>
      <c r="L179" s="103"/>
      <c r="M179" s="4"/>
    </row>
    <row r="180" spans="1:13" ht="14.25" customHeight="1">
      <c r="A180" s="5086" t="s">
        <v>318</v>
      </c>
      <c r="B180" s="5107" t="s">
        <v>319</v>
      </c>
      <c r="C180" s="5088">
        <v>9057</v>
      </c>
      <c r="D180" s="5089">
        <v>1023</v>
      </c>
      <c r="E180" s="5090">
        <f t="shared" si="2"/>
        <v>0.11295130838025837</v>
      </c>
      <c r="G180" s="5086" t="s">
        <v>390</v>
      </c>
      <c r="H180" s="5127" t="s">
        <v>391</v>
      </c>
      <c r="I180" s="5121">
        <v>3884</v>
      </c>
      <c r="J180" s="5122">
        <v>642</v>
      </c>
      <c r="K180" s="5090">
        <v>0.16500000000000001</v>
      </c>
      <c r="L180" s="103"/>
      <c r="M180" s="4"/>
    </row>
    <row r="181" spans="1:13" ht="14.25" customHeight="1">
      <c r="A181" s="5095" t="s">
        <v>320</v>
      </c>
      <c r="B181" s="5108" t="s">
        <v>321</v>
      </c>
      <c r="C181" s="5097">
        <v>6931</v>
      </c>
      <c r="D181" s="5098">
        <v>1177</v>
      </c>
      <c r="E181" s="5099">
        <f t="shared" si="2"/>
        <v>0.16981676525753858</v>
      </c>
      <c r="G181" s="5095" t="s">
        <v>392</v>
      </c>
      <c r="H181" s="5124" t="s">
        <v>393</v>
      </c>
      <c r="I181" s="5125">
        <v>4836</v>
      </c>
      <c r="J181" s="5126">
        <v>763</v>
      </c>
      <c r="K181" s="5099">
        <v>0.158</v>
      </c>
      <c r="L181" s="103"/>
      <c r="M181" s="4"/>
    </row>
    <row r="182" spans="1:13" ht="14.25" customHeight="1">
      <c r="A182" s="5086" t="s">
        <v>322</v>
      </c>
      <c r="B182" s="5107" t="s">
        <v>323</v>
      </c>
      <c r="C182" s="5088">
        <v>3609</v>
      </c>
      <c r="D182" s="5089">
        <v>797</v>
      </c>
      <c r="E182" s="5090">
        <f t="shared" si="2"/>
        <v>0.22083679689664726</v>
      </c>
      <c r="G182" s="5086" t="s">
        <v>394</v>
      </c>
      <c r="H182" s="5127" t="s">
        <v>395</v>
      </c>
      <c r="I182" s="5121">
        <v>2560</v>
      </c>
      <c r="J182" s="5122">
        <v>285</v>
      </c>
      <c r="K182" s="5090">
        <v>0.111</v>
      </c>
      <c r="L182" s="103"/>
      <c r="M182" s="4"/>
    </row>
    <row r="183" spans="1:13" ht="14.25" customHeight="1">
      <c r="A183" s="5095" t="s">
        <v>2936</v>
      </c>
      <c r="B183" s="5108" t="s">
        <v>2937</v>
      </c>
      <c r="C183" s="5097">
        <v>3400</v>
      </c>
      <c r="D183" s="5098">
        <v>550</v>
      </c>
      <c r="E183" s="5099">
        <f t="shared" si="2"/>
        <v>0.16176470588235295</v>
      </c>
      <c r="G183" s="5095" t="s">
        <v>396</v>
      </c>
      <c r="H183" s="5124" t="s">
        <v>397</v>
      </c>
      <c r="I183" s="5125">
        <v>3310</v>
      </c>
      <c r="J183" s="5126">
        <v>506</v>
      </c>
      <c r="K183" s="5099">
        <v>0.153</v>
      </c>
      <c r="L183" s="103"/>
      <c r="M183" s="4"/>
    </row>
    <row r="184" spans="1:13" ht="14.25" customHeight="1">
      <c r="A184" s="5086" t="s">
        <v>2938</v>
      </c>
      <c r="B184" s="5107" t="s">
        <v>2939</v>
      </c>
      <c r="C184" s="5088">
        <v>2168</v>
      </c>
      <c r="D184" s="5089">
        <v>361</v>
      </c>
      <c r="E184" s="5090">
        <f t="shared" si="2"/>
        <v>0.16651291512915128</v>
      </c>
      <c r="G184" s="5086" t="s">
        <v>398</v>
      </c>
      <c r="H184" s="5127" t="s">
        <v>399</v>
      </c>
      <c r="I184" s="5121">
        <v>1634</v>
      </c>
      <c r="J184" s="5130" t="s">
        <v>106</v>
      </c>
      <c r="K184" s="5090"/>
      <c r="L184" s="103"/>
      <c r="M184" s="4"/>
    </row>
    <row r="185" spans="1:13" ht="14.25" customHeight="1">
      <c r="A185" s="5095" t="s">
        <v>2940</v>
      </c>
      <c r="B185" s="5108" t="s">
        <v>2941</v>
      </c>
      <c r="C185" s="5097">
        <v>4275</v>
      </c>
      <c r="D185" s="5098">
        <v>829</v>
      </c>
      <c r="E185" s="5099">
        <f t="shared" si="2"/>
        <v>0.19391812865497077</v>
      </c>
      <c r="G185" s="5095" t="s">
        <v>400</v>
      </c>
      <c r="H185" s="5124" t="s">
        <v>401</v>
      </c>
      <c r="I185" s="5125">
        <v>5332</v>
      </c>
      <c r="J185" s="5126">
        <v>842</v>
      </c>
      <c r="K185" s="5099">
        <v>0.158</v>
      </c>
      <c r="L185" s="103"/>
      <c r="M185" s="4"/>
    </row>
    <row r="186" spans="1:13" ht="14.25" customHeight="1">
      <c r="A186" s="5086" t="s">
        <v>2942</v>
      </c>
      <c r="B186" s="5107" t="s">
        <v>2943</v>
      </c>
      <c r="C186" s="5088">
        <v>2217</v>
      </c>
      <c r="D186" s="5089">
        <v>549</v>
      </c>
      <c r="E186" s="5090">
        <f t="shared" si="2"/>
        <v>0.24763193504736131</v>
      </c>
      <c r="G186" s="5086" t="s">
        <v>402</v>
      </c>
      <c r="H186" s="5127" t="s">
        <v>403</v>
      </c>
      <c r="I186" s="5121">
        <v>7963</v>
      </c>
      <c r="J186" s="5122">
        <v>2116</v>
      </c>
      <c r="K186" s="5090">
        <v>0.26600000000000001</v>
      </c>
      <c r="L186" s="103"/>
      <c r="M186" s="4"/>
    </row>
    <row r="187" spans="1:13" ht="14.25" customHeight="1">
      <c r="A187" s="5095" t="s">
        <v>2944</v>
      </c>
      <c r="B187" s="5108" t="s">
        <v>2945</v>
      </c>
      <c r="C187" s="5097">
        <v>3661</v>
      </c>
      <c r="D187" s="5098">
        <v>791</v>
      </c>
      <c r="E187" s="5099">
        <f t="shared" si="2"/>
        <v>0.21606118546845124</v>
      </c>
      <c r="G187" s="5095" t="s">
        <v>404</v>
      </c>
      <c r="H187" s="5124" t="s">
        <v>405</v>
      </c>
      <c r="I187" s="5125">
        <v>4762</v>
      </c>
      <c r="J187" s="5126">
        <v>1313</v>
      </c>
      <c r="K187" s="5099">
        <v>0.27600000000000002</v>
      </c>
      <c r="L187" s="103"/>
      <c r="M187" s="4"/>
    </row>
    <row r="188" spans="1:13" ht="14.25" customHeight="1">
      <c r="A188" s="5086" t="s">
        <v>2946</v>
      </c>
      <c r="B188" s="5107" t="s">
        <v>2947</v>
      </c>
      <c r="C188" s="5088">
        <v>5762</v>
      </c>
      <c r="D188" s="5089">
        <v>1397</v>
      </c>
      <c r="E188" s="5090">
        <f t="shared" si="2"/>
        <v>0.24245053800763625</v>
      </c>
      <c r="G188" s="5086" t="s">
        <v>406</v>
      </c>
      <c r="H188" s="5127" t="s">
        <v>407</v>
      </c>
      <c r="I188" s="5121">
        <v>5155</v>
      </c>
      <c r="J188" s="5122">
        <v>1354</v>
      </c>
      <c r="K188" s="5090">
        <v>0.26300000000000001</v>
      </c>
      <c r="L188" s="103"/>
      <c r="M188" s="4"/>
    </row>
    <row r="189" spans="1:13" ht="14.25" customHeight="1">
      <c r="A189" s="5095" t="s">
        <v>326</v>
      </c>
      <c r="B189" s="5108" t="s">
        <v>2948</v>
      </c>
      <c r="C189" s="5097">
        <v>2364</v>
      </c>
      <c r="D189" s="5098">
        <v>653</v>
      </c>
      <c r="E189" s="5099">
        <f t="shared" si="2"/>
        <v>0.27622673434856176</v>
      </c>
      <c r="G189" s="5095" t="s">
        <v>408</v>
      </c>
      <c r="H189" s="5124" t="s">
        <v>409</v>
      </c>
      <c r="I189" s="5125">
        <v>4893</v>
      </c>
      <c r="J189" s="5126">
        <v>102</v>
      </c>
      <c r="K189" s="5099">
        <v>2.1000000000000001E-2</v>
      </c>
      <c r="L189" s="103"/>
      <c r="M189" s="4"/>
    </row>
    <row r="190" spans="1:13" ht="14.25" customHeight="1">
      <c r="A190" s="5086" t="s">
        <v>330</v>
      </c>
      <c r="B190" s="5107" t="s">
        <v>331</v>
      </c>
      <c r="C190" s="5088">
        <v>2179</v>
      </c>
      <c r="D190" s="5089">
        <v>338</v>
      </c>
      <c r="E190" s="5090">
        <f t="shared" si="2"/>
        <v>0.15511702615878845</v>
      </c>
      <c r="G190" s="5086" t="s">
        <v>410</v>
      </c>
      <c r="H190" s="5127" t="s">
        <v>411</v>
      </c>
      <c r="I190" s="5121">
        <v>4243</v>
      </c>
      <c r="J190" s="5130" t="s">
        <v>106</v>
      </c>
      <c r="K190" s="5090"/>
      <c r="L190" s="103"/>
      <c r="M190" s="4"/>
    </row>
    <row r="191" spans="1:13" ht="14.25" customHeight="1">
      <c r="A191" s="5095" t="s">
        <v>332</v>
      </c>
      <c r="B191" s="5108" t="s">
        <v>333</v>
      </c>
      <c r="C191" s="5097">
        <v>1240</v>
      </c>
      <c r="D191" s="5098">
        <v>62</v>
      </c>
      <c r="E191" s="5099">
        <f t="shared" si="2"/>
        <v>0.05</v>
      </c>
      <c r="G191" s="5095" t="s">
        <v>412</v>
      </c>
      <c r="H191" s="5124" t="s">
        <v>413</v>
      </c>
      <c r="I191" s="5125">
        <v>3403</v>
      </c>
      <c r="J191" s="5126">
        <v>4985</v>
      </c>
      <c r="K191" s="5099">
        <v>1.4650000000000001</v>
      </c>
      <c r="L191" s="103"/>
      <c r="M191" s="4"/>
    </row>
    <row r="192" spans="1:13" ht="14.25" customHeight="1">
      <c r="A192" s="5086" t="s">
        <v>334</v>
      </c>
      <c r="B192" s="5107" t="s">
        <v>2949</v>
      </c>
      <c r="C192" s="5088">
        <v>62</v>
      </c>
      <c r="D192" s="5089"/>
      <c r="E192" s="5090">
        <f t="shared" si="2"/>
        <v>0</v>
      </c>
      <c r="G192" s="5086" t="s">
        <v>414</v>
      </c>
      <c r="H192" s="5127" t="s">
        <v>415</v>
      </c>
      <c r="I192" s="5121">
        <v>1271</v>
      </c>
      <c r="J192" s="5130" t="s">
        <v>106</v>
      </c>
      <c r="K192" s="5090"/>
      <c r="L192" s="103"/>
      <c r="M192" s="4"/>
    </row>
    <row r="193" spans="1:13" ht="14.25" customHeight="1">
      <c r="A193" s="5095" t="s">
        <v>2950</v>
      </c>
      <c r="B193" s="5108" t="s">
        <v>2951</v>
      </c>
      <c r="C193" s="5097">
        <v>4408</v>
      </c>
      <c r="D193" s="5098">
        <v>1886</v>
      </c>
      <c r="E193" s="5099">
        <f t="shared" si="2"/>
        <v>0.42785843920145189</v>
      </c>
      <c r="G193" s="5095" t="s">
        <v>416</v>
      </c>
      <c r="H193" s="5124" t="s">
        <v>417</v>
      </c>
      <c r="I193" s="5125">
        <v>2560</v>
      </c>
      <c r="J193" s="5129" t="s">
        <v>106</v>
      </c>
      <c r="K193" s="5099"/>
      <c r="L193" s="103"/>
      <c r="M193" s="4"/>
    </row>
    <row r="194" spans="1:13" ht="14.25" customHeight="1">
      <c r="A194" s="5086" t="s">
        <v>2952</v>
      </c>
      <c r="B194" s="5107" t="s">
        <v>2953</v>
      </c>
      <c r="C194" s="5088">
        <v>3069</v>
      </c>
      <c r="D194" s="5089">
        <v>500</v>
      </c>
      <c r="E194" s="5090">
        <f t="shared" si="2"/>
        <v>0.16291951775822744</v>
      </c>
      <c r="G194" s="5086" t="s">
        <v>418</v>
      </c>
      <c r="H194" s="5127" t="s">
        <v>419</v>
      </c>
      <c r="I194" s="5121">
        <v>10289</v>
      </c>
      <c r="J194" s="5130" t="s">
        <v>106</v>
      </c>
      <c r="K194" s="5090"/>
      <c r="L194" s="103"/>
      <c r="M194" s="4"/>
    </row>
    <row r="195" spans="1:13" ht="14.25" customHeight="1">
      <c r="A195" s="5095" t="s">
        <v>2954</v>
      </c>
      <c r="B195" s="5108" t="s">
        <v>2955</v>
      </c>
      <c r="C195" s="5097">
        <v>4032</v>
      </c>
      <c r="D195" s="5098">
        <v>736</v>
      </c>
      <c r="E195" s="5099">
        <f t="shared" si="2"/>
        <v>0.18253968253968253</v>
      </c>
      <c r="G195" s="5095" t="s">
        <v>420</v>
      </c>
      <c r="H195" s="5124" t="s">
        <v>421</v>
      </c>
      <c r="I195" s="5125">
        <v>5682</v>
      </c>
      <c r="J195" s="5126">
        <v>3299</v>
      </c>
      <c r="K195" s="5099">
        <v>0.58099999999999996</v>
      </c>
      <c r="L195" s="103"/>
      <c r="M195" s="4"/>
    </row>
    <row r="196" spans="1:13" ht="14.25" customHeight="1">
      <c r="A196" s="5086" t="s">
        <v>2956</v>
      </c>
      <c r="B196" s="5107" t="s">
        <v>2957</v>
      </c>
      <c r="C196" s="5088">
        <v>3973</v>
      </c>
      <c r="D196" s="5089">
        <v>1229</v>
      </c>
      <c r="E196" s="5090">
        <f t="shared" si="2"/>
        <v>0.30933803171406998</v>
      </c>
      <c r="G196" s="5086" t="s">
        <v>422</v>
      </c>
      <c r="H196" s="5127" t="s">
        <v>2958</v>
      </c>
      <c r="I196" s="5121">
        <v>6635</v>
      </c>
      <c r="J196" s="5122">
        <v>3667</v>
      </c>
      <c r="K196" s="5090">
        <v>0.55300000000000005</v>
      </c>
      <c r="L196" s="103"/>
      <c r="M196" s="4"/>
    </row>
    <row r="197" spans="1:13" ht="14.25" customHeight="1">
      <c r="A197" s="5095" t="s">
        <v>2959</v>
      </c>
      <c r="B197" s="5108" t="s">
        <v>2960</v>
      </c>
      <c r="C197" s="5097">
        <v>9793</v>
      </c>
      <c r="D197" s="5098">
        <v>2872</v>
      </c>
      <c r="E197" s="5099">
        <f t="shared" si="2"/>
        <v>0.29327070356377005</v>
      </c>
      <c r="G197" s="5095" t="s">
        <v>423</v>
      </c>
      <c r="H197" s="5124" t="s">
        <v>424</v>
      </c>
      <c r="I197" s="5125">
        <v>6227</v>
      </c>
      <c r="J197" s="5126">
        <v>3947</v>
      </c>
      <c r="K197" s="5099">
        <v>0.63400000000000001</v>
      </c>
      <c r="L197" s="103"/>
      <c r="M197" s="4"/>
    </row>
    <row r="198" spans="1:13" ht="14.25" customHeight="1">
      <c r="A198" s="5086" t="s">
        <v>2961</v>
      </c>
      <c r="B198" s="5107" t="s">
        <v>2962</v>
      </c>
      <c r="C198" s="5088">
        <v>3847</v>
      </c>
      <c r="D198" s="5089">
        <v>1038</v>
      </c>
      <c r="E198" s="5090">
        <f t="shared" ref="E198:E261" si="3">D198/C198</f>
        <v>0.26982063945931894</v>
      </c>
      <c r="G198" s="5086" t="s">
        <v>425</v>
      </c>
      <c r="H198" s="5127" t="s">
        <v>426</v>
      </c>
      <c r="I198" s="5121">
        <v>3066</v>
      </c>
      <c r="J198" s="5122">
        <v>1686</v>
      </c>
      <c r="K198" s="5090">
        <v>0.55000000000000004</v>
      </c>
      <c r="L198" s="103"/>
      <c r="M198" s="4"/>
    </row>
    <row r="199" spans="1:13" ht="14.25" customHeight="1">
      <c r="A199" s="5095" t="s">
        <v>2963</v>
      </c>
      <c r="B199" s="5108" t="s">
        <v>2964</v>
      </c>
      <c r="C199" s="5097">
        <v>2110</v>
      </c>
      <c r="D199" s="5098">
        <v>540</v>
      </c>
      <c r="E199" s="5099">
        <f t="shared" si="3"/>
        <v>0.25592417061611372</v>
      </c>
      <c r="G199" s="5095" t="s">
        <v>427</v>
      </c>
      <c r="H199" s="5124" t="s">
        <v>428</v>
      </c>
      <c r="I199" s="5125">
        <v>2834</v>
      </c>
      <c r="J199" s="5126">
        <v>1253</v>
      </c>
      <c r="K199" s="5099">
        <v>0.442</v>
      </c>
      <c r="L199" s="103"/>
      <c r="M199" s="4"/>
    </row>
    <row r="200" spans="1:13" ht="14.25" customHeight="1">
      <c r="A200" s="5086" t="s">
        <v>2965</v>
      </c>
      <c r="B200" s="5107" t="s">
        <v>2966</v>
      </c>
      <c r="C200" s="5088">
        <v>2779</v>
      </c>
      <c r="D200" s="5089">
        <v>767</v>
      </c>
      <c r="E200" s="5090">
        <f t="shared" si="3"/>
        <v>0.27599856063332134</v>
      </c>
      <c r="G200" s="5086" t="s">
        <v>429</v>
      </c>
      <c r="H200" s="5127" t="s">
        <v>430</v>
      </c>
      <c r="I200" s="5121">
        <v>6386</v>
      </c>
      <c r="J200" s="5122">
        <v>3591</v>
      </c>
      <c r="K200" s="5090">
        <v>0.56200000000000006</v>
      </c>
      <c r="L200" s="103"/>
      <c r="M200" s="4"/>
    </row>
    <row r="201" spans="1:13" ht="14.25" customHeight="1">
      <c r="A201" s="5095" t="s">
        <v>2967</v>
      </c>
      <c r="B201" s="5108" t="s">
        <v>2968</v>
      </c>
      <c r="C201" s="5097">
        <v>3226</v>
      </c>
      <c r="D201" s="5098">
        <v>521</v>
      </c>
      <c r="E201" s="5099">
        <f t="shared" si="3"/>
        <v>0.16150030998140111</v>
      </c>
      <c r="G201" s="5095" t="s">
        <v>431</v>
      </c>
      <c r="H201" s="5124" t="s">
        <v>432</v>
      </c>
      <c r="I201" s="5125">
        <v>3740</v>
      </c>
      <c r="J201" s="5126">
        <v>1095</v>
      </c>
      <c r="K201" s="5099">
        <v>0.29299999999999998</v>
      </c>
      <c r="L201" s="103"/>
      <c r="M201" s="4"/>
    </row>
    <row r="202" spans="1:13" ht="14.25" customHeight="1">
      <c r="A202" s="5086" t="s">
        <v>2969</v>
      </c>
      <c r="B202" s="5107" t="s">
        <v>2970</v>
      </c>
      <c r="C202" s="5088">
        <v>5317</v>
      </c>
      <c r="D202" s="5089">
        <v>1676</v>
      </c>
      <c r="E202" s="5090">
        <f t="shared" si="3"/>
        <v>0.31521534700018805</v>
      </c>
      <c r="G202" s="5086" t="s">
        <v>433</v>
      </c>
      <c r="H202" s="5127" t="s">
        <v>434</v>
      </c>
      <c r="I202" s="5121">
        <v>5986</v>
      </c>
      <c r="J202" s="5122">
        <v>1067</v>
      </c>
      <c r="K202" s="5090">
        <v>0.17799999999999999</v>
      </c>
      <c r="L202" s="103"/>
      <c r="M202" s="4"/>
    </row>
    <row r="203" spans="1:13" ht="14.25" customHeight="1">
      <c r="A203" s="5095" t="s">
        <v>2971</v>
      </c>
      <c r="B203" s="5108" t="s">
        <v>2972</v>
      </c>
      <c r="C203" s="5097">
        <v>2726</v>
      </c>
      <c r="D203" s="5098">
        <v>696</v>
      </c>
      <c r="E203" s="5099">
        <f t="shared" si="3"/>
        <v>0.25531914893617019</v>
      </c>
      <c r="G203" s="5095" t="s">
        <v>435</v>
      </c>
      <c r="H203" s="5124" t="s">
        <v>436</v>
      </c>
      <c r="I203" s="5125">
        <v>3320</v>
      </c>
      <c r="J203" s="5126">
        <v>214</v>
      </c>
      <c r="K203" s="5099">
        <v>6.4000000000000001E-2</v>
      </c>
      <c r="L203" s="103"/>
      <c r="M203" s="4"/>
    </row>
    <row r="204" spans="1:13" ht="14.25" customHeight="1">
      <c r="A204" s="5086" t="s">
        <v>2973</v>
      </c>
      <c r="B204" s="5107" t="s">
        <v>2974</v>
      </c>
      <c r="C204" s="5088">
        <v>2800</v>
      </c>
      <c r="D204" s="5089">
        <v>806</v>
      </c>
      <c r="E204" s="5090">
        <f t="shared" si="3"/>
        <v>0.28785714285714287</v>
      </c>
      <c r="G204" s="5086" t="s">
        <v>437</v>
      </c>
      <c r="H204" s="5127" t="s">
        <v>438</v>
      </c>
      <c r="I204" s="5121">
        <v>7881</v>
      </c>
      <c r="J204" s="5122">
        <v>1651</v>
      </c>
      <c r="K204" s="5090">
        <v>0.20899999999999999</v>
      </c>
      <c r="L204" s="103"/>
      <c r="M204" s="4"/>
    </row>
    <row r="205" spans="1:13" ht="14.25" customHeight="1">
      <c r="A205" s="5095" t="s">
        <v>348</v>
      </c>
      <c r="B205" s="5108" t="s">
        <v>349</v>
      </c>
      <c r="C205" s="5097">
        <v>6490</v>
      </c>
      <c r="D205" s="5098">
        <v>535</v>
      </c>
      <c r="E205" s="5099">
        <f t="shared" si="3"/>
        <v>8.2434514637904466E-2</v>
      </c>
      <c r="G205" s="5095" t="s">
        <v>439</v>
      </c>
      <c r="H205" s="5124" t="s">
        <v>440</v>
      </c>
      <c r="I205" s="5125">
        <v>5882</v>
      </c>
      <c r="J205" s="5126">
        <v>2935</v>
      </c>
      <c r="K205" s="5099">
        <v>0.499</v>
      </c>
      <c r="L205" s="103"/>
      <c r="M205" s="4"/>
    </row>
    <row r="206" spans="1:13" ht="14.25" customHeight="1">
      <c r="A206" s="5086" t="s">
        <v>2975</v>
      </c>
      <c r="B206" s="5107" t="s">
        <v>2976</v>
      </c>
      <c r="C206" s="5088">
        <v>3331</v>
      </c>
      <c r="D206" s="5089">
        <v>407</v>
      </c>
      <c r="E206" s="5090">
        <f t="shared" si="3"/>
        <v>0.12218552987090964</v>
      </c>
      <c r="G206" s="5086" t="s">
        <v>441</v>
      </c>
      <c r="H206" s="5127" t="s">
        <v>442</v>
      </c>
      <c r="I206" s="5121">
        <v>7643</v>
      </c>
      <c r="J206" s="5122">
        <v>2123</v>
      </c>
      <c r="K206" s="5090">
        <v>0.27800000000000002</v>
      </c>
      <c r="L206" s="103"/>
      <c r="M206" s="4"/>
    </row>
    <row r="207" spans="1:13" ht="14.25" customHeight="1">
      <c r="A207" s="5095" t="s">
        <v>2977</v>
      </c>
      <c r="B207" s="5108" t="s">
        <v>2978</v>
      </c>
      <c r="C207" s="5097">
        <v>3250</v>
      </c>
      <c r="D207" s="5098">
        <v>420</v>
      </c>
      <c r="E207" s="5099">
        <f t="shared" si="3"/>
        <v>0.12923076923076923</v>
      </c>
      <c r="G207" s="5095" t="s">
        <v>443</v>
      </c>
      <c r="H207" s="5124" t="s">
        <v>444</v>
      </c>
      <c r="I207" s="5125">
        <v>4766</v>
      </c>
      <c r="J207" s="5126">
        <v>2240</v>
      </c>
      <c r="K207" s="5099">
        <v>0.47</v>
      </c>
      <c r="L207" s="103"/>
      <c r="M207" s="4"/>
    </row>
    <row r="208" spans="1:13" ht="14.25" customHeight="1">
      <c r="A208" s="5086" t="s">
        <v>2979</v>
      </c>
      <c r="B208" s="5107" t="s">
        <v>2980</v>
      </c>
      <c r="C208" s="5088">
        <v>3650</v>
      </c>
      <c r="D208" s="5089">
        <v>664</v>
      </c>
      <c r="E208" s="5090">
        <f t="shared" si="3"/>
        <v>0.18191780821917808</v>
      </c>
      <c r="G208" s="5086" t="s">
        <v>445</v>
      </c>
      <c r="H208" s="5127" t="s">
        <v>446</v>
      </c>
      <c r="I208" s="5121">
        <v>5063</v>
      </c>
      <c r="J208" s="5122">
        <v>1991</v>
      </c>
      <c r="K208" s="5090">
        <v>0.39300000000000002</v>
      </c>
      <c r="L208" s="103"/>
      <c r="M208" s="4"/>
    </row>
    <row r="209" spans="1:13" ht="14.25" customHeight="1">
      <c r="A209" s="5095" t="s">
        <v>2981</v>
      </c>
      <c r="B209" s="5108" t="s">
        <v>2982</v>
      </c>
      <c r="C209" s="5097">
        <v>6985</v>
      </c>
      <c r="D209" s="5098">
        <v>509</v>
      </c>
      <c r="E209" s="5099">
        <f t="shared" si="3"/>
        <v>7.2870436649964204E-2</v>
      </c>
      <c r="G209" s="5095" t="s">
        <v>447</v>
      </c>
      <c r="H209" s="5124" t="s">
        <v>448</v>
      </c>
      <c r="I209" s="5125">
        <v>6369</v>
      </c>
      <c r="J209" s="5126">
        <v>1664</v>
      </c>
      <c r="K209" s="5099">
        <v>0.26100000000000001</v>
      </c>
      <c r="L209" s="103"/>
      <c r="M209" s="4"/>
    </row>
    <row r="210" spans="1:13" ht="14.25" customHeight="1">
      <c r="A210" s="5086" t="s">
        <v>2983</v>
      </c>
      <c r="B210" s="5107" t="s">
        <v>2984</v>
      </c>
      <c r="C210" s="5088">
        <v>4056</v>
      </c>
      <c r="D210" s="5089">
        <v>254</v>
      </c>
      <c r="E210" s="5090">
        <f t="shared" si="3"/>
        <v>6.2623274161735701E-2</v>
      </c>
      <c r="G210" s="5086" t="s">
        <v>449</v>
      </c>
      <c r="H210" s="5127" t="s">
        <v>450</v>
      </c>
      <c r="I210" s="5121">
        <v>3319</v>
      </c>
      <c r="J210" s="5122">
        <v>809</v>
      </c>
      <c r="K210" s="5090">
        <v>0.24399999999999999</v>
      </c>
      <c r="L210" s="103"/>
      <c r="M210" s="4"/>
    </row>
    <row r="211" spans="1:13" ht="14.25" customHeight="1">
      <c r="A211" s="5095" t="s">
        <v>2985</v>
      </c>
      <c r="B211" s="5108" t="s">
        <v>2986</v>
      </c>
      <c r="C211" s="5097">
        <v>5304</v>
      </c>
      <c r="D211" s="5098">
        <v>474</v>
      </c>
      <c r="E211" s="5099">
        <f t="shared" si="3"/>
        <v>8.9366515837104074E-2</v>
      </c>
      <c r="G211" s="5095" t="s">
        <v>451</v>
      </c>
      <c r="H211" s="5124" t="s">
        <v>452</v>
      </c>
      <c r="I211" s="5125">
        <v>1980</v>
      </c>
      <c r="J211" s="5126">
        <v>733</v>
      </c>
      <c r="K211" s="5099">
        <v>0.37</v>
      </c>
      <c r="L211" s="103"/>
      <c r="M211" s="4"/>
    </row>
    <row r="212" spans="1:13" ht="14.25" customHeight="1">
      <c r="A212" s="5086" t="s">
        <v>354</v>
      </c>
      <c r="B212" s="5107" t="s">
        <v>355</v>
      </c>
      <c r="C212" s="5088">
        <v>4026</v>
      </c>
      <c r="D212" s="5089">
        <v>869</v>
      </c>
      <c r="E212" s="5090">
        <f t="shared" si="3"/>
        <v>0.21584699453551912</v>
      </c>
      <c r="G212" s="5086" t="s">
        <v>453</v>
      </c>
      <c r="H212" s="5127" t="s">
        <v>454</v>
      </c>
      <c r="I212" s="5121">
        <v>5115</v>
      </c>
      <c r="J212" s="5122">
        <v>2213</v>
      </c>
      <c r="K212" s="5090">
        <v>0.433</v>
      </c>
      <c r="L212" s="103"/>
      <c r="M212" s="4"/>
    </row>
    <row r="213" spans="1:13" ht="14.25" customHeight="1">
      <c r="A213" s="5095" t="s">
        <v>360</v>
      </c>
      <c r="B213" s="5108" t="s">
        <v>361</v>
      </c>
      <c r="C213" s="5097">
        <v>3820</v>
      </c>
      <c r="D213" s="5098">
        <v>916</v>
      </c>
      <c r="E213" s="5099">
        <f t="shared" si="3"/>
        <v>0.23979057591623038</v>
      </c>
      <c r="G213" s="5095" t="s">
        <v>455</v>
      </c>
      <c r="H213" s="5124" t="s">
        <v>456</v>
      </c>
      <c r="I213" s="5125">
        <v>3531</v>
      </c>
      <c r="J213" s="5126">
        <v>984</v>
      </c>
      <c r="K213" s="5099">
        <v>0.27900000000000003</v>
      </c>
      <c r="L213" s="103"/>
      <c r="M213" s="4"/>
    </row>
    <row r="214" spans="1:13" ht="14.25" customHeight="1">
      <c r="A214" s="5086" t="s">
        <v>362</v>
      </c>
      <c r="B214" s="5107" t="s">
        <v>363</v>
      </c>
      <c r="C214" s="5088">
        <v>3103</v>
      </c>
      <c r="D214" s="5089">
        <v>361</v>
      </c>
      <c r="E214" s="5090">
        <f t="shared" si="3"/>
        <v>0.11633902674830809</v>
      </c>
      <c r="G214" s="5086" t="s">
        <v>457</v>
      </c>
      <c r="H214" s="5127" t="s">
        <v>458</v>
      </c>
      <c r="I214" s="5121">
        <v>5421</v>
      </c>
      <c r="J214" s="5122">
        <v>2056</v>
      </c>
      <c r="K214" s="5090">
        <v>0.379</v>
      </c>
      <c r="L214" s="103"/>
      <c r="M214" s="4"/>
    </row>
    <row r="215" spans="1:13" ht="14.25" customHeight="1">
      <c r="A215" s="5095" t="s">
        <v>364</v>
      </c>
      <c r="B215" s="5108" t="s">
        <v>365</v>
      </c>
      <c r="C215" s="5097">
        <v>5128</v>
      </c>
      <c r="D215" s="5098">
        <v>740</v>
      </c>
      <c r="E215" s="5099">
        <f t="shared" si="3"/>
        <v>0.14430577223088922</v>
      </c>
      <c r="G215" s="5095" t="s">
        <v>459</v>
      </c>
      <c r="H215" s="5124" t="s">
        <v>460</v>
      </c>
      <c r="I215" s="5125">
        <v>2569</v>
      </c>
      <c r="J215" s="5126">
        <v>489</v>
      </c>
      <c r="K215" s="5099">
        <v>0.19</v>
      </c>
      <c r="L215" s="103"/>
      <c r="M215" s="4"/>
    </row>
    <row r="216" spans="1:13" ht="14.25" customHeight="1">
      <c r="A216" s="5086" t="s">
        <v>370</v>
      </c>
      <c r="B216" s="5107" t="s">
        <v>371</v>
      </c>
      <c r="C216" s="5088">
        <v>4579</v>
      </c>
      <c r="D216" s="5089">
        <v>857</v>
      </c>
      <c r="E216" s="5090">
        <f t="shared" si="3"/>
        <v>0.18715876829001965</v>
      </c>
      <c r="G216" s="5086" t="s">
        <v>461</v>
      </c>
      <c r="H216" s="5127" t="s">
        <v>462</v>
      </c>
      <c r="I216" s="5121">
        <v>3422</v>
      </c>
      <c r="J216" s="5122">
        <v>1262</v>
      </c>
      <c r="K216" s="5090">
        <v>0.36899999999999999</v>
      </c>
      <c r="L216" s="103"/>
      <c r="M216" s="4"/>
    </row>
    <row r="217" spans="1:13" ht="14.25" customHeight="1">
      <c r="A217" s="5095" t="s">
        <v>372</v>
      </c>
      <c r="B217" s="5108" t="s">
        <v>373</v>
      </c>
      <c r="C217" s="5097">
        <v>5529</v>
      </c>
      <c r="D217" s="5098">
        <v>1202</v>
      </c>
      <c r="E217" s="5099">
        <f t="shared" si="3"/>
        <v>0.21739916802315065</v>
      </c>
      <c r="G217" s="5095" t="s">
        <v>463</v>
      </c>
      <c r="H217" s="5124" t="s">
        <v>464</v>
      </c>
      <c r="I217" s="5125">
        <v>5449</v>
      </c>
      <c r="J217" s="5126">
        <v>1632</v>
      </c>
      <c r="K217" s="5099">
        <v>0.3</v>
      </c>
      <c r="L217" s="103"/>
      <c r="M217" s="4"/>
    </row>
    <row r="218" spans="1:13" ht="14.25" customHeight="1">
      <c r="A218" s="5086" t="s">
        <v>376</v>
      </c>
      <c r="B218" s="5107" t="s">
        <v>377</v>
      </c>
      <c r="C218" s="5088">
        <v>3121</v>
      </c>
      <c r="D218" s="5089">
        <v>509</v>
      </c>
      <c r="E218" s="5090">
        <f t="shared" si="3"/>
        <v>0.16308875360461392</v>
      </c>
      <c r="G218" s="5086" t="s">
        <v>465</v>
      </c>
      <c r="H218" s="5127" t="s">
        <v>466</v>
      </c>
      <c r="I218" s="5121">
        <v>3661</v>
      </c>
      <c r="J218" s="5122">
        <v>549</v>
      </c>
      <c r="K218" s="5090">
        <v>0.15</v>
      </c>
      <c r="L218" s="103"/>
      <c r="M218" s="4"/>
    </row>
    <row r="219" spans="1:13" ht="14.25" customHeight="1">
      <c r="A219" s="5095" t="s">
        <v>386</v>
      </c>
      <c r="B219" s="5108" t="s">
        <v>387</v>
      </c>
      <c r="C219" s="5097">
        <v>1742</v>
      </c>
      <c r="D219" s="5098">
        <v>287</v>
      </c>
      <c r="E219" s="5099">
        <f t="shared" si="3"/>
        <v>0.16475315729047071</v>
      </c>
      <c r="G219" s="5095" t="s">
        <v>467</v>
      </c>
      <c r="H219" s="5124" t="s">
        <v>468</v>
      </c>
      <c r="I219" s="5125">
        <v>3666</v>
      </c>
      <c r="J219" s="5126">
        <v>942</v>
      </c>
      <c r="K219" s="5099">
        <v>0.25700000000000001</v>
      </c>
      <c r="L219" s="103"/>
      <c r="M219" s="4"/>
    </row>
    <row r="220" spans="1:13" ht="14.25" customHeight="1">
      <c r="A220" s="5086" t="s">
        <v>390</v>
      </c>
      <c r="B220" s="5107" t="s">
        <v>391</v>
      </c>
      <c r="C220" s="5088">
        <v>4102</v>
      </c>
      <c r="D220" s="5089">
        <v>769</v>
      </c>
      <c r="E220" s="5090">
        <f t="shared" si="3"/>
        <v>0.18746952705997075</v>
      </c>
      <c r="G220" s="5086" t="s">
        <v>469</v>
      </c>
      <c r="H220" s="5127" t="s">
        <v>470</v>
      </c>
      <c r="I220" s="5121">
        <v>2969</v>
      </c>
      <c r="J220" s="5130" t="s">
        <v>106</v>
      </c>
      <c r="K220" s="5090"/>
      <c r="L220" s="103"/>
      <c r="M220" s="4"/>
    </row>
    <row r="221" spans="1:13" ht="14.25" customHeight="1">
      <c r="A221" s="5095" t="s">
        <v>392</v>
      </c>
      <c r="B221" s="5108" t="s">
        <v>393</v>
      </c>
      <c r="C221" s="5097">
        <v>4906</v>
      </c>
      <c r="D221" s="5098">
        <v>886</v>
      </c>
      <c r="E221" s="5099">
        <f t="shared" si="3"/>
        <v>0.18059518956379944</v>
      </c>
      <c r="G221" s="5095" t="s">
        <v>471</v>
      </c>
      <c r="H221" s="5124" t="s">
        <v>472</v>
      </c>
      <c r="I221" s="5125">
        <v>6548</v>
      </c>
      <c r="J221" s="5129" t="s">
        <v>106</v>
      </c>
      <c r="K221" s="5099"/>
      <c r="L221" s="103"/>
      <c r="M221" s="4"/>
    </row>
    <row r="222" spans="1:13" ht="14.25" customHeight="1">
      <c r="A222" s="5086" t="s">
        <v>394</v>
      </c>
      <c r="B222" s="5107" t="s">
        <v>395</v>
      </c>
      <c r="C222" s="5088">
        <v>2416</v>
      </c>
      <c r="D222" s="5089">
        <v>310</v>
      </c>
      <c r="E222" s="5090">
        <f t="shared" si="3"/>
        <v>0.12831125827814568</v>
      </c>
      <c r="G222" s="5086" t="s">
        <v>473</v>
      </c>
      <c r="H222" s="5127" t="s">
        <v>474</v>
      </c>
      <c r="I222" s="5121">
        <v>3140</v>
      </c>
      <c r="J222" s="5122">
        <v>502</v>
      </c>
      <c r="K222" s="5090">
        <v>0.16</v>
      </c>
      <c r="L222" s="103"/>
      <c r="M222" s="4"/>
    </row>
    <row r="223" spans="1:13" ht="14.25" customHeight="1">
      <c r="A223" s="5095" t="s">
        <v>396</v>
      </c>
      <c r="B223" s="5108" t="s">
        <v>2987</v>
      </c>
      <c r="C223" s="5097">
        <v>3224</v>
      </c>
      <c r="D223" s="5098">
        <v>529</v>
      </c>
      <c r="E223" s="5099">
        <f t="shared" si="3"/>
        <v>0.16408188585607941</v>
      </c>
      <c r="G223" s="5095" t="s">
        <v>475</v>
      </c>
      <c r="H223" s="5124" t="s">
        <v>476</v>
      </c>
      <c r="I223" s="5125">
        <v>4133</v>
      </c>
      <c r="J223" s="5126">
        <v>1454</v>
      </c>
      <c r="K223" s="5099">
        <v>0.35199999999999998</v>
      </c>
      <c r="L223" s="103"/>
      <c r="M223" s="4"/>
    </row>
    <row r="224" spans="1:13" ht="14.25" customHeight="1">
      <c r="A224" s="5086" t="s">
        <v>2988</v>
      </c>
      <c r="B224" s="5107" t="s">
        <v>2989</v>
      </c>
      <c r="C224" s="5088">
        <v>2645</v>
      </c>
      <c r="D224" s="5089">
        <v>603</v>
      </c>
      <c r="E224" s="5090">
        <f t="shared" si="3"/>
        <v>0.22797731568998109</v>
      </c>
      <c r="G224" s="5086" t="s">
        <v>477</v>
      </c>
      <c r="H224" s="5127" t="s">
        <v>478</v>
      </c>
      <c r="I224" s="5121">
        <v>3570</v>
      </c>
      <c r="J224" s="5122">
        <v>984</v>
      </c>
      <c r="K224" s="5090">
        <v>0.27600000000000002</v>
      </c>
      <c r="L224" s="103"/>
      <c r="M224" s="4"/>
    </row>
    <row r="225" spans="1:13" ht="14.25" customHeight="1">
      <c r="A225" s="5095" t="s">
        <v>2990</v>
      </c>
      <c r="B225" s="5108" t="s">
        <v>2991</v>
      </c>
      <c r="C225" s="5097">
        <v>3223</v>
      </c>
      <c r="D225" s="5098">
        <v>639</v>
      </c>
      <c r="E225" s="5099">
        <f t="shared" si="3"/>
        <v>0.19826248836487745</v>
      </c>
      <c r="G225" s="5095" t="s">
        <v>479</v>
      </c>
      <c r="H225" s="5124" t="s">
        <v>480</v>
      </c>
      <c r="I225" s="5125">
        <v>2513</v>
      </c>
      <c r="J225" s="5126">
        <v>713</v>
      </c>
      <c r="K225" s="5099">
        <v>0.28399999999999997</v>
      </c>
      <c r="L225" s="103"/>
      <c r="M225" s="4"/>
    </row>
    <row r="226" spans="1:13" ht="14.25" customHeight="1">
      <c r="A226" s="5086" t="s">
        <v>2992</v>
      </c>
      <c r="B226" s="5107" t="s">
        <v>2993</v>
      </c>
      <c r="C226" s="5088">
        <v>3526</v>
      </c>
      <c r="D226" s="5089">
        <v>532</v>
      </c>
      <c r="E226" s="5090">
        <f t="shared" si="3"/>
        <v>0.15087918321043675</v>
      </c>
      <c r="G226" s="5086" t="s">
        <v>481</v>
      </c>
      <c r="H226" s="5127" t="s">
        <v>482</v>
      </c>
      <c r="I226" s="5121">
        <v>4151</v>
      </c>
      <c r="J226" s="5122">
        <v>978</v>
      </c>
      <c r="K226" s="5090">
        <v>0.23599999999999999</v>
      </c>
      <c r="L226" s="103"/>
      <c r="M226" s="4"/>
    </row>
    <row r="227" spans="1:13" ht="14.25" customHeight="1">
      <c r="A227" s="5095" t="s">
        <v>2994</v>
      </c>
      <c r="B227" s="5108" t="s">
        <v>2995</v>
      </c>
      <c r="C227" s="5097">
        <v>3931</v>
      </c>
      <c r="D227" s="5098">
        <v>763</v>
      </c>
      <c r="E227" s="5099">
        <f t="shared" si="3"/>
        <v>0.19409819384380564</v>
      </c>
      <c r="G227" s="5095" t="s">
        <v>483</v>
      </c>
      <c r="H227" s="5124" t="s">
        <v>484</v>
      </c>
      <c r="I227" s="5125">
        <v>3796</v>
      </c>
      <c r="J227" s="5126">
        <v>930</v>
      </c>
      <c r="K227" s="5099">
        <v>0.245</v>
      </c>
      <c r="L227" s="103"/>
      <c r="M227" s="4"/>
    </row>
    <row r="228" spans="1:13" ht="14.25" customHeight="1">
      <c r="A228" s="5086" t="s">
        <v>2996</v>
      </c>
      <c r="B228" s="5107" t="s">
        <v>2997</v>
      </c>
      <c r="C228" s="5088">
        <v>3275</v>
      </c>
      <c r="D228" s="5089">
        <v>462</v>
      </c>
      <c r="E228" s="5090">
        <f t="shared" si="3"/>
        <v>0.14106870229007634</v>
      </c>
      <c r="G228" s="5086" t="s">
        <v>485</v>
      </c>
      <c r="H228" s="5127" t="s">
        <v>486</v>
      </c>
      <c r="I228" s="5121">
        <v>4860</v>
      </c>
      <c r="J228" s="5122">
        <v>1268</v>
      </c>
      <c r="K228" s="5090">
        <v>0.26100000000000001</v>
      </c>
      <c r="L228" s="103"/>
      <c r="M228" s="4"/>
    </row>
    <row r="229" spans="1:13" ht="14.25" customHeight="1">
      <c r="A229" s="5095" t="s">
        <v>2998</v>
      </c>
      <c r="B229" s="5108" t="s">
        <v>2999</v>
      </c>
      <c r="C229" s="5097">
        <v>1737</v>
      </c>
      <c r="D229" s="5098">
        <v>132</v>
      </c>
      <c r="E229" s="5099">
        <f t="shared" si="3"/>
        <v>7.599309153713299E-2</v>
      </c>
      <c r="G229" s="5095" t="s">
        <v>487</v>
      </c>
      <c r="H229" s="5124" t="s">
        <v>488</v>
      </c>
      <c r="I229" s="5125">
        <v>3205</v>
      </c>
      <c r="J229" s="5126">
        <v>550</v>
      </c>
      <c r="K229" s="5099">
        <v>0.17199999999999999</v>
      </c>
      <c r="L229" s="103"/>
      <c r="M229" s="4"/>
    </row>
    <row r="230" spans="1:13" ht="14.25" customHeight="1">
      <c r="A230" s="5086" t="s">
        <v>3000</v>
      </c>
      <c r="B230" s="5107" t="s">
        <v>3001</v>
      </c>
      <c r="C230" s="5088">
        <v>3242</v>
      </c>
      <c r="D230" s="5089">
        <v>461</v>
      </c>
      <c r="E230" s="5090">
        <f t="shared" si="3"/>
        <v>0.14219617520049352</v>
      </c>
      <c r="G230" s="5086" t="s">
        <v>489</v>
      </c>
      <c r="H230" s="5127" t="s">
        <v>490</v>
      </c>
      <c r="I230" s="5121">
        <v>5924</v>
      </c>
      <c r="J230" s="5122">
        <v>1438</v>
      </c>
      <c r="K230" s="5090">
        <v>0.24299999999999999</v>
      </c>
      <c r="L230" s="103"/>
      <c r="M230" s="4"/>
    </row>
    <row r="231" spans="1:13" ht="14.25" customHeight="1">
      <c r="A231" s="5095" t="s">
        <v>3002</v>
      </c>
      <c r="B231" s="5108" t="s">
        <v>3003</v>
      </c>
      <c r="C231" s="5097">
        <v>2595</v>
      </c>
      <c r="D231" s="5098">
        <v>502</v>
      </c>
      <c r="E231" s="5099">
        <f t="shared" si="3"/>
        <v>0.19344894026974951</v>
      </c>
      <c r="G231" s="5095" t="s">
        <v>491</v>
      </c>
      <c r="H231" s="5124" t="s">
        <v>3004</v>
      </c>
      <c r="I231" s="5125">
        <v>4380</v>
      </c>
      <c r="J231" s="5126">
        <v>617</v>
      </c>
      <c r="K231" s="5099">
        <v>0.14099999999999999</v>
      </c>
      <c r="L231" s="103"/>
      <c r="M231" s="4"/>
    </row>
    <row r="232" spans="1:13" ht="14.25" customHeight="1">
      <c r="A232" s="5086" t="s">
        <v>3005</v>
      </c>
      <c r="B232" s="5107" t="s">
        <v>3006</v>
      </c>
      <c r="C232" s="5088">
        <v>2936</v>
      </c>
      <c r="D232" s="5089">
        <v>887</v>
      </c>
      <c r="E232" s="5090">
        <f t="shared" si="3"/>
        <v>0.30211171662125341</v>
      </c>
      <c r="G232" s="5086" t="s">
        <v>492</v>
      </c>
      <c r="H232" s="5127" t="s">
        <v>493</v>
      </c>
      <c r="I232" s="5121">
        <v>1609</v>
      </c>
      <c r="J232" s="5122">
        <v>163</v>
      </c>
      <c r="K232" s="5090">
        <v>0.10100000000000001</v>
      </c>
      <c r="L232" s="103"/>
      <c r="M232" s="4"/>
    </row>
    <row r="233" spans="1:13" ht="14.25" customHeight="1">
      <c r="A233" s="5095" t="s">
        <v>3007</v>
      </c>
      <c r="B233" s="5108" t="s">
        <v>3008</v>
      </c>
      <c r="C233" s="5097">
        <v>1934</v>
      </c>
      <c r="D233" s="5098">
        <v>435</v>
      </c>
      <c r="E233" s="5099">
        <f t="shared" si="3"/>
        <v>0.2249224405377456</v>
      </c>
      <c r="G233" s="5095" t="s">
        <v>494</v>
      </c>
      <c r="H233" s="5124" t="s">
        <v>495</v>
      </c>
      <c r="I233" s="5125">
        <v>5451</v>
      </c>
      <c r="J233" s="5126">
        <v>2791</v>
      </c>
      <c r="K233" s="5099">
        <v>0.51200000000000001</v>
      </c>
      <c r="L233" s="103"/>
      <c r="M233" s="4"/>
    </row>
    <row r="234" spans="1:13" ht="14.25" customHeight="1">
      <c r="A234" s="5086" t="s">
        <v>3009</v>
      </c>
      <c r="B234" s="5107" t="s">
        <v>3010</v>
      </c>
      <c r="C234" s="5088">
        <v>2370</v>
      </c>
      <c r="D234" s="5089">
        <v>824</v>
      </c>
      <c r="E234" s="5090">
        <f t="shared" si="3"/>
        <v>0.34767932489451475</v>
      </c>
      <c r="G234" s="5086" t="s">
        <v>496</v>
      </c>
      <c r="H234" s="5127" t="s">
        <v>497</v>
      </c>
      <c r="I234" s="5121">
        <v>5372</v>
      </c>
      <c r="J234" s="5130" t="s">
        <v>106</v>
      </c>
      <c r="K234" s="5090"/>
      <c r="L234" s="103"/>
      <c r="M234" s="4"/>
    </row>
    <row r="235" spans="1:13" ht="14.25" customHeight="1">
      <c r="A235" s="5095" t="s">
        <v>3011</v>
      </c>
      <c r="B235" s="5108" t="s">
        <v>3012</v>
      </c>
      <c r="C235" s="5097">
        <v>1372</v>
      </c>
      <c r="D235" s="5098">
        <v>230</v>
      </c>
      <c r="E235" s="5099">
        <f t="shared" si="3"/>
        <v>0.16763848396501457</v>
      </c>
      <c r="G235" s="5095" t="s">
        <v>498</v>
      </c>
      <c r="H235" s="5124" t="s">
        <v>499</v>
      </c>
      <c r="I235" s="5125">
        <v>5493</v>
      </c>
      <c r="J235" s="5126">
        <v>2842</v>
      </c>
      <c r="K235" s="5099">
        <v>0.51700000000000002</v>
      </c>
      <c r="L235" s="103"/>
      <c r="M235" s="4"/>
    </row>
    <row r="236" spans="1:13" ht="14.25" customHeight="1">
      <c r="A236" s="5086" t="s">
        <v>3013</v>
      </c>
      <c r="B236" s="5107" t="s">
        <v>3014</v>
      </c>
      <c r="C236" s="5088">
        <v>3517</v>
      </c>
      <c r="D236" s="5089">
        <v>737</v>
      </c>
      <c r="E236" s="5090">
        <f t="shared" si="3"/>
        <v>0.20955359681546773</v>
      </c>
      <c r="G236" s="5086" t="s">
        <v>500</v>
      </c>
      <c r="H236" s="5127" t="s">
        <v>501</v>
      </c>
      <c r="I236" s="5121">
        <v>4551</v>
      </c>
      <c r="J236" s="5122">
        <v>3687</v>
      </c>
      <c r="K236" s="5090">
        <v>0.81</v>
      </c>
      <c r="L236" s="103"/>
      <c r="M236" s="4"/>
    </row>
    <row r="237" spans="1:13" ht="14.25" customHeight="1">
      <c r="A237" s="5095" t="s">
        <v>3015</v>
      </c>
      <c r="B237" s="5108" t="s">
        <v>3016</v>
      </c>
      <c r="C237" s="5097">
        <v>1436</v>
      </c>
      <c r="D237" s="5098">
        <v>401</v>
      </c>
      <c r="E237" s="5099">
        <f t="shared" si="3"/>
        <v>0.27924791086350975</v>
      </c>
      <c r="G237" s="5095" t="s">
        <v>502</v>
      </c>
      <c r="H237" s="5124" t="s">
        <v>503</v>
      </c>
      <c r="I237" s="5125">
        <v>7400</v>
      </c>
      <c r="J237" s="5126">
        <v>5976</v>
      </c>
      <c r="K237" s="5099">
        <v>0.80800000000000005</v>
      </c>
      <c r="L237" s="103"/>
      <c r="M237" s="4"/>
    </row>
    <row r="238" spans="1:13" ht="14.25" customHeight="1" thickBot="1">
      <c r="A238" s="5086" t="s">
        <v>3017</v>
      </c>
      <c r="B238" s="5107" t="s">
        <v>3018</v>
      </c>
      <c r="C238" s="5088">
        <v>2910</v>
      </c>
      <c r="D238" s="5089">
        <v>569</v>
      </c>
      <c r="E238" s="5090">
        <f t="shared" si="3"/>
        <v>0.19553264604810996</v>
      </c>
      <c r="G238" s="5086" t="s">
        <v>504</v>
      </c>
      <c r="H238" s="5127" t="s">
        <v>505</v>
      </c>
      <c r="I238" s="5131">
        <v>704</v>
      </c>
      <c r="J238" s="5132">
        <v>264</v>
      </c>
      <c r="K238" s="5115">
        <v>0.375</v>
      </c>
      <c r="L238" s="103"/>
      <c r="M238" s="4"/>
    </row>
    <row r="239" spans="1:13" ht="13.8">
      <c r="A239" s="5095" t="s">
        <v>3019</v>
      </c>
      <c r="B239" s="5108" t="s">
        <v>3020</v>
      </c>
      <c r="C239" s="5097">
        <v>1846</v>
      </c>
      <c r="D239" s="5098">
        <v>255</v>
      </c>
      <c r="E239" s="5099">
        <f t="shared" si="3"/>
        <v>0.13813651137594798</v>
      </c>
      <c r="G239" s="5454" t="s">
        <v>31</v>
      </c>
      <c r="H239" s="5455"/>
      <c r="I239" s="5133">
        <v>953207</v>
      </c>
      <c r="J239" s="211">
        <v>182120</v>
      </c>
      <c r="K239" s="5134">
        <v>0.191</v>
      </c>
      <c r="L239" s="103"/>
      <c r="M239" s="4"/>
    </row>
    <row r="240" spans="1:13" ht="13.2">
      <c r="A240" s="5086" t="s">
        <v>3021</v>
      </c>
      <c r="B240" s="5107" t="s">
        <v>3022</v>
      </c>
      <c r="C240" s="5088">
        <v>2839</v>
      </c>
      <c r="D240" s="5089">
        <v>651</v>
      </c>
      <c r="E240" s="5090">
        <f t="shared" si="3"/>
        <v>0.22930609369496302</v>
      </c>
      <c r="G240" s="204"/>
      <c r="H240" s="204"/>
      <c r="I240" s="204"/>
      <c r="J240" s="204"/>
      <c r="K240" s="204"/>
    </row>
    <row r="241" spans="1:11" ht="13.2">
      <c r="A241" s="5095" t="s">
        <v>3023</v>
      </c>
      <c r="B241" s="5108" t="s">
        <v>3024</v>
      </c>
      <c r="C241" s="5097">
        <v>1540</v>
      </c>
      <c r="D241" s="5098">
        <v>180</v>
      </c>
      <c r="E241" s="5099">
        <f t="shared" si="3"/>
        <v>0.11688311688311688</v>
      </c>
      <c r="G241" s="5456" t="s">
        <v>1459</v>
      </c>
      <c r="H241" s="5456"/>
      <c r="I241" s="5456"/>
      <c r="J241" s="5456"/>
      <c r="K241" s="5456"/>
    </row>
    <row r="242" spans="1:11" ht="13.2">
      <c r="A242" s="5086" t="s">
        <v>3025</v>
      </c>
      <c r="B242" s="5107" t="s">
        <v>3026</v>
      </c>
      <c r="C242" s="5088">
        <v>2068</v>
      </c>
      <c r="D242" s="5089">
        <v>303</v>
      </c>
      <c r="E242" s="5090">
        <f t="shared" si="3"/>
        <v>0.14651837524177949</v>
      </c>
      <c r="G242" s="204"/>
      <c r="H242" s="204"/>
      <c r="I242" s="204"/>
      <c r="J242" s="204"/>
      <c r="K242" s="204"/>
    </row>
    <row r="243" spans="1:11" ht="13.2">
      <c r="A243" s="5095" t="s">
        <v>3027</v>
      </c>
      <c r="B243" s="5108" t="s">
        <v>3028</v>
      </c>
      <c r="C243" s="5097">
        <v>2101</v>
      </c>
      <c r="D243" s="5098">
        <v>229</v>
      </c>
      <c r="E243" s="5099">
        <f t="shared" si="3"/>
        <v>0.10899571632555925</v>
      </c>
      <c r="G243" s="5457" t="s">
        <v>1460</v>
      </c>
      <c r="H243" s="5457"/>
      <c r="I243" s="5457"/>
      <c r="J243" s="5457"/>
      <c r="K243" s="5457"/>
    </row>
    <row r="244" spans="1:11" ht="14.25" customHeight="1">
      <c r="A244" s="5086" t="s">
        <v>3029</v>
      </c>
      <c r="B244" s="5107" t="s">
        <v>3030</v>
      </c>
      <c r="C244" s="5088">
        <v>6000</v>
      </c>
      <c r="D244" s="5089">
        <v>940</v>
      </c>
      <c r="E244" s="5090">
        <f t="shared" si="3"/>
        <v>0.15666666666666668</v>
      </c>
      <c r="G244" s="4921"/>
      <c r="H244" s="4921"/>
      <c r="I244" s="4921"/>
      <c r="J244" s="4921"/>
      <c r="K244" s="4921"/>
    </row>
    <row r="245" spans="1:11" ht="14.25" customHeight="1">
      <c r="A245" s="5095" t="s">
        <v>398</v>
      </c>
      <c r="B245" s="5108" t="s">
        <v>399</v>
      </c>
      <c r="C245" s="5097">
        <v>2412</v>
      </c>
      <c r="D245" s="5098">
        <v>22</v>
      </c>
      <c r="E245" s="5099">
        <f t="shared" si="3"/>
        <v>9.1210613598673301E-3</v>
      </c>
      <c r="G245" s="4921"/>
      <c r="H245" s="4921"/>
      <c r="I245" s="4921"/>
      <c r="J245" s="4921"/>
      <c r="K245" s="4921"/>
    </row>
    <row r="246" spans="1:11" ht="14.25" customHeight="1">
      <c r="A246" s="5086" t="s">
        <v>400</v>
      </c>
      <c r="B246" s="5107" t="s">
        <v>401</v>
      </c>
      <c r="C246" s="5088">
        <v>5684</v>
      </c>
      <c r="D246" s="5089">
        <v>1144</v>
      </c>
      <c r="E246" s="5090">
        <f t="shared" si="3"/>
        <v>0.20126671358198453</v>
      </c>
      <c r="G246" s="4921"/>
      <c r="H246" s="4921"/>
      <c r="I246" s="4921"/>
      <c r="J246" s="4921"/>
      <c r="K246" s="4921"/>
    </row>
    <row r="247" spans="1:11" ht="14.25" customHeight="1">
      <c r="A247" s="5095" t="s">
        <v>3031</v>
      </c>
      <c r="B247" s="5108" t="s">
        <v>3032</v>
      </c>
      <c r="C247" s="5097">
        <v>3423</v>
      </c>
      <c r="D247" s="5098">
        <v>1171</v>
      </c>
      <c r="E247" s="5099">
        <f t="shared" si="3"/>
        <v>0.3420975752264096</v>
      </c>
      <c r="G247" s="4921"/>
      <c r="H247" s="4921"/>
      <c r="I247" s="4921"/>
      <c r="J247" s="4921"/>
      <c r="K247" s="4921"/>
    </row>
    <row r="248" spans="1:11" ht="14.25" customHeight="1">
      <c r="A248" s="5086" t="s">
        <v>3033</v>
      </c>
      <c r="B248" s="5107" t="s">
        <v>3034</v>
      </c>
      <c r="C248" s="5088">
        <v>2762</v>
      </c>
      <c r="D248" s="5089">
        <v>850</v>
      </c>
      <c r="E248" s="5090">
        <f t="shared" si="3"/>
        <v>0.30774800868935553</v>
      </c>
      <c r="G248" s="4921"/>
      <c r="H248" s="4921"/>
      <c r="I248" s="4921"/>
      <c r="J248" s="4921"/>
      <c r="K248" s="4921"/>
    </row>
    <row r="249" spans="1:11" ht="14.25" customHeight="1">
      <c r="A249" s="5095" t="s">
        <v>3035</v>
      </c>
      <c r="B249" s="5108" t="s">
        <v>3036</v>
      </c>
      <c r="C249" s="5097">
        <v>2260</v>
      </c>
      <c r="D249" s="5098">
        <v>592</v>
      </c>
      <c r="E249" s="5099">
        <f t="shared" si="3"/>
        <v>0.26194690265486725</v>
      </c>
      <c r="G249" s="4921"/>
      <c r="H249" s="4921"/>
      <c r="I249" s="4921"/>
      <c r="J249" s="4921"/>
      <c r="K249" s="4921"/>
    </row>
    <row r="250" spans="1:11" ht="14.25" customHeight="1">
      <c r="A250" s="5086" t="s">
        <v>3037</v>
      </c>
      <c r="B250" s="5107" t="s">
        <v>3038</v>
      </c>
      <c r="C250" s="5088">
        <v>1575</v>
      </c>
      <c r="D250" s="5089">
        <v>485</v>
      </c>
      <c r="E250" s="5090">
        <f t="shared" si="3"/>
        <v>0.30793650793650795</v>
      </c>
      <c r="G250" s="4921"/>
      <c r="H250" s="4921"/>
      <c r="I250" s="4921"/>
      <c r="J250" s="4921"/>
      <c r="K250" s="4921"/>
    </row>
    <row r="251" spans="1:11" ht="14.25" customHeight="1">
      <c r="A251" s="5095" t="s">
        <v>3039</v>
      </c>
      <c r="B251" s="5108" t="s">
        <v>3040</v>
      </c>
      <c r="C251" s="5097">
        <v>3324</v>
      </c>
      <c r="D251" s="5098">
        <v>808</v>
      </c>
      <c r="E251" s="5099">
        <f t="shared" si="3"/>
        <v>0.2430806257521059</v>
      </c>
      <c r="G251" s="4921"/>
      <c r="H251" s="4921"/>
      <c r="I251" s="4921"/>
      <c r="J251" s="4921"/>
      <c r="K251" s="4921"/>
    </row>
    <row r="252" spans="1:11" ht="14.25" customHeight="1">
      <c r="A252" s="5086" t="s">
        <v>3041</v>
      </c>
      <c r="B252" s="5107" t="s">
        <v>3042</v>
      </c>
      <c r="C252" s="5088">
        <v>1471</v>
      </c>
      <c r="D252" s="5089">
        <v>316</v>
      </c>
      <c r="E252" s="5090">
        <f t="shared" si="3"/>
        <v>0.21481985044187626</v>
      </c>
      <c r="G252" s="4921"/>
      <c r="H252" s="4921"/>
      <c r="I252" s="4921"/>
      <c r="J252" s="4921"/>
      <c r="K252" s="4921"/>
    </row>
    <row r="253" spans="1:11" ht="14.25" customHeight="1">
      <c r="A253" s="5095" t="s">
        <v>3043</v>
      </c>
      <c r="B253" s="5108" t="s">
        <v>3044</v>
      </c>
      <c r="C253" s="5097">
        <v>3843</v>
      </c>
      <c r="D253" s="5098">
        <v>1258</v>
      </c>
      <c r="E253" s="5099">
        <f t="shared" si="3"/>
        <v>0.32734842570908146</v>
      </c>
      <c r="G253" s="4921"/>
      <c r="H253" s="4921"/>
      <c r="I253" s="4921"/>
      <c r="J253" s="4921"/>
      <c r="K253" s="4921"/>
    </row>
    <row r="254" spans="1:11" ht="14.25" customHeight="1">
      <c r="A254" s="5086" t="s">
        <v>416</v>
      </c>
      <c r="B254" s="5107" t="s">
        <v>417</v>
      </c>
      <c r="C254" s="5088">
        <v>2734</v>
      </c>
      <c r="D254" s="5089"/>
      <c r="E254" s="5090">
        <f t="shared" si="3"/>
        <v>0</v>
      </c>
      <c r="G254" s="4921"/>
      <c r="H254" s="4921"/>
      <c r="I254" s="4921"/>
      <c r="J254" s="4921"/>
      <c r="K254" s="4921"/>
    </row>
    <row r="255" spans="1:11" ht="14.25" customHeight="1">
      <c r="A255" s="5095" t="s">
        <v>3045</v>
      </c>
      <c r="B255" s="5108" t="s">
        <v>3046</v>
      </c>
      <c r="C255" s="5097">
        <v>991</v>
      </c>
      <c r="D255" s="5098"/>
      <c r="E255" s="5099">
        <f t="shared" si="3"/>
        <v>0</v>
      </c>
      <c r="G255" s="4921"/>
      <c r="H255" s="4921"/>
      <c r="I255" s="4921"/>
      <c r="J255" s="4921"/>
      <c r="K255" s="4921"/>
    </row>
    <row r="256" spans="1:11" ht="14.25" customHeight="1">
      <c r="A256" s="5086" t="s">
        <v>3047</v>
      </c>
      <c r="B256" s="5107" t="s">
        <v>3048</v>
      </c>
      <c r="C256" s="5088">
        <v>2643</v>
      </c>
      <c r="D256" s="5089">
        <v>34</v>
      </c>
      <c r="E256" s="5090">
        <f t="shared" si="3"/>
        <v>1.2864169504351116E-2</v>
      </c>
      <c r="G256" s="4921"/>
      <c r="H256" s="4921"/>
      <c r="I256" s="4921"/>
      <c r="J256" s="4921"/>
      <c r="K256" s="4921"/>
    </row>
    <row r="257" spans="1:11" ht="14.25" customHeight="1">
      <c r="A257" s="5095" t="s">
        <v>3049</v>
      </c>
      <c r="B257" s="5108" t="s">
        <v>3050</v>
      </c>
      <c r="C257" s="5097">
        <v>1255</v>
      </c>
      <c r="D257" s="5098"/>
      <c r="E257" s="5099">
        <f t="shared" si="3"/>
        <v>0</v>
      </c>
      <c r="G257" s="4921"/>
      <c r="H257" s="4921"/>
      <c r="I257" s="4921"/>
      <c r="J257" s="4921"/>
      <c r="K257" s="4921"/>
    </row>
    <row r="258" spans="1:11" ht="14.25" customHeight="1">
      <c r="A258" s="5086" t="s">
        <v>3051</v>
      </c>
      <c r="B258" s="5107" t="s">
        <v>3052</v>
      </c>
      <c r="C258" s="5088">
        <v>2546</v>
      </c>
      <c r="D258" s="5089">
        <v>41</v>
      </c>
      <c r="E258" s="5090">
        <f t="shared" si="3"/>
        <v>1.6103692065985858E-2</v>
      </c>
      <c r="G258" s="4921"/>
      <c r="H258" s="4921"/>
      <c r="I258" s="4921"/>
      <c r="J258" s="4921"/>
      <c r="K258" s="4921"/>
    </row>
    <row r="259" spans="1:11" ht="14.25" customHeight="1">
      <c r="A259" s="5095" t="s">
        <v>3053</v>
      </c>
      <c r="B259" s="5108" t="s">
        <v>3054</v>
      </c>
      <c r="C259" s="5097">
        <v>4735</v>
      </c>
      <c r="D259" s="5098">
        <v>27</v>
      </c>
      <c r="E259" s="5099">
        <f t="shared" si="3"/>
        <v>5.7022175290390711E-3</v>
      </c>
      <c r="G259" s="4921"/>
      <c r="H259" s="4921"/>
      <c r="I259" s="4921"/>
      <c r="J259" s="4921"/>
      <c r="K259" s="4921"/>
    </row>
    <row r="260" spans="1:11" ht="14.25" customHeight="1">
      <c r="A260" s="5086" t="s">
        <v>420</v>
      </c>
      <c r="B260" s="5107" t="s">
        <v>421</v>
      </c>
      <c r="C260" s="5088">
        <v>5664</v>
      </c>
      <c r="D260" s="5089">
        <v>3270</v>
      </c>
      <c r="E260" s="5090">
        <f t="shared" si="3"/>
        <v>0.57733050847457623</v>
      </c>
      <c r="G260" s="4921"/>
      <c r="H260" s="4921"/>
      <c r="I260" s="4921"/>
      <c r="J260" s="4921"/>
      <c r="K260" s="4921"/>
    </row>
    <row r="261" spans="1:11" ht="14.25" customHeight="1">
      <c r="A261" s="5095" t="s">
        <v>3055</v>
      </c>
      <c r="B261" s="5108" t="s">
        <v>3056</v>
      </c>
      <c r="C261" s="5097">
        <v>5070</v>
      </c>
      <c r="D261" s="5098">
        <v>2321</v>
      </c>
      <c r="E261" s="5099">
        <f t="shared" si="3"/>
        <v>0.45779092702169627</v>
      </c>
      <c r="G261" s="4921"/>
      <c r="H261" s="4921"/>
      <c r="I261" s="4921"/>
      <c r="J261" s="4921"/>
      <c r="K261" s="4921"/>
    </row>
    <row r="262" spans="1:11" ht="14.25" customHeight="1">
      <c r="A262" s="5086" t="s">
        <v>3057</v>
      </c>
      <c r="B262" s="5107" t="s">
        <v>3058</v>
      </c>
      <c r="C262" s="5088">
        <v>7105</v>
      </c>
      <c r="D262" s="5089">
        <v>3733</v>
      </c>
      <c r="E262" s="5090">
        <f t="shared" ref="E262:E315" si="4">D262/C262</f>
        <v>0.5254046446164673</v>
      </c>
      <c r="G262" s="4921"/>
      <c r="H262" s="4921"/>
      <c r="I262" s="4921"/>
      <c r="J262" s="4921"/>
      <c r="K262" s="4921"/>
    </row>
    <row r="263" spans="1:11" ht="14.25" customHeight="1">
      <c r="A263" s="5095" t="s">
        <v>425</v>
      </c>
      <c r="B263" s="5108" t="s">
        <v>426</v>
      </c>
      <c r="C263" s="5097">
        <v>3553</v>
      </c>
      <c r="D263" s="5098">
        <v>1975</v>
      </c>
      <c r="E263" s="5099">
        <f t="shared" si="4"/>
        <v>0.55586828032648461</v>
      </c>
      <c r="G263" s="4921"/>
      <c r="H263" s="4921"/>
      <c r="I263" s="4921"/>
      <c r="J263" s="4921"/>
      <c r="K263" s="4921"/>
    </row>
    <row r="264" spans="1:11" ht="14.25" customHeight="1">
      <c r="A264" s="5086" t="s">
        <v>3059</v>
      </c>
      <c r="B264" s="5107" t="s">
        <v>3060</v>
      </c>
      <c r="C264" s="5088">
        <v>3640</v>
      </c>
      <c r="D264" s="5089">
        <v>1846</v>
      </c>
      <c r="E264" s="5090">
        <f t="shared" si="4"/>
        <v>0.50714285714285712</v>
      </c>
      <c r="G264" s="4921"/>
      <c r="H264" s="4921"/>
      <c r="I264" s="4921"/>
      <c r="J264" s="4921"/>
      <c r="K264" s="4921"/>
    </row>
    <row r="265" spans="1:11" ht="14.25" customHeight="1">
      <c r="A265" s="5095" t="s">
        <v>3061</v>
      </c>
      <c r="B265" s="5108" t="s">
        <v>3062</v>
      </c>
      <c r="C265" s="5097">
        <v>3196</v>
      </c>
      <c r="D265" s="5098">
        <v>2458</v>
      </c>
      <c r="E265" s="5099">
        <f t="shared" si="4"/>
        <v>0.7690863579474343</v>
      </c>
      <c r="G265" s="4921"/>
      <c r="H265" s="4921"/>
      <c r="I265" s="4921"/>
      <c r="J265" s="4921"/>
      <c r="K265" s="4921"/>
    </row>
    <row r="266" spans="1:11" ht="14.25" customHeight="1">
      <c r="A266" s="5086" t="s">
        <v>3063</v>
      </c>
      <c r="B266" s="5107" t="s">
        <v>3064</v>
      </c>
      <c r="C266" s="5088">
        <v>6575</v>
      </c>
      <c r="D266" s="5089">
        <v>3798</v>
      </c>
      <c r="E266" s="5090">
        <f t="shared" si="4"/>
        <v>0.57764258555133075</v>
      </c>
      <c r="G266" s="4921"/>
      <c r="H266" s="4921"/>
      <c r="I266" s="4921"/>
      <c r="J266" s="4921"/>
      <c r="K266" s="4921"/>
    </row>
    <row r="267" spans="1:11" ht="14.25" customHeight="1">
      <c r="A267" s="5095" t="s">
        <v>427</v>
      </c>
      <c r="B267" s="5108" t="s">
        <v>428</v>
      </c>
      <c r="C267" s="5097">
        <v>3805</v>
      </c>
      <c r="D267" s="5098">
        <v>1419</v>
      </c>
      <c r="E267" s="5099">
        <f t="shared" si="4"/>
        <v>0.37293035479632064</v>
      </c>
      <c r="G267" s="4921"/>
      <c r="H267" s="4921"/>
      <c r="I267" s="4921"/>
      <c r="J267" s="4921"/>
      <c r="K267" s="4921"/>
    </row>
    <row r="268" spans="1:11" ht="14.25" customHeight="1">
      <c r="A268" s="5086" t="s">
        <v>3065</v>
      </c>
      <c r="B268" s="5107" t="s">
        <v>3066</v>
      </c>
      <c r="C268" s="5088">
        <v>2825</v>
      </c>
      <c r="D268" s="5089">
        <v>1548</v>
      </c>
      <c r="E268" s="5090">
        <f t="shared" si="4"/>
        <v>0.54796460176991146</v>
      </c>
      <c r="G268" s="4921"/>
      <c r="H268" s="4921"/>
      <c r="I268" s="4921"/>
      <c r="J268" s="4921"/>
      <c r="K268" s="4921"/>
    </row>
    <row r="269" spans="1:11" ht="14.25" customHeight="1">
      <c r="A269" s="5095" t="s">
        <v>3067</v>
      </c>
      <c r="B269" s="5108" t="s">
        <v>3068</v>
      </c>
      <c r="C269" s="5097">
        <v>3660</v>
      </c>
      <c r="D269" s="5098">
        <v>2075</v>
      </c>
      <c r="E269" s="5099">
        <f t="shared" si="4"/>
        <v>0.56693989071038253</v>
      </c>
      <c r="G269" s="4921"/>
      <c r="H269" s="4921"/>
      <c r="I269" s="4921"/>
      <c r="J269" s="4921"/>
      <c r="K269" s="4921"/>
    </row>
    <row r="270" spans="1:11" ht="14.25" customHeight="1">
      <c r="A270" s="5086" t="s">
        <v>431</v>
      </c>
      <c r="B270" s="5107" t="s">
        <v>3069</v>
      </c>
      <c r="C270" s="5088">
        <v>3998</v>
      </c>
      <c r="D270" s="5089">
        <v>1071</v>
      </c>
      <c r="E270" s="5090">
        <f t="shared" si="4"/>
        <v>0.26788394197098547</v>
      </c>
      <c r="G270" s="4921"/>
      <c r="H270" s="4921"/>
      <c r="I270" s="4921"/>
      <c r="J270" s="4921"/>
      <c r="K270" s="4921"/>
    </row>
    <row r="271" spans="1:11" ht="14.25" customHeight="1">
      <c r="A271" s="5095" t="s">
        <v>3070</v>
      </c>
      <c r="B271" s="5108" t="s">
        <v>3071</v>
      </c>
      <c r="C271" s="5097">
        <v>3879</v>
      </c>
      <c r="D271" s="5098">
        <v>856</v>
      </c>
      <c r="E271" s="5099">
        <f t="shared" si="4"/>
        <v>0.22067543181232277</v>
      </c>
      <c r="G271" s="4921"/>
      <c r="H271" s="4921"/>
      <c r="I271" s="4921"/>
      <c r="J271" s="4921"/>
      <c r="K271" s="4921"/>
    </row>
    <row r="272" spans="1:11" ht="14.25" customHeight="1">
      <c r="A272" s="5086" t="s">
        <v>3072</v>
      </c>
      <c r="B272" s="5107" t="s">
        <v>3073</v>
      </c>
      <c r="C272" s="5088">
        <v>1921</v>
      </c>
      <c r="D272" s="5089">
        <v>255</v>
      </c>
      <c r="E272" s="5090">
        <f t="shared" si="4"/>
        <v>0.13274336283185842</v>
      </c>
      <c r="G272" s="4921"/>
      <c r="H272" s="4921"/>
      <c r="I272" s="4921"/>
      <c r="J272" s="4921"/>
      <c r="K272" s="4921"/>
    </row>
    <row r="273" spans="1:11" ht="13.8" customHeight="1">
      <c r="A273" s="5095" t="s">
        <v>435</v>
      </c>
      <c r="B273" s="5108" t="s">
        <v>3074</v>
      </c>
      <c r="C273" s="5097">
        <v>3768</v>
      </c>
      <c r="D273" s="5098">
        <v>362</v>
      </c>
      <c r="E273" s="5099">
        <f t="shared" si="4"/>
        <v>9.6072186836518053E-2</v>
      </c>
      <c r="G273" s="4921"/>
      <c r="H273" s="4921"/>
      <c r="I273" s="4921"/>
      <c r="J273" s="4921"/>
      <c r="K273" s="4921"/>
    </row>
    <row r="274" spans="1:11" ht="13.8" customHeight="1">
      <c r="A274" s="5086" t="s">
        <v>3075</v>
      </c>
      <c r="B274" s="5107" t="s">
        <v>3076</v>
      </c>
      <c r="C274" s="5088">
        <v>2892</v>
      </c>
      <c r="D274" s="5089">
        <v>405</v>
      </c>
      <c r="E274" s="5090">
        <f t="shared" si="4"/>
        <v>0.14004149377593361</v>
      </c>
      <c r="G274" s="4921"/>
      <c r="H274" s="4921"/>
      <c r="I274" s="4921"/>
      <c r="J274" s="4921"/>
      <c r="K274" s="4921"/>
    </row>
    <row r="275" spans="1:11" ht="13.8" customHeight="1">
      <c r="A275" s="5095" t="s">
        <v>3077</v>
      </c>
      <c r="B275" s="5108" t="s">
        <v>3078</v>
      </c>
      <c r="C275" s="5097">
        <v>2414</v>
      </c>
      <c r="D275" s="5098">
        <v>372</v>
      </c>
      <c r="E275" s="5099">
        <f t="shared" si="4"/>
        <v>0.15410107705053852</v>
      </c>
      <c r="G275" s="4921"/>
      <c r="H275" s="4921"/>
      <c r="I275" s="4921"/>
      <c r="J275" s="4921"/>
      <c r="K275" s="4921"/>
    </row>
    <row r="276" spans="1:11" ht="13.8" customHeight="1">
      <c r="A276" s="5086" t="s">
        <v>3079</v>
      </c>
      <c r="B276" s="5107" t="s">
        <v>3080</v>
      </c>
      <c r="C276" s="5088">
        <v>3292</v>
      </c>
      <c r="D276" s="5089">
        <v>1032</v>
      </c>
      <c r="E276" s="5090">
        <f t="shared" si="4"/>
        <v>0.3134872417982989</v>
      </c>
      <c r="G276" s="4921"/>
      <c r="H276" s="4921"/>
      <c r="I276" s="4921"/>
      <c r="J276" s="4921"/>
      <c r="K276" s="4921"/>
    </row>
    <row r="277" spans="1:11" ht="13.8" customHeight="1">
      <c r="A277" s="5095" t="s">
        <v>441</v>
      </c>
      <c r="B277" s="5124" t="s">
        <v>442</v>
      </c>
      <c r="C277" s="5097">
        <v>7391</v>
      </c>
      <c r="D277" s="5098">
        <v>1979</v>
      </c>
      <c r="E277" s="5099">
        <f t="shared" si="4"/>
        <v>0.26775808415640645</v>
      </c>
      <c r="G277" s="4921"/>
      <c r="H277" s="4921"/>
      <c r="I277" s="4921"/>
      <c r="J277" s="4921"/>
      <c r="K277" s="4921"/>
    </row>
    <row r="278" spans="1:11" ht="13.8" customHeight="1">
      <c r="A278" s="5086" t="s">
        <v>3081</v>
      </c>
      <c r="B278" s="5107" t="s">
        <v>3082</v>
      </c>
      <c r="C278" s="5088">
        <v>1381</v>
      </c>
      <c r="D278" s="5089">
        <v>489</v>
      </c>
      <c r="E278" s="5090">
        <f t="shared" si="4"/>
        <v>0.35409123823316435</v>
      </c>
      <c r="G278" s="4921"/>
      <c r="H278" s="4921"/>
      <c r="I278" s="4921"/>
      <c r="J278" s="4921"/>
      <c r="K278" s="4921"/>
    </row>
    <row r="279" spans="1:11" ht="13.8" customHeight="1">
      <c r="A279" s="5095" t="s">
        <v>3083</v>
      </c>
      <c r="B279" s="5108" t="s">
        <v>3084</v>
      </c>
      <c r="C279" s="5097">
        <v>2836</v>
      </c>
      <c r="D279" s="5098">
        <v>1343</v>
      </c>
      <c r="E279" s="5099">
        <f t="shared" si="4"/>
        <v>0.47355430183356839</v>
      </c>
      <c r="G279" s="4921"/>
      <c r="H279" s="4921"/>
      <c r="I279" s="4921"/>
      <c r="J279" s="4921"/>
      <c r="K279" s="4921"/>
    </row>
    <row r="280" spans="1:11" ht="13.8" customHeight="1">
      <c r="A280" s="5086" t="s">
        <v>3085</v>
      </c>
      <c r="B280" s="5107" t="s">
        <v>3086</v>
      </c>
      <c r="C280" s="5088">
        <v>1693</v>
      </c>
      <c r="D280" s="5089">
        <v>635</v>
      </c>
      <c r="E280" s="5090">
        <f t="shared" si="4"/>
        <v>0.37507383343177791</v>
      </c>
      <c r="G280" s="4921"/>
      <c r="H280" s="4921"/>
      <c r="I280" s="4921"/>
      <c r="J280" s="4921"/>
      <c r="K280" s="4921"/>
    </row>
    <row r="281" spans="1:11" ht="13.8" customHeight="1">
      <c r="A281" s="5095" t="s">
        <v>443</v>
      </c>
      <c r="B281" s="5108" t="s">
        <v>3087</v>
      </c>
      <c r="C281" s="5097">
        <v>5036</v>
      </c>
      <c r="D281" s="5098">
        <v>2405</v>
      </c>
      <c r="E281" s="5099">
        <f t="shared" si="4"/>
        <v>0.47756155679110407</v>
      </c>
      <c r="G281" s="4921"/>
      <c r="H281" s="4921"/>
      <c r="I281" s="4921"/>
      <c r="J281" s="4921"/>
      <c r="K281" s="4921"/>
    </row>
    <row r="282" spans="1:11" ht="13.8" customHeight="1">
      <c r="A282" s="5086" t="s">
        <v>445</v>
      </c>
      <c r="B282" s="5107" t="s">
        <v>3088</v>
      </c>
      <c r="C282" s="5088">
        <v>5356</v>
      </c>
      <c r="D282" s="5089">
        <v>2045</v>
      </c>
      <c r="E282" s="5090">
        <f t="shared" si="4"/>
        <v>0.38181478715459299</v>
      </c>
      <c r="G282" s="4921"/>
      <c r="H282" s="4921"/>
      <c r="I282" s="4921"/>
      <c r="J282" s="4921"/>
      <c r="K282" s="4921"/>
    </row>
    <row r="283" spans="1:11" ht="13.8" customHeight="1">
      <c r="A283" s="5095" t="s">
        <v>449</v>
      </c>
      <c r="B283" s="5108" t="s">
        <v>3089</v>
      </c>
      <c r="C283" s="5097">
        <v>3427</v>
      </c>
      <c r="D283" s="5098">
        <v>929</v>
      </c>
      <c r="E283" s="5099">
        <f t="shared" si="4"/>
        <v>0.27108257951561132</v>
      </c>
      <c r="G283" s="4921"/>
      <c r="H283" s="4921"/>
      <c r="I283" s="4921"/>
      <c r="J283" s="4921"/>
      <c r="K283" s="4921"/>
    </row>
    <row r="284" spans="1:11" ht="13.8" customHeight="1">
      <c r="A284" s="5086" t="s">
        <v>3090</v>
      </c>
      <c r="B284" s="5107" t="s">
        <v>3091</v>
      </c>
      <c r="C284" s="5088">
        <v>3897</v>
      </c>
      <c r="D284" s="5089">
        <v>1041</v>
      </c>
      <c r="E284" s="5090">
        <f t="shared" si="4"/>
        <v>0.26712856043110084</v>
      </c>
      <c r="G284" s="4921"/>
      <c r="H284" s="4921"/>
      <c r="I284" s="4921"/>
      <c r="J284" s="4921"/>
      <c r="K284" s="4921"/>
    </row>
    <row r="285" spans="1:11" ht="13.8" customHeight="1">
      <c r="A285" s="5095" t="s">
        <v>3092</v>
      </c>
      <c r="B285" s="5108" t="s">
        <v>3093</v>
      </c>
      <c r="C285" s="5097">
        <v>2497</v>
      </c>
      <c r="D285" s="5098">
        <v>925</v>
      </c>
      <c r="E285" s="5099">
        <f t="shared" si="4"/>
        <v>0.37044453344012818</v>
      </c>
      <c r="G285" s="4921"/>
      <c r="H285" s="4921"/>
      <c r="I285" s="4921"/>
      <c r="J285" s="4921"/>
      <c r="K285" s="4921"/>
    </row>
    <row r="286" spans="1:11" ht="13.2">
      <c r="A286" s="5086" t="s">
        <v>451</v>
      </c>
      <c r="B286" s="5107" t="s">
        <v>3094</v>
      </c>
      <c r="C286" s="5088">
        <v>2263</v>
      </c>
      <c r="D286" s="5089">
        <v>801</v>
      </c>
      <c r="E286" s="5090">
        <f t="shared" si="4"/>
        <v>0.35395492708793636</v>
      </c>
    </row>
    <row r="287" spans="1:11" ht="13.8" customHeight="1">
      <c r="A287" s="5095" t="s">
        <v>455</v>
      </c>
      <c r="B287" s="5108" t="s">
        <v>3095</v>
      </c>
      <c r="C287" s="5097">
        <v>3527</v>
      </c>
      <c r="D287" s="5098">
        <v>989</v>
      </c>
      <c r="E287" s="5099">
        <f t="shared" si="4"/>
        <v>0.28040827899064363</v>
      </c>
      <c r="G287" s="4921"/>
      <c r="H287" s="4921"/>
      <c r="I287" s="4921"/>
      <c r="J287" s="4921"/>
      <c r="K287" s="4921"/>
    </row>
    <row r="288" spans="1:11" ht="13.8" customHeight="1">
      <c r="A288" s="5086" t="s">
        <v>457</v>
      </c>
      <c r="B288" s="5107" t="s">
        <v>458</v>
      </c>
      <c r="C288" s="5088">
        <v>5510</v>
      </c>
      <c r="D288" s="5089">
        <v>2141</v>
      </c>
      <c r="E288" s="5090">
        <f t="shared" si="4"/>
        <v>0.38856624319419236</v>
      </c>
      <c r="G288" s="4921"/>
      <c r="H288" s="4921"/>
      <c r="I288" s="4921"/>
      <c r="J288" s="4921"/>
      <c r="K288" s="4921"/>
    </row>
    <row r="289" spans="1:11" ht="13.8" customHeight="1">
      <c r="A289" s="5095" t="s">
        <v>459</v>
      </c>
      <c r="B289" s="5108" t="s">
        <v>460</v>
      </c>
      <c r="C289" s="5097">
        <v>2748</v>
      </c>
      <c r="D289" s="5098">
        <v>595</v>
      </c>
      <c r="E289" s="5099">
        <f t="shared" si="4"/>
        <v>0.21652110625909751</v>
      </c>
      <c r="G289" s="4921"/>
      <c r="H289" s="4921"/>
      <c r="I289" s="4921"/>
      <c r="J289" s="4921"/>
      <c r="K289" s="4921"/>
    </row>
    <row r="290" spans="1:11" ht="13.8" customHeight="1">
      <c r="A290" s="5086" t="s">
        <v>3096</v>
      </c>
      <c r="B290" s="5107" t="s">
        <v>3097</v>
      </c>
      <c r="C290" s="5088">
        <v>2087</v>
      </c>
      <c r="D290" s="5089">
        <v>1114</v>
      </c>
      <c r="E290" s="5090">
        <f t="shared" si="4"/>
        <v>0.53378054623862004</v>
      </c>
      <c r="G290" s="4921"/>
      <c r="H290" s="4921"/>
      <c r="I290" s="4921"/>
      <c r="J290" s="4921"/>
      <c r="K290" s="4921"/>
    </row>
    <row r="291" spans="1:11" ht="13.8" customHeight="1">
      <c r="A291" s="5095" t="s">
        <v>3098</v>
      </c>
      <c r="B291" s="5108" t="s">
        <v>3099</v>
      </c>
      <c r="C291" s="5097">
        <v>3273</v>
      </c>
      <c r="D291" s="5098">
        <v>1183</v>
      </c>
      <c r="E291" s="5099">
        <f t="shared" si="4"/>
        <v>0.36144210204705163</v>
      </c>
      <c r="G291" s="4921"/>
      <c r="H291" s="4921"/>
      <c r="I291" s="4921"/>
      <c r="J291" s="4921"/>
      <c r="K291" s="4921"/>
    </row>
    <row r="292" spans="1:11" ht="13.8" customHeight="1">
      <c r="A292" s="5086" t="s">
        <v>461</v>
      </c>
      <c r="B292" s="5107" t="s">
        <v>462</v>
      </c>
      <c r="C292" s="5088">
        <v>3921</v>
      </c>
      <c r="D292" s="5089">
        <v>1525</v>
      </c>
      <c r="E292" s="5090">
        <f t="shared" si="4"/>
        <v>0.38893139505228258</v>
      </c>
      <c r="G292" s="4921"/>
      <c r="H292" s="4921"/>
      <c r="I292" s="4921"/>
      <c r="J292" s="4921"/>
      <c r="K292" s="4921"/>
    </row>
    <row r="293" spans="1:11" ht="13.8" customHeight="1">
      <c r="A293" s="5095" t="s">
        <v>463</v>
      </c>
      <c r="B293" s="5108" t="s">
        <v>464</v>
      </c>
      <c r="C293" s="5097">
        <v>5986</v>
      </c>
      <c r="D293" s="5098">
        <v>1863</v>
      </c>
      <c r="E293" s="5099">
        <f t="shared" si="4"/>
        <v>0.31122619445372535</v>
      </c>
      <c r="G293" s="4921"/>
      <c r="H293" s="4921"/>
      <c r="I293" s="4921"/>
      <c r="J293" s="4921"/>
      <c r="K293" s="4921"/>
    </row>
    <row r="294" spans="1:11" ht="13.8" customHeight="1">
      <c r="A294" s="5086" t="s">
        <v>465</v>
      </c>
      <c r="B294" s="5107" t="s">
        <v>3100</v>
      </c>
      <c r="C294" s="5088">
        <v>4397</v>
      </c>
      <c r="D294" s="5089">
        <v>692</v>
      </c>
      <c r="E294" s="5090">
        <f t="shared" si="4"/>
        <v>0.15738003183989083</v>
      </c>
      <c r="G294" s="4921"/>
      <c r="H294" s="4921"/>
      <c r="I294" s="4921"/>
      <c r="J294" s="4921"/>
      <c r="K294" s="4921"/>
    </row>
    <row r="295" spans="1:11" ht="13.8" customHeight="1">
      <c r="A295" s="5095" t="s">
        <v>467</v>
      </c>
      <c r="B295" s="5108" t="s">
        <v>468</v>
      </c>
      <c r="C295" s="5097">
        <v>3832</v>
      </c>
      <c r="D295" s="5098">
        <v>1111</v>
      </c>
      <c r="E295" s="5099">
        <f t="shared" si="4"/>
        <v>0.28992693110647183</v>
      </c>
      <c r="G295" s="4921"/>
      <c r="H295" s="4921"/>
      <c r="I295" s="4921"/>
      <c r="J295" s="4921"/>
      <c r="K295" s="4921"/>
    </row>
    <row r="296" spans="1:11" ht="13.8" customHeight="1">
      <c r="A296" s="5086" t="s">
        <v>473</v>
      </c>
      <c r="B296" s="5107" t="s">
        <v>3101</v>
      </c>
      <c r="C296" s="5088">
        <v>3256</v>
      </c>
      <c r="D296" s="5089">
        <v>525</v>
      </c>
      <c r="E296" s="5090">
        <f t="shared" si="4"/>
        <v>0.16124078624078625</v>
      </c>
      <c r="G296" s="4921"/>
      <c r="H296" s="4921"/>
      <c r="I296" s="4921"/>
      <c r="J296" s="4921"/>
      <c r="K296" s="4921"/>
    </row>
    <row r="297" spans="1:11" ht="13.8" customHeight="1">
      <c r="A297" s="5095" t="s">
        <v>475</v>
      </c>
      <c r="B297" s="5108" t="s">
        <v>476</v>
      </c>
      <c r="C297" s="5097">
        <v>4157</v>
      </c>
      <c r="D297" s="5098">
        <v>1152</v>
      </c>
      <c r="E297" s="5099">
        <f t="shared" si="4"/>
        <v>0.2771229251864325</v>
      </c>
      <c r="G297" s="4921"/>
      <c r="H297" s="4921"/>
      <c r="I297" s="4921"/>
      <c r="J297" s="4921"/>
      <c r="K297" s="4921"/>
    </row>
    <row r="298" spans="1:11" ht="13.8" customHeight="1">
      <c r="A298" s="5086" t="s">
        <v>477</v>
      </c>
      <c r="B298" s="5107" t="s">
        <v>478</v>
      </c>
      <c r="C298" s="5088">
        <v>3803</v>
      </c>
      <c r="D298" s="5089">
        <v>1027</v>
      </c>
      <c r="E298" s="5090">
        <f t="shared" si="4"/>
        <v>0.27004996055745462</v>
      </c>
      <c r="G298" s="4921"/>
      <c r="H298" s="4921"/>
      <c r="I298" s="4921"/>
      <c r="J298" s="4921"/>
      <c r="K298" s="4921"/>
    </row>
    <row r="299" spans="1:11" ht="13.8" customHeight="1">
      <c r="A299" s="5095" t="s">
        <v>479</v>
      </c>
      <c r="B299" s="5108" t="s">
        <v>480</v>
      </c>
      <c r="C299" s="5097">
        <v>2630</v>
      </c>
      <c r="D299" s="5098">
        <v>722</v>
      </c>
      <c r="E299" s="5099">
        <f t="shared" si="4"/>
        <v>0.27452471482889734</v>
      </c>
      <c r="G299" s="4921"/>
      <c r="H299" s="4921"/>
      <c r="I299" s="4921"/>
      <c r="J299" s="4921"/>
      <c r="K299" s="4921"/>
    </row>
    <row r="300" spans="1:11" ht="13.8" customHeight="1">
      <c r="A300" s="5086" t="s">
        <v>481</v>
      </c>
      <c r="B300" s="5107" t="s">
        <v>482</v>
      </c>
      <c r="C300" s="5088">
        <v>3697</v>
      </c>
      <c r="D300" s="5089">
        <v>847</v>
      </c>
      <c r="E300" s="5090">
        <f t="shared" si="4"/>
        <v>0.22910467946984042</v>
      </c>
      <c r="G300" s="4921"/>
      <c r="H300" s="4921"/>
      <c r="I300" s="4921"/>
      <c r="J300" s="4921"/>
      <c r="K300" s="4921"/>
    </row>
    <row r="301" spans="1:11" ht="13.8" customHeight="1">
      <c r="A301" s="5095" t="s">
        <v>483</v>
      </c>
      <c r="B301" s="5108" t="s">
        <v>3102</v>
      </c>
      <c r="C301" s="5097">
        <v>4212</v>
      </c>
      <c r="D301" s="5098">
        <v>1057</v>
      </c>
      <c r="E301" s="5099">
        <f t="shared" si="4"/>
        <v>0.2509496676163343</v>
      </c>
      <c r="G301" s="4921"/>
      <c r="H301" s="4921"/>
      <c r="I301" s="4921"/>
      <c r="J301" s="4921"/>
      <c r="K301" s="4921"/>
    </row>
    <row r="302" spans="1:11" ht="13.8" customHeight="1">
      <c r="A302" s="5086" t="s">
        <v>485</v>
      </c>
      <c r="B302" s="5107" t="s">
        <v>486</v>
      </c>
      <c r="C302" s="5088">
        <v>5089</v>
      </c>
      <c r="D302" s="5089">
        <v>1331</v>
      </c>
      <c r="E302" s="5090">
        <f t="shared" si="4"/>
        <v>0.26154450776183924</v>
      </c>
      <c r="G302" s="4921"/>
      <c r="H302" s="4921"/>
      <c r="I302" s="4921"/>
      <c r="J302" s="4921"/>
      <c r="K302" s="4921"/>
    </row>
    <row r="303" spans="1:11" ht="13.8" customHeight="1">
      <c r="A303" s="5095" t="s">
        <v>487</v>
      </c>
      <c r="B303" s="5108" t="s">
        <v>488</v>
      </c>
      <c r="C303" s="5097">
        <v>3664</v>
      </c>
      <c r="D303" s="5098">
        <v>523</v>
      </c>
      <c r="E303" s="5099">
        <f t="shared" si="4"/>
        <v>0.14274017467248909</v>
      </c>
      <c r="G303" s="4921"/>
      <c r="H303" s="4921"/>
      <c r="I303" s="4921"/>
      <c r="J303" s="4921"/>
      <c r="K303" s="4921"/>
    </row>
    <row r="304" spans="1:11" ht="13.8" customHeight="1">
      <c r="A304" s="5086" t="s">
        <v>489</v>
      </c>
      <c r="B304" s="5107" t="s">
        <v>3103</v>
      </c>
      <c r="C304" s="5088">
        <v>6143</v>
      </c>
      <c r="D304" s="5089">
        <v>1496</v>
      </c>
      <c r="E304" s="5090">
        <f t="shared" si="4"/>
        <v>0.24352922025069185</v>
      </c>
      <c r="G304" s="4921"/>
      <c r="H304" s="4921"/>
      <c r="I304" s="4921"/>
      <c r="J304" s="4921"/>
      <c r="K304" s="4921"/>
    </row>
    <row r="305" spans="1:11" ht="13.8" customHeight="1">
      <c r="A305" s="5095" t="s">
        <v>491</v>
      </c>
      <c r="B305" s="5108" t="s">
        <v>3104</v>
      </c>
      <c r="C305" s="5097">
        <v>4611</v>
      </c>
      <c r="D305" s="5098">
        <v>611</v>
      </c>
      <c r="E305" s="5099">
        <f t="shared" si="4"/>
        <v>0.13250921708956842</v>
      </c>
      <c r="G305" s="4921"/>
      <c r="H305" s="4921"/>
      <c r="I305" s="4921"/>
      <c r="J305" s="4921"/>
      <c r="K305" s="4921"/>
    </row>
    <row r="306" spans="1:11" ht="13.8" customHeight="1">
      <c r="A306" s="5086" t="s">
        <v>492</v>
      </c>
      <c r="B306" s="5107" t="s">
        <v>3105</v>
      </c>
      <c r="C306" s="5088">
        <v>1676</v>
      </c>
      <c r="D306" s="5089">
        <v>191</v>
      </c>
      <c r="E306" s="5090">
        <f t="shared" si="4"/>
        <v>0.11396181384248211</v>
      </c>
      <c r="G306" s="4921"/>
      <c r="H306" s="4921"/>
      <c r="I306" s="4921"/>
      <c r="J306" s="4921"/>
      <c r="K306" s="4921"/>
    </row>
    <row r="307" spans="1:11" ht="13.8" customHeight="1">
      <c r="A307" s="5095" t="s">
        <v>494</v>
      </c>
      <c r="B307" s="5108" t="s">
        <v>3106</v>
      </c>
      <c r="C307" s="5097">
        <v>6057</v>
      </c>
      <c r="D307" s="5098">
        <v>3439</v>
      </c>
      <c r="E307" s="5099">
        <f t="shared" si="4"/>
        <v>0.56777282483077429</v>
      </c>
      <c r="G307" s="4921"/>
      <c r="H307" s="4921"/>
      <c r="I307" s="4921"/>
      <c r="J307" s="4921"/>
      <c r="K307" s="4921"/>
    </row>
    <row r="308" spans="1:11" ht="13.8" customHeight="1">
      <c r="A308" s="5086" t="s">
        <v>3107</v>
      </c>
      <c r="B308" s="5107" t="s">
        <v>3108</v>
      </c>
      <c r="C308" s="5088">
        <v>1759</v>
      </c>
      <c r="D308" s="5089">
        <v>30</v>
      </c>
      <c r="E308" s="5090">
        <f t="shared" si="4"/>
        <v>1.7055144968732235E-2</v>
      </c>
      <c r="G308" s="4921"/>
      <c r="H308" s="4921"/>
      <c r="I308" s="4921"/>
      <c r="J308" s="4921"/>
      <c r="K308" s="4921"/>
    </row>
    <row r="309" spans="1:11" ht="13.8" customHeight="1">
      <c r="A309" s="5095" t="s">
        <v>498</v>
      </c>
      <c r="B309" s="5108" t="s">
        <v>499</v>
      </c>
      <c r="C309" s="5097">
        <v>11046</v>
      </c>
      <c r="D309" s="5098">
        <v>4085</v>
      </c>
      <c r="E309" s="5099">
        <f t="shared" si="4"/>
        <v>0.36981712837226144</v>
      </c>
      <c r="G309" s="4921"/>
      <c r="H309" s="4921"/>
      <c r="I309" s="4921"/>
      <c r="J309" s="4921"/>
      <c r="K309" s="4921"/>
    </row>
    <row r="310" spans="1:11" ht="13.8" customHeight="1">
      <c r="A310" s="5086" t="s">
        <v>3109</v>
      </c>
      <c r="B310" s="5107" t="s">
        <v>3110</v>
      </c>
      <c r="C310" s="5088">
        <v>2023</v>
      </c>
      <c r="D310" s="5089">
        <v>487</v>
      </c>
      <c r="E310" s="5090">
        <f t="shared" si="4"/>
        <v>0.24073158675234799</v>
      </c>
      <c r="G310" s="4921"/>
      <c r="H310" s="4921"/>
      <c r="I310" s="4921"/>
      <c r="J310" s="4921"/>
      <c r="K310" s="4921"/>
    </row>
    <row r="311" spans="1:11" ht="13.8" customHeight="1">
      <c r="A311" s="5095" t="s">
        <v>3111</v>
      </c>
      <c r="B311" s="5108" t="s">
        <v>3112</v>
      </c>
      <c r="C311" s="5097">
        <v>2509</v>
      </c>
      <c r="D311" s="5098">
        <v>1714</v>
      </c>
      <c r="E311" s="5099">
        <f t="shared" si="4"/>
        <v>0.6831406935033878</v>
      </c>
      <c r="G311" s="4921"/>
      <c r="H311" s="4921"/>
      <c r="I311" s="4921"/>
      <c r="J311" s="4921"/>
      <c r="K311" s="4921"/>
    </row>
    <row r="312" spans="1:11" ht="13.8" customHeight="1">
      <c r="A312" s="5086" t="s">
        <v>3113</v>
      </c>
      <c r="B312" s="5107" t="s">
        <v>3114</v>
      </c>
      <c r="C312" s="5088">
        <v>2331</v>
      </c>
      <c r="D312" s="5089">
        <v>2096</v>
      </c>
      <c r="E312" s="5090">
        <f t="shared" si="4"/>
        <v>0.89918489918489919</v>
      </c>
      <c r="G312" s="4921"/>
      <c r="H312" s="4921"/>
      <c r="I312" s="4921"/>
      <c r="J312" s="4921"/>
      <c r="K312" s="4921"/>
    </row>
    <row r="313" spans="1:11" ht="13.8" customHeight="1">
      <c r="A313" s="5095" t="s">
        <v>3115</v>
      </c>
      <c r="B313" s="5108" t="s">
        <v>3116</v>
      </c>
      <c r="C313" s="5097">
        <v>2367</v>
      </c>
      <c r="D313" s="5098">
        <v>2143</v>
      </c>
      <c r="E313" s="5099">
        <f t="shared" si="4"/>
        <v>0.90536544148711451</v>
      </c>
      <c r="G313" s="4921"/>
      <c r="H313" s="4921"/>
      <c r="I313" s="4921"/>
      <c r="J313" s="4921"/>
      <c r="K313" s="4921"/>
    </row>
    <row r="314" spans="1:11" ht="13.8" customHeight="1">
      <c r="A314" s="5086" t="s">
        <v>3117</v>
      </c>
      <c r="B314" s="5107" t="s">
        <v>3118</v>
      </c>
      <c r="C314" s="5088">
        <v>2446</v>
      </c>
      <c r="D314" s="5089">
        <v>2253</v>
      </c>
      <c r="E314" s="5090">
        <f t="shared" si="4"/>
        <v>0.92109566639411289</v>
      </c>
      <c r="G314" s="4921"/>
      <c r="H314" s="4921"/>
      <c r="I314" s="4921"/>
      <c r="J314" s="4921"/>
      <c r="K314" s="4921"/>
    </row>
    <row r="315" spans="1:11" ht="13.8" customHeight="1">
      <c r="A315" s="5095" t="s">
        <v>3119</v>
      </c>
      <c r="B315" s="5108" t="s">
        <v>3120</v>
      </c>
      <c r="C315" s="5097">
        <v>2059</v>
      </c>
      <c r="D315" s="5098">
        <v>1350</v>
      </c>
      <c r="E315" s="5099">
        <f t="shared" si="4"/>
        <v>0.65565808644973289</v>
      </c>
      <c r="G315" s="4921"/>
      <c r="H315" s="4921"/>
      <c r="I315" s="4921"/>
      <c r="J315" s="4921"/>
      <c r="K315" s="4921"/>
    </row>
    <row r="316" spans="1:11" ht="13.8" customHeight="1">
      <c r="A316" s="5086" t="s">
        <v>3121</v>
      </c>
      <c r="B316" s="5107" t="s">
        <v>3122</v>
      </c>
      <c r="C316" s="5088">
        <v>0</v>
      </c>
      <c r="D316" s="5089"/>
      <c r="E316" s="5090"/>
      <c r="G316" s="4921"/>
      <c r="H316" s="4921"/>
      <c r="I316" s="4921"/>
      <c r="J316" s="4921"/>
      <c r="K316" s="4921"/>
    </row>
    <row r="317" spans="1:11" ht="13.8" customHeight="1">
      <c r="A317" s="5095" t="s">
        <v>504</v>
      </c>
      <c r="B317" s="5108" t="s">
        <v>505</v>
      </c>
      <c r="C317" s="5097">
        <v>304</v>
      </c>
      <c r="D317" s="5135"/>
      <c r="E317" s="5099">
        <f>D317/C317</f>
        <v>0</v>
      </c>
      <c r="G317" s="4921"/>
      <c r="H317" s="4921"/>
      <c r="I317" s="4921"/>
      <c r="J317" s="4921"/>
      <c r="K317" s="4921"/>
    </row>
    <row r="318" spans="1:11" ht="13.8" customHeight="1">
      <c r="A318" s="5086" t="s">
        <v>3123</v>
      </c>
      <c r="B318" s="5107" t="s">
        <v>3124</v>
      </c>
      <c r="C318" s="5088">
        <v>16</v>
      </c>
      <c r="D318" s="5136"/>
      <c r="E318" s="5090">
        <f>D318/C318</f>
        <v>0</v>
      </c>
      <c r="G318" s="4921"/>
      <c r="H318" s="4921"/>
      <c r="I318" s="4921"/>
      <c r="J318" s="4921"/>
      <c r="K318" s="4921"/>
    </row>
    <row r="319" spans="1:11" ht="13.8" customHeight="1">
      <c r="A319" s="5095" t="s">
        <v>3125</v>
      </c>
      <c r="B319" s="5108" t="s">
        <v>3126</v>
      </c>
      <c r="C319" s="5097">
        <v>9</v>
      </c>
      <c r="D319" s="5137"/>
      <c r="E319" s="5099">
        <f>D319/C319</f>
        <v>0</v>
      </c>
      <c r="G319" s="4921"/>
      <c r="H319" s="4921"/>
      <c r="I319" s="4921"/>
      <c r="J319" s="4921"/>
      <c r="K319" s="4921"/>
    </row>
    <row r="320" spans="1:11" ht="13.8" customHeight="1">
      <c r="A320" s="5086" t="s">
        <v>3127</v>
      </c>
      <c r="B320" s="5107" t="s">
        <v>3128</v>
      </c>
      <c r="C320" s="5088">
        <v>0</v>
      </c>
      <c r="D320" s="5136"/>
      <c r="E320" s="5090"/>
      <c r="G320" s="4921"/>
      <c r="H320" s="4921"/>
      <c r="I320" s="4921"/>
      <c r="J320" s="4921"/>
      <c r="K320" s="4921"/>
    </row>
    <row r="321" spans="1:11" ht="13.8" customHeight="1">
      <c r="A321" s="5095" t="s">
        <v>3129</v>
      </c>
      <c r="B321" s="5108" t="s">
        <v>3130</v>
      </c>
      <c r="C321" s="5097">
        <v>3</v>
      </c>
      <c r="D321" s="5137"/>
      <c r="E321" s="5099">
        <f>D321/C321</f>
        <v>0</v>
      </c>
      <c r="G321" s="4921"/>
      <c r="H321" s="4921"/>
      <c r="I321" s="4921"/>
      <c r="J321" s="4921"/>
      <c r="K321" s="4921"/>
    </row>
    <row r="322" spans="1:11" ht="13.8" customHeight="1">
      <c r="A322" s="5086" t="s">
        <v>3131</v>
      </c>
      <c r="B322" s="5107" t="s">
        <v>3132</v>
      </c>
      <c r="C322" s="5088">
        <v>30</v>
      </c>
      <c r="D322" s="5136"/>
      <c r="E322" s="5090">
        <f>D322/C322</f>
        <v>0</v>
      </c>
      <c r="G322" s="4921"/>
      <c r="H322" s="4921"/>
      <c r="I322" s="4921"/>
      <c r="J322" s="4921"/>
      <c r="K322" s="4921"/>
    </row>
    <row r="323" spans="1:11" ht="13.8" customHeight="1">
      <c r="A323" s="5095" t="s">
        <v>3133</v>
      </c>
      <c r="B323" s="5108" t="s">
        <v>3134</v>
      </c>
      <c r="C323" s="5097">
        <v>167</v>
      </c>
      <c r="D323" s="5137"/>
      <c r="E323" s="5099">
        <f>D323/C323</f>
        <v>0</v>
      </c>
      <c r="G323" s="4921"/>
      <c r="H323" s="4921"/>
      <c r="I323" s="4921"/>
      <c r="J323" s="4921"/>
      <c r="K323" s="4921"/>
    </row>
    <row r="324" spans="1:11" ht="13.8" customHeight="1">
      <c r="A324" s="5086" t="s">
        <v>3135</v>
      </c>
      <c r="B324" s="5107" t="s">
        <v>3136</v>
      </c>
      <c r="C324" s="5088">
        <v>0</v>
      </c>
      <c r="D324" s="5136"/>
      <c r="E324" s="5090"/>
      <c r="G324" s="4921"/>
      <c r="H324" s="4921"/>
      <c r="I324" s="4921"/>
      <c r="J324" s="4921"/>
      <c r="K324" s="4921"/>
    </row>
    <row r="325" spans="1:11" ht="13.8" customHeight="1">
      <c r="A325" s="5095" t="s">
        <v>3137</v>
      </c>
      <c r="B325" s="5108" t="s">
        <v>3138</v>
      </c>
      <c r="C325" s="5097">
        <v>252</v>
      </c>
      <c r="D325" s="5137"/>
      <c r="E325" s="5099">
        <f t="shared" ref="E325:E334" si="5">D325/C325</f>
        <v>0</v>
      </c>
      <c r="G325" s="4921"/>
      <c r="H325" s="4921"/>
      <c r="I325" s="4921"/>
      <c r="J325" s="4921"/>
      <c r="K325" s="4921"/>
    </row>
    <row r="326" spans="1:11" ht="13.8" customHeight="1">
      <c r="A326" s="5086" t="s">
        <v>3139</v>
      </c>
      <c r="B326" s="5107" t="s">
        <v>3140</v>
      </c>
      <c r="C326" s="5088">
        <v>96</v>
      </c>
      <c r="D326" s="5136"/>
      <c r="E326" s="5090">
        <f t="shared" si="5"/>
        <v>0</v>
      </c>
      <c r="G326" s="4921"/>
      <c r="H326" s="4921"/>
      <c r="I326" s="4921"/>
      <c r="J326" s="4921"/>
      <c r="K326" s="4921"/>
    </row>
    <row r="327" spans="1:11" ht="13.8" customHeight="1">
      <c r="A327" s="5095" t="s">
        <v>3141</v>
      </c>
      <c r="B327" s="5108" t="s">
        <v>3142</v>
      </c>
      <c r="C327" s="5097">
        <v>2841</v>
      </c>
      <c r="D327" s="5098">
        <v>27</v>
      </c>
      <c r="E327" s="5099">
        <f t="shared" si="5"/>
        <v>9.5036958817317843E-3</v>
      </c>
      <c r="G327" s="4921"/>
      <c r="H327" s="4921"/>
      <c r="I327" s="4921"/>
      <c r="J327" s="4921"/>
      <c r="K327" s="4921"/>
    </row>
    <row r="328" spans="1:11" ht="13.8" customHeight="1">
      <c r="A328" s="5086" t="s">
        <v>3143</v>
      </c>
      <c r="B328" s="5107" t="s">
        <v>3144</v>
      </c>
      <c r="C328" s="5088">
        <v>2402</v>
      </c>
      <c r="D328" s="5136"/>
      <c r="E328" s="5090">
        <f t="shared" si="5"/>
        <v>0</v>
      </c>
      <c r="G328" s="4921"/>
      <c r="H328" s="4921"/>
      <c r="I328" s="4921"/>
      <c r="J328" s="4921"/>
      <c r="K328" s="4921"/>
    </row>
    <row r="329" spans="1:11" ht="13.8" customHeight="1">
      <c r="A329" s="5095" t="s">
        <v>3145</v>
      </c>
      <c r="B329" s="5108" t="s">
        <v>3146</v>
      </c>
      <c r="C329" s="5097">
        <v>948</v>
      </c>
      <c r="D329" s="5137"/>
      <c r="E329" s="5099">
        <f t="shared" si="5"/>
        <v>0</v>
      </c>
      <c r="G329" s="4921"/>
      <c r="H329" s="4921"/>
      <c r="I329" s="4921"/>
      <c r="J329" s="4921"/>
      <c r="K329" s="4921"/>
    </row>
    <row r="330" spans="1:11" ht="13.8" customHeight="1">
      <c r="A330" s="5086" t="s">
        <v>3147</v>
      </c>
      <c r="B330" s="5107" t="s">
        <v>3148</v>
      </c>
      <c r="C330" s="5088">
        <v>3292</v>
      </c>
      <c r="D330" s="5136"/>
      <c r="E330" s="5090">
        <f t="shared" si="5"/>
        <v>0</v>
      </c>
      <c r="G330" s="4921"/>
      <c r="H330" s="4921"/>
      <c r="I330" s="4921"/>
      <c r="J330" s="4921"/>
      <c r="K330" s="4921"/>
    </row>
    <row r="331" spans="1:11" ht="13.8" customHeight="1">
      <c r="A331" s="5095" t="s">
        <v>3149</v>
      </c>
      <c r="B331" s="5108" t="s">
        <v>3150</v>
      </c>
      <c r="C331" s="5097">
        <v>349</v>
      </c>
      <c r="D331" s="5137"/>
      <c r="E331" s="5099">
        <f t="shared" si="5"/>
        <v>0</v>
      </c>
      <c r="G331" s="4921"/>
      <c r="H331" s="4921"/>
      <c r="I331" s="4921"/>
      <c r="J331" s="4921"/>
      <c r="K331" s="4921"/>
    </row>
    <row r="332" spans="1:11" ht="13.8" customHeight="1">
      <c r="A332" s="5086" t="s">
        <v>3151</v>
      </c>
      <c r="B332" s="5107" t="s">
        <v>3152</v>
      </c>
      <c r="C332" s="5088">
        <v>1060</v>
      </c>
      <c r="D332" s="5136"/>
      <c r="E332" s="5090">
        <f t="shared" si="5"/>
        <v>0</v>
      </c>
      <c r="G332" s="4921"/>
      <c r="H332" s="4921"/>
      <c r="I332" s="4921"/>
      <c r="J332" s="4921"/>
      <c r="K332" s="4921"/>
    </row>
    <row r="333" spans="1:11" ht="13.8" customHeight="1">
      <c r="A333" s="5095" t="s">
        <v>3153</v>
      </c>
      <c r="B333" s="5108" t="s">
        <v>3154</v>
      </c>
      <c r="C333" s="5097">
        <v>1</v>
      </c>
      <c r="D333" s="5137"/>
      <c r="E333" s="5099">
        <f t="shared" si="5"/>
        <v>0</v>
      </c>
      <c r="G333" s="4921"/>
      <c r="H333" s="4921"/>
      <c r="I333" s="4921"/>
      <c r="J333" s="4921"/>
      <c r="K333" s="4921"/>
    </row>
    <row r="334" spans="1:11" ht="13.8" customHeight="1">
      <c r="A334" s="5086" t="s">
        <v>3155</v>
      </c>
      <c r="B334" s="5107" t="s">
        <v>3156</v>
      </c>
      <c r="C334" s="5088">
        <v>31</v>
      </c>
      <c r="D334" s="5136"/>
      <c r="E334" s="5090">
        <f t="shared" si="5"/>
        <v>0</v>
      </c>
      <c r="G334" s="4921"/>
      <c r="H334" s="4921"/>
      <c r="I334" s="4921"/>
      <c r="J334" s="4921"/>
      <c r="K334" s="4921"/>
    </row>
    <row r="335" spans="1:11" ht="13.8" customHeight="1" thickBot="1">
      <c r="A335" s="5095" t="s">
        <v>3157</v>
      </c>
      <c r="B335" s="5138" t="s">
        <v>3158</v>
      </c>
      <c r="C335" s="5139">
        <v>0</v>
      </c>
      <c r="D335" s="5140">
        <v>0</v>
      </c>
      <c r="E335" s="5141"/>
      <c r="G335" s="4921"/>
      <c r="H335" s="4921"/>
      <c r="I335" s="4921"/>
      <c r="J335" s="4921"/>
      <c r="K335" s="4921"/>
    </row>
    <row r="336" spans="1:11" ht="13.2">
      <c r="A336" s="5458" t="s">
        <v>31</v>
      </c>
      <c r="B336" s="5459"/>
      <c r="C336" s="5116">
        <v>1016508</v>
      </c>
      <c r="D336" s="5117">
        <v>200455</v>
      </c>
      <c r="E336" s="5118">
        <f>D336/C336</f>
        <v>0.19719962853219059</v>
      </c>
    </row>
    <row r="337" spans="1:5" ht="28.2" customHeight="1">
      <c r="A337" s="5443" t="s">
        <v>2731</v>
      </c>
      <c r="B337" s="5443"/>
      <c r="C337" s="5443"/>
      <c r="D337" s="5443"/>
      <c r="E337" s="5443"/>
    </row>
    <row r="338" spans="1:5" ht="13.2" customHeight="1">
      <c r="A338" s="61"/>
      <c r="B338" s="61"/>
      <c r="C338" s="61"/>
      <c r="D338" s="61"/>
      <c r="E338" s="61"/>
    </row>
    <row r="339" spans="1:5" ht="13.2">
      <c r="A339" s="5425" t="s">
        <v>2732</v>
      </c>
      <c r="B339" s="5425"/>
      <c r="C339" s="5425"/>
      <c r="D339" s="5425"/>
      <c r="E339" s="5425"/>
    </row>
  </sheetData>
  <mergeCells count="16">
    <mergeCell ref="A1:E1"/>
    <mergeCell ref="B3:B5"/>
    <mergeCell ref="A3:A5"/>
    <mergeCell ref="C3:E3"/>
    <mergeCell ref="D4:E4"/>
    <mergeCell ref="G1:K1"/>
    <mergeCell ref="G3:G5"/>
    <mergeCell ref="H3:H5"/>
    <mergeCell ref="I3:K3"/>
    <mergeCell ref="J4:K4"/>
    <mergeCell ref="A339:E339"/>
    <mergeCell ref="G239:H239"/>
    <mergeCell ref="G241:K241"/>
    <mergeCell ref="G243:K243"/>
    <mergeCell ref="A336:B336"/>
    <mergeCell ref="A337:E33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topLeftCell="A12" workbookViewId="0">
      <selection activeCell="D9" sqref="D9"/>
    </sheetView>
  </sheetViews>
  <sheetFormatPr defaultColWidth="8.69921875" defaultRowHeight="14.25" customHeight="1"/>
  <cols>
    <col min="1" max="1" width="27.296875" style="50" customWidth="1"/>
    <col min="2" max="2" width="33.296875" style="50" customWidth="1"/>
    <col min="3" max="5" width="13.296875" style="50" customWidth="1"/>
    <col min="6" max="6" width="8.69921875" style="50"/>
    <col min="7" max="7" width="27.296875" style="50" customWidth="1"/>
    <col min="8" max="8" width="23.69921875" style="50" customWidth="1"/>
    <col min="9" max="11" width="12.59765625" style="50" customWidth="1"/>
    <col min="12" max="16384" width="8.69921875" style="50"/>
  </cols>
  <sheetData>
    <row r="1" spans="1:13" ht="24.6">
      <c r="A1" s="5473" t="s">
        <v>3159</v>
      </c>
      <c r="B1" s="5474"/>
      <c r="C1" s="5474"/>
      <c r="D1" s="5474"/>
      <c r="E1" s="5474"/>
      <c r="G1" s="5473" t="s">
        <v>3160</v>
      </c>
      <c r="H1" s="5474"/>
      <c r="I1" s="5474"/>
      <c r="J1" s="5474"/>
      <c r="K1" s="5474"/>
      <c r="L1" s="319"/>
    </row>
    <row r="2" spans="1:13" ht="13.2">
      <c r="A2" s="212"/>
      <c r="B2" s="174"/>
      <c r="C2" s="174"/>
      <c r="D2" s="174"/>
      <c r="E2" s="174"/>
      <c r="G2" s="212"/>
      <c r="H2" s="174"/>
      <c r="I2" s="174"/>
      <c r="J2" s="174"/>
      <c r="K2" s="174"/>
    </row>
    <row r="3" spans="1:13" ht="20.399999999999999">
      <c r="A3" s="5475" t="s">
        <v>38</v>
      </c>
      <c r="B3" s="5447" t="s">
        <v>2696</v>
      </c>
      <c r="C3" s="5481" t="s">
        <v>682</v>
      </c>
      <c r="D3" s="5482"/>
      <c r="E3" s="5483"/>
      <c r="F3" s="419"/>
      <c r="G3" s="5475" t="s">
        <v>38</v>
      </c>
      <c r="H3" s="5478" t="s">
        <v>39</v>
      </c>
      <c r="I3" s="5481" t="s">
        <v>682</v>
      </c>
      <c r="J3" s="5482"/>
      <c r="K3" s="5483"/>
      <c r="L3" s="169"/>
    </row>
    <row r="4" spans="1:13" ht="32.4">
      <c r="A4" s="5476"/>
      <c r="B4" s="5448"/>
      <c r="C4" s="213" t="s">
        <v>40</v>
      </c>
      <c r="D4" s="5470" t="s">
        <v>14</v>
      </c>
      <c r="E4" s="5471"/>
      <c r="F4" s="166"/>
      <c r="G4" s="5476"/>
      <c r="H4" s="5479"/>
      <c r="I4" s="213" t="s">
        <v>40</v>
      </c>
      <c r="J4" s="5470" t="s">
        <v>14</v>
      </c>
      <c r="K4" s="5471"/>
    </row>
    <row r="5" spans="1:13" ht="20.399999999999999">
      <c r="A5" s="5477"/>
      <c r="B5" s="5449"/>
      <c r="C5" s="214" t="s">
        <v>16</v>
      </c>
      <c r="D5" s="206" t="s">
        <v>16</v>
      </c>
      <c r="E5" s="207" t="s">
        <v>41</v>
      </c>
      <c r="F5" s="419"/>
      <c r="G5" s="5477"/>
      <c r="H5" s="5480"/>
      <c r="I5" s="214" t="s">
        <v>16</v>
      </c>
      <c r="J5" s="206" t="s">
        <v>16</v>
      </c>
      <c r="K5" s="207" t="s">
        <v>41</v>
      </c>
      <c r="L5" s="169"/>
    </row>
    <row r="6" spans="1:13" ht="13.8">
      <c r="A6" s="5086" t="s">
        <v>685</v>
      </c>
      <c r="B6" s="5142" t="s">
        <v>686</v>
      </c>
      <c r="C6" s="5143">
        <v>1557</v>
      </c>
      <c r="D6" s="5144">
        <v>283</v>
      </c>
      <c r="E6" s="5090">
        <f>D6/C6</f>
        <v>0.18175979447655749</v>
      </c>
      <c r="G6" s="5086" t="s">
        <v>683</v>
      </c>
      <c r="H6" s="5127" t="s">
        <v>684</v>
      </c>
      <c r="I6" s="5122">
        <v>6484</v>
      </c>
      <c r="J6" s="5122">
        <v>629</v>
      </c>
      <c r="K6" s="5090">
        <v>9.7000000000000003E-2</v>
      </c>
      <c r="L6" s="215"/>
      <c r="M6" s="4"/>
    </row>
    <row r="7" spans="1:13" ht="13.8">
      <c r="A7" s="5095" t="s">
        <v>3161</v>
      </c>
      <c r="B7" s="5138" t="s">
        <v>3162</v>
      </c>
      <c r="C7" s="5145">
        <v>4393</v>
      </c>
      <c r="D7" s="5146">
        <v>568</v>
      </c>
      <c r="E7" s="5099">
        <f t="shared" ref="E7:E23" si="0">D7/C7</f>
        <v>0.12929660824038242</v>
      </c>
      <c r="G7" s="5095" t="s">
        <v>685</v>
      </c>
      <c r="H7" s="5124" t="s">
        <v>686</v>
      </c>
      <c r="I7" s="5126">
        <v>1344</v>
      </c>
      <c r="J7" s="5126">
        <v>288</v>
      </c>
      <c r="K7" s="5099">
        <v>0.214</v>
      </c>
      <c r="L7" s="215"/>
      <c r="M7" s="4"/>
    </row>
    <row r="8" spans="1:13" ht="13.8">
      <c r="A8" s="5086" t="s">
        <v>3163</v>
      </c>
      <c r="B8" s="5107" t="s">
        <v>3164</v>
      </c>
      <c r="C8" s="5143">
        <v>2157</v>
      </c>
      <c r="D8" s="5144">
        <v>93</v>
      </c>
      <c r="E8" s="5090">
        <f t="shared" si="0"/>
        <v>4.3115438108484005E-2</v>
      </c>
      <c r="G8" s="5086" t="s">
        <v>687</v>
      </c>
      <c r="H8" s="5127" t="s">
        <v>688</v>
      </c>
      <c r="I8" s="5122">
        <v>5047</v>
      </c>
      <c r="J8" s="5122">
        <v>1154</v>
      </c>
      <c r="K8" s="5090">
        <v>0.22900000000000001</v>
      </c>
      <c r="L8" s="215"/>
      <c r="M8" s="4"/>
    </row>
    <row r="9" spans="1:13" ht="13.8">
      <c r="A9" s="5095" t="s">
        <v>687</v>
      </c>
      <c r="B9" s="5138" t="s">
        <v>688</v>
      </c>
      <c r="C9" s="5145">
        <v>5735</v>
      </c>
      <c r="D9" s="5146">
        <v>1399</v>
      </c>
      <c r="E9" s="5099">
        <f t="shared" si="0"/>
        <v>0.24394071490845684</v>
      </c>
      <c r="G9" s="5095" t="s">
        <v>689</v>
      </c>
      <c r="H9" s="5124" t="s">
        <v>3165</v>
      </c>
      <c r="I9" s="5126">
        <v>3845</v>
      </c>
      <c r="J9" s="5126">
        <v>816</v>
      </c>
      <c r="K9" s="5099">
        <v>0.21199999999999999</v>
      </c>
      <c r="L9" s="215"/>
      <c r="M9" s="4"/>
    </row>
    <row r="10" spans="1:13" ht="13.8">
      <c r="A10" s="5086" t="s">
        <v>689</v>
      </c>
      <c r="B10" s="5142" t="s">
        <v>3166</v>
      </c>
      <c r="C10" s="5143">
        <v>4069</v>
      </c>
      <c r="D10" s="5144">
        <v>924</v>
      </c>
      <c r="E10" s="5090">
        <f t="shared" si="0"/>
        <v>0.22708282133202262</v>
      </c>
      <c r="G10" s="5086" t="s">
        <v>690</v>
      </c>
      <c r="H10" s="5127" t="s">
        <v>691</v>
      </c>
      <c r="I10" s="5122">
        <v>8385</v>
      </c>
      <c r="J10" s="5122">
        <v>2176</v>
      </c>
      <c r="K10" s="5090">
        <v>0.26</v>
      </c>
      <c r="L10" s="215"/>
      <c r="M10" s="4"/>
    </row>
    <row r="11" spans="1:13" ht="13.8">
      <c r="A11" s="5095" t="s">
        <v>3167</v>
      </c>
      <c r="B11" s="5108" t="s">
        <v>3168</v>
      </c>
      <c r="C11" s="5145">
        <v>6843</v>
      </c>
      <c r="D11" s="5146">
        <v>1716</v>
      </c>
      <c r="E11" s="5099">
        <f t="shared" si="0"/>
        <v>0.2507672073651907</v>
      </c>
      <c r="G11" s="5095" t="s">
        <v>692</v>
      </c>
      <c r="H11" s="5124" t="s">
        <v>693</v>
      </c>
      <c r="I11" s="5126">
        <v>8740</v>
      </c>
      <c r="J11" s="5126">
        <v>1700</v>
      </c>
      <c r="K11" s="5099">
        <v>0.19500000000000001</v>
      </c>
      <c r="L11" s="215"/>
      <c r="M11" s="4"/>
    </row>
    <row r="12" spans="1:13" ht="13.8">
      <c r="A12" s="5086" t="s">
        <v>3169</v>
      </c>
      <c r="B12" s="5107" t="s">
        <v>3170</v>
      </c>
      <c r="C12" s="5143">
        <v>2127</v>
      </c>
      <c r="D12" s="5144">
        <v>567</v>
      </c>
      <c r="E12" s="5090">
        <f t="shared" si="0"/>
        <v>0.26657263751763044</v>
      </c>
      <c r="G12" s="5086" t="s">
        <v>694</v>
      </c>
      <c r="H12" s="5127" t="s">
        <v>695</v>
      </c>
      <c r="I12" s="5122">
        <v>5943</v>
      </c>
      <c r="J12" s="5122">
        <v>1311</v>
      </c>
      <c r="K12" s="5090">
        <v>0.221</v>
      </c>
      <c r="L12" s="215"/>
      <c r="M12" s="4"/>
    </row>
    <row r="13" spans="1:13" ht="13.8">
      <c r="A13" s="5095" t="s">
        <v>3171</v>
      </c>
      <c r="B13" s="5108" t="s">
        <v>3172</v>
      </c>
      <c r="C13" s="5145">
        <v>7324</v>
      </c>
      <c r="D13" s="5146">
        <v>1598</v>
      </c>
      <c r="E13" s="5099">
        <f t="shared" si="0"/>
        <v>0.21818678317859094</v>
      </c>
      <c r="G13" s="5095" t="s">
        <v>696</v>
      </c>
      <c r="H13" s="5124" t="s">
        <v>697</v>
      </c>
      <c r="I13" s="5126">
        <v>2544</v>
      </c>
      <c r="J13" s="5126">
        <v>466</v>
      </c>
      <c r="K13" s="5099">
        <v>0.183</v>
      </c>
      <c r="L13" s="215"/>
      <c r="M13" s="4"/>
    </row>
    <row r="14" spans="1:13" ht="13.8">
      <c r="A14" s="5086" t="s">
        <v>3173</v>
      </c>
      <c r="B14" s="5107" t="s">
        <v>3174</v>
      </c>
      <c r="C14" s="5143">
        <v>3158</v>
      </c>
      <c r="D14" s="5144">
        <v>628</v>
      </c>
      <c r="E14" s="5090">
        <f t="shared" si="0"/>
        <v>0.19886003799873336</v>
      </c>
      <c r="G14" s="5086" t="s">
        <v>698</v>
      </c>
      <c r="H14" s="5127" t="s">
        <v>699</v>
      </c>
      <c r="I14" s="5122">
        <v>3139</v>
      </c>
      <c r="J14" s="5122">
        <v>723</v>
      </c>
      <c r="K14" s="5090">
        <v>0.23</v>
      </c>
      <c r="L14" s="215"/>
      <c r="M14" s="4"/>
    </row>
    <row r="15" spans="1:13" ht="13.8">
      <c r="A15" s="5095" t="s">
        <v>694</v>
      </c>
      <c r="B15" s="5138" t="s">
        <v>695</v>
      </c>
      <c r="C15" s="5145">
        <v>6455</v>
      </c>
      <c r="D15" s="5146">
        <v>1497</v>
      </c>
      <c r="E15" s="5099">
        <f t="shared" si="0"/>
        <v>0.2319132455460883</v>
      </c>
      <c r="G15" s="5095" t="s">
        <v>700</v>
      </c>
      <c r="H15" s="5124" t="s">
        <v>701</v>
      </c>
      <c r="I15" s="5126">
        <v>8403</v>
      </c>
      <c r="J15" s="5126">
        <v>1611</v>
      </c>
      <c r="K15" s="5099">
        <v>0.192</v>
      </c>
      <c r="L15" s="215"/>
      <c r="M15" s="4"/>
    </row>
    <row r="16" spans="1:13" ht="13.8">
      <c r="A16" s="5086" t="s">
        <v>696</v>
      </c>
      <c r="B16" s="5142" t="s">
        <v>697</v>
      </c>
      <c r="C16" s="5143">
        <v>2936</v>
      </c>
      <c r="D16" s="5144">
        <v>497</v>
      </c>
      <c r="E16" s="5090">
        <f t="shared" si="0"/>
        <v>0.16927792915531334</v>
      </c>
      <c r="G16" s="5086" t="s">
        <v>702</v>
      </c>
      <c r="H16" s="5127" t="s">
        <v>703</v>
      </c>
      <c r="I16" s="5122">
        <v>3771</v>
      </c>
      <c r="J16" s="5122">
        <v>1085</v>
      </c>
      <c r="K16" s="5090">
        <v>0.28799999999999998</v>
      </c>
      <c r="L16" s="215"/>
      <c r="M16" s="4"/>
    </row>
    <row r="17" spans="1:13" ht="13.8">
      <c r="A17" s="5095" t="s">
        <v>698</v>
      </c>
      <c r="B17" s="5138" t="s">
        <v>699</v>
      </c>
      <c r="C17" s="5145">
        <v>3538</v>
      </c>
      <c r="D17" s="5146">
        <v>702</v>
      </c>
      <c r="E17" s="5099">
        <f t="shared" si="0"/>
        <v>0.19841718485019785</v>
      </c>
      <c r="G17" s="5095" t="s">
        <v>704</v>
      </c>
      <c r="H17" s="5124" t="s">
        <v>705</v>
      </c>
      <c r="I17" s="5126">
        <v>5561</v>
      </c>
      <c r="J17" s="5126">
        <v>2069</v>
      </c>
      <c r="K17" s="5099">
        <v>0.372</v>
      </c>
      <c r="L17" s="215"/>
      <c r="M17" s="4"/>
    </row>
    <row r="18" spans="1:13" ht="13.8">
      <c r="A18" s="5086" t="s">
        <v>3175</v>
      </c>
      <c r="B18" s="5107" t="s">
        <v>3176</v>
      </c>
      <c r="C18" s="5143">
        <v>2704</v>
      </c>
      <c r="D18" s="5144">
        <v>594</v>
      </c>
      <c r="E18" s="5090">
        <f t="shared" si="0"/>
        <v>0.21967455621301776</v>
      </c>
      <c r="G18" s="5086" t="s">
        <v>706</v>
      </c>
      <c r="H18" s="5147" t="s">
        <v>707</v>
      </c>
      <c r="I18" s="5122">
        <v>170</v>
      </c>
      <c r="J18" s="5122">
        <v>149</v>
      </c>
      <c r="K18" s="5090">
        <v>0.876</v>
      </c>
      <c r="L18" s="215"/>
      <c r="M18" s="4"/>
    </row>
    <row r="19" spans="1:13" ht="14.4" thickBot="1">
      <c r="A19" s="5095" t="s">
        <v>3177</v>
      </c>
      <c r="B19" s="5108" t="s">
        <v>3178</v>
      </c>
      <c r="C19" s="5145">
        <v>6315</v>
      </c>
      <c r="D19" s="5146">
        <v>1234</v>
      </c>
      <c r="E19" s="5099">
        <f t="shared" si="0"/>
        <v>0.19540775930324625</v>
      </c>
      <c r="G19" s="5095" t="s">
        <v>708</v>
      </c>
      <c r="H19" s="5124" t="s">
        <v>709</v>
      </c>
      <c r="I19" s="5148">
        <v>3715</v>
      </c>
      <c r="J19" s="5148">
        <v>1950</v>
      </c>
      <c r="K19" s="5141">
        <v>0.52500000000000002</v>
      </c>
      <c r="L19" s="215"/>
      <c r="M19" s="4"/>
    </row>
    <row r="20" spans="1:13" ht="13.8">
      <c r="A20" s="5086" t="s">
        <v>702</v>
      </c>
      <c r="B20" s="5142" t="s">
        <v>703</v>
      </c>
      <c r="C20" s="5143">
        <v>3769</v>
      </c>
      <c r="D20" s="5144">
        <v>1215</v>
      </c>
      <c r="E20" s="5090">
        <f t="shared" si="0"/>
        <v>0.32236667551074555</v>
      </c>
      <c r="G20" s="5454" t="s">
        <v>31</v>
      </c>
      <c r="H20" s="5455"/>
      <c r="I20" s="5133">
        <v>67091</v>
      </c>
      <c r="J20" s="211">
        <v>16127</v>
      </c>
      <c r="K20" s="5123">
        <v>0.24</v>
      </c>
      <c r="L20" s="215"/>
      <c r="M20" s="4"/>
    </row>
    <row r="21" spans="1:13" ht="13.2">
      <c r="A21" s="5095" t="s">
        <v>704</v>
      </c>
      <c r="B21" s="5138" t="s">
        <v>705</v>
      </c>
      <c r="C21" s="5145">
        <v>5971</v>
      </c>
      <c r="D21" s="5146">
        <v>2415</v>
      </c>
      <c r="E21" s="5099">
        <f t="shared" si="0"/>
        <v>0.40445486518171159</v>
      </c>
      <c r="G21" s="217"/>
      <c r="H21" s="218"/>
      <c r="I21" s="218"/>
      <c r="J21" s="219"/>
      <c r="K21" s="218"/>
    </row>
    <row r="22" spans="1:13" ht="13.2" customHeight="1">
      <c r="A22" s="5086" t="s">
        <v>706</v>
      </c>
      <c r="B22" s="5107" t="s">
        <v>3179</v>
      </c>
      <c r="C22" s="5143">
        <v>84</v>
      </c>
      <c r="D22" s="5144">
        <v>71</v>
      </c>
      <c r="E22" s="5090">
        <f t="shared" si="0"/>
        <v>0.84523809523809523</v>
      </c>
      <c r="G22" s="5457" t="s">
        <v>1460</v>
      </c>
      <c r="H22" s="5457"/>
      <c r="I22" s="5457"/>
      <c r="J22" s="5457"/>
      <c r="K22" s="5457"/>
    </row>
    <row r="23" spans="1:13" ht="14.25" customHeight="1">
      <c r="A23" s="5095" t="s">
        <v>708</v>
      </c>
      <c r="B23" s="5108" t="s">
        <v>709</v>
      </c>
      <c r="C23" s="5145">
        <v>4163</v>
      </c>
      <c r="D23" s="5146">
        <v>2092</v>
      </c>
      <c r="E23" s="5099">
        <f t="shared" si="0"/>
        <v>0.50252221955320686</v>
      </c>
    </row>
    <row r="24" spans="1:13" ht="14.25" customHeight="1">
      <c r="A24" s="5086" t="s">
        <v>3180</v>
      </c>
      <c r="B24" s="5142" t="s">
        <v>3158</v>
      </c>
      <c r="C24" s="5143">
        <v>0</v>
      </c>
      <c r="D24" s="5144">
        <v>0</v>
      </c>
      <c r="E24" s="5090"/>
    </row>
    <row r="25" spans="1:13" ht="14.25" customHeight="1">
      <c r="A25" s="5095" t="s">
        <v>3181</v>
      </c>
      <c r="B25" s="5138" t="s">
        <v>3158</v>
      </c>
      <c r="C25" s="5145">
        <v>0</v>
      </c>
      <c r="D25" s="5146">
        <v>0</v>
      </c>
      <c r="E25" s="5099"/>
    </row>
    <row r="26" spans="1:13" ht="14.25" customHeight="1" thickBot="1">
      <c r="A26" s="5086" t="s">
        <v>3182</v>
      </c>
      <c r="B26" s="5142" t="s">
        <v>3158</v>
      </c>
      <c r="C26" s="5149">
        <v>0</v>
      </c>
      <c r="D26" s="5150">
        <v>0</v>
      </c>
      <c r="E26" s="5115"/>
    </row>
    <row r="27" spans="1:13" ht="14.25" customHeight="1">
      <c r="A27" s="5472" t="s">
        <v>31</v>
      </c>
      <c r="B27" s="5472"/>
      <c r="C27" s="5151">
        <v>73298</v>
      </c>
      <c r="D27" s="5152">
        <v>18096</v>
      </c>
      <c r="E27" s="5118">
        <f>D27/C27</f>
        <v>0.24688258888373488</v>
      </c>
    </row>
    <row r="28" spans="1:13" ht="14.25" customHeight="1">
      <c r="A28" s="5443" t="s">
        <v>2731</v>
      </c>
      <c r="B28" s="5443"/>
      <c r="C28" s="5443"/>
      <c r="D28" s="5443"/>
      <c r="E28" s="5443"/>
    </row>
    <row r="29" spans="1:13" ht="14.25" customHeight="1">
      <c r="A29" s="61"/>
      <c r="B29" s="61"/>
      <c r="C29" s="61"/>
      <c r="D29" s="61"/>
      <c r="E29" s="61"/>
    </row>
    <row r="30" spans="1:13" ht="14.25" customHeight="1">
      <c r="A30" s="5425" t="s">
        <v>2732</v>
      </c>
      <c r="B30" s="5425"/>
      <c r="C30" s="5425"/>
      <c r="D30" s="5425"/>
      <c r="E30" s="5425"/>
    </row>
  </sheetData>
  <mergeCells count="15">
    <mergeCell ref="A1:E1"/>
    <mergeCell ref="A3:A5"/>
    <mergeCell ref="C3:E3"/>
    <mergeCell ref="D4:E4"/>
    <mergeCell ref="B3:B5"/>
    <mergeCell ref="G1:K1"/>
    <mergeCell ref="G3:G5"/>
    <mergeCell ref="H3:H5"/>
    <mergeCell ref="I3:K3"/>
    <mergeCell ref="J4:K4"/>
    <mergeCell ref="G20:H20"/>
    <mergeCell ref="G22:K22"/>
    <mergeCell ref="A27:B27"/>
    <mergeCell ref="A28:E28"/>
    <mergeCell ref="A30:E3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workbookViewId="0">
      <selection activeCell="F3" sqref="F3:F5"/>
    </sheetView>
  </sheetViews>
  <sheetFormatPr defaultColWidth="8.69921875" defaultRowHeight="14.25" customHeight="1"/>
  <cols>
    <col min="1" max="1" width="27.69921875" style="50" customWidth="1"/>
    <col min="2" max="2" width="35.8984375" style="50" customWidth="1"/>
    <col min="3" max="5" width="13.296875" style="50" customWidth="1"/>
    <col min="6" max="6" width="8.69921875" style="50"/>
    <col min="7" max="7" width="27.69921875" style="50" customWidth="1"/>
    <col min="8" max="8" width="23.19921875" style="50" customWidth="1"/>
    <col min="9" max="11" width="12.59765625" style="50" customWidth="1"/>
    <col min="12" max="16" width="8.69921875" style="50"/>
    <col min="17" max="17" width="9" style="50" customWidth="1"/>
    <col min="18" max="16384" width="8.69921875" style="50"/>
  </cols>
  <sheetData>
    <row r="1" spans="1:13" ht="24.6">
      <c r="A1" s="5474" t="s">
        <v>3183</v>
      </c>
      <c r="B1" s="5474"/>
      <c r="C1" s="5474"/>
      <c r="D1" s="5474"/>
      <c r="E1" s="5474"/>
      <c r="G1" s="5474" t="s">
        <v>3184</v>
      </c>
      <c r="H1" s="5474"/>
      <c r="I1" s="5474"/>
      <c r="J1" s="5474"/>
      <c r="K1" s="5474"/>
      <c r="L1" s="319"/>
    </row>
    <row r="2" spans="1:13" ht="13.2">
      <c r="A2" s="218"/>
      <c r="B2" s="218"/>
      <c r="C2" s="218"/>
      <c r="D2" s="218"/>
      <c r="E2" s="174"/>
      <c r="G2" s="218"/>
      <c r="H2" s="218"/>
      <c r="I2" s="218"/>
      <c r="J2" s="218"/>
      <c r="K2" s="174"/>
    </row>
    <row r="3" spans="1:13" ht="20.399999999999999">
      <c r="A3" s="5475" t="s">
        <v>38</v>
      </c>
      <c r="B3" s="5447" t="s">
        <v>2696</v>
      </c>
      <c r="C3" s="5481" t="s">
        <v>34</v>
      </c>
      <c r="D3" s="5482"/>
      <c r="E3" s="5483"/>
      <c r="F3" s="419"/>
      <c r="G3" s="5475" t="s">
        <v>38</v>
      </c>
      <c r="H3" s="5478" t="s">
        <v>39</v>
      </c>
      <c r="I3" s="5481" t="s">
        <v>34</v>
      </c>
      <c r="J3" s="5482"/>
      <c r="K3" s="5483"/>
      <c r="L3" s="169"/>
    </row>
    <row r="4" spans="1:13" ht="32.4">
      <c r="A4" s="5476"/>
      <c r="B4" s="5448"/>
      <c r="C4" s="213" t="s">
        <v>40</v>
      </c>
      <c r="D4" s="5470" t="s">
        <v>14</v>
      </c>
      <c r="E4" s="5471"/>
      <c r="F4" s="166"/>
      <c r="G4" s="5476"/>
      <c r="H4" s="5479"/>
      <c r="I4" s="213" t="s">
        <v>40</v>
      </c>
      <c r="J4" s="5470" t="s">
        <v>14</v>
      </c>
      <c r="K4" s="5471"/>
    </row>
    <row r="5" spans="1:13" ht="20.399999999999999">
      <c r="A5" s="5477"/>
      <c r="B5" s="5449"/>
      <c r="C5" s="214" t="s">
        <v>16</v>
      </c>
      <c r="D5" s="206" t="s">
        <v>16</v>
      </c>
      <c r="E5" s="207" t="s">
        <v>41</v>
      </c>
      <c r="F5" s="419"/>
      <c r="G5" s="5477"/>
      <c r="H5" s="5480"/>
      <c r="I5" s="214" t="s">
        <v>16</v>
      </c>
      <c r="J5" s="206" t="s">
        <v>16</v>
      </c>
      <c r="K5" s="207" t="s">
        <v>41</v>
      </c>
      <c r="L5" s="169"/>
    </row>
    <row r="6" spans="1:13" ht="13.8">
      <c r="A6" s="5086" t="s">
        <v>615</v>
      </c>
      <c r="B6" s="5142" t="s">
        <v>616</v>
      </c>
      <c r="C6" s="5143">
        <v>2719</v>
      </c>
      <c r="D6" s="5144">
        <v>1629</v>
      </c>
      <c r="E6" s="5090">
        <f>D6/C6</f>
        <v>0.59911732254505334</v>
      </c>
      <c r="G6" s="5086" t="s">
        <v>615</v>
      </c>
      <c r="H6" s="5127" t="s">
        <v>616</v>
      </c>
      <c r="I6" s="5121">
        <v>2291</v>
      </c>
      <c r="J6" s="5122">
        <v>1314</v>
      </c>
      <c r="K6" s="5090">
        <v>0.57399999999999995</v>
      </c>
      <c r="L6" s="103"/>
      <c r="M6" s="4">
        <f>J6/I6</f>
        <v>0.57354866870362287</v>
      </c>
    </row>
    <row r="7" spans="1:13" ht="13.8">
      <c r="A7" s="5095" t="s">
        <v>617</v>
      </c>
      <c r="B7" s="5138" t="s">
        <v>618</v>
      </c>
      <c r="C7" s="5145">
        <v>2764</v>
      </c>
      <c r="D7" s="5146">
        <v>476</v>
      </c>
      <c r="E7" s="5099">
        <f t="shared" ref="E7:E54" si="0">D7/C7</f>
        <v>0.17221418234442837</v>
      </c>
      <c r="G7" s="5095" t="s">
        <v>617</v>
      </c>
      <c r="H7" s="5124" t="s">
        <v>618</v>
      </c>
      <c r="I7" s="5125">
        <v>2453</v>
      </c>
      <c r="J7" s="5126">
        <v>412</v>
      </c>
      <c r="K7" s="5099">
        <v>0.16800000000000001</v>
      </c>
      <c r="L7" s="103"/>
      <c r="M7" s="4"/>
    </row>
    <row r="8" spans="1:13" ht="13.8">
      <c r="A8" s="5086" t="s">
        <v>3185</v>
      </c>
      <c r="B8" s="5107" t="s">
        <v>3186</v>
      </c>
      <c r="C8" s="5143">
        <v>4334</v>
      </c>
      <c r="D8" s="5144">
        <v>925</v>
      </c>
      <c r="E8" s="5090">
        <f t="shared" si="0"/>
        <v>0.21342870327641902</v>
      </c>
      <c r="G8" s="5086" t="s">
        <v>619</v>
      </c>
      <c r="H8" s="5127" t="s">
        <v>620</v>
      </c>
      <c r="I8" s="5121">
        <v>7635</v>
      </c>
      <c r="J8" s="5122">
        <v>1624</v>
      </c>
      <c r="K8" s="5090">
        <v>0.21299999999999999</v>
      </c>
      <c r="L8" s="103"/>
      <c r="M8" s="4"/>
    </row>
    <row r="9" spans="1:13" ht="13.8">
      <c r="A9" s="5095" t="s">
        <v>3187</v>
      </c>
      <c r="B9" s="5108" t="s">
        <v>3188</v>
      </c>
      <c r="C9" s="5145">
        <v>3558</v>
      </c>
      <c r="D9" s="5146">
        <v>530</v>
      </c>
      <c r="E9" s="5099">
        <f t="shared" si="0"/>
        <v>0.14896008993816751</v>
      </c>
      <c r="G9" s="5095" t="s">
        <v>621</v>
      </c>
      <c r="H9" s="5124" t="s">
        <v>622</v>
      </c>
      <c r="I9" s="5125">
        <v>8013</v>
      </c>
      <c r="J9" s="5126">
        <v>1988</v>
      </c>
      <c r="K9" s="5099">
        <v>0.248</v>
      </c>
      <c r="L9" s="103"/>
      <c r="M9" s="4"/>
    </row>
    <row r="10" spans="1:13" ht="13.8">
      <c r="A10" s="5086" t="s">
        <v>3189</v>
      </c>
      <c r="B10" s="5107" t="s">
        <v>3190</v>
      </c>
      <c r="C10" s="5143">
        <v>3269</v>
      </c>
      <c r="D10" s="5144">
        <v>1480</v>
      </c>
      <c r="E10" s="5090">
        <f t="shared" si="0"/>
        <v>0.45273784031814013</v>
      </c>
      <c r="G10" s="5086" t="s">
        <v>623</v>
      </c>
      <c r="H10" s="5127" t="s">
        <v>624</v>
      </c>
      <c r="I10" s="5121">
        <v>3567</v>
      </c>
      <c r="J10" s="5122">
        <v>164</v>
      </c>
      <c r="K10" s="5090">
        <v>4.5999999999999999E-2</v>
      </c>
      <c r="L10" s="103"/>
      <c r="M10" s="4"/>
    </row>
    <row r="11" spans="1:13" ht="13.8">
      <c r="A11" s="5095" t="s">
        <v>3191</v>
      </c>
      <c r="B11" s="5108" t="s">
        <v>3192</v>
      </c>
      <c r="C11" s="5145">
        <v>5810</v>
      </c>
      <c r="D11" s="5146">
        <v>1015</v>
      </c>
      <c r="E11" s="5099">
        <f t="shared" si="0"/>
        <v>0.1746987951807229</v>
      </c>
      <c r="G11" s="5095" t="s">
        <v>625</v>
      </c>
      <c r="H11" s="5124" t="s">
        <v>626</v>
      </c>
      <c r="I11" s="5125">
        <v>8652</v>
      </c>
      <c r="J11" s="5126">
        <v>2510</v>
      </c>
      <c r="K11" s="5099">
        <v>0.28999999999999998</v>
      </c>
      <c r="L11" s="103"/>
      <c r="M11" s="4"/>
    </row>
    <row r="12" spans="1:13" ht="13.8">
      <c r="A12" s="5086" t="s">
        <v>3193</v>
      </c>
      <c r="B12" s="5107" t="s">
        <v>3194</v>
      </c>
      <c r="C12" s="5143">
        <v>2243</v>
      </c>
      <c r="D12" s="5144">
        <v>132</v>
      </c>
      <c r="E12" s="5090">
        <f t="shared" si="0"/>
        <v>5.8849754792688364E-2</v>
      </c>
      <c r="G12" s="5086" t="s">
        <v>627</v>
      </c>
      <c r="H12" s="5127" t="s">
        <v>596</v>
      </c>
      <c r="I12" s="5121">
        <v>3269</v>
      </c>
      <c r="J12" s="5122">
        <v>879</v>
      </c>
      <c r="K12" s="5090">
        <v>0.26900000000000002</v>
      </c>
      <c r="L12" s="103"/>
      <c r="M12" s="4"/>
    </row>
    <row r="13" spans="1:13" ht="13.8">
      <c r="A13" s="5095" t="s">
        <v>3195</v>
      </c>
      <c r="B13" s="5108" t="s">
        <v>3196</v>
      </c>
      <c r="C13" s="5145">
        <v>1542</v>
      </c>
      <c r="D13" s="5146">
        <v>53</v>
      </c>
      <c r="E13" s="5099">
        <f t="shared" si="0"/>
        <v>3.4370946822308693E-2</v>
      </c>
      <c r="G13" s="5095" t="s">
        <v>628</v>
      </c>
      <c r="H13" s="5124" t="s">
        <v>629</v>
      </c>
      <c r="I13" s="5125">
        <v>5609</v>
      </c>
      <c r="J13" s="5126">
        <v>1649</v>
      </c>
      <c r="K13" s="5099">
        <v>0.29399999999999998</v>
      </c>
      <c r="L13" s="103"/>
      <c r="M13" s="4"/>
    </row>
    <row r="14" spans="1:13" ht="13.8">
      <c r="A14" s="5086" t="s">
        <v>627</v>
      </c>
      <c r="B14" s="5142" t="s">
        <v>596</v>
      </c>
      <c r="C14" s="5143">
        <v>3522</v>
      </c>
      <c r="D14" s="5144">
        <v>960</v>
      </c>
      <c r="E14" s="5090">
        <f t="shared" si="0"/>
        <v>0.27257240204429301</v>
      </c>
      <c r="G14" s="5086" t="s">
        <v>630</v>
      </c>
      <c r="H14" s="5127" t="s">
        <v>631</v>
      </c>
      <c r="I14" s="5121">
        <v>2689</v>
      </c>
      <c r="J14" s="5122">
        <v>618</v>
      </c>
      <c r="K14" s="5090">
        <v>0.23</v>
      </c>
      <c r="L14" s="103"/>
      <c r="M14" s="4"/>
    </row>
    <row r="15" spans="1:13" ht="13.8">
      <c r="A15" s="5095" t="s">
        <v>628</v>
      </c>
      <c r="B15" s="5138" t="s">
        <v>629</v>
      </c>
      <c r="C15" s="5145">
        <v>5562</v>
      </c>
      <c r="D15" s="5146">
        <v>1616</v>
      </c>
      <c r="E15" s="5099">
        <f t="shared" si="0"/>
        <v>0.29054297015462066</v>
      </c>
      <c r="G15" s="5095" t="s">
        <v>632</v>
      </c>
      <c r="H15" s="5124" t="s">
        <v>633</v>
      </c>
      <c r="I15" s="5125">
        <v>3791</v>
      </c>
      <c r="J15" s="5126">
        <v>592</v>
      </c>
      <c r="K15" s="5099">
        <v>0.156</v>
      </c>
      <c r="L15" s="103"/>
      <c r="M15" s="4"/>
    </row>
    <row r="16" spans="1:13" ht="13.8">
      <c r="A16" s="5086" t="s">
        <v>3197</v>
      </c>
      <c r="B16" s="5107" t="s">
        <v>3198</v>
      </c>
      <c r="C16" s="5143">
        <v>1850</v>
      </c>
      <c r="D16" s="5144">
        <v>507</v>
      </c>
      <c r="E16" s="5090">
        <f t="shared" si="0"/>
        <v>0.27405405405405403</v>
      </c>
      <c r="G16" s="5086" t="s">
        <v>634</v>
      </c>
      <c r="H16" s="5127" t="s">
        <v>635</v>
      </c>
      <c r="I16" s="5121">
        <v>2448</v>
      </c>
      <c r="J16" s="5122">
        <v>342</v>
      </c>
      <c r="K16" s="5090">
        <v>0.14000000000000001</v>
      </c>
      <c r="L16" s="103"/>
      <c r="M16" s="4"/>
    </row>
    <row r="17" spans="1:13" ht="13.8">
      <c r="A17" s="5095" t="s">
        <v>3199</v>
      </c>
      <c r="B17" s="5108" t="s">
        <v>3200</v>
      </c>
      <c r="C17" s="5145">
        <v>7490</v>
      </c>
      <c r="D17" s="5146">
        <v>2058</v>
      </c>
      <c r="E17" s="5099">
        <f t="shared" si="0"/>
        <v>0.27476635514018694</v>
      </c>
      <c r="G17" s="5095" t="s">
        <v>636</v>
      </c>
      <c r="H17" s="5124" t="s">
        <v>637</v>
      </c>
      <c r="I17" s="5125">
        <v>8009</v>
      </c>
      <c r="J17" s="5126">
        <v>1017</v>
      </c>
      <c r="K17" s="5099">
        <v>0.127</v>
      </c>
      <c r="L17" s="103"/>
      <c r="M17" s="4"/>
    </row>
    <row r="18" spans="1:13" ht="13.8">
      <c r="A18" s="5086" t="s">
        <v>630</v>
      </c>
      <c r="B18" s="5142" t="s">
        <v>631</v>
      </c>
      <c r="C18" s="5143">
        <v>2493</v>
      </c>
      <c r="D18" s="5144">
        <v>564</v>
      </c>
      <c r="E18" s="5090">
        <f t="shared" si="0"/>
        <v>0.22623345367027678</v>
      </c>
      <c r="G18" s="5086" t="s">
        <v>638</v>
      </c>
      <c r="H18" s="5127" t="s">
        <v>639</v>
      </c>
      <c r="I18" s="5121">
        <v>2909</v>
      </c>
      <c r="J18" s="5122">
        <v>334</v>
      </c>
      <c r="K18" s="5090">
        <v>0.115</v>
      </c>
      <c r="L18" s="103"/>
      <c r="M18" s="4"/>
    </row>
    <row r="19" spans="1:13" ht="13.8">
      <c r="A19" s="5095" t="s">
        <v>632</v>
      </c>
      <c r="B19" s="5138" t="s">
        <v>633</v>
      </c>
      <c r="C19" s="5145">
        <v>4566</v>
      </c>
      <c r="D19" s="5146">
        <v>708</v>
      </c>
      <c r="E19" s="5099">
        <f t="shared" si="0"/>
        <v>0.15505913272010513</v>
      </c>
      <c r="G19" s="5095" t="s">
        <v>640</v>
      </c>
      <c r="H19" s="5124" t="s">
        <v>641</v>
      </c>
      <c r="I19" s="5125">
        <v>3727</v>
      </c>
      <c r="J19" s="5126">
        <v>200</v>
      </c>
      <c r="K19" s="5099">
        <v>5.3999999999999999E-2</v>
      </c>
      <c r="L19" s="103"/>
      <c r="M19" s="4"/>
    </row>
    <row r="20" spans="1:13" ht="13.8">
      <c r="A20" s="5086" t="s">
        <v>634</v>
      </c>
      <c r="B20" s="5107" t="s">
        <v>3201</v>
      </c>
      <c r="C20" s="5143">
        <v>2472</v>
      </c>
      <c r="D20" s="5144">
        <v>277</v>
      </c>
      <c r="E20" s="5090">
        <f t="shared" si="0"/>
        <v>0.11205501618122977</v>
      </c>
      <c r="G20" s="5086" t="s">
        <v>642</v>
      </c>
      <c r="H20" s="5127" t="s">
        <v>643</v>
      </c>
      <c r="I20" s="5121">
        <v>2441</v>
      </c>
      <c r="J20" s="5122">
        <v>131</v>
      </c>
      <c r="K20" s="5090">
        <v>5.3999999999999999E-2</v>
      </c>
      <c r="L20" s="103"/>
      <c r="M20" s="4"/>
    </row>
    <row r="21" spans="1:13" ht="13.8">
      <c r="A21" s="5095" t="s">
        <v>638</v>
      </c>
      <c r="B21" s="5138" t="s">
        <v>639</v>
      </c>
      <c r="C21" s="5145">
        <v>3157</v>
      </c>
      <c r="D21" s="5146">
        <v>373</v>
      </c>
      <c r="E21" s="5099">
        <f t="shared" si="0"/>
        <v>0.11815014254038644</v>
      </c>
      <c r="G21" s="5095" t="s">
        <v>644</v>
      </c>
      <c r="H21" s="5124" t="s">
        <v>645</v>
      </c>
      <c r="I21" s="5125">
        <v>6907</v>
      </c>
      <c r="J21" s="5126">
        <v>2757</v>
      </c>
      <c r="K21" s="5099">
        <v>0.39900000000000002</v>
      </c>
      <c r="L21" s="103"/>
      <c r="M21" s="4"/>
    </row>
    <row r="22" spans="1:13" ht="13.8">
      <c r="A22" s="5086" t="s">
        <v>640</v>
      </c>
      <c r="B22" s="5142" t="s">
        <v>641</v>
      </c>
      <c r="C22" s="5143">
        <v>3434</v>
      </c>
      <c r="D22" s="5144">
        <v>205</v>
      </c>
      <c r="E22" s="5090">
        <f t="shared" si="0"/>
        <v>5.9697146185206759E-2</v>
      </c>
      <c r="G22" s="5086" t="s">
        <v>646</v>
      </c>
      <c r="H22" s="5127" t="s">
        <v>647</v>
      </c>
      <c r="I22" s="5121">
        <v>2617</v>
      </c>
      <c r="J22" s="5122">
        <v>947</v>
      </c>
      <c r="K22" s="5090">
        <v>0.36199999999999999</v>
      </c>
      <c r="L22" s="103"/>
      <c r="M22" s="4"/>
    </row>
    <row r="23" spans="1:13" ht="13.8">
      <c r="A23" s="5095" t="s">
        <v>642</v>
      </c>
      <c r="B23" s="5138" t="s">
        <v>643</v>
      </c>
      <c r="C23" s="5145">
        <v>2403</v>
      </c>
      <c r="D23" s="5146">
        <v>75</v>
      </c>
      <c r="E23" s="5099">
        <f t="shared" si="0"/>
        <v>3.1210986267166042E-2</v>
      </c>
      <c r="G23" s="5095" t="s">
        <v>648</v>
      </c>
      <c r="H23" s="5124" t="s">
        <v>649</v>
      </c>
      <c r="I23" s="5125">
        <v>3205</v>
      </c>
      <c r="J23" s="5126">
        <v>920</v>
      </c>
      <c r="K23" s="5099">
        <v>0.28699999999999998</v>
      </c>
      <c r="L23" s="103"/>
      <c r="M23" s="4"/>
    </row>
    <row r="24" spans="1:13" ht="13.8">
      <c r="A24" s="5086" t="s">
        <v>3202</v>
      </c>
      <c r="B24" s="5107" t="s">
        <v>3203</v>
      </c>
      <c r="C24" s="5143">
        <v>2438</v>
      </c>
      <c r="D24" s="5144">
        <v>262</v>
      </c>
      <c r="E24" s="5090">
        <f t="shared" si="0"/>
        <v>0.10746513535684987</v>
      </c>
      <c r="G24" s="5086" t="s">
        <v>650</v>
      </c>
      <c r="H24" s="5127" t="s">
        <v>651</v>
      </c>
      <c r="I24" s="5121">
        <v>6481</v>
      </c>
      <c r="J24" s="5122">
        <v>2265</v>
      </c>
      <c r="K24" s="5090">
        <v>0.34899999999999998</v>
      </c>
      <c r="L24" s="103"/>
      <c r="M24" s="4"/>
    </row>
    <row r="25" spans="1:13" ht="13.8">
      <c r="A25" s="5095" t="s">
        <v>3204</v>
      </c>
      <c r="B25" s="5108" t="s">
        <v>3205</v>
      </c>
      <c r="C25" s="5145">
        <v>1990</v>
      </c>
      <c r="D25" s="5146">
        <v>256</v>
      </c>
      <c r="E25" s="5099">
        <f t="shared" si="0"/>
        <v>0.12864321608040202</v>
      </c>
      <c r="G25" s="5095" t="s">
        <v>652</v>
      </c>
      <c r="H25" s="5124" t="s">
        <v>653</v>
      </c>
      <c r="I25" s="5125">
        <v>8426</v>
      </c>
      <c r="J25" s="5126">
        <v>2139</v>
      </c>
      <c r="K25" s="5099">
        <v>0.254</v>
      </c>
      <c r="L25" s="103"/>
      <c r="M25" s="4"/>
    </row>
    <row r="26" spans="1:13" ht="13.8">
      <c r="A26" s="5086" t="s">
        <v>3206</v>
      </c>
      <c r="B26" s="5107" t="s">
        <v>3207</v>
      </c>
      <c r="C26" s="5143">
        <v>3366</v>
      </c>
      <c r="D26" s="5144">
        <v>441</v>
      </c>
      <c r="E26" s="5090">
        <f t="shared" si="0"/>
        <v>0.13101604278074866</v>
      </c>
      <c r="G26" s="5086" t="s">
        <v>654</v>
      </c>
      <c r="H26" s="5127" t="s">
        <v>655</v>
      </c>
      <c r="I26" s="5121">
        <v>8167</v>
      </c>
      <c r="J26" s="5122">
        <v>2131</v>
      </c>
      <c r="K26" s="5090">
        <v>0.26100000000000001</v>
      </c>
      <c r="L26" s="103"/>
      <c r="M26" s="4"/>
    </row>
    <row r="27" spans="1:13" ht="13.8">
      <c r="A27" s="5095" t="s">
        <v>644</v>
      </c>
      <c r="B27" s="5138" t="s">
        <v>645</v>
      </c>
      <c r="C27" s="5145">
        <v>7413</v>
      </c>
      <c r="D27" s="5146">
        <v>2952</v>
      </c>
      <c r="E27" s="5099">
        <f t="shared" si="0"/>
        <v>0.3982193443949818</v>
      </c>
      <c r="G27" s="5095" t="s">
        <v>656</v>
      </c>
      <c r="H27" s="5124" t="s">
        <v>657</v>
      </c>
      <c r="I27" s="5125">
        <v>5426</v>
      </c>
      <c r="J27" s="5126">
        <v>1014</v>
      </c>
      <c r="K27" s="5099">
        <v>0.187</v>
      </c>
      <c r="L27" s="103"/>
      <c r="M27" s="4"/>
    </row>
    <row r="28" spans="1:13" ht="13.8">
      <c r="A28" s="5086" t="s">
        <v>646</v>
      </c>
      <c r="B28" s="5142" t="s">
        <v>647</v>
      </c>
      <c r="C28" s="5143">
        <v>2848</v>
      </c>
      <c r="D28" s="5144">
        <v>1055</v>
      </c>
      <c r="E28" s="5090">
        <f t="shared" si="0"/>
        <v>0.37043539325842695</v>
      </c>
      <c r="G28" s="5086" t="s">
        <v>658</v>
      </c>
      <c r="H28" s="5127" t="s">
        <v>659</v>
      </c>
      <c r="I28" s="5121">
        <v>7580</v>
      </c>
      <c r="J28" s="5122">
        <v>1411</v>
      </c>
      <c r="K28" s="5090">
        <v>0.186</v>
      </c>
      <c r="L28" s="103"/>
      <c r="M28" s="4"/>
    </row>
    <row r="29" spans="1:13" ht="13.8">
      <c r="A29" s="5095" t="s">
        <v>648</v>
      </c>
      <c r="B29" s="5138" t="s">
        <v>649</v>
      </c>
      <c r="C29" s="5145">
        <v>3428</v>
      </c>
      <c r="D29" s="5146">
        <v>1045</v>
      </c>
      <c r="E29" s="5099">
        <f t="shared" si="0"/>
        <v>0.30484247374562429</v>
      </c>
      <c r="G29" s="5095" t="s">
        <v>660</v>
      </c>
      <c r="H29" s="5124" t="s">
        <v>661</v>
      </c>
      <c r="I29" s="5125">
        <v>3003</v>
      </c>
      <c r="J29" s="5126">
        <v>857</v>
      </c>
      <c r="K29" s="5099">
        <v>0.28499999999999998</v>
      </c>
      <c r="L29" s="103"/>
      <c r="M29" s="4"/>
    </row>
    <row r="30" spans="1:13" ht="13.8">
      <c r="A30" s="5086" t="s">
        <v>650</v>
      </c>
      <c r="B30" s="5107" t="s">
        <v>651</v>
      </c>
      <c r="C30" s="5143">
        <v>6505</v>
      </c>
      <c r="D30" s="5144">
        <v>2327</v>
      </c>
      <c r="E30" s="5090">
        <f t="shared" si="0"/>
        <v>0.35772482705611069</v>
      </c>
      <c r="G30" s="5086" t="s">
        <v>662</v>
      </c>
      <c r="H30" s="5127" t="s">
        <v>663</v>
      </c>
      <c r="I30" s="5121">
        <v>3250</v>
      </c>
      <c r="J30" s="5122">
        <v>460</v>
      </c>
      <c r="K30" s="5090">
        <v>0.14199999999999999</v>
      </c>
      <c r="L30" s="103"/>
      <c r="M30" s="4"/>
    </row>
    <row r="31" spans="1:13" ht="13.8">
      <c r="A31" s="5095" t="s">
        <v>3208</v>
      </c>
      <c r="B31" s="5108" t="s">
        <v>3209</v>
      </c>
      <c r="C31" s="5145">
        <v>6473</v>
      </c>
      <c r="D31" s="5146">
        <v>1561</v>
      </c>
      <c r="E31" s="5099">
        <f t="shared" si="0"/>
        <v>0.2411555692878109</v>
      </c>
      <c r="G31" s="5095" t="s">
        <v>664</v>
      </c>
      <c r="H31" s="5124" t="s">
        <v>665</v>
      </c>
      <c r="I31" s="5125">
        <v>5491</v>
      </c>
      <c r="J31" s="5126">
        <v>832</v>
      </c>
      <c r="K31" s="5099">
        <v>0.152</v>
      </c>
      <c r="L31" s="103"/>
      <c r="M31" s="4"/>
    </row>
    <row r="32" spans="1:13" ht="13.8">
      <c r="A32" s="5086" t="s">
        <v>3210</v>
      </c>
      <c r="B32" s="5107" t="s">
        <v>3211</v>
      </c>
      <c r="C32" s="5143">
        <v>4162</v>
      </c>
      <c r="D32" s="5144">
        <v>1295</v>
      </c>
      <c r="E32" s="5090">
        <f t="shared" si="0"/>
        <v>0.31114848630466124</v>
      </c>
      <c r="G32" s="5086" t="s">
        <v>666</v>
      </c>
      <c r="H32" s="5127" t="s">
        <v>667</v>
      </c>
      <c r="I32" s="5121">
        <v>2368</v>
      </c>
      <c r="J32" s="5122">
        <v>274</v>
      </c>
      <c r="K32" s="5090">
        <v>0.11600000000000001</v>
      </c>
      <c r="L32" s="103"/>
      <c r="M32" s="4"/>
    </row>
    <row r="33" spans="1:13" ht="13.8">
      <c r="A33" s="5095" t="s">
        <v>656</v>
      </c>
      <c r="B33" s="5108" t="s">
        <v>657</v>
      </c>
      <c r="C33" s="5145">
        <v>5865</v>
      </c>
      <c r="D33" s="5146">
        <v>1191</v>
      </c>
      <c r="E33" s="5099">
        <f t="shared" si="0"/>
        <v>0.20306905370843989</v>
      </c>
      <c r="G33" s="5095" t="s">
        <v>668</v>
      </c>
      <c r="H33" s="5124" t="s">
        <v>669</v>
      </c>
      <c r="I33" s="5125">
        <v>5036</v>
      </c>
      <c r="J33" s="5126">
        <v>451</v>
      </c>
      <c r="K33" s="5099">
        <v>0.09</v>
      </c>
      <c r="L33" s="103"/>
      <c r="M33" s="4"/>
    </row>
    <row r="34" spans="1:13" ht="26.4">
      <c r="A34" s="5086" t="s">
        <v>3212</v>
      </c>
      <c r="B34" s="5107" t="s">
        <v>3213</v>
      </c>
      <c r="C34" s="5143">
        <v>2144</v>
      </c>
      <c r="D34" s="5144">
        <v>521</v>
      </c>
      <c r="E34" s="5090">
        <f t="shared" si="0"/>
        <v>0.24300373134328357</v>
      </c>
      <c r="G34" s="5086" t="s">
        <v>670</v>
      </c>
      <c r="H34" s="5127" t="s">
        <v>671</v>
      </c>
      <c r="I34" s="5121">
        <v>2366</v>
      </c>
      <c r="J34" s="5122">
        <v>205</v>
      </c>
      <c r="K34" s="5090">
        <v>8.6999999999999994E-2</v>
      </c>
      <c r="L34" s="103"/>
      <c r="M34" s="4"/>
    </row>
    <row r="35" spans="1:13" ht="13.8">
      <c r="A35" s="5095" t="s">
        <v>3214</v>
      </c>
      <c r="B35" s="5108" t="s">
        <v>3215</v>
      </c>
      <c r="C35" s="5145">
        <v>6446</v>
      </c>
      <c r="D35" s="5146">
        <v>1096</v>
      </c>
      <c r="E35" s="5099">
        <f t="shared" si="0"/>
        <v>0.17002792429413591</v>
      </c>
      <c r="G35" s="5095" t="s">
        <v>672</v>
      </c>
      <c r="H35" s="5124" t="s">
        <v>673</v>
      </c>
      <c r="I35" s="5125">
        <v>3135</v>
      </c>
      <c r="J35" s="5126">
        <v>611</v>
      </c>
      <c r="K35" s="5099">
        <v>0.19500000000000001</v>
      </c>
      <c r="L35" s="103"/>
      <c r="M35" s="4"/>
    </row>
    <row r="36" spans="1:13" ht="13.8">
      <c r="A36" s="5086" t="s">
        <v>3216</v>
      </c>
      <c r="B36" s="5107" t="s">
        <v>3217</v>
      </c>
      <c r="C36" s="5143">
        <v>6002</v>
      </c>
      <c r="D36" s="5144">
        <v>1263</v>
      </c>
      <c r="E36" s="5090">
        <f t="shared" si="0"/>
        <v>0.21042985671442851</v>
      </c>
      <c r="G36" s="5086" t="s">
        <v>674</v>
      </c>
      <c r="H36" s="5127" t="s">
        <v>675</v>
      </c>
      <c r="I36" s="5121">
        <v>4503</v>
      </c>
      <c r="J36" s="5122">
        <v>2616</v>
      </c>
      <c r="K36" s="5090">
        <v>0.58099999999999996</v>
      </c>
      <c r="L36" s="103"/>
      <c r="M36" s="4"/>
    </row>
    <row r="37" spans="1:13" ht="26.4">
      <c r="A37" s="5095" t="s">
        <v>3218</v>
      </c>
      <c r="B37" s="5108" t="s">
        <v>3219</v>
      </c>
      <c r="C37" s="5145">
        <v>2079</v>
      </c>
      <c r="D37" s="5146">
        <v>704</v>
      </c>
      <c r="E37" s="5099">
        <f t="shared" si="0"/>
        <v>0.33862433862433861</v>
      </c>
      <c r="G37" s="5095" t="s">
        <v>676</v>
      </c>
      <c r="H37" s="5124" t="s">
        <v>677</v>
      </c>
      <c r="I37" s="5125">
        <v>2752</v>
      </c>
      <c r="J37" s="5126">
        <v>1865</v>
      </c>
      <c r="K37" s="5099">
        <v>0.67800000000000005</v>
      </c>
      <c r="L37" s="103"/>
      <c r="M37" s="4"/>
    </row>
    <row r="38" spans="1:13" ht="13.8">
      <c r="A38" s="5086" t="s">
        <v>660</v>
      </c>
      <c r="B38" s="5142" t="s">
        <v>661</v>
      </c>
      <c r="C38" s="5143">
        <v>3208</v>
      </c>
      <c r="D38" s="5144">
        <v>928</v>
      </c>
      <c r="E38" s="5090">
        <f t="shared" si="0"/>
        <v>0.2892768079800499</v>
      </c>
      <c r="G38" s="5086" t="s">
        <v>678</v>
      </c>
      <c r="H38" s="5127" t="s">
        <v>679</v>
      </c>
      <c r="I38" s="5121">
        <v>5624</v>
      </c>
      <c r="J38" s="5122">
        <v>1117</v>
      </c>
      <c r="K38" s="5090">
        <v>0.19900000000000001</v>
      </c>
      <c r="L38" s="103"/>
      <c r="M38" s="4"/>
    </row>
    <row r="39" spans="1:13" ht="14.4" thickBot="1">
      <c r="A39" s="5095" t="s">
        <v>662</v>
      </c>
      <c r="B39" s="5138" t="s">
        <v>663</v>
      </c>
      <c r="C39" s="5145">
        <v>3223</v>
      </c>
      <c r="D39" s="5146">
        <v>468</v>
      </c>
      <c r="E39" s="5099">
        <f t="shared" si="0"/>
        <v>0.14520632950667081</v>
      </c>
      <c r="G39" s="5095" t="s">
        <v>680</v>
      </c>
      <c r="H39" s="5124" t="s">
        <v>681</v>
      </c>
      <c r="I39" s="5153">
        <v>994</v>
      </c>
      <c r="J39" s="5148">
        <v>112</v>
      </c>
      <c r="K39" s="5141">
        <v>0.113</v>
      </c>
      <c r="L39" s="103"/>
      <c r="M39" s="4"/>
    </row>
    <row r="40" spans="1:13" ht="13.8">
      <c r="A40" s="5086" t="s">
        <v>664</v>
      </c>
      <c r="B40" s="5142" t="s">
        <v>665</v>
      </c>
      <c r="C40" s="5143">
        <v>6280</v>
      </c>
      <c r="D40" s="5144">
        <v>973</v>
      </c>
      <c r="E40" s="5090">
        <f t="shared" si="0"/>
        <v>0.15493630573248407</v>
      </c>
      <c r="G40" s="5454" t="s">
        <v>31</v>
      </c>
      <c r="H40" s="5455"/>
      <c r="I40" s="5133">
        <v>154834</v>
      </c>
      <c r="J40" s="211">
        <v>36758</v>
      </c>
      <c r="K40" s="5123">
        <v>0.23699999999999999</v>
      </c>
      <c r="L40" s="103"/>
      <c r="M40" s="4"/>
    </row>
    <row r="41" spans="1:13" ht="13.2">
      <c r="A41" s="5095" t="s">
        <v>666</v>
      </c>
      <c r="B41" s="5138" t="s">
        <v>667</v>
      </c>
      <c r="C41" s="5145">
        <v>2367</v>
      </c>
      <c r="D41" s="5146">
        <v>277</v>
      </c>
      <c r="E41" s="5099">
        <f t="shared" si="0"/>
        <v>0.11702577101816646</v>
      </c>
      <c r="G41" s="218"/>
      <c r="H41" s="218"/>
      <c r="I41" s="218"/>
      <c r="J41" s="219"/>
      <c r="K41" s="174"/>
    </row>
    <row r="42" spans="1:13" ht="14.25" customHeight="1">
      <c r="A42" s="5086" t="s">
        <v>670</v>
      </c>
      <c r="B42" s="5142" t="s">
        <v>671</v>
      </c>
      <c r="C42" s="5143">
        <v>2544</v>
      </c>
      <c r="D42" s="5144">
        <v>233</v>
      </c>
      <c r="E42" s="5090">
        <f t="shared" si="0"/>
        <v>9.1588050314465402E-2</v>
      </c>
      <c r="G42" s="5457" t="s">
        <v>1460</v>
      </c>
      <c r="H42" s="5457"/>
      <c r="I42" s="5457"/>
      <c r="J42" s="5457"/>
      <c r="K42" s="5457"/>
    </row>
    <row r="43" spans="1:13" ht="13.2">
      <c r="A43" s="5095" t="s">
        <v>3220</v>
      </c>
      <c r="B43" s="5108" t="s">
        <v>3221</v>
      </c>
      <c r="C43" s="5145">
        <v>1202</v>
      </c>
      <c r="D43" s="5146">
        <v>120</v>
      </c>
      <c r="E43" s="5099">
        <f t="shared" si="0"/>
        <v>9.9833610648918464E-2</v>
      </c>
    </row>
    <row r="44" spans="1:13" ht="13.2">
      <c r="A44" s="5086" t="s">
        <v>3222</v>
      </c>
      <c r="B44" s="5107" t="s">
        <v>3223</v>
      </c>
      <c r="C44" s="5143">
        <v>3541</v>
      </c>
      <c r="D44" s="5144">
        <v>176</v>
      </c>
      <c r="E44" s="5090">
        <f t="shared" si="0"/>
        <v>4.9703473595029656E-2</v>
      </c>
    </row>
    <row r="45" spans="1:13" ht="13.2">
      <c r="A45" s="5095" t="s">
        <v>672</v>
      </c>
      <c r="B45" s="5108" t="s">
        <v>3224</v>
      </c>
      <c r="C45" s="5145">
        <v>3367</v>
      </c>
      <c r="D45" s="5146">
        <v>708</v>
      </c>
      <c r="E45" s="5099">
        <f t="shared" si="0"/>
        <v>0.21027621027621027</v>
      </c>
    </row>
    <row r="46" spans="1:13" ht="13.2">
      <c r="A46" s="5086" t="s">
        <v>674</v>
      </c>
      <c r="B46" s="5107" t="s">
        <v>3225</v>
      </c>
      <c r="C46" s="5143">
        <v>4441</v>
      </c>
      <c r="D46" s="5144">
        <v>2719</v>
      </c>
      <c r="E46" s="5090">
        <f t="shared" si="0"/>
        <v>0.6122494933573519</v>
      </c>
    </row>
    <row r="47" spans="1:13" ht="13.2">
      <c r="A47" s="5095" t="s">
        <v>676</v>
      </c>
      <c r="B47" s="5108" t="s">
        <v>3226</v>
      </c>
      <c r="C47" s="5145">
        <v>2846</v>
      </c>
      <c r="D47" s="5146">
        <v>2051</v>
      </c>
      <c r="E47" s="5099">
        <f t="shared" si="0"/>
        <v>0.72066057624736468</v>
      </c>
    </row>
    <row r="48" spans="1:13" ht="13.2">
      <c r="A48" s="5086" t="s">
        <v>678</v>
      </c>
      <c r="B48" s="5107" t="s">
        <v>3227</v>
      </c>
      <c r="C48" s="5143">
        <v>6276</v>
      </c>
      <c r="D48" s="5144">
        <v>1285</v>
      </c>
      <c r="E48" s="5090">
        <f t="shared" si="0"/>
        <v>0.20474824729126834</v>
      </c>
    </row>
    <row r="49" spans="1:5" ht="13.2">
      <c r="A49" s="5095" t="s">
        <v>3228</v>
      </c>
      <c r="B49" s="5108" t="s">
        <v>681</v>
      </c>
      <c r="C49" s="5145">
        <v>1112</v>
      </c>
      <c r="D49" s="5146">
        <v>79</v>
      </c>
      <c r="E49" s="5099">
        <f t="shared" si="0"/>
        <v>7.1043165467625902E-2</v>
      </c>
    </row>
    <row r="50" spans="1:5" ht="13.2">
      <c r="A50" s="5086" t="s">
        <v>3121</v>
      </c>
      <c r="B50" s="5107" t="s">
        <v>1374</v>
      </c>
      <c r="C50" s="5143">
        <v>0</v>
      </c>
      <c r="D50" s="5068">
        <v>0</v>
      </c>
      <c r="E50" s="5090"/>
    </row>
    <row r="51" spans="1:5" ht="13.2">
      <c r="A51" s="5095" t="s">
        <v>3229</v>
      </c>
      <c r="B51" s="5138" t="s">
        <v>3158</v>
      </c>
      <c r="C51" s="5145">
        <v>0</v>
      </c>
      <c r="D51" s="5071">
        <v>0</v>
      </c>
      <c r="E51" s="5099"/>
    </row>
    <row r="52" spans="1:5" ht="13.2">
      <c r="A52" s="5086" t="s">
        <v>3181</v>
      </c>
      <c r="B52" s="5142" t="s">
        <v>3158</v>
      </c>
      <c r="C52" s="5143">
        <v>0</v>
      </c>
      <c r="D52" s="5068">
        <v>0</v>
      </c>
      <c r="E52" s="5090"/>
    </row>
    <row r="53" spans="1:5" ht="13.8" thickBot="1">
      <c r="A53" s="5095" t="s">
        <v>3230</v>
      </c>
      <c r="B53" s="5138" t="s">
        <v>3158</v>
      </c>
      <c r="C53" s="5154">
        <v>0</v>
      </c>
      <c r="D53" s="5080">
        <v>0</v>
      </c>
      <c r="E53" s="5141"/>
    </row>
    <row r="54" spans="1:5" ht="13.2">
      <c r="A54" s="5472" t="s">
        <v>31</v>
      </c>
      <c r="B54" s="5472"/>
      <c r="C54" s="5155">
        <v>164754</v>
      </c>
      <c r="D54" s="5156">
        <v>39592</v>
      </c>
      <c r="E54" s="5123">
        <f t="shared" si="0"/>
        <v>0.24030979520982798</v>
      </c>
    </row>
    <row r="55" spans="1:5" ht="27" customHeight="1">
      <c r="A55" s="5443" t="s">
        <v>2731</v>
      </c>
      <c r="B55" s="5443"/>
      <c r="C55" s="5443"/>
      <c r="D55" s="5443"/>
      <c r="E55" s="5443"/>
    </row>
    <row r="56" spans="1:5" ht="13.2" customHeight="1">
      <c r="A56" s="61"/>
      <c r="B56" s="61"/>
      <c r="C56" s="61"/>
      <c r="D56" s="61"/>
      <c r="E56" s="61"/>
    </row>
    <row r="57" spans="1:5" ht="13.2">
      <c r="A57" s="5425" t="s">
        <v>2732</v>
      </c>
      <c r="B57" s="5425"/>
      <c r="C57" s="5425"/>
      <c r="D57" s="5425"/>
      <c r="E57" s="5425"/>
    </row>
  </sheetData>
  <mergeCells count="15">
    <mergeCell ref="A1:E1"/>
    <mergeCell ref="D4:E4"/>
    <mergeCell ref="C3:E3"/>
    <mergeCell ref="B3:B5"/>
    <mergeCell ref="A3:A5"/>
    <mergeCell ref="G1:K1"/>
    <mergeCell ref="G3:G5"/>
    <mergeCell ref="H3:H5"/>
    <mergeCell ref="I3:K3"/>
    <mergeCell ref="J4:K4"/>
    <mergeCell ref="G40:H40"/>
    <mergeCell ref="G42:K42"/>
    <mergeCell ref="A54:B54"/>
    <mergeCell ref="A55:E55"/>
    <mergeCell ref="A57:E57"/>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6"/>
  <sheetViews>
    <sheetView workbookViewId="0">
      <selection activeCell="C1" sqref="C1"/>
    </sheetView>
  </sheetViews>
  <sheetFormatPr defaultColWidth="8.69921875" defaultRowHeight="13.2"/>
  <cols>
    <col min="1" max="1" width="14.59765625" style="221" customWidth="1"/>
    <col min="2" max="2" width="74.09765625" style="50" customWidth="1"/>
    <col min="3" max="16384" width="8.69921875" style="50"/>
  </cols>
  <sheetData>
    <row r="1" spans="1:3" ht="24.6">
      <c r="A1" s="5474" t="s">
        <v>3231</v>
      </c>
      <c r="B1" s="5474"/>
      <c r="C1" s="319"/>
    </row>
    <row r="3" spans="1:3" ht="133.05000000000001" customHeight="1">
      <c r="A3" s="5485" t="s">
        <v>1184</v>
      </c>
      <c r="B3" s="5486"/>
    </row>
    <row r="4" spans="1:3">
      <c r="A4" s="220"/>
    </row>
    <row r="5" spans="1:3" ht="58.05" customHeight="1">
      <c r="A5" s="5485" t="s">
        <v>1185</v>
      </c>
      <c r="B5" s="5486"/>
    </row>
    <row r="6" spans="1:3">
      <c r="A6" s="220"/>
    </row>
    <row r="9" spans="1:3" ht="27.75" customHeight="1">
      <c r="A9" s="5487" t="s">
        <v>3232</v>
      </c>
      <c r="B9" s="5488"/>
    </row>
    <row r="11" spans="1:3" ht="20.100000000000001" customHeight="1">
      <c r="A11" s="5157" t="s">
        <v>23</v>
      </c>
      <c r="B11" s="5158" t="s">
        <v>2532</v>
      </c>
    </row>
    <row r="12" spans="1:3" ht="13.8">
      <c r="A12" s="5159" t="s">
        <v>1186</v>
      </c>
      <c r="B12" s="5160" t="s">
        <v>1187</v>
      </c>
      <c r="C12" s="103"/>
    </row>
    <row r="13" spans="1:3" ht="13.8">
      <c r="A13" s="5159" t="s">
        <v>1186</v>
      </c>
      <c r="B13" s="5160" t="s">
        <v>1188</v>
      </c>
      <c r="C13" s="103"/>
    </row>
    <row r="14" spans="1:3" ht="13.8">
      <c r="A14" s="5159" t="s">
        <v>1186</v>
      </c>
      <c r="B14" s="5160" t="s">
        <v>1189</v>
      </c>
      <c r="C14" s="103"/>
    </row>
    <row r="15" spans="1:3" ht="13.8">
      <c r="A15" s="5159" t="s">
        <v>1186</v>
      </c>
      <c r="B15" s="5161" t="s">
        <v>3233</v>
      </c>
      <c r="C15" s="103"/>
    </row>
    <row r="16" spans="1:3" ht="13.8">
      <c r="A16" s="5159" t="s">
        <v>1186</v>
      </c>
      <c r="B16" s="5160" t="s">
        <v>1190</v>
      </c>
      <c r="C16" s="103"/>
    </row>
    <row r="17" spans="1:3" ht="13.8">
      <c r="A17" s="5159" t="s">
        <v>1186</v>
      </c>
      <c r="B17" s="5160" t="s">
        <v>1191</v>
      </c>
      <c r="C17" s="103"/>
    </row>
    <row r="18" spans="1:3" ht="13.8">
      <c r="A18" s="5159" t="s">
        <v>1186</v>
      </c>
      <c r="B18" s="5160" t="s">
        <v>1192</v>
      </c>
      <c r="C18" s="103"/>
    </row>
    <row r="19" spans="1:3" ht="13.8">
      <c r="A19" s="5159" t="s">
        <v>1186</v>
      </c>
      <c r="B19" s="5160" t="s">
        <v>1193</v>
      </c>
      <c r="C19" s="103"/>
    </row>
    <row r="20" spans="1:3" ht="13.8">
      <c r="A20" s="5159" t="s">
        <v>1186</v>
      </c>
      <c r="B20" s="5160" t="s">
        <v>1194</v>
      </c>
      <c r="C20" s="103"/>
    </row>
    <row r="21" spans="1:3" ht="13.8">
      <c r="A21" s="5159" t="s">
        <v>1186</v>
      </c>
      <c r="B21" s="5161" t="s">
        <v>3234</v>
      </c>
      <c r="C21" s="103"/>
    </row>
    <row r="22" spans="1:3" ht="13.8">
      <c r="A22" s="5159" t="s">
        <v>1186</v>
      </c>
      <c r="B22" s="5160" t="s">
        <v>1195</v>
      </c>
      <c r="C22" s="103"/>
    </row>
    <row r="23" spans="1:3" ht="13.8">
      <c r="A23" s="5159" t="s">
        <v>1186</v>
      </c>
      <c r="B23" s="5160" t="s">
        <v>1196</v>
      </c>
      <c r="C23" s="103"/>
    </row>
    <row r="24" spans="1:3" ht="13.8">
      <c r="A24" s="5159" t="s">
        <v>1186</v>
      </c>
      <c r="B24" s="5160" t="s">
        <v>1197</v>
      </c>
      <c r="C24" s="103"/>
    </row>
    <row r="25" spans="1:3" ht="13.8">
      <c r="A25" s="5159" t="s">
        <v>1186</v>
      </c>
      <c r="B25" s="5160" t="s">
        <v>1198</v>
      </c>
      <c r="C25" s="103"/>
    </row>
    <row r="26" spans="1:3" ht="13.8">
      <c r="A26" s="5159" t="s">
        <v>1186</v>
      </c>
      <c r="B26" s="5160" t="s">
        <v>1199</v>
      </c>
      <c r="C26" s="103"/>
    </row>
    <row r="27" spans="1:3" ht="13.8">
      <c r="A27" s="5159" t="s">
        <v>1186</v>
      </c>
      <c r="B27" s="5160" t="s">
        <v>1200</v>
      </c>
      <c r="C27" s="103"/>
    </row>
    <row r="28" spans="1:3" ht="13.8">
      <c r="A28" s="5159" t="s">
        <v>1186</v>
      </c>
      <c r="B28" s="5160" t="s">
        <v>1201</v>
      </c>
      <c r="C28" s="103"/>
    </row>
    <row r="29" spans="1:3" ht="13.8">
      <c r="A29" s="5159" t="s">
        <v>1186</v>
      </c>
      <c r="B29" s="5161" t="s">
        <v>3235</v>
      </c>
      <c r="C29" s="103"/>
    </row>
    <row r="30" spans="1:3" ht="13.8">
      <c r="A30" s="5159" t="s">
        <v>1186</v>
      </c>
      <c r="B30" s="5160" t="s">
        <v>1202</v>
      </c>
      <c r="C30" s="103"/>
    </row>
    <row r="31" spans="1:3" ht="13.8">
      <c r="A31" s="5159" t="s">
        <v>1186</v>
      </c>
      <c r="B31" s="5160" t="s">
        <v>1203</v>
      </c>
      <c r="C31" s="103"/>
    </row>
    <row r="32" spans="1:3" ht="13.8">
      <c r="A32" s="5159" t="s">
        <v>1186</v>
      </c>
      <c r="B32" s="5161" t="s">
        <v>3236</v>
      </c>
      <c r="C32" s="103"/>
    </row>
    <row r="33" spans="1:3" ht="13.8">
      <c r="A33" s="5159" t="s">
        <v>1186</v>
      </c>
      <c r="B33" s="5160" t="s">
        <v>1204</v>
      </c>
      <c r="C33" s="103"/>
    </row>
    <row r="34" spans="1:3" ht="13.8">
      <c r="A34" s="5159" t="s">
        <v>1186</v>
      </c>
      <c r="B34" s="5160" t="s">
        <v>1205</v>
      </c>
      <c r="C34" s="103"/>
    </row>
    <row r="35" spans="1:3" ht="13.8">
      <c r="A35" s="5159" t="s">
        <v>1186</v>
      </c>
      <c r="B35" s="5160" t="s">
        <v>1206</v>
      </c>
      <c r="C35" s="103"/>
    </row>
    <row r="36" spans="1:3" ht="13.8">
      <c r="A36" s="5159" t="s">
        <v>1186</v>
      </c>
      <c r="B36" s="5160" t="s">
        <v>1207</v>
      </c>
      <c r="C36" s="103"/>
    </row>
    <row r="37" spans="1:3" ht="13.8">
      <c r="A37" s="5159" t="s">
        <v>1186</v>
      </c>
      <c r="B37" s="5160" t="s">
        <v>1208</v>
      </c>
      <c r="C37" s="103"/>
    </row>
    <row r="38" spans="1:3" ht="13.8">
      <c r="A38" s="5159" t="s">
        <v>1186</v>
      </c>
      <c r="B38" s="5160" t="s">
        <v>1209</v>
      </c>
      <c r="C38" s="103"/>
    </row>
    <row r="39" spans="1:3" ht="13.8">
      <c r="A39" s="5159" t="s">
        <v>1186</v>
      </c>
      <c r="B39" s="5160" t="s">
        <v>1210</v>
      </c>
      <c r="C39" s="103"/>
    </row>
    <row r="40" spans="1:3" ht="13.8">
      <c r="A40" s="5159" t="s">
        <v>1186</v>
      </c>
      <c r="B40" s="5160" t="s">
        <v>1211</v>
      </c>
      <c r="C40" s="103"/>
    </row>
    <row r="41" spans="1:3" ht="13.8">
      <c r="A41" s="5159" t="s">
        <v>1186</v>
      </c>
      <c r="B41" s="5160" t="s">
        <v>1212</v>
      </c>
      <c r="C41" s="103"/>
    </row>
    <row r="42" spans="1:3" ht="13.8">
      <c r="A42" s="5159" t="s">
        <v>1186</v>
      </c>
      <c r="B42" s="5160" t="s">
        <v>1213</v>
      </c>
      <c r="C42" s="103"/>
    </row>
    <row r="43" spans="1:3" ht="13.8">
      <c r="A43" s="5159" t="s">
        <v>1186</v>
      </c>
      <c r="B43" s="5160" t="s">
        <v>1214</v>
      </c>
      <c r="C43" s="103"/>
    </row>
    <row r="44" spans="1:3" ht="13.8">
      <c r="A44" s="5159" t="s">
        <v>1186</v>
      </c>
      <c r="B44" s="5160" t="s">
        <v>1215</v>
      </c>
      <c r="C44" s="103"/>
    </row>
    <row r="45" spans="1:3" ht="13.8">
      <c r="A45" s="5159" t="s">
        <v>1186</v>
      </c>
      <c r="B45" s="5160" t="s">
        <v>1216</v>
      </c>
      <c r="C45" s="103"/>
    </row>
    <row r="46" spans="1:3" ht="13.8">
      <c r="A46" s="5159" t="s">
        <v>1186</v>
      </c>
      <c r="B46" s="5160" t="s">
        <v>1217</v>
      </c>
      <c r="C46" s="103"/>
    </row>
    <row r="47" spans="1:3" ht="13.8">
      <c r="A47" s="5159" t="s">
        <v>1186</v>
      </c>
      <c r="B47" s="5160" t="s">
        <v>1218</v>
      </c>
      <c r="C47" s="103"/>
    </row>
    <row r="48" spans="1:3" ht="13.8">
      <c r="A48" s="5159" t="s">
        <v>1186</v>
      </c>
      <c r="B48" s="5160" t="s">
        <v>1219</v>
      </c>
      <c r="C48" s="103"/>
    </row>
    <row r="49" spans="1:3" ht="13.8">
      <c r="A49" s="5159" t="s">
        <v>1186</v>
      </c>
      <c r="B49" s="5160" t="s">
        <v>1220</v>
      </c>
      <c r="C49" s="103"/>
    </row>
    <row r="50" spans="1:3" ht="13.8">
      <c r="A50" s="5159" t="s">
        <v>1186</v>
      </c>
      <c r="B50" s="5160" t="s">
        <v>1221</v>
      </c>
      <c r="C50" s="103"/>
    </row>
    <row r="51" spans="1:3" ht="13.8">
      <c r="A51" s="5159" t="s">
        <v>1186</v>
      </c>
      <c r="B51" s="5160" t="s">
        <v>1222</v>
      </c>
      <c r="C51" s="103"/>
    </row>
    <row r="52" spans="1:3" ht="13.8">
      <c r="A52" s="5159" t="s">
        <v>1186</v>
      </c>
      <c r="B52" s="5160" t="s">
        <v>1223</v>
      </c>
      <c r="C52" s="103"/>
    </row>
    <row r="53" spans="1:3" ht="13.8">
      <c r="A53" s="5159" t="s">
        <v>1186</v>
      </c>
      <c r="B53" s="5160" t="s">
        <v>1224</v>
      </c>
      <c r="C53" s="103"/>
    </row>
    <row r="54" spans="1:3" ht="13.8">
      <c r="A54" s="5159" t="s">
        <v>1186</v>
      </c>
      <c r="B54" s="5160" t="s">
        <v>1225</v>
      </c>
      <c r="C54" s="103"/>
    </row>
    <row r="55" spans="1:3" ht="13.8">
      <c r="A55" s="5159" t="s">
        <v>1186</v>
      </c>
      <c r="B55" s="5160" t="s">
        <v>1226</v>
      </c>
      <c r="C55" s="103"/>
    </row>
    <row r="56" spans="1:3" ht="13.8">
      <c r="A56" s="5159" t="s">
        <v>1186</v>
      </c>
      <c r="B56" s="5160" t="s">
        <v>1227</v>
      </c>
      <c r="C56" s="103"/>
    </row>
    <row r="57" spans="1:3" ht="13.8">
      <c r="A57" s="5159" t="s">
        <v>1186</v>
      </c>
      <c r="B57" s="5160" t="s">
        <v>1228</v>
      </c>
      <c r="C57" s="103"/>
    </row>
    <row r="58" spans="1:3" ht="13.8">
      <c r="A58" s="5159" t="s">
        <v>1186</v>
      </c>
      <c r="B58" s="5160" t="s">
        <v>1229</v>
      </c>
      <c r="C58" s="103"/>
    </row>
    <row r="59" spans="1:3" ht="13.8">
      <c r="A59" s="5159" t="s">
        <v>1186</v>
      </c>
      <c r="B59" s="5160" t="s">
        <v>1230</v>
      </c>
      <c r="C59" s="103"/>
    </row>
    <row r="60" spans="1:3" ht="13.8">
      <c r="A60" s="5159" t="s">
        <v>1186</v>
      </c>
      <c r="B60" s="5160" t="s">
        <v>1231</v>
      </c>
      <c r="C60" s="103"/>
    </row>
    <row r="61" spans="1:3" ht="13.8">
      <c r="A61" s="5159" t="s">
        <v>1186</v>
      </c>
      <c r="B61" s="5160" t="s">
        <v>1232</v>
      </c>
      <c r="C61" s="103"/>
    </row>
    <row r="62" spans="1:3" ht="13.8">
      <c r="A62" s="5159" t="s">
        <v>1186</v>
      </c>
      <c r="B62" s="5160" t="s">
        <v>1233</v>
      </c>
      <c r="C62" s="103"/>
    </row>
    <row r="63" spans="1:3" ht="13.8">
      <c r="A63" s="5159" t="s">
        <v>1186</v>
      </c>
      <c r="B63" s="5160" t="s">
        <v>1234</v>
      </c>
      <c r="C63" s="103"/>
    </row>
    <row r="64" spans="1:3" ht="13.8">
      <c r="A64" s="5159" t="s">
        <v>1186</v>
      </c>
      <c r="B64" s="5160" t="s">
        <v>1235</v>
      </c>
      <c r="C64" s="103"/>
    </row>
    <row r="65" spans="1:3" ht="13.8">
      <c r="A65" s="5159" t="s">
        <v>1186</v>
      </c>
      <c r="B65" s="5160" t="s">
        <v>1236</v>
      </c>
      <c r="C65" s="103"/>
    </row>
    <row r="66" spans="1:3" ht="13.8">
      <c r="A66" s="5159" t="s">
        <v>1186</v>
      </c>
      <c r="B66" s="5160" t="s">
        <v>1237</v>
      </c>
      <c r="C66" s="103"/>
    </row>
    <row r="67" spans="1:3" ht="13.8">
      <c r="A67" s="5162"/>
      <c r="B67" s="5162"/>
    </row>
    <row r="68" spans="1:3" ht="20.100000000000001" customHeight="1">
      <c r="A68" s="5163" t="s">
        <v>23</v>
      </c>
      <c r="B68" s="5164" t="s">
        <v>2532</v>
      </c>
    </row>
    <row r="69" spans="1:3" ht="13.8">
      <c r="A69" s="5165" t="s">
        <v>1238</v>
      </c>
      <c r="B69" s="5165" t="s">
        <v>1239</v>
      </c>
      <c r="C69" s="103"/>
    </row>
    <row r="70" spans="1:3" ht="13.8">
      <c r="A70" s="5165" t="s">
        <v>1238</v>
      </c>
      <c r="B70" s="5166" t="s">
        <v>3237</v>
      </c>
      <c r="C70" s="103"/>
    </row>
    <row r="71" spans="1:3" ht="13.8">
      <c r="A71" s="5165" t="s">
        <v>1238</v>
      </c>
      <c r="B71" s="5165" t="s">
        <v>1240</v>
      </c>
      <c r="C71" s="103"/>
    </row>
    <row r="72" spans="1:3" ht="13.8">
      <c r="A72" s="5165" t="s">
        <v>1238</v>
      </c>
      <c r="B72" s="5165" t="s">
        <v>1241</v>
      </c>
      <c r="C72" s="103"/>
    </row>
    <row r="73" spans="1:3" ht="13.8">
      <c r="A73" s="5165" t="s">
        <v>1238</v>
      </c>
      <c r="B73" s="5165" t="s">
        <v>1242</v>
      </c>
      <c r="C73" s="103"/>
    </row>
    <row r="74" spans="1:3" ht="13.8">
      <c r="A74" s="5165" t="s">
        <v>1238</v>
      </c>
      <c r="B74" s="5165" t="s">
        <v>1243</v>
      </c>
      <c r="C74" s="103"/>
    </row>
    <row r="75" spans="1:3" ht="13.8">
      <c r="A75" s="5165" t="s">
        <v>1238</v>
      </c>
      <c r="B75" s="5165" t="s">
        <v>1244</v>
      </c>
      <c r="C75" s="103"/>
    </row>
    <row r="76" spans="1:3" ht="13.8">
      <c r="A76" s="5165" t="s">
        <v>1238</v>
      </c>
      <c r="B76" s="5165" t="s">
        <v>1245</v>
      </c>
      <c r="C76" s="103"/>
    </row>
    <row r="77" spans="1:3" ht="13.8">
      <c r="A77" s="5165" t="s">
        <v>1238</v>
      </c>
      <c r="B77" s="5165" t="s">
        <v>1246</v>
      </c>
      <c r="C77" s="103"/>
    </row>
    <row r="78" spans="1:3" ht="13.8">
      <c r="A78" s="5165" t="s">
        <v>1238</v>
      </c>
      <c r="B78" s="5165" t="s">
        <v>1247</v>
      </c>
      <c r="C78" s="103"/>
    </row>
    <row r="79" spans="1:3" ht="13.8">
      <c r="A79" s="5165" t="s">
        <v>1238</v>
      </c>
      <c r="B79" s="5165" t="s">
        <v>1248</v>
      </c>
      <c r="C79" s="103"/>
    </row>
    <row r="80" spans="1:3" ht="13.8">
      <c r="A80" s="5165" t="s">
        <v>1238</v>
      </c>
      <c r="B80" s="5165" t="s">
        <v>1249</v>
      </c>
      <c r="C80" s="103"/>
    </row>
    <row r="81" spans="1:3" ht="13.8">
      <c r="A81" s="5165" t="s">
        <v>1238</v>
      </c>
      <c r="B81" s="5165" t="s">
        <v>1250</v>
      </c>
      <c r="C81" s="103"/>
    </row>
    <row r="82" spans="1:3" ht="13.8">
      <c r="A82" s="5165" t="s">
        <v>1238</v>
      </c>
      <c r="B82" s="5165" t="s">
        <v>1251</v>
      </c>
      <c r="C82" s="103"/>
    </row>
    <row r="83" spans="1:3" ht="13.8">
      <c r="A83" s="5165" t="s">
        <v>1238</v>
      </c>
      <c r="B83" s="5165" t="s">
        <v>1252</v>
      </c>
      <c r="C83" s="103"/>
    </row>
    <row r="84" spans="1:3" ht="13.8">
      <c r="A84" s="5165" t="s">
        <v>1238</v>
      </c>
      <c r="B84" s="5165" t="s">
        <v>1253</v>
      </c>
      <c r="C84" s="103"/>
    </row>
    <row r="85" spans="1:3" ht="13.8">
      <c r="A85" s="5165" t="s">
        <v>1238</v>
      </c>
      <c r="B85" s="5165" t="s">
        <v>1254</v>
      </c>
      <c r="C85" s="103"/>
    </row>
    <row r="86" spans="1:3" ht="13.8">
      <c r="A86" s="5165" t="s">
        <v>1238</v>
      </c>
      <c r="B86" s="5165" t="s">
        <v>1255</v>
      </c>
      <c r="C86" s="103"/>
    </row>
    <row r="87" spans="1:3" ht="13.8">
      <c r="A87" s="5165" t="s">
        <v>1238</v>
      </c>
      <c r="B87" s="5165" t="s">
        <v>1256</v>
      </c>
      <c r="C87" s="103"/>
    </row>
    <row r="88" spans="1:3" ht="13.8">
      <c r="A88" s="5165" t="s">
        <v>1238</v>
      </c>
      <c r="B88" s="5165" t="s">
        <v>1257</v>
      </c>
      <c r="C88" s="103"/>
    </row>
    <row r="89" spans="1:3" ht="13.8">
      <c r="A89" s="5165" t="s">
        <v>1238</v>
      </c>
      <c r="B89" s="5166" t="s">
        <v>3238</v>
      </c>
      <c r="C89" s="103"/>
    </row>
    <row r="90" spans="1:3" ht="13.8">
      <c r="A90" s="5165" t="s">
        <v>1238</v>
      </c>
      <c r="B90" s="5166" t="s">
        <v>3239</v>
      </c>
      <c r="C90" s="103"/>
    </row>
    <row r="91" spans="1:3" ht="13.8">
      <c r="A91" s="5165" t="s">
        <v>1238</v>
      </c>
      <c r="B91" s="5165" t="s">
        <v>1258</v>
      </c>
      <c r="C91" s="103"/>
    </row>
    <row r="92" spans="1:3" ht="13.8">
      <c r="A92" s="5165" t="s">
        <v>1238</v>
      </c>
      <c r="B92" s="5166" t="s">
        <v>3240</v>
      </c>
      <c r="C92" s="103"/>
    </row>
    <row r="93" spans="1:3" ht="13.8">
      <c r="A93" s="5165" t="s">
        <v>1238</v>
      </c>
      <c r="B93" s="5166" t="s">
        <v>3241</v>
      </c>
      <c r="C93" s="103"/>
    </row>
    <row r="94" spans="1:3" ht="13.8">
      <c r="A94" s="5165" t="s">
        <v>1238</v>
      </c>
      <c r="B94" s="5166" t="s">
        <v>3242</v>
      </c>
      <c r="C94" s="103"/>
    </row>
    <row r="95" spans="1:3" ht="13.8">
      <c r="A95" s="5165" t="s">
        <v>1238</v>
      </c>
      <c r="B95" s="5165" t="s">
        <v>1259</v>
      </c>
      <c r="C95" s="103"/>
    </row>
    <row r="96" spans="1:3" ht="13.8">
      <c r="A96" s="5165" t="s">
        <v>1238</v>
      </c>
      <c r="B96" s="5165" t="s">
        <v>1260</v>
      </c>
      <c r="C96" s="103"/>
    </row>
    <row r="97" spans="1:3" ht="13.8">
      <c r="A97" s="5165" t="s">
        <v>1238</v>
      </c>
      <c r="B97" s="5165" t="s">
        <v>1261</v>
      </c>
      <c r="C97" s="103"/>
    </row>
    <row r="98" spans="1:3" ht="13.8">
      <c r="A98" s="5165" t="s">
        <v>1238</v>
      </c>
      <c r="B98" s="5165" t="s">
        <v>1262</v>
      </c>
      <c r="C98" s="103"/>
    </row>
    <row r="99" spans="1:3" ht="13.8">
      <c r="A99" s="5165" t="s">
        <v>1238</v>
      </c>
      <c r="B99" s="5165" t="s">
        <v>1263</v>
      </c>
      <c r="C99" s="103"/>
    </row>
    <row r="100" spans="1:3" ht="13.8">
      <c r="A100" s="5165" t="s">
        <v>1238</v>
      </c>
      <c r="B100" s="5165" t="s">
        <v>1264</v>
      </c>
      <c r="C100" s="103"/>
    </row>
    <row r="101" spans="1:3" ht="13.8">
      <c r="A101" s="5165" t="s">
        <v>1238</v>
      </c>
      <c r="B101" s="5166" t="s">
        <v>3243</v>
      </c>
      <c r="C101" s="103"/>
    </row>
    <row r="102" spans="1:3" ht="13.8">
      <c r="A102" s="5165" t="s">
        <v>1238</v>
      </c>
      <c r="B102" s="5165" t="s">
        <v>1265</v>
      </c>
      <c r="C102" s="103"/>
    </row>
    <row r="103" spans="1:3" ht="13.8">
      <c r="A103" s="5165" t="s">
        <v>1238</v>
      </c>
      <c r="B103" s="5165" t="s">
        <v>1266</v>
      </c>
      <c r="C103" s="103"/>
    </row>
    <row r="104" spans="1:3" ht="13.8">
      <c r="A104" s="5165" t="s">
        <v>1238</v>
      </c>
      <c r="B104" s="5165" t="s">
        <v>1267</v>
      </c>
      <c r="C104" s="103"/>
    </row>
    <row r="105" spans="1:3" ht="13.8">
      <c r="A105" s="5165" t="s">
        <v>1238</v>
      </c>
      <c r="B105" s="5165" t="s">
        <v>1268</v>
      </c>
      <c r="C105" s="103"/>
    </row>
    <row r="106" spans="1:3" ht="13.8">
      <c r="A106" s="5165" t="s">
        <v>1238</v>
      </c>
      <c r="B106" s="5165" t="s">
        <v>1269</v>
      </c>
      <c r="C106" s="103"/>
    </row>
    <row r="107" spans="1:3" ht="13.8">
      <c r="A107" s="5165" t="s">
        <v>1238</v>
      </c>
      <c r="B107" s="5165" t="s">
        <v>1270</v>
      </c>
      <c r="C107" s="103"/>
    </row>
    <row r="108" spans="1:3" ht="13.8">
      <c r="A108" s="5165" t="s">
        <v>1238</v>
      </c>
      <c r="B108" s="5165" t="s">
        <v>1271</v>
      </c>
      <c r="C108" s="103"/>
    </row>
    <row r="109" spans="1:3" ht="13.8">
      <c r="A109" s="5165" t="s">
        <v>1238</v>
      </c>
      <c r="B109" s="5165" t="s">
        <v>1272</v>
      </c>
      <c r="C109" s="103"/>
    </row>
    <row r="110" spans="1:3" ht="13.8">
      <c r="A110" s="5165" t="s">
        <v>1238</v>
      </c>
      <c r="B110" s="5165" t="s">
        <v>1273</v>
      </c>
      <c r="C110" s="103"/>
    </row>
    <row r="111" spans="1:3" ht="13.8">
      <c r="A111" s="5165" t="s">
        <v>1238</v>
      </c>
      <c r="B111" s="5165" t="s">
        <v>1274</v>
      </c>
      <c r="C111" s="103"/>
    </row>
    <row r="112" spans="1:3" ht="13.8">
      <c r="A112" s="5165" t="s">
        <v>1238</v>
      </c>
      <c r="B112" s="5165" t="s">
        <v>1275</v>
      </c>
      <c r="C112" s="103"/>
    </row>
    <row r="113" spans="1:3" ht="13.8">
      <c r="A113" s="5165" t="s">
        <v>1238</v>
      </c>
      <c r="B113" s="5166" t="s">
        <v>3244</v>
      </c>
      <c r="C113" s="103"/>
    </row>
    <row r="114" spans="1:3" ht="13.8">
      <c r="A114" s="5165" t="s">
        <v>1238</v>
      </c>
      <c r="B114" s="5166" t="s">
        <v>3245</v>
      </c>
      <c r="C114" s="103"/>
    </row>
    <row r="115" spans="1:3" ht="13.8">
      <c r="A115" s="5165" t="s">
        <v>1238</v>
      </c>
      <c r="B115" s="5166" t="s">
        <v>3246</v>
      </c>
      <c r="C115" s="103"/>
    </row>
    <row r="116" spans="1:3" ht="13.8">
      <c r="A116" s="5165" t="s">
        <v>1238</v>
      </c>
      <c r="B116" s="5165" t="s">
        <v>1276</v>
      </c>
      <c r="C116" s="103"/>
    </row>
    <row r="117" spans="1:3" ht="13.8">
      <c r="A117" s="5165" t="s">
        <v>1238</v>
      </c>
      <c r="B117" s="5166" t="s">
        <v>3247</v>
      </c>
      <c r="C117" s="103"/>
    </row>
    <row r="118" spans="1:3" ht="13.8">
      <c r="A118" s="5165" t="s">
        <v>1238</v>
      </c>
      <c r="B118" s="5165" t="s">
        <v>1277</v>
      </c>
      <c r="C118" s="103"/>
    </row>
    <row r="119" spans="1:3" ht="13.8">
      <c r="A119" s="5165" t="s">
        <v>1238</v>
      </c>
      <c r="B119" s="5166" t="s">
        <v>3248</v>
      </c>
      <c r="C119" s="103"/>
    </row>
    <row r="120" spans="1:3" ht="13.8">
      <c r="A120" s="5165" t="s">
        <v>1238</v>
      </c>
      <c r="B120" s="5166" t="s">
        <v>3249</v>
      </c>
      <c r="C120" s="103"/>
    </row>
    <row r="121" spans="1:3" ht="13.8">
      <c r="A121" s="5165" t="s">
        <v>1238</v>
      </c>
      <c r="B121" s="5165" t="s">
        <v>1278</v>
      </c>
      <c r="C121" s="103"/>
    </row>
    <row r="122" spans="1:3" ht="13.8">
      <c r="A122" s="5165" t="s">
        <v>1238</v>
      </c>
      <c r="B122" s="5165" t="s">
        <v>1279</v>
      </c>
      <c r="C122" s="103"/>
    </row>
    <row r="123" spans="1:3" ht="13.8">
      <c r="A123" s="5162"/>
      <c r="B123" s="5162"/>
    </row>
    <row r="124" spans="1:3" ht="20.100000000000001" customHeight="1">
      <c r="A124" s="5167" t="s">
        <v>23</v>
      </c>
      <c r="B124" s="5168" t="s">
        <v>2532</v>
      </c>
    </row>
    <row r="125" spans="1:3" ht="13.8">
      <c r="A125" s="5169" t="s">
        <v>26</v>
      </c>
      <c r="B125" s="5169" t="s">
        <v>1280</v>
      </c>
      <c r="C125" s="103"/>
    </row>
    <row r="126" spans="1:3" ht="13.8">
      <c r="A126" s="5169" t="s">
        <v>26</v>
      </c>
      <c r="B126" s="5169" t="s">
        <v>1281</v>
      </c>
      <c r="C126" s="103"/>
    </row>
    <row r="127" spans="1:3" ht="13.8">
      <c r="A127" s="5169" t="s">
        <v>26</v>
      </c>
      <c r="B127" s="5169" t="s">
        <v>1282</v>
      </c>
      <c r="C127" s="103"/>
    </row>
    <row r="128" spans="1:3" ht="13.8">
      <c r="A128" s="5169" t="s">
        <v>26</v>
      </c>
      <c r="B128" s="5169" t="s">
        <v>1283</v>
      </c>
      <c r="C128" s="103"/>
    </row>
    <row r="129" spans="1:3" ht="13.8">
      <c r="A129" s="5169" t="s">
        <v>26</v>
      </c>
      <c r="B129" s="5169" t="s">
        <v>1284</v>
      </c>
      <c r="C129" s="103"/>
    </row>
    <row r="130" spans="1:3" ht="13.8">
      <c r="A130" s="5169" t="s">
        <v>26</v>
      </c>
      <c r="B130" s="5169" t="s">
        <v>1285</v>
      </c>
      <c r="C130" s="103"/>
    </row>
    <row r="131" spans="1:3" ht="13.8">
      <c r="A131" s="5169" t="s">
        <v>26</v>
      </c>
      <c r="B131" s="5169" t="s">
        <v>1286</v>
      </c>
      <c r="C131" s="103"/>
    </row>
    <row r="132" spans="1:3" ht="13.8">
      <c r="A132" s="5169" t="s">
        <v>26</v>
      </c>
      <c r="B132" s="5169" t="s">
        <v>1287</v>
      </c>
      <c r="C132" s="103"/>
    </row>
    <row r="133" spans="1:3" ht="13.8">
      <c r="A133" s="5169" t="s">
        <v>26</v>
      </c>
      <c r="B133" s="5169" t="s">
        <v>1288</v>
      </c>
      <c r="C133" s="103"/>
    </row>
    <row r="134" spans="1:3" ht="13.8">
      <c r="A134" s="5169" t="s">
        <v>26</v>
      </c>
      <c r="B134" s="5169" t="s">
        <v>1289</v>
      </c>
      <c r="C134" s="103"/>
    </row>
    <row r="135" spans="1:3" ht="13.8">
      <c r="A135" s="5169" t="s">
        <v>26</v>
      </c>
      <c r="B135" s="5169" t="s">
        <v>1290</v>
      </c>
      <c r="C135" s="103"/>
    </row>
    <row r="136" spans="1:3" ht="13.8">
      <c r="A136" s="5169" t="s">
        <v>26</v>
      </c>
      <c r="B136" s="5169" t="s">
        <v>1291</v>
      </c>
      <c r="C136" s="103"/>
    </row>
    <row r="137" spans="1:3" ht="13.8">
      <c r="A137" s="5169" t="s">
        <v>26</v>
      </c>
      <c r="B137" s="5169" t="s">
        <v>1292</v>
      </c>
      <c r="C137" s="103"/>
    </row>
    <row r="138" spans="1:3" ht="13.8">
      <c r="A138" s="5169" t="s">
        <v>26</v>
      </c>
      <c r="B138" s="5169" t="s">
        <v>1293</v>
      </c>
      <c r="C138" s="103"/>
    </row>
    <row r="139" spans="1:3" ht="13.8">
      <c r="A139" s="5169" t="s">
        <v>26</v>
      </c>
      <c r="B139" s="5169" t="s">
        <v>1294</v>
      </c>
      <c r="C139" s="103"/>
    </row>
    <row r="140" spans="1:3" ht="13.8">
      <c r="A140" s="5169" t="s">
        <v>26</v>
      </c>
      <c r="B140" s="5169" t="s">
        <v>1295</v>
      </c>
      <c r="C140" s="103"/>
    </row>
    <row r="141" spans="1:3" ht="13.8">
      <c r="A141" s="5169" t="s">
        <v>26</v>
      </c>
      <c r="B141" s="5169" t="s">
        <v>1296</v>
      </c>
      <c r="C141" s="103"/>
    </row>
    <row r="142" spans="1:3" ht="13.8">
      <c r="A142" s="5169" t="s">
        <v>26</v>
      </c>
      <c r="B142" s="5169" t="s">
        <v>1297</v>
      </c>
      <c r="C142" s="103"/>
    </row>
    <row r="143" spans="1:3" ht="13.8">
      <c r="A143" s="5169" t="s">
        <v>26</v>
      </c>
      <c r="B143" s="5169" t="s">
        <v>1298</v>
      </c>
      <c r="C143" s="103"/>
    </row>
    <row r="144" spans="1:3" ht="13.8">
      <c r="A144" s="5169" t="s">
        <v>26</v>
      </c>
      <c r="B144" s="5169" t="s">
        <v>1299</v>
      </c>
      <c r="C144" s="103"/>
    </row>
    <row r="145" spans="1:3" ht="13.8">
      <c r="A145" s="5169" t="s">
        <v>26</v>
      </c>
      <c r="B145" s="5169" t="s">
        <v>1300</v>
      </c>
      <c r="C145" s="103"/>
    </row>
    <row r="146" spans="1:3" ht="13.8">
      <c r="A146" s="5169" t="s">
        <v>26</v>
      </c>
      <c r="B146" s="5169" t="s">
        <v>1301</v>
      </c>
      <c r="C146" s="103"/>
    </row>
    <row r="147" spans="1:3" ht="13.8">
      <c r="A147" s="5169" t="s">
        <v>26</v>
      </c>
      <c r="B147" s="5169" t="s">
        <v>1302</v>
      </c>
      <c r="C147" s="103"/>
    </row>
    <row r="148" spans="1:3" ht="13.8">
      <c r="A148" s="5169" t="s">
        <v>26</v>
      </c>
      <c r="B148" s="5169" t="s">
        <v>1303</v>
      </c>
      <c r="C148" s="103"/>
    </row>
    <row r="149" spans="1:3" ht="13.8">
      <c r="A149" s="5162"/>
      <c r="B149" s="5162"/>
    </row>
    <row r="150" spans="1:3" ht="20.100000000000001" customHeight="1">
      <c r="A150" s="5170" t="s">
        <v>23</v>
      </c>
      <c r="B150" s="5171" t="s">
        <v>2532</v>
      </c>
    </row>
    <row r="151" spans="1:3" ht="13.8">
      <c r="A151" s="5172" t="s">
        <v>673</v>
      </c>
      <c r="B151" s="5172" t="s">
        <v>1304</v>
      </c>
      <c r="C151" s="103"/>
    </row>
    <row r="152" spans="1:3" ht="13.8">
      <c r="A152" s="5172" t="s">
        <v>673</v>
      </c>
      <c r="B152" s="5172" t="s">
        <v>1305</v>
      </c>
      <c r="C152" s="103"/>
    </row>
    <row r="153" spans="1:3" ht="13.8">
      <c r="A153" s="5162"/>
      <c r="B153" s="5162"/>
    </row>
    <row r="154" spans="1:3" ht="20.100000000000001" customHeight="1">
      <c r="A154" s="5173" t="s">
        <v>23</v>
      </c>
      <c r="B154" s="5174" t="s">
        <v>2532</v>
      </c>
    </row>
    <row r="155" spans="1:3" ht="13.8">
      <c r="A155" s="5175" t="s">
        <v>1306</v>
      </c>
      <c r="B155" s="5175" t="s">
        <v>1307</v>
      </c>
      <c r="C155" s="103"/>
    </row>
    <row r="156" spans="1:3" ht="13.8">
      <c r="A156" s="5175" t="s">
        <v>1306</v>
      </c>
      <c r="B156" s="5175" t="s">
        <v>1308</v>
      </c>
      <c r="C156" s="103"/>
    </row>
    <row r="157" spans="1:3" ht="13.8">
      <c r="A157" s="5175" t="s">
        <v>1306</v>
      </c>
      <c r="B157" s="5175" t="s">
        <v>1309</v>
      </c>
      <c r="C157" s="103"/>
    </row>
    <row r="158" spans="1:3" ht="13.8">
      <c r="A158" s="5175" t="s">
        <v>1306</v>
      </c>
      <c r="B158" s="5175" t="s">
        <v>1310</v>
      </c>
      <c r="C158" s="103"/>
    </row>
    <row r="159" spans="1:3" ht="13.8">
      <c r="A159" s="5162"/>
      <c r="B159" s="5162"/>
    </row>
    <row r="160" spans="1:3" ht="20.100000000000001" customHeight="1">
      <c r="A160" s="5176" t="s">
        <v>23</v>
      </c>
      <c r="B160" s="5177" t="s">
        <v>2532</v>
      </c>
    </row>
    <row r="161" spans="1:3" ht="13.8">
      <c r="A161" s="5178" t="s">
        <v>1311</v>
      </c>
      <c r="B161" s="5178" t="s">
        <v>1312</v>
      </c>
      <c r="C161" s="103"/>
    </row>
    <row r="162" spans="1:3" ht="13.8">
      <c r="A162" s="5178" t="s">
        <v>1311</v>
      </c>
      <c r="B162" s="5178" t="s">
        <v>1313</v>
      </c>
      <c r="C162" s="103"/>
    </row>
    <row r="163" spans="1:3" ht="13.8">
      <c r="A163" s="5178" t="s">
        <v>1311</v>
      </c>
      <c r="B163" s="5178" t="s">
        <v>1314</v>
      </c>
      <c r="C163" s="103"/>
    </row>
    <row r="164" spans="1:3" ht="13.8">
      <c r="A164" s="5178" t="s">
        <v>1311</v>
      </c>
      <c r="B164" s="5178" t="s">
        <v>1315</v>
      </c>
      <c r="C164" s="103"/>
    </row>
    <row r="165" spans="1:3" ht="13.8">
      <c r="A165" s="5178" t="s">
        <v>1311</v>
      </c>
      <c r="B165" s="5178" t="s">
        <v>1316</v>
      </c>
      <c r="C165" s="103"/>
    </row>
    <row r="166" spans="1:3" ht="13.8">
      <c r="A166" s="5178" t="s">
        <v>1311</v>
      </c>
      <c r="B166" s="5178" t="s">
        <v>1317</v>
      </c>
      <c r="C166" s="103"/>
    </row>
    <row r="167" spans="1:3" ht="13.8">
      <c r="A167" s="5178" t="s">
        <v>1311</v>
      </c>
      <c r="B167" s="5178" t="s">
        <v>1318</v>
      </c>
      <c r="C167" s="103"/>
    </row>
    <row r="168" spans="1:3" ht="13.8">
      <c r="A168" s="5178" t="s">
        <v>1311</v>
      </c>
      <c r="B168" s="5178" t="s">
        <v>1319</v>
      </c>
      <c r="C168" s="103"/>
    </row>
    <row r="169" spans="1:3" ht="13.8">
      <c r="A169" s="5178" t="s">
        <v>1311</v>
      </c>
      <c r="B169" s="5178" t="s">
        <v>1320</v>
      </c>
      <c r="C169" s="103"/>
    </row>
    <row r="170" spans="1:3" ht="13.8">
      <c r="A170" s="5178" t="s">
        <v>1311</v>
      </c>
      <c r="B170" s="5179" t="s">
        <v>3250</v>
      </c>
      <c r="C170" s="103"/>
    </row>
    <row r="171" spans="1:3" ht="13.8">
      <c r="A171" s="5178" t="s">
        <v>1311</v>
      </c>
      <c r="B171" s="5178" t="s">
        <v>1321</v>
      </c>
      <c r="C171" s="103"/>
    </row>
    <row r="172" spans="1:3" ht="13.8">
      <c r="A172" s="5178" t="s">
        <v>1311</v>
      </c>
      <c r="B172" s="5178" t="s">
        <v>1322</v>
      </c>
      <c r="C172" s="103"/>
    </row>
    <row r="173" spans="1:3" ht="13.8">
      <c r="A173" s="5178" t="s">
        <v>1311</v>
      </c>
      <c r="B173" s="5178" t="s">
        <v>1323</v>
      </c>
      <c r="C173" s="103"/>
    </row>
    <row r="174" spans="1:3" ht="13.8">
      <c r="A174" s="5178" t="s">
        <v>1311</v>
      </c>
      <c r="B174" s="5178" t="s">
        <v>1324</v>
      </c>
      <c r="C174" s="103"/>
    </row>
    <row r="175" spans="1:3" ht="13.8">
      <c r="A175" s="5178" t="s">
        <v>1311</v>
      </c>
      <c r="B175" s="5178" t="s">
        <v>1325</v>
      </c>
      <c r="C175" s="103"/>
    </row>
    <row r="176" spans="1:3" ht="13.8">
      <c r="A176" s="5178" t="s">
        <v>1311</v>
      </c>
      <c r="B176" s="5178" t="s">
        <v>1326</v>
      </c>
      <c r="C176" s="103"/>
    </row>
    <row r="177" spans="1:3" ht="13.8">
      <c r="A177" s="5178" t="s">
        <v>1311</v>
      </c>
      <c r="B177" s="5178" t="s">
        <v>1327</v>
      </c>
      <c r="C177" s="103"/>
    </row>
    <row r="178" spans="1:3" ht="13.8">
      <c r="A178" s="5178" t="s">
        <v>1311</v>
      </c>
      <c r="B178" s="5178" t="s">
        <v>1328</v>
      </c>
      <c r="C178" s="103"/>
    </row>
    <row r="179" spans="1:3" ht="13.8">
      <c r="A179" s="5178" t="s">
        <v>1311</v>
      </c>
      <c r="B179" s="5178" t="s">
        <v>1329</v>
      </c>
      <c r="C179" s="103"/>
    </row>
    <row r="180" spans="1:3" ht="13.8">
      <c r="A180" s="5178" t="s">
        <v>1311</v>
      </c>
      <c r="B180" s="5178" t="s">
        <v>1330</v>
      </c>
      <c r="C180" s="103"/>
    </row>
    <row r="181" spans="1:3" ht="13.8">
      <c r="A181" s="5178" t="s">
        <v>1311</v>
      </c>
      <c r="B181" s="5178" t="s">
        <v>1331</v>
      </c>
      <c r="C181" s="103"/>
    </row>
    <row r="182" spans="1:3" ht="13.8">
      <c r="A182" s="5178" t="s">
        <v>1311</v>
      </c>
      <c r="B182" s="5178" t="s">
        <v>1332</v>
      </c>
      <c r="C182" s="103"/>
    </row>
    <row r="183" spans="1:3" ht="13.8">
      <c r="A183" s="5178" t="s">
        <v>1311</v>
      </c>
      <c r="B183" s="5179" t="s">
        <v>3251</v>
      </c>
      <c r="C183" s="103"/>
    </row>
    <row r="184" spans="1:3" ht="13.8">
      <c r="A184" s="5178" t="s">
        <v>1311</v>
      </c>
      <c r="B184" s="5178" t="s">
        <v>1333</v>
      </c>
      <c r="C184" s="103"/>
    </row>
    <row r="186" spans="1:3">
      <c r="A186" s="5484" t="s">
        <v>3252</v>
      </c>
      <c r="B186" s="5484"/>
    </row>
  </sheetData>
  <mergeCells count="5">
    <mergeCell ref="A186:B186"/>
    <mergeCell ref="A1:B1"/>
    <mergeCell ref="A3:B3"/>
    <mergeCell ref="A5:B5"/>
    <mergeCell ref="A9:B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6"/>
  <sheetViews>
    <sheetView workbookViewId="0">
      <selection activeCell="I4" sqref="I4"/>
    </sheetView>
  </sheetViews>
  <sheetFormatPr defaultColWidth="9" defaultRowHeight="14.25" customHeight="1"/>
  <cols>
    <col min="1" max="1" width="19.296875" style="50" customWidth="1"/>
    <col min="2" max="8" width="10.59765625" style="50" customWidth="1"/>
    <col min="9" max="16384" width="9" style="50"/>
  </cols>
  <sheetData>
    <row r="1" spans="1:10" ht="24.6">
      <c r="A1" s="5473" t="s">
        <v>1461</v>
      </c>
      <c r="B1" s="5474"/>
      <c r="C1" s="5474"/>
      <c r="D1" s="5474"/>
      <c r="E1" s="5474"/>
      <c r="F1" s="5474"/>
      <c r="G1" s="5474"/>
      <c r="H1" s="5474"/>
      <c r="I1" s="319"/>
    </row>
    <row r="2" spans="1:10" ht="13.2">
      <c r="A2" s="204"/>
      <c r="B2" s="174"/>
      <c r="C2" s="174"/>
      <c r="D2" s="174"/>
      <c r="E2" s="174"/>
      <c r="F2" s="174"/>
      <c r="G2" s="174"/>
      <c r="H2" s="174"/>
    </row>
    <row r="3" spans="1:10" ht="20.399999999999999">
      <c r="A3" s="5489" t="s">
        <v>710</v>
      </c>
      <c r="B3" s="5491" t="s">
        <v>827</v>
      </c>
      <c r="C3" s="5492"/>
      <c r="D3" s="5492"/>
      <c r="E3" s="5491" t="s">
        <v>14</v>
      </c>
      <c r="F3" s="5492"/>
      <c r="G3" s="5492"/>
      <c r="H3" s="5493"/>
      <c r="I3" s="417"/>
    </row>
    <row r="4" spans="1:10" ht="20.399999999999999">
      <c r="A4" s="5490"/>
      <c r="B4" s="222" t="s">
        <v>712</v>
      </c>
      <c r="C4" s="223" t="s">
        <v>713</v>
      </c>
      <c r="D4" s="224" t="s">
        <v>31</v>
      </c>
      <c r="E4" s="222" t="s">
        <v>712</v>
      </c>
      <c r="F4" s="223" t="s">
        <v>713</v>
      </c>
      <c r="G4" s="223" t="s">
        <v>31</v>
      </c>
      <c r="H4" s="225" t="s">
        <v>1183</v>
      </c>
      <c r="I4" s="417"/>
    </row>
    <row r="5" spans="1:10" ht="13.8">
      <c r="A5" s="291" t="s">
        <v>828</v>
      </c>
      <c r="B5" s="209">
        <v>45019</v>
      </c>
      <c r="C5" s="226">
        <v>42388</v>
      </c>
      <c r="D5" s="227">
        <v>87407</v>
      </c>
      <c r="E5" s="209">
        <v>15845</v>
      </c>
      <c r="F5" s="226">
        <v>14882</v>
      </c>
      <c r="G5" s="226">
        <v>30727</v>
      </c>
      <c r="H5" s="363">
        <f>G5/D5</f>
        <v>0.35153935039527728</v>
      </c>
      <c r="I5" s="103"/>
      <c r="J5" s="4"/>
    </row>
    <row r="6" spans="1:10" ht="13.8">
      <c r="A6" s="164"/>
      <c r="B6" s="208"/>
      <c r="C6" s="228"/>
      <c r="D6" s="229"/>
      <c r="E6" s="208"/>
      <c r="F6" s="228"/>
      <c r="G6" s="228"/>
      <c r="H6" s="359"/>
      <c r="I6" s="103"/>
      <c r="J6" s="4"/>
    </row>
    <row r="7" spans="1:10" ht="13.8">
      <c r="A7" s="291" t="s">
        <v>829</v>
      </c>
      <c r="B7" s="209">
        <v>9024</v>
      </c>
      <c r="C7" s="226">
        <v>8740</v>
      </c>
      <c r="D7" s="227">
        <v>17764</v>
      </c>
      <c r="E7" s="209">
        <v>3121</v>
      </c>
      <c r="F7" s="226">
        <v>3043</v>
      </c>
      <c r="G7" s="226">
        <v>6164</v>
      </c>
      <c r="H7" s="363">
        <f>G7/D7</f>
        <v>0.3469939202882234</v>
      </c>
      <c r="I7" s="103"/>
      <c r="J7" s="4"/>
    </row>
    <row r="8" spans="1:10" ht="13.8">
      <c r="A8" s="584"/>
      <c r="B8" s="230"/>
      <c r="C8" s="231"/>
      <c r="D8" s="232"/>
      <c r="E8" s="230"/>
      <c r="F8" s="231"/>
      <c r="G8" s="231"/>
      <c r="H8" s="364"/>
      <c r="I8" s="103"/>
      <c r="J8" s="4"/>
    </row>
    <row r="9" spans="1:10" ht="14.4" thickBot="1">
      <c r="A9" s="585" t="s">
        <v>830</v>
      </c>
      <c r="B9" s="216">
        <v>35995</v>
      </c>
      <c r="C9" s="233">
        <v>33648</v>
      </c>
      <c r="D9" s="234">
        <v>69643</v>
      </c>
      <c r="E9" s="216">
        <v>12724</v>
      </c>
      <c r="F9" s="233">
        <v>11839</v>
      </c>
      <c r="G9" s="233">
        <v>24563</v>
      </c>
      <c r="H9" s="365">
        <f>G9/D9</f>
        <v>0.35269876369484371</v>
      </c>
      <c r="I9" s="103"/>
      <c r="J9" s="4"/>
    </row>
    <row r="10" spans="1:10" ht="13.8">
      <c r="A10" s="586" t="s">
        <v>1165</v>
      </c>
      <c r="B10" s="211">
        <v>9134</v>
      </c>
      <c r="C10" s="236">
        <v>8633</v>
      </c>
      <c r="D10" s="210">
        <v>17767</v>
      </c>
      <c r="E10" s="211">
        <v>3093</v>
      </c>
      <c r="F10" s="236">
        <v>3025</v>
      </c>
      <c r="G10" s="236">
        <v>6118</v>
      </c>
      <c r="H10" s="366">
        <f t="shared" ref="H10:H13" si="0">G10/D10</f>
        <v>0.34434625992007656</v>
      </c>
      <c r="I10" s="103"/>
      <c r="J10" s="4"/>
    </row>
    <row r="11" spans="1:10" ht="13.8">
      <c r="A11" s="587" t="s">
        <v>1166</v>
      </c>
      <c r="B11" s="208">
        <v>9079</v>
      </c>
      <c r="C11" s="228">
        <v>8609</v>
      </c>
      <c r="D11" s="229">
        <v>17688</v>
      </c>
      <c r="E11" s="208">
        <v>3321</v>
      </c>
      <c r="F11" s="228">
        <v>2978</v>
      </c>
      <c r="G11" s="228">
        <v>6299</v>
      </c>
      <c r="H11" s="366">
        <f t="shared" si="0"/>
        <v>0.35611714156490276</v>
      </c>
      <c r="I11" s="103"/>
      <c r="J11" s="4"/>
    </row>
    <row r="12" spans="1:10" ht="13.8">
      <c r="A12" s="587" t="s">
        <v>1167</v>
      </c>
      <c r="B12" s="208">
        <v>9155</v>
      </c>
      <c r="C12" s="228">
        <v>8190</v>
      </c>
      <c r="D12" s="229">
        <v>17345</v>
      </c>
      <c r="E12" s="208">
        <v>3272</v>
      </c>
      <c r="F12" s="228">
        <v>2977</v>
      </c>
      <c r="G12" s="228">
        <v>6249</v>
      </c>
      <c r="H12" s="366">
        <f t="shared" si="0"/>
        <v>0.36027673681176131</v>
      </c>
      <c r="I12" s="103"/>
      <c r="J12" s="4"/>
    </row>
    <row r="13" spans="1:10" ht="13.8">
      <c r="A13" s="587" t="s">
        <v>1168</v>
      </c>
      <c r="B13" s="208">
        <v>8627</v>
      </c>
      <c r="C13" s="228">
        <v>8216</v>
      </c>
      <c r="D13" s="229">
        <v>16843</v>
      </c>
      <c r="E13" s="208">
        <v>3038</v>
      </c>
      <c r="F13" s="228">
        <v>2859</v>
      </c>
      <c r="G13" s="228">
        <v>5897</v>
      </c>
      <c r="H13" s="366">
        <f t="shared" si="0"/>
        <v>0.35011577509944786</v>
      </c>
      <c r="I13" s="103"/>
      <c r="J13" s="4"/>
    </row>
    <row r="14" spans="1:10" ht="13.8">
      <c r="A14" s="584"/>
      <c r="B14" s="230"/>
      <c r="C14" s="231"/>
      <c r="D14" s="232"/>
      <c r="E14" s="230"/>
      <c r="F14" s="231"/>
      <c r="G14" s="231"/>
      <c r="H14" s="364"/>
      <c r="I14" s="103"/>
      <c r="J14" s="4"/>
    </row>
    <row r="15" spans="1:10" ht="14.4" thickBot="1">
      <c r="A15" s="585" t="s">
        <v>831</v>
      </c>
      <c r="B15" s="216">
        <v>42847</v>
      </c>
      <c r="C15" s="233">
        <v>40514</v>
      </c>
      <c r="D15" s="234">
        <v>83361</v>
      </c>
      <c r="E15" s="216">
        <v>14844</v>
      </c>
      <c r="F15" s="233">
        <v>13985</v>
      </c>
      <c r="G15" s="233">
        <v>28829</v>
      </c>
      <c r="H15" s="365">
        <f>G15/D15</f>
        <v>0.3458331833831168</v>
      </c>
      <c r="I15" s="103"/>
      <c r="J15" s="4"/>
    </row>
    <row r="16" spans="1:10" ht="13.8">
      <c r="A16" s="586" t="s">
        <v>1169</v>
      </c>
      <c r="B16" s="211">
        <v>8747</v>
      </c>
      <c r="C16" s="236">
        <v>8179</v>
      </c>
      <c r="D16" s="210">
        <v>16926</v>
      </c>
      <c r="E16" s="211">
        <v>3022</v>
      </c>
      <c r="F16" s="236">
        <v>2878</v>
      </c>
      <c r="G16" s="236">
        <v>5900</v>
      </c>
      <c r="H16" s="366">
        <f t="shared" ref="H16:H20" si="1">G16/D16</f>
        <v>0.34857615502776795</v>
      </c>
      <c r="I16" s="103"/>
      <c r="J16" s="4"/>
    </row>
    <row r="17" spans="1:10" ht="13.8">
      <c r="A17" s="587" t="s">
        <v>1170</v>
      </c>
      <c r="B17" s="208">
        <v>8757</v>
      </c>
      <c r="C17" s="228">
        <v>8197</v>
      </c>
      <c r="D17" s="229">
        <v>16954</v>
      </c>
      <c r="E17" s="208">
        <v>3077</v>
      </c>
      <c r="F17" s="228">
        <v>2822</v>
      </c>
      <c r="G17" s="228">
        <v>5899</v>
      </c>
      <c r="H17" s="366">
        <f t="shared" si="1"/>
        <v>0.34794148873422204</v>
      </c>
      <c r="I17" s="103"/>
      <c r="J17" s="4"/>
    </row>
    <row r="18" spans="1:10" ht="13.8">
      <c r="A18" s="587" t="s">
        <v>1171</v>
      </c>
      <c r="B18" s="208">
        <v>8762</v>
      </c>
      <c r="C18" s="228">
        <v>7889</v>
      </c>
      <c r="D18" s="229">
        <v>16651</v>
      </c>
      <c r="E18" s="208">
        <v>3087</v>
      </c>
      <c r="F18" s="228">
        <v>2679</v>
      </c>
      <c r="G18" s="228">
        <v>5766</v>
      </c>
      <c r="H18" s="366">
        <f t="shared" si="1"/>
        <v>0.3462855083778752</v>
      </c>
      <c r="I18" s="103"/>
      <c r="J18" s="4"/>
    </row>
    <row r="19" spans="1:10" ht="13.8">
      <c r="A19" s="587" t="s">
        <v>1172</v>
      </c>
      <c r="B19" s="208">
        <v>8094</v>
      </c>
      <c r="C19" s="228">
        <v>7989</v>
      </c>
      <c r="D19" s="229">
        <v>16083</v>
      </c>
      <c r="E19" s="208">
        <v>2776</v>
      </c>
      <c r="F19" s="228">
        <v>2764</v>
      </c>
      <c r="G19" s="228">
        <v>5540</v>
      </c>
      <c r="H19" s="366">
        <f t="shared" si="1"/>
        <v>0.34446309768078093</v>
      </c>
      <c r="I19" s="103"/>
      <c r="J19" s="4"/>
    </row>
    <row r="20" spans="1:10" ht="13.8">
      <c r="A20" s="587" t="s">
        <v>1173</v>
      </c>
      <c r="B20" s="208">
        <v>8487</v>
      </c>
      <c r="C20" s="228">
        <v>8260</v>
      </c>
      <c r="D20" s="229">
        <v>16747</v>
      </c>
      <c r="E20" s="208">
        <v>2882</v>
      </c>
      <c r="F20" s="228">
        <v>2842</v>
      </c>
      <c r="G20" s="228">
        <v>5724</v>
      </c>
      <c r="H20" s="366">
        <f t="shared" si="1"/>
        <v>0.34179255986146773</v>
      </c>
      <c r="I20" s="103"/>
      <c r="J20" s="4"/>
    </row>
    <row r="21" spans="1:10" ht="13.8">
      <c r="A21" s="164"/>
      <c r="B21" s="208"/>
      <c r="C21" s="228"/>
      <c r="D21" s="229"/>
      <c r="E21" s="208"/>
      <c r="F21" s="228"/>
      <c r="G21" s="228"/>
      <c r="H21" s="359"/>
      <c r="I21" s="103"/>
      <c r="J21" s="4"/>
    </row>
    <row r="22" spans="1:10" ht="14.4" thickBot="1">
      <c r="A22" s="585" t="s">
        <v>832</v>
      </c>
      <c r="B22" s="216">
        <v>41699</v>
      </c>
      <c r="C22" s="233">
        <v>39840</v>
      </c>
      <c r="D22" s="234">
        <v>81539</v>
      </c>
      <c r="E22" s="237">
        <v>13717</v>
      </c>
      <c r="F22" s="233">
        <v>13084</v>
      </c>
      <c r="G22" s="233">
        <v>26801</v>
      </c>
      <c r="H22" s="365">
        <f>G22/D22</f>
        <v>0.32868933884398877</v>
      </c>
      <c r="I22" s="103"/>
      <c r="J22" s="4"/>
    </row>
    <row r="23" spans="1:10" ht="13.8">
      <c r="A23" s="586" t="s">
        <v>1174</v>
      </c>
      <c r="B23" s="211">
        <v>8435</v>
      </c>
      <c r="C23" s="236">
        <v>7940</v>
      </c>
      <c r="D23" s="210">
        <v>16375</v>
      </c>
      <c r="E23" s="211">
        <v>2749</v>
      </c>
      <c r="F23" s="236">
        <v>2688</v>
      </c>
      <c r="G23" s="236">
        <v>5437</v>
      </c>
      <c r="H23" s="366">
        <f t="shared" ref="H23:H27" si="2">G23/D23</f>
        <v>0.33203053435114505</v>
      </c>
      <c r="I23" s="103"/>
      <c r="J23" s="4"/>
    </row>
    <row r="24" spans="1:10" ht="13.8">
      <c r="A24" s="587" t="s">
        <v>1175</v>
      </c>
      <c r="B24" s="208">
        <v>8303</v>
      </c>
      <c r="C24" s="228">
        <v>7990</v>
      </c>
      <c r="D24" s="229">
        <v>16293</v>
      </c>
      <c r="E24" s="208">
        <v>2846</v>
      </c>
      <c r="F24" s="228">
        <v>2657</v>
      </c>
      <c r="G24" s="228">
        <v>5503</v>
      </c>
      <c r="H24" s="366">
        <f t="shared" si="2"/>
        <v>0.33775240901000431</v>
      </c>
      <c r="I24" s="103"/>
      <c r="J24" s="4"/>
    </row>
    <row r="25" spans="1:10" ht="13.8">
      <c r="A25" s="587" t="s">
        <v>1176</v>
      </c>
      <c r="B25" s="208">
        <v>8266</v>
      </c>
      <c r="C25" s="228">
        <v>7800</v>
      </c>
      <c r="D25" s="229">
        <v>16066</v>
      </c>
      <c r="E25" s="208">
        <v>2696</v>
      </c>
      <c r="F25" s="228">
        <v>2536</v>
      </c>
      <c r="G25" s="228">
        <v>5232</v>
      </c>
      <c r="H25" s="366">
        <f t="shared" si="2"/>
        <v>0.32565666625171169</v>
      </c>
      <c r="I25" s="103"/>
      <c r="J25" s="4"/>
    </row>
    <row r="26" spans="1:10" ht="13.8">
      <c r="A26" s="587" t="s">
        <v>1177</v>
      </c>
      <c r="B26" s="208">
        <v>8262</v>
      </c>
      <c r="C26" s="228">
        <v>7942</v>
      </c>
      <c r="D26" s="229">
        <v>16204</v>
      </c>
      <c r="E26" s="208">
        <v>2666</v>
      </c>
      <c r="F26" s="228">
        <v>2572</v>
      </c>
      <c r="G26" s="228">
        <v>5238</v>
      </c>
      <c r="H26" s="366">
        <f t="shared" si="2"/>
        <v>0.32325351764996296</v>
      </c>
      <c r="I26" s="103"/>
      <c r="J26" s="4"/>
    </row>
    <row r="27" spans="1:10" ht="13.8">
      <c r="A27" s="587" t="s">
        <v>1178</v>
      </c>
      <c r="B27" s="208">
        <v>8433</v>
      </c>
      <c r="C27" s="228">
        <v>8168</v>
      </c>
      <c r="D27" s="229">
        <v>16601</v>
      </c>
      <c r="E27" s="208">
        <v>2760</v>
      </c>
      <c r="F27" s="228">
        <v>2631</v>
      </c>
      <c r="G27" s="228">
        <v>5391</v>
      </c>
      <c r="H27" s="366">
        <f t="shared" si="2"/>
        <v>0.32473947352569121</v>
      </c>
      <c r="I27" s="103"/>
      <c r="J27" s="4"/>
    </row>
    <row r="28" spans="1:10" ht="13.8">
      <c r="A28" s="588"/>
      <c r="B28" s="208"/>
      <c r="C28" s="228"/>
      <c r="D28" s="229"/>
      <c r="E28" s="208"/>
      <c r="F28" s="228"/>
      <c r="G28" s="228"/>
      <c r="H28" s="359"/>
      <c r="I28" s="103"/>
      <c r="J28" s="4"/>
    </row>
    <row r="29" spans="1:10" ht="14.4" thickBot="1">
      <c r="A29" s="589" t="s">
        <v>1063</v>
      </c>
      <c r="B29" s="216">
        <v>44590</v>
      </c>
      <c r="C29" s="233">
        <v>41404</v>
      </c>
      <c r="D29" s="234">
        <v>85994</v>
      </c>
      <c r="E29" s="216">
        <v>14045</v>
      </c>
      <c r="F29" s="233">
        <v>13188</v>
      </c>
      <c r="G29" s="233">
        <v>27233</v>
      </c>
      <c r="H29" s="365">
        <f>G29/D29</f>
        <v>0.31668488499197617</v>
      </c>
      <c r="I29" s="103"/>
      <c r="J29" s="4"/>
    </row>
    <row r="30" spans="1:10" ht="13.8">
      <c r="A30" s="586" t="s">
        <v>1179</v>
      </c>
      <c r="B30" s="211">
        <v>8593</v>
      </c>
      <c r="C30" s="236">
        <v>8322</v>
      </c>
      <c r="D30" s="210">
        <v>16915</v>
      </c>
      <c r="E30" s="211">
        <v>2823</v>
      </c>
      <c r="F30" s="236">
        <v>2696</v>
      </c>
      <c r="G30" s="236">
        <v>5519</v>
      </c>
      <c r="H30" s="366">
        <f t="shared" ref="H30:H34" si="3">G30/D30</f>
        <v>0.32627845107892406</v>
      </c>
      <c r="I30" s="103"/>
      <c r="J30" s="4"/>
    </row>
    <row r="31" spans="1:10" ht="13.8">
      <c r="A31" s="587" t="s">
        <v>1164</v>
      </c>
      <c r="B31" s="208">
        <v>8869</v>
      </c>
      <c r="C31" s="228">
        <v>8409</v>
      </c>
      <c r="D31" s="229">
        <v>17278</v>
      </c>
      <c r="E31" s="208">
        <v>2963</v>
      </c>
      <c r="F31" s="228">
        <v>2825</v>
      </c>
      <c r="G31" s="228">
        <v>5788</v>
      </c>
      <c r="H31" s="366">
        <f t="shared" si="3"/>
        <v>0.33499247598101634</v>
      </c>
      <c r="I31" s="103"/>
      <c r="J31" s="4"/>
    </row>
    <row r="32" spans="1:10" ht="13.8">
      <c r="A32" s="587" t="s">
        <v>1180</v>
      </c>
      <c r="B32" s="208">
        <v>8985</v>
      </c>
      <c r="C32" s="228">
        <v>8333</v>
      </c>
      <c r="D32" s="229">
        <v>17318</v>
      </c>
      <c r="E32" s="208">
        <v>2894</v>
      </c>
      <c r="F32" s="228">
        <v>2678</v>
      </c>
      <c r="G32" s="228">
        <v>5572</v>
      </c>
      <c r="H32" s="366">
        <f t="shared" si="3"/>
        <v>0.3217461600646726</v>
      </c>
      <c r="I32" s="103"/>
      <c r="J32" s="4"/>
    </row>
    <row r="33" spans="1:10" ht="13.8">
      <c r="A33" s="587" t="s">
        <v>1181</v>
      </c>
      <c r="B33" s="208">
        <v>8908</v>
      </c>
      <c r="C33" s="228">
        <v>8002</v>
      </c>
      <c r="D33" s="229">
        <v>16910</v>
      </c>
      <c r="E33" s="208">
        <v>2826</v>
      </c>
      <c r="F33" s="228">
        <v>2507</v>
      </c>
      <c r="G33" s="228">
        <v>5333</v>
      </c>
      <c r="H33" s="366">
        <f t="shared" si="3"/>
        <v>0.31537551744529863</v>
      </c>
      <c r="I33" s="103"/>
      <c r="J33" s="4"/>
    </row>
    <row r="34" spans="1:10" ht="13.8">
      <c r="A34" s="587" t="s">
        <v>1182</v>
      </c>
      <c r="B34" s="230">
        <v>9235</v>
      </c>
      <c r="C34" s="231">
        <v>8338</v>
      </c>
      <c r="D34" s="232">
        <v>17573</v>
      </c>
      <c r="E34" s="230">
        <v>2539</v>
      </c>
      <c r="F34" s="231">
        <v>2482</v>
      </c>
      <c r="G34" s="231">
        <v>5021</v>
      </c>
      <c r="H34" s="366">
        <f t="shared" si="3"/>
        <v>0.2857224150685711</v>
      </c>
      <c r="I34" s="103"/>
      <c r="J34" s="4"/>
    </row>
    <row r="35" spans="1:10" ht="13.8">
      <c r="A35" s="584"/>
      <c r="B35" s="230"/>
      <c r="C35" s="231"/>
      <c r="D35" s="232"/>
      <c r="E35" s="230"/>
      <c r="F35" s="231"/>
      <c r="G35" s="231"/>
      <c r="H35" s="364"/>
      <c r="I35" s="103"/>
      <c r="J35" s="4"/>
    </row>
    <row r="36" spans="1:10" ht="14.4" thickBot="1">
      <c r="A36" s="590" t="s">
        <v>1064</v>
      </c>
      <c r="B36" s="238">
        <v>51981</v>
      </c>
      <c r="C36" s="239">
        <v>43848</v>
      </c>
      <c r="D36" s="240">
        <v>95829</v>
      </c>
      <c r="E36" s="237">
        <v>11570</v>
      </c>
      <c r="F36" s="241">
        <v>10880</v>
      </c>
      <c r="G36" s="241">
        <v>22450</v>
      </c>
      <c r="H36" s="365">
        <f>G36/D36</f>
        <v>0.23427146270961818</v>
      </c>
      <c r="I36" s="103"/>
      <c r="J36" s="4"/>
    </row>
    <row r="37" spans="1:10" ht="13.8">
      <c r="A37" s="591" t="s">
        <v>1065</v>
      </c>
      <c r="B37" s="242">
        <v>9872</v>
      </c>
      <c r="C37" s="243">
        <v>8616</v>
      </c>
      <c r="D37" s="244">
        <v>18488</v>
      </c>
      <c r="E37" s="245">
        <v>2453</v>
      </c>
      <c r="F37" s="246">
        <v>2330</v>
      </c>
      <c r="G37" s="246">
        <v>4783</v>
      </c>
      <c r="H37" s="366">
        <f>G37/D37</f>
        <v>0.25870835136304632</v>
      </c>
      <c r="I37" s="103"/>
      <c r="J37" s="4"/>
    </row>
    <row r="38" spans="1:10" ht="13.8">
      <c r="A38" s="592" t="s">
        <v>1066</v>
      </c>
      <c r="B38" s="248">
        <v>10408</v>
      </c>
      <c r="C38" s="249">
        <v>8445</v>
      </c>
      <c r="D38" s="250">
        <v>18853</v>
      </c>
      <c r="E38" s="251">
        <v>2328</v>
      </c>
      <c r="F38" s="252">
        <v>2187</v>
      </c>
      <c r="G38" s="252">
        <v>4515</v>
      </c>
      <c r="H38" s="366">
        <f t="shared" ref="H38:H41" si="4">G38/D38</f>
        <v>0.23948443218585902</v>
      </c>
      <c r="I38" s="103"/>
      <c r="J38" s="4"/>
    </row>
    <row r="39" spans="1:10" ht="13.8">
      <c r="A39" s="592" t="s">
        <v>1067</v>
      </c>
      <c r="B39" s="248">
        <v>10489</v>
      </c>
      <c r="C39" s="249">
        <v>8746</v>
      </c>
      <c r="D39" s="250">
        <v>19235</v>
      </c>
      <c r="E39" s="251">
        <v>2280</v>
      </c>
      <c r="F39" s="252">
        <v>2232</v>
      </c>
      <c r="G39" s="252">
        <v>4512</v>
      </c>
      <c r="H39" s="366">
        <f t="shared" si="4"/>
        <v>0.23457239407330388</v>
      </c>
      <c r="I39" s="103"/>
      <c r="J39" s="4"/>
    </row>
    <row r="40" spans="1:10" ht="13.8">
      <c r="A40" s="592" t="s">
        <v>1068</v>
      </c>
      <c r="B40" s="248">
        <v>10619</v>
      </c>
      <c r="C40" s="249">
        <v>8971</v>
      </c>
      <c r="D40" s="250">
        <v>19590</v>
      </c>
      <c r="E40" s="251">
        <v>2274</v>
      </c>
      <c r="F40" s="252">
        <v>2093</v>
      </c>
      <c r="G40" s="252">
        <v>4367</v>
      </c>
      <c r="H40" s="366">
        <f t="shared" si="4"/>
        <v>0.22291985706993364</v>
      </c>
      <c r="I40" s="103"/>
      <c r="J40" s="4"/>
    </row>
    <row r="41" spans="1:10" ht="13.8">
      <c r="A41" s="592" t="s">
        <v>1069</v>
      </c>
      <c r="B41" s="248">
        <v>10593</v>
      </c>
      <c r="C41" s="249">
        <v>9070</v>
      </c>
      <c r="D41" s="250">
        <v>19663</v>
      </c>
      <c r="E41" s="251">
        <v>2235</v>
      </c>
      <c r="F41" s="252">
        <v>2038</v>
      </c>
      <c r="G41" s="252">
        <v>4273</v>
      </c>
      <c r="H41" s="366">
        <f t="shared" si="4"/>
        <v>0.21731170218176271</v>
      </c>
      <c r="I41" s="103"/>
      <c r="J41" s="4"/>
    </row>
    <row r="42" spans="1:10" ht="13.8">
      <c r="A42" s="247"/>
      <c r="B42" s="248"/>
      <c r="C42" s="249"/>
      <c r="D42" s="250"/>
      <c r="E42" s="251"/>
      <c r="F42" s="252"/>
      <c r="G42" s="252"/>
      <c r="H42" s="367"/>
      <c r="I42" s="103"/>
      <c r="J42" s="4"/>
    </row>
    <row r="43" spans="1:10" ht="14.4" thickBot="1">
      <c r="A43" s="590" t="s">
        <v>1070</v>
      </c>
      <c r="B43" s="238">
        <v>50683</v>
      </c>
      <c r="C43" s="239">
        <v>46619</v>
      </c>
      <c r="D43" s="240">
        <v>97302</v>
      </c>
      <c r="E43" s="237">
        <v>10917</v>
      </c>
      <c r="F43" s="241">
        <v>10621</v>
      </c>
      <c r="G43" s="241">
        <v>21538</v>
      </c>
      <c r="H43" s="365">
        <f>G43/D43</f>
        <v>0.22135207909395491</v>
      </c>
      <c r="I43" s="103"/>
      <c r="J43" s="4"/>
    </row>
    <row r="44" spans="1:10" ht="13.8">
      <c r="A44" s="591" t="s">
        <v>1071</v>
      </c>
      <c r="B44" s="242">
        <v>10473</v>
      </c>
      <c r="C44" s="243">
        <v>9323</v>
      </c>
      <c r="D44" s="244">
        <v>19796</v>
      </c>
      <c r="E44" s="245">
        <v>2229</v>
      </c>
      <c r="F44" s="246">
        <v>2068</v>
      </c>
      <c r="G44" s="246">
        <v>4297</v>
      </c>
      <c r="H44" s="366">
        <f t="shared" ref="H44:H48" si="5">G44/D44</f>
        <v>0.21706405334410991</v>
      </c>
      <c r="I44" s="103"/>
      <c r="J44" s="4"/>
    </row>
    <row r="45" spans="1:10" ht="13.8">
      <c r="A45" s="592" t="s">
        <v>1072</v>
      </c>
      <c r="B45" s="248">
        <v>10265</v>
      </c>
      <c r="C45" s="249">
        <v>9254</v>
      </c>
      <c r="D45" s="250">
        <v>19519</v>
      </c>
      <c r="E45" s="251">
        <v>2246</v>
      </c>
      <c r="F45" s="252">
        <v>2143</v>
      </c>
      <c r="G45" s="252">
        <v>4389</v>
      </c>
      <c r="H45" s="366">
        <f t="shared" si="5"/>
        <v>0.22485783083149752</v>
      </c>
      <c r="I45" s="103"/>
      <c r="J45" s="4"/>
    </row>
    <row r="46" spans="1:10" ht="13.8">
      <c r="A46" s="592" t="s">
        <v>1073</v>
      </c>
      <c r="B46" s="248">
        <v>10263</v>
      </c>
      <c r="C46" s="249">
        <v>9518</v>
      </c>
      <c r="D46" s="250">
        <v>19781</v>
      </c>
      <c r="E46" s="251">
        <v>2163</v>
      </c>
      <c r="F46" s="252">
        <v>2244</v>
      </c>
      <c r="G46" s="252">
        <v>4407</v>
      </c>
      <c r="H46" s="366">
        <f t="shared" si="5"/>
        <v>0.22278954552348212</v>
      </c>
      <c r="I46" s="103"/>
      <c r="J46" s="4"/>
    </row>
    <row r="47" spans="1:10" ht="13.8">
      <c r="A47" s="592" t="s">
        <v>1074</v>
      </c>
      <c r="B47" s="248">
        <v>9941</v>
      </c>
      <c r="C47" s="249">
        <v>9371</v>
      </c>
      <c r="D47" s="250">
        <v>19312</v>
      </c>
      <c r="E47" s="251">
        <v>2170</v>
      </c>
      <c r="F47" s="252">
        <v>2060</v>
      </c>
      <c r="G47" s="252">
        <v>4230</v>
      </c>
      <c r="H47" s="366">
        <f t="shared" si="5"/>
        <v>0.2190347970173985</v>
      </c>
      <c r="I47" s="103"/>
      <c r="J47" s="4"/>
    </row>
    <row r="48" spans="1:10" ht="13.8">
      <c r="A48" s="592" t="s">
        <v>1075</v>
      </c>
      <c r="B48" s="248">
        <v>9741</v>
      </c>
      <c r="C48" s="249">
        <v>9153</v>
      </c>
      <c r="D48" s="250">
        <v>18894</v>
      </c>
      <c r="E48" s="251">
        <v>2109</v>
      </c>
      <c r="F48" s="252">
        <v>2106</v>
      </c>
      <c r="G48" s="252">
        <v>4215</v>
      </c>
      <c r="H48" s="366">
        <f t="shared" si="5"/>
        <v>0.22308669418863131</v>
      </c>
      <c r="I48" s="103"/>
      <c r="J48" s="4"/>
    </row>
    <row r="49" spans="1:10" ht="13.8">
      <c r="A49" s="247"/>
      <c r="B49" s="248"/>
      <c r="C49" s="249"/>
      <c r="D49" s="250"/>
      <c r="E49" s="251"/>
      <c r="F49" s="252"/>
      <c r="G49" s="252"/>
      <c r="H49" s="367"/>
      <c r="I49" s="103"/>
      <c r="J49" s="4"/>
    </row>
    <row r="50" spans="1:10" ht="14.4" thickBot="1">
      <c r="A50" s="590" t="s">
        <v>1076</v>
      </c>
      <c r="B50" s="238">
        <v>44921</v>
      </c>
      <c r="C50" s="239">
        <v>43110</v>
      </c>
      <c r="D50" s="240">
        <v>88031</v>
      </c>
      <c r="E50" s="237">
        <v>9567</v>
      </c>
      <c r="F50" s="241">
        <v>9415</v>
      </c>
      <c r="G50" s="241">
        <v>18982</v>
      </c>
      <c r="H50" s="365">
        <f>G50/D50</f>
        <v>0.21562858538469404</v>
      </c>
      <c r="I50" s="103"/>
      <c r="J50" s="4"/>
    </row>
    <row r="51" spans="1:10" ht="13.8">
      <c r="A51" s="591" t="s">
        <v>1077</v>
      </c>
      <c r="B51" s="242">
        <v>9993</v>
      </c>
      <c r="C51" s="243">
        <v>9504</v>
      </c>
      <c r="D51" s="244">
        <v>19497</v>
      </c>
      <c r="E51" s="245">
        <v>2152</v>
      </c>
      <c r="F51" s="246">
        <v>2097</v>
      </c>
      <c r="G51" s="246">
        <v>4249</v>
      </c>
      <c r="H51" s="366">
        <f t="shared" ref="H51:H55" si="6">G51/D51</f>
        <v>0.21793096373801096</v>
      </c>
      <c r="I51" s="103"/>
      <c r="J51" s="4"/>
    </row>
    <row r="52" spans="1:10" ht="13.8">
      <c r="A52" s="592" t="s">
        <v>1078</v>
      </c>
      <c r="B52" s="248">
        <v>9026</v>
      </c>
      <c r="C52" s="249">
        <v>8465</v>
      </c>
      <c r="D52" s="250">
        <v>17491</v>
      </c>
      <c r="E52" s="251">
        <v>1939</v>
      </c>
      <c r="F52" s="252">
        <v>1948</v>
      </c>
      <c r="G52" s="252">
        <v>3887</v>
      </c>
      <c r="H52" s="366">
        <f t="shared" si="6"/>
        <v>0.22222857469555771</v>
      </c>
      <c r="I52" s="103"/>
      <c r="J52" s="4"/>
    </row>
    <row r="53" spans="1:10" ht="13.8">
      <c r="A53" s="592" t="s">
        <v>1079</v>
      </c>
      <c r="B53" s="248">
        <v>9026</v>
      </c>
      <c r="C53" s="249">
        <v>8506</v>
      </c>
      <c r="D53" s="250">
        <v>17532</v>
      </c>
      <c r="E53" s="251">
        <v>1884</v>
      </c>
      <c r="F53" s="252">
        <v>1889</v>
      </c>
      <c r="G53" s="252">
        <v>3773</v>
      </c>
      <c r="H53" s="366">
        <f t="shared" si="6"/>
        <v>0.2152064795801962</v>
      </c>
      <c r="I53" s="103"/>
      <c r="J53" s="4"/>
    </row>
    <row r="54" spans="1:10" ht="13.8">
      <c r="A54" s="592" t="s">
        <v>1080</v>
      </c>
      <c r="B54" s="248">
        <v>8573</v>
      </c>
      <c r="C54" s="249">
        <v>8483</v>
      </c>
      <c r="D54" s="250">
        <v>17056</v>
      </c>
      <c r="E54" s="251">
        <v>1824</v>
      </c>
      <c r="F54" s="252">
        <v>1759</v>
      </c>
      <c r="G54" s="252">
        <v>3583</v>
      </c>
      <c r="H54" s="366">
        <f t="shared" si="6"/>
        <v>0.21007270168855535</v>
      </c>
      <c r="I54" s="103"/>
      <c r="J54" s="4"/>
    </row>
    <row r="55" spans="1:10" ht="13.8">
      <c r="A55" s="592" t="s">
        <v>1081</v>
      </c>
      <c r="B55" s="248">
        <v>8303</v>
      </c>
      <c r="C55" s="249">
        <v>8152</v>
      </c>
      <c r="D55" s="250">
        <v>16455</v>
      </c>
      <c r="E55" s="251">
        <v>1768</v>
      </c>
      <c r="F55" s="252">
        <v>1722</v>
      </c>
      <c r="G55" s="252">
        <v>3490</v>
      </c>
      <c r="H55" s="366">
        <f t="shared" si="6"/>
        <v>0.21209358857490124</v>
      </c>
      <c r="I55" s="103"/>
      <c r="J55" s="4"/>
    </row>
    <row r="56" spans="1:10" ht="13.8">
      <c r="A56" s="247"/>
      <c r="B56" s="248"/>
      <c r="C56" s="249"/>
      <c r="D56" s="250"/>
      <c r="E56" s="251"/>
      <c r="F56" s="252"/>
      <c r="G56" s="252"/>
      <c r="H56" s="367"/>
      <c r="I56" s="103"/>
      <c r="J56" s="4"/>
    </row>
    <row r="57" spans="1:10" ht="14.4" thickBot="1">
      <c r="A57" s="590" t="s">
        <v>1082</v>
      </c>
      <c r="B57" s="238">
        <v>43994</v>
      </c>
      <c r="C57" s="239">
        <v>42762</v>
      </c>
      <c r="D57" s="240">
        <v>86756</v>
      </c>
      <c r="E57" s="237">
        <v>8712</v>
      </c>
      <c r="F57" s="241">
        <v>8523</v>
      </c>
      <c r="G57" s="241">
        <v>17235</v>
      </c>
      <c r="H57" s="365">
        <f>G57/D57</f>
        <v>0.1986606113698188</v>
      </c>
      <c r="I57" s="103"/>
      <c r="J57" s="4"/>
    </row>
    <row r="58" spans="1:10" ht="13.8">
      <c r="A58" s="591" t="s">
        <v>1083</v>
      </c>
      <c r="B58" s="242">
        <v>8785</v>
      </c>
      <c r="C58" s="243">
        <v>8357</v>
      </c>
      <c r="D58" s="244">
        <v>17142</v>
      </c>
      <c r="E58" s="245">
        <v>1769</v>
      </c>
      <c r="F58" s="246">
        <v>1677</v>
      </c>
      <c r="G58" s="246">
        <v>3446</v>
      </c>
      <c r="H58" s="366">
        <f t="shared" ref="H58:H62" si="7">G58/D58</f>
        <v>0.2010267180025668</v>
      </c>
      <c r="I58" s="103"/>
      <c r="J58" s="4"/>
    </row>
    <row r="59" spans="1:10" ht="13.8">
      <c r="A59" s="592" t="s">
        <v>1084</v>
      </c>
      <c r="B59" s="248">
        <v>8236</v>
      </c>
      <c r="C59" s="249">
        <v>8288</v>
      </c>
      <c r="D59" s="250">
        <v>16524</v>
      </c>
      <c r="E59" s="251">
        <v>1700</v>
      </c>
      <c r="F59" s="252">
        <v>1683</v>
      </c>
      <c r="G59" s="252">
        <v>3383</v>
      </c>
      <c r="H59" s="366">
        <f t="shared" si="7"/>
        <v>0.20473251028806586</v>
      </c>
      <c r="I59" s="103"/>
      <c r="J59" s="4"/>
    </row>
    <row r="60" spans="1:10" ht="13.8">
      <c r="A60" s="592" t="s">
        <v>1085</v>
      </c>
      <c r="B60" s="248">
        <v>8591</v>
      </c>
      <c r="C60" s="249">
        <v>8220</v>
      </c>
      <c r="D60" s="250">
        <v>16811</v>
      </c>
      <c r="E60" s="251">
        <v>1681</v>
      </c>
      <c r="F60" s="252">
        <v>1663</v>
      </c>
      <c r="G60" s="252">
        <v>3344</v>
      </c>
      <c r="H60" s="366">
        <f t="shared" si="7"/>
        <v>0.19891737552792815</v>
      </c>
      <c r="I60" s="103"/>
      <c r="J60" s="4"/>
    </row>
    <row r="61" spans="1:10" ht="13.8">
      <c r="A61" s="592" t="s">
        <v>1086</v>
      </c>
      <c r="B61" s="248">
        <v>8926</v>
      </c>
      <c r="C61" s="249">
        <v>8695</v>
      </c>
      <c r="D61" s="250">
        <v>17621</v>
      </c>
      <c r="E61" s="251">
        <v>1706</v>
      </c>
      <c r="F61" s="252">
        <v>1663</v>
      </c>
      <c r="G61" s="252">
        <v>3369</v>
      </c>
      <c r="H61" s="366">
        <f t="shared" si="7"/>
        <v>0.19119232733670052</v>
      </c>
      <c r="I61" s="103"/>
      <c r="J61" s="4"/>
    </row>
    <row r="62" spans="1:10" ht="13.8">
      <c r="A62" s="592" t="s">
        <v>1087</v>
      </c>
      <c r="B62" s="248">
        <v>9456</v>
      </c>
      <c r="C62" s="249">
        <v>9202</v>
      </c>
      <c r="D62" s="250">
        <v>18658</v>
      </c>
      <c r="E62" s="251">
        <v>1856</v>
      </c>
      <c r="F62" s="252">
        <v>1837</v>
      </c>
      <c r="G62" s="252">
        <v>3693</v>
      </c>
      <c r="H62" s="366">
        <f t="shared" si="7"/>
        <v>0.19793118233465537</v>
      </c>
      <c r="I62" s="103"/>
      <c r="J62" s="4"/>
    </row>
    <row r="63" spans="1:10" ht="13.8">
      <c r="A63" s="247"/>
      <c r="B63" s="248"/>
      <c r="C63" s="249"/>
      <c r="D63" s="250"/>
      <c r="E63" s="251"/>
      <c r="F63" s="252"/>
      <c r="G63" s="252"/>
      <c r="H63" s="367"/>
      <c r="I63" s="103"/>
      <c r="J63" s="4"/>
    </row>
    <row r="64" spans="1:10" ht="14.4" thickBot="1">
      <c r="A64" s="590" t="s">
        <v>1088</v>
      </c>
      <c r="B64" s="238">
        <v>45253</v>
      </c>
      <c r="C64" s="239">
        <v>44364</v>
      </c>
      <c r="D64" s="240">
        <v>89617</v>
      </c>
      <c r="E64" s="237">
        <v>8572</v>
      </c>
      <c r="F64" s="241">
        <v>8603</v>
      </c>
      <c r="G64" s="241">
        <v>17175</v>
      </c>
      <c r="H64" s="365">
        <f>G64/D64</f>
        <v>0.1916489058995503</v>
      </c>
      <c r="I64" s="103"/>
      <c r="J64" s="4"/>
    </row>
    <row r="65" spans="1:10" ht="13.8">
      <c r="A65" s="591" t="s">
        <v>1089</v>
      </c>
      <c r="B65" s="242">
        <v>10164</v>
      </c>
      <c r="C65" s="243">
        <v>9578</v>
      </c>
      <c r="D65" s="244">
        <v>19742</v>
      </c>
      <c r="E65" s="245">
        <v>1943</v>
      </c>
      <c r="F65" s="246">
        <v>1892</v>
      </c>
      <c r="G65" s="246">
        <v>3835</v>
      </c>
      <c r="H65" s="366">
        <f t="shared" ref="H65:H69" si="8">G65/D65</f>
        <v>0.19425590112450614</v>
      </c>
      <c r="I65" s="103"/>
      <c r="J65" s="4"/>
    </row>
    <row r="66" spans="1:10" ht="13.8">
      <c r="A66" s="592" t="s">
        <v>1090</v>
      </c>
      <c r="B66" s="248">
        <v>8677</v>
      </c>
      <c r="C66" s="249">
        <v>8747</v>
      </c>
      <c r="D66" s="250">
        <v>17424</v>
      </c>
      <c r="E66" s="251">
        <v>1651</v>
      </c>
      <c r="F66" s="252">
        <v>1674</v>
      </c>
      <c r="G66" s="252">
        <v>3325</v>
      </c>
      <c r="H66" s="366">
        <f t="shared" si="8"/>
        <v>0.1908287419651056</v>
      </c>
      <c r="I66" s="103"/>
      <c r="J66" s="4"/>
    </row>
    <row r="67" spans="1:10" ht="13.8">
      <c r="A67" s="592" t="s">
        <v>1091</v>
      </c>
      <c r="B67" s="248">
        <v>8570</v>
      </c>
      <c r="C67" s="249">
        <v>8479</v>
      </c>
      <c r="D67" s="250">
        <v>17049</v>
      </c>
      <c r="E67" s="251">
        <v>1554</v>
      </c>
      <c r="F67" s="252">
        <v>1660</v>
      </c>
      <c r="G67" s="252">
        <v>3214</v>
      </c>
      <c r="H67" s="366">
        <f t="shared" si="8"/>
        <v>0.18851545545193266</v>
      </c>
      <c r="I67" s="103"/>
      <c r="J67" s="4"/>
    </row>
    <row r="68" spans="1:10" ht="13.8">
      <c r="A68" s="592" t="s">
        <v>1092</v>
      </c>
      <c r="B68" s="248">
        <v>8795</v>
      </c>
      <c r="C68" s="249">
        <v>8687</v>
      </c>
      <c r="D68" s="250">
        <v>17482</v>
      </c>
      <c r="E68" s="251">
        <v>1735</v>
      </c>
      <c r="F68" s="252">
        <v>1651</v>
      </c>
      <c r="G68" s="252">
        <v>3386</v>
      </c>
      <c r="H68" s="366">
        <f t="shared" si="8"/>
        <v>0.19368493307401899</v>
      </c>
      <c r="I68" s="103"/>
      <c r="J68" s="4"/>
    </row>
    <row r="69" spans="1:10" ht="13.8">
      <c r="A69" s="592" t="s">
        <v>1093</v>
      </c>
      <c r="B69" s="248">
        <v>9047</v>
      </c>
      <c r="C69" s="249">
        <v>8873</v>
      </c>
      <c r="D69" s="250">
        <v>17920</v>
      </c>
      <c r="E69" s="251">
        <v>1689</v>
      </c>
      <c r="F69" s="252">
        <v>1726</v>
      </c>
      <c r="G69" s="252">
        <v>3415</v>
      </c>
      <c r="H69" s="366">
        <f t="shared" si="8"/>
        <v>0.19056919642857142</v>
      </c>
      <c r="I69" s="103"/>
      <c r="J69" s="4"/>
    </row>
    <row r="70" spans="1:10" ht="13.8">
      <c r="A70" s="247"/>
      <c r="B70" s="248"/>
      <c r="C70" s="249"/>
      <c r="D70" s="250"/>
      <c r="E70" s="251"/>
      <c r="F70" s="252"/>
      <c r="G70" s="252"/>
      <c r="H70" s="367"/>
      <c r="I70" s="103"/>
      <c r="J70" s="4"/>
    </row>
    <row r="71" spans="1:10" ht="14.4" thickBot="1">
      <c r="A71" s="590" t="s">
        <v>1094</v>
      </c>
      <c r="B71" s="238">
        <v>48213</v>
      </c>
      <c r="C71" s="239">
        <v>47574</v>
      </c>
      <c r="D71" s="240">
        <v>95787</v>
      </c>
      <c r="E71" s="237">
        <v>8946</v>
      </c>
      <c r="F71" s="241">
        <v>9025</v>
      </c>
      <c r="G71" s="241">
        <v>17971</v>
      </c>
      <c r="H71" s="365">
        <f>G71/D71</f>
        <v>0.18761418564105775</v>
      </c>
      <c r="I71" s="103"/>
      <c r="J71" s="4"/>
    </row>
    <row r="72" spans="1:10" ht="13.8">
      <c r="A72" s="591" t="s">
        <v>1095</v>
      </c>
      <c r="B72" s="242">
        <v>9825</v>
      </c>
      <c r="C72" s="243">
        <v>9536</v>
      </c>
      <c r="D72" s="244">
        <v>19361</v>
      </c>
      <c r="E72" s="245">
        <v>1823</v>
      </c>
      <c r="F72" s="246">
        <v>1901</v>
      </c>
      <c r="G72" s="246">
        <v>3724</v>
      </c>
      <c r="H72" s="366">
        <f t="shared" ref="H72:H76" si="9">G72/D72</f>
        <v>0.19234543670264967</v>
      </c>
      <c r="I72" s="103"/>
      <c r="J72" s="4"/>
    </row>
    <row r="73" spans="1:10" ht="13.8">
      <c r="A73" s="592" t="s">
        <v>1096</v>
      </c>
      <c r="B73" s="248">
        <v>9461</v>
      </c>
      <c r="C73" s="249">
        <v>9504</v>
      </c>
      <c r="D73" s="250">
        <v>18965</v>
      </c>
      <c r="E73" s="251">
        <v>1784</v>
      </c>
      <c r="F73" s="252">
        <v>1805</v>
      </c>
      <c r="G73" s="252">
        <v>3589</v>
      </c>
      <c r="H73" s="366">
        <f t="shared" si="9"/>
        <v>0.18924334300026363</v>
      </c>
      <c r="I73" s="103"/>
      <c r="J73" s="4"/>
    </row>
    <row r="74" spans="1:10" ht="13.8">
      <c r="A74" s="592" t="s">
        <v>1097</v>
      </c>
      <c r="B74" s="248">
        <v>9589</v>
      </c>
      <c r="C74" s="249">
        <v>9513</v>
      </c>
      <c r="D74" s="250">
        <v>19102</v>
      </c>
      <c r="E74" s="251">
        <v>1809</v>
      </c>
      <c r="F74" s="252">
        <v>1787</v>
      </c>
      <c r="G74" s="252">
        <v>3596</v>
      </c>
      <c r="H74" s="366">
        <f t="shared" si="9"/>
        <v>0.18825253900115171</v>
      </c>
      <c r="I74" s="103"/>
      <c r="J74" s="4"/>
    </row>
    <row r="75" spans="1:10" ht="13.8">
      <c r="A75" s="592" t="s">
        <v>1098</v>
      </c>
      <c r="B75" s="248">
        <v>9664</v>
      </c>
      <c r="C75" s="249">
        <v>9401</v>
      </c>
      <c r="D75" s="250">
        <v>19065</v>
      </c>
      <c r="E75" s="251">
        <v>1801</v>
      </c>
      <c r="F75" s="252">
        <v>1742</v>
      </c>
      <c r="G75" s="252">
        <v>3543</v>
      </c>
      <c r="H75" s="366">
        <f t="shared" si="9"/>
        <v>0.185837922895358</v>
      </c>
      <c r="I75" s="103"/>
      <c r="J75" s="4"/>
    </row>
    <row r="76" spans="1:10" ht="13.8">
      <c r="A76" s="592" t="s">
        <v>1099</v>
      </c>
      <c r="B76" s="248">
        <v>9674</v>
      </c>
      <c r="C76" s="249">
        <v>9620</v>
      </c>
      <c r="D76" s="250">
        <v>19294</v>
      </c>
      <c r="E76" s="251">
        <v>1729</v>
      </c>
      <c r="F76" s="252">
        <v>1790</v>
      </c>
      <c r="G76" s="252">
        <v>3519</v>
      </c>
      <c r="H76" s="366">
        <f t="shared" si="9"/>
        <v>0.1823883072457759</v>
      </c>
      <c r="I76" s="103"/>
      <c r="J76" s="4"/>
    </row>
    <row r="77" spans="1:10" ht="13.8">
      <c r="A77" s="247"/>
      <c r="B77" s="248"/>
      <c r="C77" s="249"/>
      <c r="D77" s="250"/>
      <c r="E77" s="251"/>
      <c r="F77" s="252"/>
      <c r="G77" s="252"/>
      <c r="H77" s="367"/>
      <c r="I77" s="103"/>
      <c r="J77" s="4"/>
    </row>
    <row r="78" spans="1:10" ht="14.4" thickBot="1">
      <c r="A78" s="590" t="s">
        <v>1100</v>
      </c>
      <c r="B78" s="238">
        <v>48831</v>
      </c>
      <c r="C78" s="239">
        <v>49147</v>
      </c>
      <c r="D78" s="240">
        <v>97978</v>
      </c>
      <c r="E78" s="237">
        <v>7989</v>
      </c>
      <c r="F78" s="241">
        <v>8069</v>
      </c>
      <c r="G78" s="241">
        <v>16058</v>
      </c>
      <c r="H78" s="365">
        <f>G78/D78</f>
        <v>0.16389393537324706</v>
      </c>
      <c r="I78" s="103"/>
      <c r="J78" s="4"/>
    </row>
    <row r="79" spans="1:10" ht="13.8">
      <c r="A79" s="591" t="s">
        <v>1101</v>
      </c>
      <c r="B79" s="242">
        <v>10356</v>
      </c>
      <c r="C79" s="243">
        <v>10128</v>
      </c>
      <c r="D79" s="244">
        <v>20484</v>
      </c>
      <c r="E79" s="245">
        <v>1761</v>
      </c>
      <c r="F79" s="246">
        <v>1787</v>
      </c>
      <c r="G79" s="246">
        <v>3548</v>
      </c>
      <c r="H79" s="366">
        <f t="shared" ref="H79:H83" si="10">G79/D79</f>
        <v>0.17320835774262838</v>
      </c>
      <c r="I79" s="103"/>
      <c r="J79" s="4"/>
    </row>
    <row r="80" spans="1:10" ht="13.8">
      <c r="A80" s="592" t="s">
        <v>1102</v>
      </c>
      <c r="B80" s="248">
        <v>9594</v>
      </c>
      <c r="C80" s="249">
        <v>9561</v>
      </c>
      <c r="D80" s="250">
        <v>19155</v>
      </c>
      <c r="E80" s="251">
        <v>1611</v>
      </c>
      <c r="F80" s="252">
        <v>1614</v>
      </c>
      <c r="G80" s="252">
        <v>3225</v>
      </c>
      <c r="H80" s="366">
        <f t="shared" si="10"/>
        <v>0.16836335160532498</v>
      </c>
      <c r="I80" s="103"/>
      <c r="J80" s="4"/>
    </row>
    <row r="81" spans="1:10" ht="13.8">
      <c r="A81" s="592" t="s">
        <v>1103</v>
      </c>
      <c r="B81" s="248">
        <v>9602</v>
      </c>
      <c r="C81" s="249">
        <v>9858</v>
      </c>
      <c r="D81" s="250">
        <v>19460</v>
      </c>
      <c r="E81" s="251">
        <v>1595</v>
      </c>
      <c r="F81" s="252">
        <v>1585</v>
      </c>
      <c r="G81" s="252">
        <v>3180</v>
      </c>
      <c r="H81" s="366">
        <f t="shared" si="10"/>
        <v>0.16341212744090441</v>
      </c>
      <c r="I81" s="103"/>
      <c r="J81" s="4"/>
    </row>
    <row r="82" spans="1:10" ht="13.8">
      <c r="A82" s="592" t="s">
        <v>1104</v>
      </c>
      <c r="B82" s="248">
        <v>9622</v>
      </c>
      <c r="C82" s="249">
        <v>9747</v>
      </c>
      <c r="D82" s="250">
        <v>19369</v>
      </c>
      <c r="E82" s="251">
        <v>1537</v>
      </c>
      <c r="F82" s="252">
        <v>1582</v>
      </c>
      <c r="G82" s="252">
        <v>3119</v>
      </c>
      <c r="H82" s="366">
        <f t="shared" si="10"/>
        <v>0.16103051267489288</v>
      </c>
      <c r="I82" s="103"/>
      <c r="J82" s="4"/>
    </row>
    <row r="83" spans="1:10" ht="13.8">
      <c r="A83" s="592" t="s">
        <v>1105</v>
      </c>
      <c r="B83" s="248">
        <v>9657</v>
      </c>
      <c r="C83" s="249">
        <v>9853</v>
      </c>
      <c r="D83" s="250">
        <v>19510</v>
      </c>
      <c r="E83" s="251">
        <v>1485</v>
      </c>
      <c r="F83" s="252">
        <v>1501</v>
      </c>
      <c r="G83" s="252">
        <v>2986</v>
      </c>
      <c r="H83" s="366">
        <f t="shared" si="10"/>
        <v>0.15304971809328549</v>
      </c>
      <c r="I83" s="103"/>
      <c r="J83" s="4"/>
    </row>
    <row r="84" spans="1:10" ht="13.8">
      <c r="A84" s="247"/>
      <c r="B84" s="248"/>
      <c r="C84" s="249"/>
      <c r="D84" s="250"/>
      <c r="E84" s="251"/>
      <c r="F84" s="252"/>
      <c r="G84" s="252"/>
      <c r="H84" s="367"/>
      <c r="I84" s="103"/>
      <c r="J84" s="4"/>
    </row>
    <row r="85" spans="1:10" ht="14.4" thickBot="1">
      <c r="A85" s="590" t="s">
        <v>1106</v>
      </c>
      <c r="B85" s="238">
        <v>46148</v>
      </c>
      <c r="C85" s="239">
        <v>47192</v>
      </c>
      <c r="D85" s="240">
        <v>93340</v>
      </c>
      <c r="E85" s="237">
        <v>6647</v>
      </c>
      <c r="F85" s="241">
        <v>6837</v>
      </c>
      <c r="G85" s="241">
        <v>13484</v>
      </c>
      <c r="H85" s="365">
        <f>G85/D85</f>
        <v>0.14446110992071995</v>
      </c>
      <c r="I85" s="103"/>
      <c r="J85" s="4"/>
    </row>
    <row r="86" spans="1:10" ht="13.8">
      <c r="A86" s="591" t="s">
        <v>1107</v>
      </c>
      <c r="B86" s="242">
        <v>9721</v>
      </c>
      <c r="C86" s="243">
        <v>9822</v>
      </c>
      <c r="D86" s="244">
        <v>19543</v>
      </c>
      <c r="E86" s="245">
        <v>1501</v>
      </c>
      <c r="F86" s="246">
        <v>1517</v>
      </c>
      <c r="G86" s="246">
        <v>3018</v>
      </c>
      <c r="H86" s="366">
        <f t="shared" ref="H86:H90" si="11">G86/D86</f>
        <v>0.15442869569666889</v>
      </c>
      <c r="I86" s="103"/>
      <c r="J86" s="4"/>
    </row>
    <row r="87" spans="1:10" ht="13.8">
      <c r="A87" s="592" t="s">
        <v>1108</v>
      </c>
      <c r="B87" s="248">
        <v>9261</v>
      </c>
      <c r="C87" s="249">
        <v>9505</v>
      </c>
      <c r="D87" s="250">
        <v>18766</v>
      </c>
      <c r="E87" s="251">
        <v>1344</v>
      </c>
      <c r="F87" s="252">
        <v>1386</v>
      </c>
      <c r="G87" s="252">
        <v>2730</v>
      </c>
      <c r="H87" s="366">
        <f t="shared" si="11"/>
        <v>0.14547586059895556</v>
      </c>
      <c r="I87" s="103"/>
      <c r="J87" s="4"/>
    </row>
    <row r="88" spans="1:10" ht="13.8">
      <c r="A88" s="592" t="s">
        <v>1109</v>
      </c>
      <c r="B88" s="248">
        <v>9425</v>
      </c>
      <c r="C88" s="249">
        <v>9629</v>
      </c>
      <c r="D88" s="250">
        <v>19054</v>
      </c>
      <c r="E88" s="251">
        <v>1356</v>
      </c>
      <c r="F88" s="252">
        <v>1417</v>
      </c>
      <c r="G88" s="252">
        <v>2773</v>
      </c>
      <c r="H88" s="366">
        <f t="shared" si="11"/>
        <v>0.14553374619502465</v>
      </c>
      <c r="I88" s="103"/>
      <c r="J88" s="4"/>
    </row>
    <row r="89" spans="1:10" ht="13.8">
      <c r="A89" s="592" t="s">
        <v>1110</v>
      </c>
      <c r="B89" s="248">
        <v>8985</v>
      </c>
      <c r="C89" s="249">
        <v>9171</v>
      </c>
      <c r="D89" s="250">
        <v>18156</v>
      </c>
      <c r="E89" s="251">
        <v>1250</v>
      </c>
      <c r="F89" s="252">
        <v>1280</v>
      </c>
      <c r="G89" s="252">
        <v>2530</v>
      </c>
      <c r="H89" s="366">
        <f t="shared" si="11"/>
        <v>0.13934787398105308</v>
      </c>
      <c r="I89" s="103"/>
      <c r="J89" s="4"/>
    </row>
    <row r="90" spans="1:10" ht="13.8">
      <c r="A90" s="592" t="s">
        <v>1111</v>
      </c>
      <c r="B90" s="248">
        <v>8756</v>
      </c>
      <c r="C90" s="249">
        <v>9065</v>
      </c>
      <c r="D90" s="250">
        <v>17821</v>
      </c>
      <c r="E90" s="251">
        <v>1196</v>
      </c>
      <c r="F90" s="252">
        <v>1237</v>
      </c>
      <c r="G90" s="252">
        <v>2433</v>
      </c>
      <c r="H90" s="366">
        <f t="shared" si="11"/>
        <v>0.13652432523427416</v>
      </c>
      <c r="I90" s="103"/>
      <c r="J90" s="4"/>
    </row>
    <row r="91" spans="1:10" ht="13.8">
      <c r="A91" s="247"/>
      <c r="B91" s="248"/>
      <c r="C91" s="249"/>
      <c r="D91" s="250"/>
      <c r="E91" s="251"/>
      <c r="F91" s="252"/>
      <c r="G91" s="252"/>
      <c r="H91" s="367"/>
      <c r="I91" s="103"/>
      <c r="J91" s="4"/>
    </row>
    <row r="92" spans="1:10" ht="14.4" thickBot="1">
      <c r="A92" s="590" t="s">
        <v>1112</v>
      </c>
      <c r="B92" s="238">
        <v>40879</v>
      </c>
      <c r="C92" s="239">
        <v>41343</v>
      </c>
      <c r="D92" s="240">
        <v>82222</v>
      </c>
      <c r="E92" s="237">
        <v>5094</v>
      </c>
      <c r="F92" s="241">
        <v>5274</v>
      </c>
      <c r="G92" s="241">
        <v>10368</v>
      </c>
      <c r="H92" s="365">
        <f>G92/D92</f>
        <v>0.12609763810172461</v>
      </c>
      <c r="I92" s="103"/>
      <c r="J92" s="4"/>
    </row>
    <row r="93" spans="1:10" ht="13.8">
      <c r="A93" s="591" t="s">
        <v>1113</v>
      </c>
      <c r="B93" s="242">
        <v>9064</v>
      </c>
      <c r="C93" s="243">
        <v>9202</v>
      </c>
      <c r="D93" s="244">
        <v>18266</v>
      </c>
      <c r="E93" s="245">
        <v>1161</v>
      </c>
      <c r="F93" s="246">
        <v>1188</v>
      </c>
      <c r="G93" s="246">
        <v>2349</v>
      </c>
      <c r="H93" s="366">
        <f t="shared" ref="H93:H97" si="12">G93/D93</f>
        <v>0.12859958392642068</v>
      </c>
      <c r="I93" s="103"/>
      <c r="J93" s="4"/>
    </row>
    <row r="94" spans="1:10" ht="13.8">
      <c r="A94" s="592" t="s">
        <v>1114</v>
      </c>
      <c r="B94" s="248">
        <v>8552</v>
      </c>
      <c r="C94" s="249">
        <v>8558</v>
      </c>
      <c r="D94" s="250">
        <v>17110</v>
      </c>
      <c r="E94" s="251">
        <v>1059</v>
      </c>
      <c r="F94" s="252">
        <v>1063</v>
      </c>
      <c r="G94" s="252">
        <v>2122</v>
      </c>
      <c r="H94" s="366">
        <f t="shared" si="12"/>
        <v>0.12402104032729398</v>
      </c>
      <c r="I94" s="103"/>
      <c r="J94" s="4"/>
    </row>
    <row r="95" spans="1:10" ht="13.8">
      <c r="A95" s="592" t="s">
        <v>1115</v>
      </c>
      <c r="B95" s="248">
        <v>8491</v>
      </c>
      <c r="C95" s="249">
        <v>8619</v>
      </c>
      <c r="D95" s="250">
        <v>17110</v>
      </c>
      <c r="E95" s="251">
        <v>1013</v>
      </c>
      <c r="F95" s="252">
        <v>1065</v>
      </c>
      <c r="G95" s="252">
        <v>2078</v>
      </c>
      <c r="H95" s="366">
        <f t="shared" si="12"/>
        <v>0.12144944476914085</v>
      </c>
      <c r="I95" s="103"/>
      <c r="J95" s="4"/>
    </row>
    <row r="96" spans="1:10" ht="13.8">
      <c r="A96" s="592" t="s">
        <v>1116</v>
      </c>
      <c r="B96" s="248">
        <v>8093</v>
      </c>
      <c r="C96" s="249">
        <v>8049</v>
      </c>
      <c r="D96" s="250">
        <v>16142</v>
      </c>
      <c r="E96" s="251">
        <v>969</v>
      </c>
      <c r="F96" s="252">
        <v>998</v>
      </c>
      <c r="G96" s="252">
        <v>1967</v>
      </c>
      <c r="H96" s="366">
        <f t="shared" si="12"/>
        <v>0.12185602775368604</v>
      </c>
      <c r="I96" s="103"/>
      <c r="J96" s="4"/>
    </row>
    <row r="97" spans="1:10" ht="13.8">
      <c r="A97" s="592" t="s">
        <v>1117</v>
      </c>
      <c r="B97" s="248">
        <v>6679</v>
      </c>
      <c r="C97" s="249">
        <v>6915</v>
      </c>
      <c r="D97" s="250">
        <v>13594</v>
      </c>
      <c r="E97" s="251">
        <v>892</v>
      </c>
      <c r="F97" s="252">
        <v>960</v>
      </c>
      <c r="G97" s="252">
        <v>1852</v>
      </c>
      <c r="H97" s="366">
        <f t="shared" si="12"/>
        <v>0.13623657495954097</v>
      </c>
      <c r="I97" s="103"/>
      <c r="J97" s="4"/>
    </row>
    <row r="98" spans="1:10" ht="13.8">
      <c r="A98" s="247"/>
      <c r="B98" s="248"/>
      <c r="C98" s="249"/>
      <c r="D98" s="250"/>
      <c r="E98" s="251"/>
      <c r="F98" s="252"/>
      <c r="G98" s="252"/>
      <c r="H98" s="367"/>
      <c r="I98" s="103"/>
      <c r="J98" s="4"/>
    </row>
    <row r="99" spans="1:10" ht="14.4" thickBot="1">
      <c r="A99" s="590" t="s">
        <v>1118</v>
      </c>
      <c r="B99" s="238">
        <v>28849</v>
      </c>
      <c r="C99" s="239">
        <v>30321</v>
      </c>
      <c r="D99" s="240">
        <v>59170</v>
      </c>
      <c r="E99" s="237">
        <v>3806</v>
      </c>
      <c r="F99" s="241">
        <v>4152</v>
      </c>
      <c r="G99" s="241">
        <v>7958</v>
      </c>
      <c r="H99" s="365">
        <f>G99/D99</f>
        <v>0.134493831333446</v>
      </c>
      <c r="I99" s="103"/>
      <c r="J99" s="4"/>
    </row>
    <row r="100" spans="1:10" ht="13.8">
      <c r="A100" s="591" t="s">
        <v>1119</v>
      </c>
      <c r="B100" s="242">
        <v>6879</v>
      </c>
      <c r="C100" s="243">
        <v>7128</v>
      </c>
      <c r="D100" s="244">
        <v>14007</v>
      </c>
      <c r="E100" s="245">
        <v>904</v>
      </c>
      <c r="F100" s="246">
        <v>1005</v>
      </c>
      <c r="G100" s="246">
        <v>1909</v>
      </c>
      <c r="H100" s="366">
        <f t="shared" ref="H100:H104" si="13">G100/D100</f>
        <v>0.13628899835796388</v>
      </c>
      <c r="I100" s="103"/>
      <c r="J100" s="4"/>
    </row>
    <row r="101" spans="1:10" ht="13.8">
      <c r="A101" s="592" t="s">
        <v>1120</v>
      </c>
      <c r="B101" s="248">
        <v>6443</v>
      </c>
      <c r="C101" s="249">
        <v>6698</v>
      </c>
      <c r="D101" s="250">
        <v>13141</v>
      </c>
      <c r="E101" s="251">
        <v>862</v>
      </c>
      <c r="F101" s="252">
        <v>947</v>
      </c>
      <c r="G101" s="252">
        <v>1809</v>
      </c>
      <c r="H101" s="366">
        <f t="shared" si="13"/>
        <v>0.13766075641123202</v>
      </c>
      <c r="I101" s="103"/>
      <c r="J101" s="4"/>
    </row>
    <row r="102" spans="1:10" ht="13.8">
      <c r="A102" s="592" t="s">
        <v>1121</v>
      </c>
      <c r="B102" s="248">
        <v>5730</v>
      </c>
      <c r="C102" s="249">
        <v>6005</v>
      </c>
      <c r="D102" s="250">
        <v>11735</v>
      </c>
      <c r="E102" s="251">
        <v>731</v>
      </c>
      <c r="F102" s="252">
        <v>799</v>
      </c>
      <c r="G102" s="252">
        <v>1530</v>
      </c>
      <c r="H102" s="366">
        <f t="shared" si="13"/>
        <v>0.13037920749893481</v>
      </c>
      <c r="I102" s="103"/>
      <c r="J102" s="4"/>
    </row>
    <row r="103" spans="1:10" ht="13.8">
      <c r="A103" s="592" t="s">
        <v>1122</v>
      </c>
      <c r="B103" s="248">
        <v>5110</v>
      </c>
      <c r="C103" s="249">
        <v>5373</v>
      </c>
      <c r="D103" s="250">
        <v>10483</v>
      </c>
      <c r="E103" s="251">
        <v>655</v>
      </c>
      <c r="F103" s="252">
        <v>743</v>
      </c>
      <c r="G103" s="252">
        <v>1398</v>
      </c>
      <c r="H103" s="366">
        <f t="shared" si="13"/>
        <v>0.13335877134408089</v>
      </c>
      <c r="I103" s="103"/>
      <c r="J103" s="4"/>
    </row>
    <row r="104" spans="1:10" ht="13.8">
      <c r="A104" s="592" t="s">
        <v>1123</v>
      </c>
      <c r="B104" s="248">
        <v>4687</v>
      </c>
      <c r="C104" s="249">
        <v>5117</v>
      </c>
      <c r="D104" s="250">
        <v>9804</v>
      </c>
      <c r="E104" s="251">
        <v>654</v>
      </c>
      <c r="F104" s="252">
        <v>658</v>
      </c>
      <c r="G104" s="252">
        <v>1312</v>
      </c>
      <c r="H104" s="366">
        <f t="shared" si="13"/>
        <v>0.13382292941656468</v>
      </c>
      <c r="I104" s="103"/>
      <c r="J104" s="4"/>
    </row>
    <row r="105" spans="1:10" ht="13.8">
      <c r="A105" s="247"/>
      <c r="B105" s="248"/>
      <c r="C105" s="249"/>
      <c r="D105" s="250"/>
      <c r="E105" s="251"/>
      <c r="F105" s="252"/>
      <c r="G105" s="252"/>
      <c r="H105" s="367"/>
      <c r="I105" s="103"/>
      <c r="J105" s="4"/>
    </row>
    <row r="106" spans="1:10" ht="14.4" thickBot="1">
      <c r="A106" s="590" t="s">
        <v>1124</v>
      </c>
      <c r="B106" s="238">
        <v>19140</v>
      </c>
      <c r="C106" s="239">
        <v>22213</v>
      </c>
      <c r="D106" s="240">
        <v>41353</v>
      </c>
      <c r="E106" s="237">
        <v>2357</v>
      </c>
      <c r="F106" s="241">
        <v>2801</v>
      </c>
      <c r="G106" s="241">
        <v>5158</v>
      </c>
      <c r="H106" s="365">
        <f>G106/D106</f>
        <v>0.12473097477812976</v>
      </c>
      <c r="I106" s="103"/>
      <c r="J106" s="4"/>
    </row>
    <row r="107" spans="1:10" ht="13.8">
      <c r="A107" s="591" t="s">
        <v>1125</v>
      </c>
      <c r="B107" s="242">
        <v>4501</v>
      </c>
      <c r="C107" s="243">
        <v>5042</v>
      </c>
      <c r="D107" s="244">
        <v>9543</v>
      </c>
      <c r="E107" s="245">
        <v>582</v>
      </c>
      <c r="F107" s="246">
        <v>697</v>
      </c>
      <c r="G107" s="246">
        <v>1279</v>
      </c>
      <c r="H107" s="366">
        <f t="shared" ref="H107:H111" si="14">G107/D107</f>
        <v>0.13402493974641097</v>
      </c>
      <c r="I107" s="103"/>
      <c r="J107" s="4"/>
    </row>
    <row r="108" spans="1:10" ht="13.8">
      <c r="A108" s="592" t="s">
        <v>1126</v>
      </c>
      <c r="B108" s="248">
        <v>4041</v>
      </c>
      <c r="C108" s="249">
        <v>4519</v>
      </c>
      <c r="D108" s="250">
        <v>8560</v>
      </c>
      <c r="E108" s="251">
        <v>514</v>
      </c>
      <c r="F108" s="252">
        <v>579</v>
      </c>
      <c r="G108" s="252">
        <v>1093</v>
      </c>
      <c r="H108" s="366">
        <f t="shared" si="14"/>
        <v>0.12768691588785047</v>
      </c>
      <c r="I108" s="103"/>
      <c r="J108" s="4"/>
    </row>
    <row r="109" spans="1:10" ht="13.8">
      <c r="A109" s="592" t="s">
        <v>1127</v>
      </c>
      <c r="B109" s="248">
        <v>3816</v>
      </c>
      <c r="C109" s="249">
        <v>4460</v>
      </c>
      <c r="D109" s="250">
        <v>8276</v>
      </c>
      <c r="E109" s="251">
        <v>443</v>
      </c>
      <c r="F109" s="252">
        <v>562</v>
      </c>
      <c r="G109" s="252">
        <v>1005</v>
      </c>
      <c r="H109" s="366">
        <f t="shared" si="14"/>
        <v>0.12143547607539874</v>
      </c>
      <c r="I109" s="103"/>
      <c r="J109" s="4"/>
    </row>
    <row r="110" spans="1:10" ht="13.8">
      <c r="A110" s="592" t="s">
        <v>1128</v>
      </c>
      <c r="B110" s="248">
        <v>3486</v>
      </c>
      <c r="C110" s="249">
        <v>4087</v>
      </c>
      <c r="D110" s="250">
        <v>7573</v>
      </c>
      <c r="E110" s="251">
        <v>407</v>
      </c>
      <c r="F110" s="252">
        <v>478</v>
      </c>
      <c r="G110" s="252">
        <v>885</v>
      </c>
      <c r="H110" s="366">
        <f t="shared" si="14"/>
        <v>0.11686253796381883</v>
      </c>
      <c r="I110" s="103"/>
      <c r="J110" s="4"/>
    </row>
    <row r="111" spans="1:10" ht="13.8">
      <c r="A111" s="592" t="s">
        <v>1129</v>
      </c>
      <c r="B111" s="248">
        <v>3296</v>
      </c>
      <c r="C111" s="249">
        <v>4105</v>
      </c>
      <c r="D111" s="250">
        <v>7401</v>
      </c>
      <c r="E111" s="251">
        <v>411</v>
      </c>
      <c r="F111" s="252">
        <v>485</v>
      </c>
      <c r="G111" s="252">
        <v>896</v>
      </c>
      <c r="H111" s="366">
        <f t="shared" si="14"/>
        <v>0.12106472098365086</v>
      </c>
      <c r="I111" s="103"/>
      <c r="J111" s="4"/>
    </row>
    <row r="112" spans="1:10" ht="13.8">
      <c r="A112" s="247"/>
      <c r="B112" s="248"/>
      <c r="C112" s="249"/>
      <c r="D112" s="250"/>
      <c r="E112" s="251"/>
      <c r="F112" s="252"/>
      <c r="G112" s="252"/>
      <c r="H112" s="367"/>
      <c r="I112" s="103"/>
      <c r="J112" s="4"/>
    </row>
    <row r="113" spans="1:10" ht="14.4" thickBot="1">
      <c r="A113" s="590" t="s">
        <v>1130</v>
      </c>
      <c r="B113" s="238">
        <v>14940</v>
      </c>
      <c r="C113" s="239">
        <v>19735</v>
      </c>
      <c r="D113" s="240">
        <v>34675</v>
      </c>
      <c r="E113" s="237">
        <v>1637</v>
      </c>
      <c r="F113" s="241">
        <v>2113</v>
      </c>
      <c r="G113" s="241">
        <v>3750</v>
      </c>
      <c r="H113" s="365">
        <f>G113/D113</f>
        <v>0.10814708002883922</v>
      </c>
      <c r="I113" s="103"/>
      <c r="J113" s="4"/>
    </row>
    <row r="114" spans="1:10" ht="13.8">
      <c r="A114" s="591" t="s">
        <v>1131</v>
      </c>
      <c r="B114" s="242">
        <v>3273</v>
      </c>
      <c r="C114" s="243">
        <v>4061</v>
      </c>
      <c r="D114" s="244">
        <v>7334</v>
      </c>
      <c r="E114" s="245">
        <v>370</v>
      </c>
      <c r="F114" s="246">
        <v>458</v>
      </c>
      <c r="G114" s="246">
        <v>828</v>
      </c>
      <c r="H114" s="366">
        <f t="shared" ref="H114:H118" si="15">G114/D114</f>
        <v>0.11289882737932916</v>
      </c>
      <c r="I114" s="103"/>
      <c r="J114" s="4"/>
    </row>
    <row r="115" spans="1:10" ht="13.8">
      <c r="A115" s="592" t="s">
        <v>1132</v>
      </c>
      <c r="B115" s="248">
        <v>3087</v>
      </c>
      <c r="C115" s="249">
        <v>3721</v>
      </c>
      <c r="D115" s="250">
        <v>6808</v>
      </c>
      <c r="E115" s="251">
        <v>390</v>
      </c>
      <c r="F115" s="252">
        <v>403</v>
      </c>
      <c r="G115" s="252">
        <v>793</v>
      </c>
      <c r="H115" s="366">
        <f t="shared" si="15"/>
        <v>0.11648061104582844</v>
      </c>
      <c r="I115" s="103"/>
      <c r="J115" s="4"/>
    </row>
    <row r="116" spans="1:10" ht="13.8">
      <c r="A116" s="592" t="s">
        <v>1133</v>
      </c>
      <c r="B116" s="248">
        <v>2958</v>
      </c>
      <c r="C116" s="249">
        <v>4007</v>
      </c>
      <c r="D116" s="250">
        <v>6965</v>
      </c>
      <c r="E116" s="251">
        <v>302</v>
      </c>
      <c r="F116" s="252">
        <v>440</v>
      </c>
      <c r="G116" s="252">
        <v>742</v>
      </c>
      <c r="H116" s="366">
        <f t="shared" si="15"/>
        <v>0.10653266331658291</v>
      </c>
      <c r="I116" s="103"/>
      <c r="J116" s="4"/>
    </row>
    <row r="117" spans="1:10" ht="13.8">
      <c r="A117" s="592" t="s">
        <v>1134</v>
      </c>
      <c r="B117" s="248">
        <v>2842</v>
      </c>
      <c r="C117" s="249">
        <v>3984</v>
      </c>
      <c r="D117" s="250">
        <v>6826</v>
      </c>
      <c r="E117" s="251">
        <v>293</v>
      </c>
      <c r="F117" s="252">
        <v>399</v>
      </c>
      <c r="G117" s="252">
        <v>692</v>
      </c>
      <c r="H117" s="366">
        <f t="shared" si="15"/>
        <v>0.10137708760621154</v>
      </c>
      <c r="I117" s="103"/>
      <c r="J117" s="4"/>
    </row>
    <row r="118" spans="1:10" ht="13.8">
      <c r="A118" s="592" t="s">
        <v>1135</v>
      </c>
      <c r="B118" s="248">
        <v>2780</v>
      </c>
      <c r="C118" s="249">
        <v>3962</v>
      </c>
      <c r="D118" s="250">
        <v>6742</v>
      </c>
      <c r="E118" s="251">
        <v>282</v>
      </c>
      <c r="F118" s="252">
        <v>413</v>
      </c>
      <c r="G118" s="252">
        <v>695</v>
      </c>
      <c r="H118" s="366">
        <f t="shared" si="15"/>
        <v>0.10308513794126371</v>
      </c>
      <c r="I118" s="103"/>
      <c r="J118" s="4"/>
    </row>
    <row r="119" spans="1:10" ht="13.8">
      <c r="A119" s="247"/>
      <c r="B119" s="248"/>
      <c r="C119" s="249"/>
      <c r="D119" s="250"/>
      <c r="E119" s="251"/>
      <c r="F119" s="252"/>
      <c r="G119" s="252"/>
      <c r="H119" s="367"/>
      <c r="I119" s="103"/>
      <c r="J119" s="4"/>
    </row>
    <row r="120" spans="1:10" ht="14.4" thickBot="1">
      <c r="A120" s="590" t="s">
        <v>1136</v>
      </c>
      <c r="B120" s="238">
        <v>11904</v>
      </c>
      <c r="C120" s="239">
        <v>17798</v>
      </c>
      <c r="D120" s="240">
        <v>29702</v>
      </c>
      <c r="E120" s="237">
        <v>958</v>
      </c>
      <c r="F120" s="241">
        <v>1531</v>
      </c>
      <c r="G120" s="241">
        <v>2489</v>
      </c>
      <c r="H120" s="365">
        <f>G120/D120</f>
        <v>8.3799070769645143E-2</v>
      </c>
      <c r="I120" s="103"/>
      <c r="J120" s="4"/>
    </row>
    <row r="121" spans="1:10" ht="13.8">
      <c r="A121" s="591" t="s">
        <v>1137</v>
      </c>
      <c r="B121" s="242">
        <v>2710</v>
      </c>
      <c r="C121" s="243">
        <v>3906</v>
      </c>
      <c r="D121" s="244">
        <v>6616</v>
      </c>
      <c r="E121" s="245">
        <v>262</v>
      </c>
      <c r="F121" s="246">
        <v>380</v>
      </c>
      <c r="G121" s="246">
        <v>642</v>
      </c>
      <c r="H121" s="366">
        <f t="shared" ref="H121:H125" si="16">G121/D121</f>
        <v>9.7037484885126965E-2</v>
      </c>
      <c r="I121" s="103"/>
      <c r="J121" s="4"/>
    </row>
    <row r="122" spans="1:10" ht="13.8">
      <c r="A122" s="592" t="s">
        <v>1138</v>
      </c>
      <c r="B122" s="248">
        <v>2431</v>
      </c>
      <c r="C122" s="249">
        <v>3749</v>
      </c>
      <c r="D122" s="250">
        <v>6180</v>
      </c>
      <c r="E122" s="251">
        <v>226</v>
      </c>
      <c r="F122" s="252">
        <v>351</v>
      </c>
      <c r="G122" s="252">
        <v>577</v>
      </c>
      <c r="H122" s="366">
        <f t="shared" si="16"/>
        <v>9.336569579288026E-2</v>
      </c>
      <c r="I122" s="103"/>
      <c r="J122" s="4"/>
    </row>
    <row r="123" spans="1:10" ht="13.8">
      <c r="A123" s="592" t="s">
        <v>1139</v>
      </c>
      <c r="B123" s="248">
        <v>2428</v>
      </c>
      <c r="C123" s="249">
        <v>3615</v>
      </c>
      <c r="D123" s="250">
        <v>6043</v>
      </c>
      <c r="E123" s="251">
        <v>208</v>
      </c>
      <c r="F123" s="252">
        <v>307</v>
      </c>
      <c r="G123" s="252">
        <v>515</v>
      </c>
      <c r="H123" s="366">
        <f t="shared" si="16"/>
        <v>8.5222571570412048E-2</v>
      </c>
      <c r="I123" s="103"/>
      <c r="J123" s="4"/>
    </row>
    <row r="124" spans="1:10" ht="13.8">
      <c r="A124" s="592" t="s">
        <v>1140</v>
      </c>
      <c r="B124" s="248">
        <v>2239</v>
      </c>
      <c r="C124" s="249">
        <v>3432</v>
      </c>
      <c r="D124" s="250">
        <v>5671</v>
      </c>
      <c r="E124" s="251">
        <v>144</v>
      </c>
      <c r="F124" s="252">
        <v>247</v>
      </c>
      <c r="G124" s="252">
        <v>391</v>
      </c>
      <c r="H124" s="366">
        <f t="shared" si="16"/>
        <v>6.8947275612766715E-2</v>
      </c>
      <c r="I124" s="103"/>
      <c r="J124" s="4"/>
    </row>
    <row r="125" spans="1:10" ht="13.8">
      <c r="A125" s="592" t="s">
        <v>1141</v>
      </c>
      <c r="B125" s="248">
        <v>2096</v>
      </c>
      <c r="C125" s="249">
        <v>3096</v>
      </c>
      <c r="D125" s="250">
        <v>5192</v>
      </c>
      <c r="E125" s="251">
        <v>118</v>
      </c>
      <c r="F125" s="252">
        <v>246</v>
      </c>
      <c r="G125" s="252">
        <v>364</v>
      </c>
      <c r="H125" s="366">
        <f t="shared" si="16"/>
        <v>7.0107858243451462E-2</v>
      </c>
      <c r="I125" s="103"/>
      <c r="J125" s="4"/>
    </row>
    <row r="126" spans="1:10" ht="13.8">
      <c r="A126" s="247"/>
      <c r="B126" s="248"/>
      <c r="C126" s="249"/>
      <c r="D126" s="250"/>
      <c r="E126" s="251"/>
      <c r="F126" s="252"/>
      <c r="G126" s="252"/>
      <c r="H126" s="367"/>
      <c r="I126" s="103"/>
      <c r="J126" s="4"/>
    </row>
    <row r="127" spans="1:10" ht="14.4" thickBot="1">
      <c r="A127" s="590" t="s">
        <v>1142</v>
      </c>
      <c r="B127" s="238">
        <v>7770</v>
      </c>
      <c r="C127" s="239">
        <v>11992</v>
      </c>
      <c r="D127" s="240">
        <v>19762</v>
      </c>
      <c r="E127" s="237">
        <v>454</v>
      </c>
      <c r="F127" s="241">
        <v>770</v>
      </c>
      <c r="G127" s="241">
        <v>1224</v>
      </c>
      <c r="H127" s="365">
        <f>G127/D127</f>
        <v>6.1937050905778765E-2</v>
      </c>
      <c r="I127" s="103"/>
      <c r="J127" s="4"/>
    </row>
    <row r="128" spans="1:10" ht="13.8">
      <c r="A128" s="591" t="s">
        <v>1143</v>
      </c>
      <c r="B128" s="242">
        <v>2097</v>
      </c>
      <c r="C128" s="243">
        <v>3119</v>
      </c>
      <c r="D128" s="244">
        <v>5216</v>
      </c>
      <c r="E128" s="245">
        <v>138</v>
      </c>
      <c r="F128" s="246">
        <v>202</v>
      </c>
      <c r="G128" s="246">
        <v>340</v>
      </c>
      <c r="H128" s="366">
        <f t="shared" ref="H128:H132" si="17">G128/D128</f>
        <v>6.51840490797546E-2</v>
      </c>
      <c r="I128" s="103"/>
      <c r="J128" s="4"/>
    </row>
    <row r="129" spans="1:10" ht="13.8">
      <c r="A129" s="592" t="s">
        <v>1144</v>
      </c>
      <c r="B129" s="248">
        <v>1719</v>
      </c>
      <c r="C129" s="249">
        <v>2600</v>
      </c>
      <c r="D129" s="250">
        <v>4319</v>
      </c>
      <c r="E129" s="251">
        <v>93</v>
      </c>
      <c r="F129" s="252">
        <v>162</v>
      </c>
      <c r="G129" s="252">
        <v>255</v>
      </c>
      <c r="H129" s="366">
        <f t="shared" si="17"/>
        <v>5.9041444778884004E-2</v>
      </c>
      <c r="I129" s="103"/>
      <c r="J129" s="4"/>
    </row>
    <row r="130" spans="1:10" ht="13.8">
      <c r="A130" s="592" t="s">
        <v>1145</v>
      </c>
      <c r="B130" s="248">
        <v>1565</v>
      </c>
      <c r="C130" s="249">
        <v>2422</v>
      </c>
      <c r="D130" s="250">
        <v>3987</v>
      </c>
      <c r="E130" s="251">
        <v>95</v>
      </c>
      <c r="F130" s="252">
        <v>144</v>
      </c>
      <c r="G130" s="252">
        <v>239</v>
      </c>
      <c r="H130" s="366">
        <f t="shared" si="17"/>
        <v>5.9944820667168296E-2</v>
      </c>
      <c r="I130" s="103"/>
      <c r="J130" s="4"/>
    </row>
    <row r="131" spans="1:10" ht="13.8">
      <c r="A131" s="592" t="s">
        <v>1146</v>
      </c>
      <c r="B131" s="248">
        <v>1312</v>
      </c>
      <c r="C131" s="249">
        <v>1993</v>
      </c>
      <c r="D131" s="250">
        <v>3305</v>
      </c>
      <c r="E131" s="251">
        <v>60</v>
      </c>
      <c r="F131" s="252">
        <v>142</v>
      </c>
      <c r="G131" s="252">
        <v>202</v>
      </c>
      <c r="H131" s="366">
        <f t="shared" si="17"/>
        <v>6.1119515885022693E-2</v>
      </c>
      <c r="I131" s="103"/>
      <c r="J131" s="4"/>
    </row>
    <row r="132" spans="1:10" ht="13.8">
      <c r="A132" s="592" t="s">
        <v>1147</v>
      </c>
      <c r="B132" s="248">
        <v>1077</v>
      </c>
      <c r="C132" s="249">
        <v>1858</v>
      </c>
      <c r="D132" s="250">
        <v>2935</v>
      </c>
      <c r="E132" s="251">
        <v>68</v>
      </c>
      <c r="F132" s="252">
        <v>120</v>
      </c>
      <c r="G132" s="252">
        <v>188</v>
      </c>
      <c r="H132" s="366">
        <f t="shared" si="17"/>
        <v>6.4054514480408858E-2</v>
      </c>
      <c r="I132" s="103"/>
      <c r="J132" s="4"/>
    </row>
    <row r="133" spans="1:10" ht="13.8">
      <c r="A133" s="247"/>
      <c r="B133" s="248"/>
      <c r="C133" s="249"/>
      <c r="D133" s="250"/>
      <c r="E133" s="251"/>
      <c r="F133" s="252"/>
      <c r="G133" s="252"/>
      <c r="H133" s="367"/>
      <c r="I133" s="103"/>
      <c r="J133" s="4"/>
    </row>
    <row r="134" spans="1:10" ht="14.4" thickBot="1">
      <c r="A134" s="590" t="s">
        <v>1148</v>
      </c>
      <c r="B134" s="238">
        <v>2797</v>
      </c>
      <c r="C134" s="239">
        <v>5251</v>
      </c>
      <c r="D134" s="240">
        <v>8048</v>
      </c>
      <c r="E134" s="237">
        <v>144</v>
      </c>
      <c r="F134" s="241">
        <v>276</v>
      </c>
      <c r="G134" s="241">
        <v>420</v>
      </c>
      <c r="H134" s="365">
        <f>G134/D134</f>
        <v>5.2186878727634195E-2</v>
      </c>
      <c r="I134" s="103"/>
      <c r="J134" s="4"/>
    </row>
    <row r="135" spans="1:10" ht="13.8">
      <c r="A135" s="591" t="s">
        <v>1149</v>
      </c>
      <c r="B135" s="242">
        <v>890</v>
      </c>
      <c r="C135" s="243">
        <v>1592</v>
      </c>
      <c r="D135" s="244">
        <v>2482</v>
      </c>
      <c r="E135" s="245">
        <v>47</v>
      </c>
      <c r="F135" s="246">
        <v>79</v>
      </c>
      <c r="G135" s="246">
        <v>126</v>
      </c>
      <c r="H135" s="366">
        <f t="shared" ref="H135:H139" si="18">G135/D135</f>
        <v>5.0765511684125707E-2</v>
      </c>
      <c r="I135" s="103"/>
      <c r="J135" s="4"/>
    </row>
    <row r="136" spans="1:10" ht="13.8">
      <c r="A136" s="592" t="s">
        <v>1150</v>
      </c>
      <c r="B136" s="248">
        <v>662</v>
      </c>
      <c r="C136" s="249">
        <v>1190</v>
      </c>
      <c r="D136" s="250">
        <v>1852</v>
      </c>
      <c r="E136" s="251">
        <v>34</v>
      </c>
      <c r="F136" s="252">
        <v>62</v>
      </c>
      <c r="G136" s="252">
        <v>96</v>
      </c>
      <c r="H136" s="366">
        <f t="shared" si="18"/>
        <v>5.183585313174946E-2</v>
      </c>
      <c r="I136" s="103"/>
      <c r="J136" s="4"/>
    </row>
    <row r="137" spans="1:10" ht="13.8">
      <c r="A137" s="592" t="s">
        <v>1151</v>
      </c>
      <c r="B137" s="248">
        <v>545</v>
      </c>
      <c r="C137" s="249">
        <v>1022</v>
      </c>
      <c r="D137" s="250">
        <v>1567</v>
      </c>
      <c r="E137" s="251">
        <v>29</v>
      </c>
      <c r="F137" s="252">
        <v>65</v>
      </c>
      <c r="G137" s="252">
        <v>94</v>
      </c>
      <c r="H137" s="366">
        <f t="shared" si="18"/>
        <v>5.9987236758136567E-2</v>
      </c>
      <c r="I137" s="103"/>
      <c r="J137" s="4"/>
    </row>
    <row r="138" spans="1:10" ht="13.8">
      <c r="A138" s="592" t="s">
        <v>1152</v>
      </c>
      <c r="B138" s="248">
        <v>405</v>
      </c>
      <c r="C138" s="249">
        <v>818</v>
      </c>
      <c r="D138" s="250">
        <v>1223</v>
      </c>
      <c r="E138" s="251">
        <v>18</v>
      </c>
      <c r="F138" s="252">
        <v>48</v>
      </c>
      <c r="G138" s="252">
        <v>66</v>
      </c>
      <c r="H138" s="366">
        <f t="shared" si="18"/>
        <v>5.3965658217497957E-2</v>
      </c>
      <c r="I138" s="103"/>
      <c r="J138" s="4"/>
    </row>
    <row r="139" spans="1:10" ht="13.8">
      <c r="A139" s="592" t="s">
        <v>1153</v>
      </c>
      <c r="B139" s="248">
        <v>295</v>
      </c>
      <c r="C139" s="249">
        <v>629</v>
      </c>
      <c r="D139" s="250">
        <v>924</v>
      </c>
      <c r="E139" s="251">
        <v>16</v>
      </c>
      <c r="F139" s="252">
        <v>22</v>
      </c>
      <c r="G139" s="252">
        <v>38</v>
      </c>
      <c r="H139" s="366">
        <f t="shared" si="18"/>
        <v>4.1125541125541128E-2</v>
      </c>
      <c r="I139" s="103"/>
      <c r="J139" s="4"/>
    </row>
    <row r="140" spans="1:10" ht="13.8">
      <c r="A140" s="247"/>
      <c r="B140" s="248"/>
      <c r="C140" s="249"/>
      <c r="D140" s="250"/>
      <c r="E140" s="251"/>
      <c r="F140" s="252"/>
      <c r="G140" s="252"/>
      <c r="H140" s="367"/>
      <c r="I140" s="103"/>
      <c r="J140" s="4"/>
    </row>
    <row r="141" spans="1:10" ht="14.4" thickBot="1">
      <c r="A141" s="590" t="s">
        <v>1154</v>
      </c>
      <c r="B141" s="238">
        <v>709</v>
      </c>
      <c r="C141" s="239">
        <v>1413</v>
      </c>
      <c r="D141" s="240">
        <v>2122</v>
      </c>
      <c r="E141" s="237">
        <v>24</v>
      </c>
      <c r="F141" s="241">
        <v>80</v>
      </c>
      <c r="G141" s="241">
        <v>104</v>
      </c>
      <c r="H141" s="365">
        <f>G141/D141</f>
        <v>4.9010367577756835E-2</v>
      </c>
      <c r="I141" s="103"/>
      <c r="J141" s="4"/>
    </row>
    <row r="142" spans="1:10" ht="13.8">
      <c r="A142" s="591" t="s">
        <v>1155</v>
      </c>
      <c r="B142" s="242">
        <v>250</v>
      </c>
      <c r="C142" s="243">
        <v>473</v>
      </c>
      <c r="D142" s="244">
        <v>723</v>
      </c>
      <c r="E142" s="245">
        <v>8</v>
      </c>
      <c r="F142" s="246">
        <v>31</v>
      </c>
      <c r="G142" s="246">
        <v>39</v>
      </c>
      <c r="H142" s="366">
        <f t="shared" ref="H142:H146" si="19">G142/D142</f>
        <v>5.3941908713692949E-2</v>
      </c>
      <c r="I142" s="103"/>
      <c r="J142" s="4"/>
    </row>
    <row r="143" spans="1:10" ht="13.8">
      <c r="A143" s="592" t="s">
        <v>1156</v>
      </c>
      <c r="B143" s="248">
        <v>189</v>
      </c>
      <c r="C143" s="249">
        <v>350</v>
      </c>
      <c r="D143" s="250">
        <v>539</v>
      </c>
      <c r="E143" s="251">
        <v>7</v>
      </c>
      <c r="F143" s="252">
        <v>15</v>
      </c>
      <c r="G143" s="252">
        <v>22</v>
      </c>
      <c r="H143" s="366">
        <f t="shared" si="19"/>
        <v>4.0816326530612242E-2</v>
      </c>
      <c r="I143" s="103"/>
      <c r="J143" s="4"/>
    </row>
    <row r="144" spans="1:10" ht="13.8">
      <c r="A144" s="592" t="s">
        <v>1157</v>
      </c>
      <c r="B144" s="248">
        <v>131</v>
      </c>
      <c r="C144" s="249">
        <v>263</v>
      </c>
      <c r="D144" s="250">
        <v>394</v>
      </c>
      <c r="E144" s="251">
        <v>4</v>
      </c>
      <c r="F144" s="252">
        <v>14</v>
      </c>
      <c r="G144" s="252">
        <v>18</v>
      </c>
      <c r="H144" s="366">
        <f t="shared" si="19"/>
        <v>4.5685279187817257E-2</v>
      </c>
      <c r="I144" s="103"/>
      <c r="J144" s="4"/>
    </row>
    <row r="145" spans="1:10" ht="13.8">
      <c r="A145" s="592" t="s">
        <v>1158</v>
      </c>
      <c r="B145" s="248">
        <v>87</v>
      </c>
      <c r="C145" s="249">
        <v>194</v>
      </c>
      <c r="D145" s="250">
        <v>281</v>
      </c>
      <c r="E145" s="251">
        <v>3</v>
      </c>
      <c r="F145" s="252">
        <v>14</v>
      </c>
      <c r="G145" s="252">
        <v>17</v>
      </c>
      <c r="H145" s="366">
        <f t="shared" si="19"/>
        <v>6.0498220640569395E-2</v>
      </c>
      <c r="I145" s="103"/>
      <c r="J145" s="4"/>
    </row>
    <row r="146" spans="1:10" ht="13.8">
      <c r="A146" s="592" t="s">
        <v>1159</v>
      </c>
      <c r="B146" s="248">
        <v>52</v>
      </c>
      <c r="C146" s="249">
        <v>133</v>
      </c>
      <c r="D146" s="250">
        <v>185</v>
      </c>
      <c r="E146" s="251">
        <v>2</v>
      </c>
      <c r="F146" s="252">
        <v>6</v>
      </c>
      <c r="G146" s="252">
        <v>8</v>
      </c>
      <c r="H146" s="366">
        <f t="shared" si="19"/>
        <v>4.3243243243243246E-2</v>
      </c>
      <c r="I146" s="103"/>
      <c r="J146" s="4"/>
    </row>
    <row r="147" spans="1:10" ht="13.8">
      <c r="A147" s="247"/>
      <c r="B147" s="248"/>
      <c r="C147" s="249"/>
      <c r="D147" s="250"/>
      <c r="E147" s="251"/>
      <c r="F147" s="252"/>
      <c r="G147" s="252"/>
      <c r="H147" s="367"/>
      <c r="I147" s="103"/>
      <c r="J147" s="4"/>
    </row>
    <row r="148" spans="1:10" ht="13.8">
      <c r="A148" s="247" t="s">
        <v>1160</v>
      </c>
      <c r="B148" s="248">
        <v>67</v>
      </c>
      <c r="C148" s="249">
        <v>217</v>
      </c>
      <c r="D148" s="250">
        <v>284</v>
      </c>
      <c r="E148" s="251">
        <v>4</v>
      </c>
      <c r="F148" s="252">
        <v>12</v>
      </c>
      <c r="G148" s="252">
        <v>16</v>
      </c>
      <c r="H148" s="366">
        <f t="shared" ref="H148:H150" si="20">G148/D148</f>
        <v>5.6338028169014086E-2</v>
      </c>
      <c r="I148" s="103"/>
      <c r="J148" s="4"/>
    </row>
    <row r="149" spans="1:10" ht="13.8">
      <c r="A149" s="247" t="s">
        <v>1161</v>
      </c>
      <c r="B149" s="248">
        <v>8</v>
      </c>
      <c r="C149" s="249">
        <v>13</v>
      </c>
      <c r="D149" s="250">
        <v>21</v>
      </c>
      <c r="E149" s="251">
        <v>0</v>
      </c>
      <c r="F149" s="252">
        <v>0</v>
      </c>
      <c r="G149" s="252">
        <v>0</v>
      </c>
      <c r="H149" s="366">
        <f t="shared" si="20"/>
        <v>0</v>
      </c>
      <c r="I149" s="103"/>
      <c r="J149" s="4"/>
    </row>
    <row r="150" spans="1:10" ht="13.8">
      <c r="A150" s="247" t="s">
        <v>1162</v>
      </c>
      <c r="B150" s="248">
        <v>1</v>
      </c>
      <c r="C150" s="249">
        <v>0</v>
      </c>
      <c r="D150" s="250">
        <v>1</v>
      </c>
      <c r="E150" s="251">
        <v>0</v>
      </c>
      <c r="F150" s="252">
        <v>0</v>
      </c>
      <c r="G150" s="252">
        <v>0</v>
      </c>
      <c r="H150" s="366">
        <f t="shared" si="20"/>
        <v>0</v>
      </c>
      <c r="I150" s="103"/>
      <c r="J150" s="4"/>
    </row>
    <row r="151" spans="1:10" ht="13.8">
      <c r="A151" s="593"/>
      <c r="B151" s="208"/>
      <c r="C151" s="228"/>
      <c r="D151" s="229"/>
      <c r="E151" s="253"/>
      <c r="F151" s="254"/>
      <c r="G151" s="254"/>
      <c r="H151" s="368"/>
      <c r="I151" s="103"/>
      <c r="J151" s="4"/>
    </row>
    <row r="152" spans="1:10" ht="13.8">
      <c r="A152" s="594" t="s">
        <v>814</v>
      </c>
      <c r="B152" s="248">
        <v>156012</v>
      </c>
      <c r="C152" s="249">
        <v>147806</v>
      </c>
      <c r="D152" s="250">
        <v>303818</v>
      </c>
      <c r="E152" s="255">
        <v>53086</v>
      </c>
      <c r="F152" s="256">
        <v>50150</v>
      </c>
      <c r="G152" s="256">
        <v>103236</v>
      </c>
      <c r="H152" s="366">
        <f t="shared" ref="H152:H159" si="21">G152/D152</f>
        <v>0.33979553548506014</v>
      </c>
      <c r="I152" s="103"/>
      <c r="J152" s="4"/>
    </row>
    <row r="153" spans="1:10" ht="13.8">
      <c r="A153" s="594" t="s">
        <v>824</v>
      </c>
      <c r="B153" s="248">
        <v>543085</v>
      </c>
      <c r="C153" s="249">
        <v>547994</v>
      </c>
      <c r="D153" s="250">
        <v>1091079</v>
      </c>
      <c r="E153" s="255">
        <v>98620</v>
      </c>
      <c r="F153" s="256">
        <v>99474</v>
      </c>
      <c r="G153" s="256">
        <v>198094</v>
      </c>
      <c r="H153" s="366">
        <f t="shared" si="21"/>
        <v>0.18155788902545095</v>
      </c>
      <c r="I153" s="103"/>
      <c r="J153" s="4"/>
    </row>
    <row r="154" spans="1:10" ht="13.8">
      <c r="A154" s="595" t="s">
        <v>815</v>
      </c>
      <c r="B154" s="209">
        <v>525231</v>
      </c>
      <c r="C154" s="226">
        <v>531252</v>
      </c>
      <c r="D154" s="227">
        <v>1056483</v>
      </c>
      <c r="E154" s="257">
        <v>92763</v>
      </c>
      <c r="F154" s="258">
        <v>93971</v>
      </c>
      <c r="G154" s="258">
        <v>186734</v>
      </c>
      <c r="H154" s="363">
        <f t="shared" si="21"/>
        <v>0.1767505960815271</v>
      </c>
      <c r="I154" s="103"/>
      <c r="J154" s="4"/>
    </row>
    <row r="155" spans="1:10" ht="13.8">
      <c r="A155" s="594" t="s">
        <v>816</v>
      </c>
      <c r="B155" s="208">
        <v>109448</v>
      </c>
      <c r="C155" s="228">
        <v>132536</v>
      </c>
      <c r="D155" s="229">
        <v>241984</v>
      </c>
      <c r="E155" s="255">
        <v>84945</v>
      </c>
      <c r="F155" s="256">
        <v>86652</v>
      </c>
      <c r="G155" s="256">
        <v>171597</v>
      </c>
      <c r="H155" s="366">
        <f t="shared" si="21"/>
        <v>0.70912539672044428</v>
      </c>
      <c r="I155" s="103"/>
      <c r="J155" s="4"/>
    </row>
    <row r="156" spans="1:10" ht="13.8">
      <c r="A156" s="594" t="s">
        <v>817</v>
      </c>
      <c r="B156" s="208">
        <v>86185</v>
      </c>
      <c r="C156" s="228">
        <v>108953</v>
      </c>
      <c r="D156" s="229">
        <v>195138</v>
      </c>
      <c r="E156" s="255">
        <v>14478</v>
      </c>
      <c r="F156" s="256">
        <v>17009</v>
      </c>
      <c r="G156" s="256">
        <v>31487</v>
      </c>
      <c r="H156" s="366">
        <f t="shared" si="21"/>
        <v>0.16135760333712551</v>
      </c>
      <c r="I156" s="103"/>
      <c r="J156" s="4"/>
    </row>
    <row r="157" spans="1:10" ht="13.8">
      <c r="A157" s="594" t="s">
        <v>818</v>
      </c>
      <c r="B157" s="242">
        <v>109448</v>
      </c>
      <c r="C157" s="243">
        <v>132536</v>
      </c>
      <c r="D157" s="244">
        <v>241984</v>
      </c>
      <c r="E157" s="255">
        <v>12258</v>
      </c>
      <c r="F157" s="256">
        <v>14758</v>
      </c>
      <c r="G157" s="256">
        <v>27016</v>
      </c>
      <c r="H157" s="366">
        <f t="shared" si="21"/>
        <v>0.11164374504099445</v>
      </c>
      <c r="I157" s="103"/>
      <c r="J157" s="4"/>
    </row>
    <row r="158" spans="1:10" ht="13.8">
      <c r="A158" s="594" t="s">
        <v>819</v>
      </c>
      <c r="B158" s="248">
        <v>72863</v>
      </c>
      <c r="C158" s="249">
        <v>95127</v>
      </c>
      <c r="D158" s="250">
        <v>167990</v>
      </c>
      <c r="E158" s="255">
        <v>7618</v>
      </c>
      <c r="F158" s="256">
        <v>9783</v>
      </c>
      <c r="G158" s="256">
        <v>17401</v>
      </c>
      <c r="H158" s="366">
        <f t="shared" si="21"/>
        <v>0.10358354663968093</v>
      </c>
      <c r="I158" s="103"/>
      <c r="J158" s="4"/>
    </row>
    <row r="159" spans="1:10" ht="13.8">
      <c r="A159" s="596" t="s">
        <v>1163</v>
      </c>
      <c r="B159" s="259">
        <v>38196</v>
      </c>
      <c r="C159" s="260">
        <v>56419</v>
      </c>
      <c r="D159" s="261">
        <v>94615</v>
      </c>
      <c r="E159" s="262">
        <v>3221</v>
      </c>
      <c r="F159" s="263">
        <v>4782</v>
      </c>
      <c r="G159" s="263">
        <v>8003</v>
      </c>
      <c r="H159" s="369">
        <f t="shared" si="21"/>
        <v>8.4584896686571903E-2</v>
      </c>
      <c r="I159" s="103"/>
      <c r="J159" s="4"/>
    </row>
    <row r="160" spans="1:10" ht="13.8">
      <c r="A160" s="594" t="s">
        <v>0</v>
      </c>
      <c r="B160" s="255"/>
      <c r="C160" s="256"/>
      <c r="D160" s="265"/>
      <c r="E160" s="255" t="s">
        <v>0</v>
      </c>
      <c r="F160" s="256" t="s">
        <v>0</v>
      </c>
      <c r="G160" s="256" t="s">
        <v>0</v>
      </c>
      <c r="H160" s="370"/>
      <c r="I160" s="103"/>
      <c r="J160" s="4"/>
    </row>
    <row r="161" spans="1:10" ht="13.8">
      <c r="A161" s="597" t="s">
        <v>847</v>
      </c>
      <c r="B161" s="209">
        <v>681243</v>
      </c>
      <c r="C161" s="226">
        <v>679058</v>
      </c>
      <c r="D161" s="227">
        <v>1360301</v>
      </c>
      <c r="E161" s="209">
        <v>145849</v>
      </c>
      <c r="F161" s="226">
        <v>144121</v>
      </c>
      <c r="G161" s="226">
        <v>289970</v>
      </c>
      <c r="H161" s="371">
        <f>G161/D161</f>
        <v>0.21316605663011348</v>
      </c>
      <c r="I161" s="103"/>
      <c r="J161" s="4"/>
    </row>
    <row r="162" spans="1:10" ht="14.25" customHeight="1">
      <c r="A162" s="594"/>
      <c r="B162" s="267"/>
      <c r="C162" s="266"/>
      <c r="D162" s="264"/>
      <c r="E162" s="267"/>
      <c r="F162" s="266"/>
      <c r="G162" s="266"/>
      <c r="H162" s="266"/>
      <c r="I162" s="103"/>
      <c r="J162" s="4"/>
    </row>
    <row r="163" spans="1:10" ht="13.8">
      <c r="A163" s="598" t="s">
        <v>1060</v>
      </c>
      <c r="B163" s="360">
        <v>37.200000000000003</v>
      </c>
      <c r="C163" s="361">
        <v>39.9</v>
      </c>
      <c r="D163" s="362">
        <v>38.6</v>
      </c>
      <c r="E163" s="360">
        <v>26.3</v>
      </c>
      <c r="F163" s="361">
        <v>27.8</v>
      </c>
      <c r="G163" s="361">
        <v>27.1</v>
      </c>
      <c r="H163" s="268"/>
      <c r="I163" s="103"/>
      <c r="J163" s="4"/>
    </row>
    <row r="164" spans="1:10" ht="51" customHeight="1">
      <c r="A164" s="5494" t="s">
        <v>848</v>
      </c>
      <c r="B164" s="5495"/>
      <c r="C164" s="5495"/>
      <c r="D164" s="5495"/>
      <c r="E164" s="5495"/>
      <c r="F164" s="5495"/>
      <c r="G164" s="5495"/>
      <c r="H164" s="5496"/>
    </row>
    <row r="165" spans="1:10" ht="13.2">
      <c r="A165" s="204"/>
      <c r="B165" s="174"/>
      <c r="C165" s="174"/>
      <c r="D165" s="174"/>
      <c r="E165" s="174"/>
      <c r="F165" s="174"/>
      <c r="G165" s="174"/>
      <c r="H165" s="174"/>
    </row>
    <row r="166" spans="1:10" ht="13.2">
      <c r="A166" s="269" t="s">
        <v>1462</v>
      </c>
      <c r="B166" s="269"/>
      <c r="C166" s="269"/>
      <c r="D166" s="269"/>
      <c r="E166" s="269"/>
      <c r="F166" s="269"/>
      <c r="G166" s="269"/>
      <c r="H166" s="269"/>
    </row>
  </sheetData>
  <mergeCells count="5">
    <mergeCell ref="A1:H1"/>
    <mergeCell ref="A3:A4"/>
    <mergeCell ref="B3:D3"/>
    <mergeCell ref="E3:H3"/>
    <mergeCell ref="A164:H16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7"/>
  <sheetViews>
    <sheetView workbookViewId="0">
      <selection sqref="A1:XFD1048576"/>
    </sheetView>
  </sheetViews>
  <sheetFormatPr defaultColWidth="8.69921875" defaultRowHeight="14.25" customHeight="1"/>
  <cols>
    <col min="1" max="1" width="26.59765625" style="50" customWidth="1"/>
    <col min="2" max="7" width="10.59765625" style="50" customWidth="1"/>
    <col min="8" max="16384" width="8.69921875" style="50"/>
  </cols>
  <sheetData>
    <row r="1" spans="1:9" ht="24.6">
      <c r="A1" s="5474" t="s">
        <v>1463</v>
      </c>
      <c r="B1" s="5474"/>
      <c r="C1" s="5474"/>
      <c r="D1" s="5474"/>
      <c r="E1" s="5474"/>
      <c r="F1" s="5474"/>
      <c r="G1" s="5474"/>
      <c r="H1" s="319"/>
    </row>
    <row r="2" spans="1:9" ht="13.2">
      <c r="A2" s="218"/>
      <c r="B2" s="218"/>
      <c r="C2" s="218"/>
      <c r="D2" s="218"/>
      <c r="E2" s="218"/>
      <c r="F2" s="218"/>
      <c r="G2" s="218"/>
    </row>
    <row r="3" spans="1:9" ht="20.399999999999999">
      <c r="A3" s="5489" t="s">
        <v>710</v>
      </c>
      <c r="B3" s="5491" t="s">
        <v>822</v>
      </c>
      <c r="C3" s="5492"/>
      <c r="D3" s="5492"/>
      <c r="E3" s="5492"/>
      <c r="F3" s="5492"/>
      <c r="G3" s="5493"/>
      <c r="H3" s="417"/>
    </row>
    <row r="4" spans="1:9" ht="20.399999999999999">
      <c r="A4" s="5501"/>
      <c r="B4" s="5470" t="s">
        <v>823</v>
      </c>
      <c r="C4" s="5500"/>
      <c r="D4" s="5500"/>
      <c r="E4" s="5470" t="s">
        <v>14</v>
      </c>
      <c r="F4" s="5500"/>
      <c r="G4" s="5471"/>
      <c r="H4" s="417"/>
    </row>
    <row r="5" spans="1:9" ht="20.399999999999999">
      <c r="A5" s="5490"/>
      <c r="B5" s="222" t="s">
        <v>1335</v>
      </c>
      <c r="C5" s="223" t="s">
        <v>712</v>
      </c>
      <c r="D5" s="224" t="s">
        <v>713</v>
      </c>
      <c r="E5" s="222" t="s">
        <v>1335</v>
      </c>
      <c r="F5" s="223" t="s">
        <v>712</v>
      </c>
      <c r="G5" s="225" t="s">
        <v>713</v>
      </c>
      <c r="H5" s="417"/>
    </row>
    <row r="6" spans="1:9" ht="15" customHeight="1">
      <c r="A6" s="291" t="s">
        <v>714</v>
      </c>
      <c r="B6" s="209">
        <v>185079</v>
      </c>
      <c r="C6" s="226">
        <v>92821</v>
      </c>
      <c r="D6" s="227">
        <v>92258</v>
      </c>
      <c r="E6" s="209">
        <v>54919</v>
      </c>
      <c r="F6" s="226">
        <v>27482</v>
      </c>
      <c r="G6" s="226">
        <v>27437</v>
      </c>
      <c r="H6" s="103"/>
      <c r="I6" s="4"/>
    </row>
    <row r="7" spans="1:9" ht="13.8">
      <c r="A7" s="164"/>
      <c r="B7" s="208"/>
      <c r="C7" s="228"/>
      <c r="D7" s="229"/>
      <c r="E7" s="208"/>
      <c r="F7" s="228"/>
      <c r="G7" s="228"/>
      <c r="H7" s="103"/>
      <c r="I7" s="4"/>
    </row>
    <row r="8" spans="1:9" ht="15" customHeight="1">
      <c r="A8" s="291" t="s">
        <v>828</v>
      </c>
      <c r="B8" s="209">
        <v>11845</v>
      </c>
      <c r="C8" s="226">
        <v>6037</v>
      </c>
      <c r="D8" s="227">
        <v>5808</v>
      </c>
      <c r="E8" s="209">
        <v>6135</v>
      </c>
      <c r="F8" s="226">
        <v>3125</v>
      </c>
      <c r="G8" s="226">
        <v>3010</v>
      </c>
      <c r="H8" s="103"/>
      <c r="I8" s="4"/>
    </row>
    <row r="9" spans="1:9" ht="15" customHeight="1">
      <c r="A9" s="164"/>
      <c r="B9" s="208"/>
      <c r="C9" s="228"/>
      <c r="D9" s="229"/>
      <c r="E9" s="208"/>
      <c r="F9" s="228"/>
      <c r="G9" s="228"/>
      <c r="H9" s="103"/>
      <c r="I9" s="4"/>
    </row>
    <row r="10" spans="1:9" ht="15" customHeight="1">
      <c r="A10" s="291" t="s">
        <v>829</v>
      </c>
      <c r="B10" s="209">
        <v>2362</v>
      </c>
      <c r="C10" s="226">
        <v>1165</v>
      </c>
      <c r="D10" s="227">
        <v>1197</v>
      </c>
      <c r="E10" s="209">
        <v>1232</v>
      </c>
      <c r="F10" s="226">
        <v>596</v>
      </c>
      <c r="G10" s="226">
        <v>636</v>
      </c>
      <c r="H10" s="103"/>
      <c r="I10" s="4"/>
    </row>
    <row r="11" spans="1:9" ht="15" customHeight="1">
      <c r="A11" s="164"/>
      <c r="B11" s="208"/>
      <c r="C11" s="228"/>
      <c r="D11" s="229"/>
      <c r="E11" s="208"/>
      <c r="F11" s="228"/>
      <c r="G11" s="228"/>
      <c r="H11" s="103"/>
      <c r="I11" s="4"/>
    </row>
    <row r="12" spans="1:9" ht="15" customHeight="1" thickBot="1">
      <c r="A12" s="585" t="s">
        <v>830</v>
      </c>
      <c r="B12" s="216">
        <v>9483</v>
      </c>
      <c r="C12" s="233">
        <v>4872</v>
      </c>
      <c r="D12" s="234">
        <v>4611</v>
      </c>
      <c r="E12" s="216">
        <v>4903</v>
      </c>
      <c r="F12" s="270">
        <v>2529</v>
      </c>
      <c r="G12" s="270">
        <v>2374</v>
      </c>
      <c r="H12" s="103"/>
      <c r="I12" s="4"/>
    </row>
    <row r="13" spans="1:9" ht="13.8">
      <c r="A13" s="235" t="s">
        <v>715</v>
      </c>
      <c r="B13" s="211">
        <v>2425</v>
      </c>
      <c r="C13" s="236">
        <v>1223</v>
      </c>
      <c r="D13" s="210">
        <v>1202</v>
      </c>
      <c r="E13" s="211">
        <v>1210</v>
      </c>
      <c r="F13" s="236">
        <v>607</v>
      </c>
      <c r="G13" s="236">
        <v>603</v>
      </c>
      <c r="H13" s="103"/>
      <c r="I13" s="4"/>
    </row>
    <row r="14" spans="1:9" ht="13.8">
      <c r="A14" s="164" t="s">
        <v>716</v>
      </c>
      <c r="B14" s="208">
        <v>2398</v>
      </c>
      <c r="C14" s="228">
        <v>1284</v>
      </c>
      <c r="D14" s="229">
        <v>1114</v>
      </c>
      <c r="E14" s="208">
        <v>1228</v>
      </c>
      <c r="F14" s="228">
        <v>671</v>
      </c>
      <c r="G14" s="228">
        <v>557</v>
      </c>
      <c r="H14" s="103"/>
      <c r="I14" s="4"/>
    </row>
    <row r="15" spans="1:9" ht="13.8">
      <c r="A15" s="164" t="s">
        <v>717</v>
      </c>
      <c r="B15" s="208">
        <v>2347</v>
      </c>
      <c r="C15" s="228">
        <v>1199</v>
      </c>
      <c r="D15" s="229">
        <v>1148</v>
      </c>
      <c r="E15" s="208">
        <v>1250</v>
      </c>
      <c r="F15" s="228">
        <v>642</v>
      </c>
      <c r="G15" s="228">
        <v>608</v>
      </c>
      <c r="H15" s="103"/>
      <c r="I15" s="4"/>
    </row>
    <row r="16" spans="1:9" ht="13.8">
      <c r="A16" s="164" t="s">
        <v>718</v>
      </c>
      <c r="B16" s="208">
        <v>2313</v>
      </c>
      <c r="C16" s="228">
        <v>1166</v>
      </c>
      <c r="D16" s="229">
        <v>1147</v>
      </c>
      <c r="E16" s="208">
        <v>1215</v>
      </c>
      <c r="F16" s="228">
        <v>609</v>
      </c>
      <c r="G16" s="228">
        <v>606</v>
      </c>
      <c r="H16" s="103"/>
      <c r="I16" s="4"/>
    </row>
    <row r="17" spans="1:9" ht="13.8">
      <c r="A17" s="164"/>
      <c r="B17" s="271"/>
      <c r="C17" s="272"/>
      <c r="D17" s="273"/>
      <c r="E17" s="271"/>
      <c r="F17" s="272"/>
      <c r="G17" s="272"/>
      <c r="H17" s="103"/>
      <c r="I17" s="4"/>
    </row>
    <row r="18" spans="1:9" ht="15" customHeight="1" thickBot="1">
      <c r="A18" s="585" t="s">
        <v>831</v>
      </c>
      <c r="B18" s="216">
        <v>11478</v>
      </c>
      <c r="C18" s="233">
        <v>5945</v>
      </c>
      <c r="D18" s="234">
        <v>5533</v>
      </c>
      <c r="E18" s="216">
        <v>5693</v>
      </c>
      <c r="F18" s="233">
        <v>2942</v>
      </c>
      <c r="G18" s="233">
        <v>2751</v>
      </c>
      <c r="H18" s="103"/>
      <c r="I18" s="4"/>
    </row>
    <row r="19" spans="1:9" ht="13.8">
      <c r="A19" s="235" t="s">
        <v>719</v>
      </c>
      <c r="B19" s="211">
        <v>2314</v>
      </c>
      <c r="C19" s="236">
        <v>1230</v>
      </c>
      <c r="D19" s="210">
        <v>1084</v>
      </c>
      <c r="E19" s="211">
        <v>1178</v>
      </c>
      <c r="F19" s="236">
        <v>614</v>
      </c>
      <c r="G19" s="236">
        <v>564</v>
      </c>
      <c r="H19" s="103"/>
      <c r="I19" s="4"/>
    </row>
    <row r="20" spans="1:9" ht="13.8">
      <c r="A20" s="164" t="s">
        <v>720</v>
      </c>
      <c r="B20" s="208">
        <v>2262</v>
      </c>
      <c r="C20" s="228">
        <v>1185</v>
      </c>
      <c r="D20" s="229">
        <v>1077</v>
      </c>
      <c r="E20" s="208">
        <v>1133</v>
      </c>
      <c r="F20" s="228">
        <v>583</v>
      </c>
      <c r="G20" s="228">
        <v>550</v>
      </c>
      <c r="H20" s="103"/>
      <c r="I20" s="4"/>
    </row>
    <row r="21" spans="1:9" ht="13.8">
      <c r="A21" s="164" t="s">
        <v>721</v>
      </c>
      <c r="B21" s="208">
        <v>2321</v>
      </c>
      <c r="C21" s="228">
        <v>1253</v>
      </c>
      <c r="D21" s="229">
        <v>1068</v>
      </c>
      <c r="E21" s="208">
        <v>1131</v>
      </c>
      <c r="F21" s="228">
        <v>628</v>
      </c>
      <c r="G21" s="228">
        <v>503</v>
      </c>
      <c r="H21" s="103"/>
      <c r="I21" s="4"/>
    </row>
    <row r="22" spans="1:9" ht="13.8">
      <c r="A22" s="164" t="s">
        <v>722</v>
      </c>
      <c r="B22" s="208">
        <v>2252</v>
      </c>
      <c r="C22" s="228">
        <v>1122</v>
      </c>
      <c r="D22" s="229">
        <v>1130</v>
      </c>
      <c r="E22" s="208">
        <v>1124</v>
      </c>
      <c r="F22" s="228">
        <v>561</v>
      </c>
      <c r="G22" s="228">
        <v>563</v>
      </c>
      <c r="H22" s="103"/>
      <c r="I22" s="4"/>
    </row>
    <row r="23" spans="1:9" ht="13.8">
      <c r="A23" s="164" t="s">
        <v>723</v>
      </c>
      <c r="B23" s="208">
        <v>2329</v>
      </c>
      <c r="C23" s="228">
        <v>1155</v>
      </c>
      <c r="D23" s="229">
        <v>1174</v>
      </c>
      <c r="E23" s="208">
        <v>1127</v>
      </c>
      <c r="F23" s="228">
        <v>556</v>
      </c>
      <c r="G23" s="228">
        <v>571</v>
      </c>
      <c r="H23" s="103"/>
      <c r="I23" s="4"/>
    </row>
    <row r="24" spans="1:9" ht="13.8">
      <c r="A24" s="164"/>
      <c r="B24" s="208"/>
      <c r="C24" s="228"/>
      <c r="D24" s="229"/>
      <c r="E24" s="208"/>
      <c r="F24" s="228"/>
      <c r="G24" s="228"/>
      <c r="H24" s="103"/>
      <c r="I24" s="4"/>
    </row>
    <row r="25" spans="1:9" ht="15" customHeight="1" thickBot="1">
      <c r="A25" s="585" t="s">
        <v>832</v>
      </c>
      <c r="B25" s="216">
        <v>11521</v>
      </c>
      <c r="C25" s="233">
        <v>5906</v>
      </c>
      <c r="D25" s="234">
        <v>5615</v>
      </c>
      <c r="E25" s="216">
        <v>5236</v>
      </c>
      <c r="F25" s="233">
        <v>2655</v>
      </c>
      <c r="G25" s="233">
        <v>2581</v>
      </c>
      <c r="H25" s="103"/>
      <c r="I25" s="4"/>
    </row>
    <row r="26" spans="1:9" ht="15" customHeight="1">
      <c r="A26" s="235" t="s">
        <v>724</v>
      </c>
      <c r="B26" s="211">
        <v>2252</v>
      </c>
      <c r="C26" s="236">
        <v>1164</v>
      </c>
      <c r="D26" s="210">
        <v>1088</v>
      </c>
      <c r="E26" s="211">
        <v>1091</v>
      </c>
      <c r="F26" s="236">
        <v>544</v>
      </c>
      <c r="G26" s="236">
        <v>547</v>
      </c>
      <c r="H26" s="103"/>
      <c r="I26" s="4"/>
    </row>
    <row r="27" spans="1:9" ht="15" customHeight="1">
      <c r="A27" s="164" t="s">
        <v>725</v>
      </c>
      <c r="B27" s="208">
        <v>2303</v>
      </c>
      <c r="C27" s="228">
        <v>1177</v>
      </c>
      <c r="D27" s="229">
        <v>1126</v>
      </c>
      <c r="E27" s="208">
        <v>1069</v>
      </c>
      <c r="F27" s="228">
        <v>539</v>
      </c>
      <c r="G27" s="228">
        <v>530</v>
      </c>
      <c r="H27" s="103"/>
      <c r="I27" s="4"/>
    </row>
    <row r="28" spans="1:9" ht="15" customHeight="1">
      <c r="A28" s="164" t="s">
        <v>726</v>
      </c>
      <c r="B28" s="208">
        <v>2300</v>
      </c>
      <c r="C28" s="228">
        <v>1172</v>
      </c>
      <c r="D28" s="229">
        <v>1128</v>
      </c>
      <c r="E28" s="208">
        <v>1016</v>
      </c>
      <c r="F28" s="228">
        <v>527</v>
      </c>
      <c r="G28" s="228">
        <v>489</v>
      </c>
      <c r="H28" s="103"/>
      <c r="I28" s="4"/>
    </row>
    <row r="29" spans="1:9" ht="15" customHeight="1">
      <c r="A29" s="164" t="s">
        <v>727</v>
      </c>
      <c r="B29" s="208">
        <v>2322</v>
      </c>
      <c r="C29" s="228">
        <v>1182</v>
      </c>
      <c r="D29" s="229">
        <v>1140</v>
      </c>
      <c r="E29" s="208">
        <v>1005</v>
      </c>
      <c r="F29" s="228">
        <v>504</v>
      </c>
      <c r="G29" s="228">
        <v>501</v>
      </c>
      <c r="H29" s="103"/>
      <c r="I29" s="4"/>
    </row>
    <row r="30" spans="1:9" ht="15" customHeight="1">
      <c r="A30" s="164" t="s">
        <v>728</v>
      </c>
      <c r="B30" s="208">
        <v>2344</v>
      </c>
      <c r="C30" s="228">
        <v>1211</v>
      </c>
      <c r="D30" s="229">
        <v>1133</v>
      </c>
      <c r="E30" s="208">
        <v>1055</v>
      </c>
      <c r="F30" s="228">
        <v>541</v>
      </c>
      <c r="G30" s="228">
        <v>514</v>
      </c>
      <c r="H30" s="103"/>
      <c r="I30" s="4"/>
    </row>
    <row r="31" spans="1:9" ht="13.8">
      <c r="A31" s="164"/>
      <c r="B31" s="208"/>
      <c r="C31" s="228"/>
      <c r="D31" s="229"/>
      <c r="E31" s="208"/>
      <c r="F31" s="228"/>
      <c r="G31" s="228"/>
      <c r="H31" s="103"/>
      <c r="I31" s="4"/>
    </row>
    <row r="32" spans="1:9" ht="15" customHeight="1" thickBot="1">
      <c r="A32" s="585" t="s">
        <v>933</v>
      </c>
      <c r="B32" s="216">
        <v>12089</v>
      </c>
      <c r="C32" s="233">
        <v>6288</v>
      </c>
      <c r="D32" s="234">
        <v>5801</v>
      </c>
      <c r="E32" s="216">
        <v>5177</v>
      </c>
      <c r="F32" s="233">
        <v>2713</v>
      </c>
      <c r="G32" s="233">
        <v>2464</v>
      </c>
      <c r="H32" s="103"/>
      <c r="I32" s="4"/>
    </row>
    <row r="33" spans="1:9" ht="15" customHeight="1">
      <c r="A33" s="235" t="s">
        <v>729</v>
      </c>
      <c r="B33" s="211">
        <v>2376</v>
      </c>
      <c r="C33" s="236">
        <v>1210</v>
      </c>
      <c r="D33" s="210">
        <v>1166</v>
      </c>
      <c r="E33" s="211">
        <v>1037</v>
      </c>
      <c r="F33" s="236">
        <v>555</v>
      </c>
      <c r="G33" s="236">
        <v>482</v>
      </c>
      <c r="H33" s="103"/>
      <c r="I33" s="4"/>
    </row>
    <row r="34" spans="1:9" ht="15" customHeight="1">
      <c r="A34" s="164" t="s">
        <v>730</v>
      </c>
      <c r="B34" s="208">
        <v>2504</v>
      </c>
      <c r="C34" s="228">
        <v>1298</v>
      </c>
      <c r="D34" s="229">
        <v>1206</v>
      </c>
      <c r="E34" s="208">
        <v>1083</v>
      </c>
      <c r="F34" s="228">
        <v>567</v>
      </c>
      <c r="G34" s="228">
        <v>516</v>
      </c>
      <c r="H34" s="103"/>
      <c r="I34" s="4"/>
    </row>
    <row r="35" spans="1:9" ht="15" customHeight="1">
      <c r="A35" s="164" t="s">
        <v>731</v>
      </c>
      <c r="B35" s="208">
        <v>2556</v>
      </c>
      <c r="C35" s="228">
        <v>1368</v>
      </c>
      <c r="D35" s="229">
        <v>1188</v>
      </c>
      <c r="E35" s="208">
        <v>1101</v>
      </c>
      <c r="F35" s="228">
        <v>601</v>
      </c>
      <c r="G35" s="228">
        <v>500</v>
      </c>
      <c r="H35" s="103"/>
      <c r="I35" s="4"/>
    </row>
    <row r="36" spans="1:9" ht="15" customHeight="1">
      <c r="A36" s="164" t="s">
        <v>732</v>
      </c>
      <c r="B36" s="208">
        <v>2401</v>
      </c>
      <c r="C36" s="228">
        <v>1259</v>
      </c>
      <c r="D36" s="229">
        <v>1142</v>
      </c>
      <c r="E36" s="208">
        <v>1015</v>
      </c>
      <c r="F36" s="228">
        <v>527</v>
      </c>
      <c r="G36" s="228">
        <v>488</v>
      </c>
      <c r="H36" s="103"/>
      <c r="I36" s="4"/>
    </row>
    <row r="37" spans="1:9" ht="15" customHeight="1">
      <c r="A37" s="164" t="s">
        <v>733</v>
      </c>
      <c r="B37" s="208">
        <v>2252</v>
      </c>
      <c r="C37" s="228">
        <v>1153</v>
      </c>
      <c r="D37" s="229">
        <v>1099</v>
      </c>
      <c r="E37" s="208">
        <v>941</v>
      </c>
      <c r="F37" s="228">
        <v>463</v>
      </c>
      <c r="G37" s="228">
        <v>478</v>
      </c>
      <c r="H37" s="103"/>
      <c r="I37" s="4"/>
    </row>
    <row r="38" spans="1:9" ht="13.8">
      <c r="A38" s="164"/>
      <c r="B38" s="208"/>
      <c r="C38" s="228"/>
      <c r="D38" s="229"/>
      <c r="E38" s="208"/>
      <c r="F38" s="228"/>
      <c r="G38" s="228"/>
      <c r="H38" s="103"/>
      <c r="I38" s="4"/>
    </row>
    <row r="39" spans="1:9" ht="15" customHeight="1" thickBot="1">
      <c r="A39" s="585" t="s">
        <v>833</v>
      </c>
      <c r="B39" s="216">
        <v>10833</v>
      </c>
      <c r="C39" s="233">
        <v>5554</v>
      </c>
      <c r="D39" s="234">
        <v>5279</v>
      </c>
      <c r="E39" s="216">
        <v>4274</v>
      </c>
      <c r="F39" s="233">
        <v>2142</v>
      </c>
      <c r="G39" s="233">
        <v>2132</v>
      </c>
      <c r="H39" s="103"/>
      <c r="I39" s="4"/>
    </row>
    <row r="40" spans="1:9" ht="15" customHeight="1">
      <c r="A40" s="235" t="s">
        <v>734</v>
      </c>
      <c r="B40" s="211">
        <v>2169</v>
      </c>
      <c r="C40" s="236">
        <v>1101</v>
      </c>
      <c r="D40" s="210">
        <v>1068</v>
      </c>
      <c r="E40" s="211">
        <v>904</v>
      </c>
      <c r="F40" s="236">
        <v>449</v>
      </c>
      <c r="G40" s="236">
        <v>455</v>
      </c>
      <c r="H40" s="103"/>
      <c r="I40" s="4"/>
    </row>
    <row r="41" spans="1:9" ht="15" customHeight="1">
      <c r="A41" s="164" t="s">
        <v>735</v>
      </c>
      <c r="B41" s="208">
        <v>2187</v>
      </c>
      <c r="C41" s="228">
        <v>1109</v>
      </c>
      <c r="D41" s="229">
        <v>1078</v>
      </c>
      <c r="E41" s="208">
        <v>869</v>
      </c>
      <c r="F41" s="228">
        <v>427</v>
      </c>
      <c r="G41" s="228">
        <v>442</v>
      </c>
      <c r="H41" s="103"/>
      <c r="I41" s="4"/>
    </row>
    <row r="42" spans="1:9" ht="15" customHeight="1">
      <c r="A42" s="164" t="s">
        <v>736</v>
      </c>
      <c r="B42" s="208">
        <v>2141</v>
      </c>
      <c r="C42" s="228">
        <v>1096</v>
      </c>
      <c r="D42" s="229">
        <v>1045</v>
      </c>
      <c r="E42" s="208">
        <v>850</v>
      </c>
      <c r="F42" s="228">
        <v>428</v>
      </c>
      <c r="G42" s="228">
        <v>422</v>
      </c>
      <c r="H42" s="103"/>
      <c r="I42" s="4"/>
    </row>
    <row r="43" spans="1:9" ht="15" customHeight="1">
      <c r="A43" s="164" t="s">
        <v>737</v>
      </c>
      <c r="B43" s="208">
        <v>2176</v>
      </c>
      <c r="C43" s="228">
        <v>1128</v>
      </c>
      <c r="D43" s="229">
        <v>1048</v>
      </c>
      <c r="E43" s="208">
        <v>853</v>
      </c>
      <c r="F43" s="228">
        <v>441</v>
      </c>
      <c r="G43" s="228">
        <v>412</v>
      </c>
      <c r="H43" s="103"/>
      <c r="I43" s="4"/>
    </row>
    <row r="44" spans="1:9" ht="15" customHeight="1">
      <c r="A44" s="164" t="s">
        <v>738</v>
      </c>
      <c r="B44" s="208">
        <v>2160</v>
      </c>
      <c r="C44" s="228">
        <v>1120</v>
      </c>
      <c r="D44" s="229">
        <v>1040</v>
      </c>
      <c r="E44" s="208">
        <v>798</v>
      </c>
      <c r="F44" s="228">
        <v>397</v>
      </c>
      <c r="G44" s="228">
        <v>401</v>
      </c>
      <c r="H44" s="103"/>
      <c r="I44" s="4"/>
    </row>
    <row r="45" spans="1:9" ht="13.8">
      <c r="A45" s="164"/>
      <c r="B45" s="271"/>
      <c r="C45" s="272"/>
      <c r="D45" s="273"/>
      <c r="E45" s="271"/>
      <c r="F45" s="272"/>
      <c r="G45" s="272"/>
      <c r="H45" s="103"/>
      <c r="I45" s="4"/>
    </row>
    <row r="46" spans="1:9" ht="15" customHeight="1" thickBot="1">
      <c r="A46" s="585" t="s">
        <v>834</v>
      </c>
      <c r="B46" s="216">
        <v>11290</v>
      </c>
      <c r="C46" s="233">
        <v>5628</v>
      </c>
      <c r="D46" s="234">
        <v>5662</v>
      </c>
      <c r="E46" s="216">
        <v>4075</v>
      </c>
      <c r="F46" s="233">
        <v>2026</v>
      </c>
      <c r="G46" s="233">
        <v>2049</v>
      </c>
      <c r="H46" s="103"/>
      <c r="I46" s="4"/>
    </row>
    <row r="47" spans="1:9" ht="15" customHeight="1">
      <c r="A47" s="235" t="s">
        <v>739</v>
      </c>
      <c r="B47" s="211">
        <v>2179</v>
      </c>
      <c r="C47" s="236">
        <v>1052</v>
      </c>
      <c r="D47" s="210">
        <v>1127</v>
      </c>
      <c r="E47" s="211">
        <v>778</v>
      </c>
      <c r="F47" s="236">
        <v>368</v>
      </c>
      <c r="G47" s="236">
        <v>410</v>
      </c>
      <c r="H47" s="103"/>
      <c r="I47" s="4"/>
    </row>
    <row r="48" spans="1:9" ht="15" customHeight="1">
      <c r="A48" s="164" t="s">
        <v>740</v>
      </c>
      <c r="B48" s="208">
        <v>2163</v>
      </c>
      <c r="C48" s="228">
        <v>1123</v>
      </c>
      <c r="D48" s="229">
        <v>1040</v>
      </c>
      <c r="E48" s="208">
        <v>781</v>
      </c>
      <c r="F48" s="228">
        <v>407</v>
      </c>
      <c r="G48" s="228">
        <v>374</v>
      </c>
      <c r="H48" s="103"/>
      <c r="I48" s="4"/>
    </row>
    <row r="49" spans="1:9" ht="15" customHeight="1">
      <c r="A49" s="164" t="s">
        <v>741</v>
      </c>
      <c r="B49" s="208">
        <v>2353</v>
      </c>
      <c r="C49" s="228">
        <v>1163</v>
      </c>
      <c r="D49" s="229">
        <v>1190</v>
      </c>
      <c r="E49" s="208">
        <v>891</v>
      </c>
      <c r="F49" s="228">
        <v>431</v>
      </c>
      <c r="G49" s="228">
        <v>460</v>
      </c>
      <c r="H49" s="103"/>
      <c r="I49" s="4"/>
    </row>
    <row r="50" spans="1:9" ht="15" customHeight="1">
      <c r="A50" s="164" t="s">
        <v>742</v>
      </c>
      <c r="B50" s="208">
        <v>2296</v>
      </c>
      <c r="C50" s="228">
        <v>1163</v>
      </c>
      <c r="D50" s="229">
        <v>1133</v>
      </c>
      <c r="E50" s="208">
        <v>822</v>
      </c>
      <c r="F50" s="228">
        <v>424</v>
      </c>
      <c r="G50" s="228">
        <v>398</v>
      </c>
      <c r="H50" s="103"/>
      <c r="I50" s="4"/>
    </row>
    <row r="51" spans="1:9" ht="15" customHeight="1">
      <c r="A51" s="164" t="s">
        <v>743</v>
      </c>
      <c r="B51" s="208">
        <v>2299</v>
      </c>
      <c r="C51" s="228">
        <v>1127</v>
      </c>
      <c r="D51" s="229">
        <v>1172</v>
      </c>
      <c r="E51" s="208">
        <v>803</v>
      </c>
      <c r="F51" s="228">
        <v>396</v>
      </c>
      <c r="G51" s="228">
        <v>407</v>
      </c>
      <c r="H51" s="103"/>
      <c r="I51" s="4"/>
    </row>
    <row r="52" spans="1:9" ht="13.8">
      <c r="A52" s="164"/>
      <c r="B52" s="208"/>
      <c r="C52" s="228"/>
      <c r="D52" s="229"/>
      <c r="E52" s="208"/>
      <c r="F52" s="228"/>
      <c r="G52" s="228"/>
      <c r="H52" s="103"/>
      <c r="I52" s="4"/>
    </row>
    <row r="53" spans="1:9" ht="15" customHeight="1" thickBot="1">
      <c r="A53" s="585" t="s">
        <v>835</v>
      </c>
      <c r="B53" s="216">
        <v>10935</v>
      </c>
      <c r="C53" s="233">
        <v>5515</v>
      </c>
      <c r="D53" s="234">
        <v>5420</v>
      </c>
      <c r="E53" s="216">
        <v>3640</v>
      </c>
      <c r="F53" s="233">
        <v>1803</v>
      </c>
      <c r="G53" s="233">
        <v>1837</v>
      </c>
      <c r="H53" s="103"/>
      <c r="I53" s="4"/>
    </row>
    <row r="54" spans="1:9" ht="15" customHeight="1">
      <c r="A54" s="235" t="s">
        <v>744</v>
      </c>
      <c r="B54" s="211">
        <v>2318</v>
      </c>
      <c r="C54" s="236">
        <v>1198</v>
      </c>
      <c r="D54" s="210">
        <v>1120</v>
      </c>
      <c r="E54" s="211">
        <v>759</v>
      </c>
      <c r="F54" s="236">
        <v>381</v>
      </c>
      <c r="G54" s="236">
        <v>378</v>
      </c>
      <c r="H54" s="103"/>
      <c r="I54" s="4"/>
    </row>
    <row r="55" spans="1:9" ht="15" customHeight="1">
      <c r="A55" s="164" t="s">
        <v>745</v>
      </c>
      <c r="B55" s="208">
        <v>2153</v>
      </c>
      <c r="C55" s="228">
        <v>1083</v>
      </c>
      <c r="D55" s="229">
        <v>1070</v>
      </c>
      <c r="E55" s="208">
        <v>754</v>
      </c>
      <c r="F55" s="228">
        <v>362</v>
      </c>
      <c r="G55" s="228">
        <v>392</v>
      </c>
      <c r="H55" s="103"/>
      <c r="I55" s="4"/>
    </row>
    <row r="56" spans="1:9" ht="15" customHeight="1">
      <c r="A56" s="164" t="s">
        <v>746</v>
      </c>
      <c r="B56" s="208">
        <v>2220</v>
      </c>
      <c r="C56" s="228">
        <v>1135</v>
      </c>
      <c r="D56" s="229">
        <v>1085</v>
      </c>
      <c r="E56" s="208">
        <v>742</v>
      </c>
      <c r="F56" s="228">
        <v>371</v>
      </c>
      <c r="G56" s="228">
        <v>371</v>
      </c>
      <c r="H56" s="103"/>
      <c r="I56" s="4"/>
    </row>
    <row r="57" spans="1:9" ht="15" customHeight="1">
      <c r="A57" s="164" t="s">
        <v>747</v>
      </c>
      <c r="B57" s="208">
        <v>2193</v>
      </c>
      <c r="C57" s="228">
        <v>1088</v>
      </c>
      <c r="D57" s="229">
        <v>1105</v>
      </c>
      <c r="E57" s="208">
        <v>735</v>
      </c>
      <c r="F57" s="228">
        <v>382</v>
      </c>
      <c r="G57" s="228">
        <v>353</v>
      </c>
      <c r="H57" s="103"/>
      <c r="I57" s="4"/>
    </row>
    <row r="58" spans="1:9" ht="15" customHeight="1">
      <c r="A58" s="164" t="s">
        <v>748</v>
      </c>
      <c r="B58" s="208">
        <v>2051</v>
      </c>
      <c r="C58" s="228">
        <v>1011</v>
      </c>
      <c r="D58" s="229">
        <v>1040</v>
      </c>
      <c r="E58" s="208">
        <v>650</v>
      </c>
      <c r="F58" s="228">
        <v>307</v>
      </c>
      <c r="G58" s="228">
        <v>343</v>
      </c>
      <c r="H58" s="103"/>
      <c r="I58" s="4"/>
    </row>
    <row r="59" spans="1:9" ht="13.8">
      <c r="A59" s="164"/>
      <c r="B59" s="208"/>
      <c r="C59" s="228"/>
      <c r="D59" s="229"/>
      <c r="E59" s="208"/>
      <c r="F59" s="228"/>
      <c r="G59" s="228"/>
      <c r="H59" s="103"/>
      <c r="I59" s="4"/>
    </row>
    <row r="60" spans="1:9" ht="15" customHeight="1" thickBot="1">
      <c r="A60" s="585" t="s">
        <v>836</v>
      </c>
      <c r="B60" s="216">
        <v>10485</v>
      </c>
      <c r="C60" s="233">
        <v>5276</v>
      </c>
      <c r="D60" s="234">
        <v>5209</v>
      </c>
      <c r="E60" s="216">
        <v>3144</v>
      </c>
      <c r="F60" s="233">
        <v>1536</v>
      </c>
      <c r="G60" s="233">
        <v>1608</v>
      </c>
      <c r="H60" s="103"/>
      <c r="I60" s="4"/>
    </row>
    <row r="61" spans="1:9" ht="15" customHeight="1">
      <c r="A61" s="235" t="s">
        <v>749</v>
      </c>
      <c r="B61" s="211">
        <v>2067</v>
      </c>
      <c r="C61" s="236">
        <v>1034</v>
      </c>
      <c r="D61" s="210">
        <v>1033</v>
      </c>
      <c r="E61" s="211">
        <v>629</v>
      </c>
      <c r="F61" s="236">
        <v>302</v>
      </c>
      <c r="G61" s="236">
        <v>327</v>
      </c>
      <c r="H61" s="103"/>
      <c r="I61" s="4"/>
    </row>
    <row r="62" spans="1:9" ht="15" customHeight="1">
      <c r="A62" s="164" t="s">
        <v>750</v>
      </c>
      <c r="B62" s="208">
        <v>2077</v>
      </c>
      <c r="C62" s="228">
        <v>1048</v>
      </c>
      <c r="D62" s="229">
        <v>1029</v>
      </c>
      <c r="E62" s="208">
        <v>648</v>
      </c>
      <c r="F62" s="228">
        <v>322</v>
      </c>
      <c r="G62" s="228">
        <v>326</v>
      </c>
      <c r="H62" s="103"/>
      <c r="I62" s="4"/>
    </row>
    <row r="63" spans="1:9" ht="15" customHeight="1">
      <c r="A63" s="164" t="s">
        <v>751</v>
      </c>
      <c r="B63" s="208">
        <v>2043</v>
      </c>
      <c r="C63" s="228">
        <v>1013</v>
      </c>
      <c r="D63" s="229">
        <v>1030</v>
      </c>
      <c r="E63" s="208">
        <v>639</v>
      </c>
      <c r="F63" s="228">
        <v>304</v>
      </c>
      <c r="G63" s="228">
        <v>335</v>
      </c>
      <c r="H63" s="103"/>
      <c r="I63" s="4"/>
    </row>
    <row r="64" spans="1:9" ht="15" customHeight="1">
      <c r="A64" s="164" t="s">
        <v>752</v>
      </c>
      <c r="B64" s="208">
        <v>2023</v>
      </c>
      <c r="C64" s="228">
        <v>1033</v>
      </c>
      <c r="D64" s="229">
        <v>990</v>
      </c>
      <c r="E64" s="208">
        <v>594</v>
      </c>
      <c r="F64" s="228">
        <v>303</v>
      </c>
      <c r="G64" s="228">
        <v>291</v>
      </c>
      <c r="H64" s="103"/>
      <c r="I64" s="4"/>
    </row>
    <row r="65" spans="1:9" ht="15" customHeight="1">
      <c r="A65" s="164" t="s">
        <v>753</v>
      </c>
      <c r="B65" s="208">
        <v>2275</v>
      </c>
      <c r="C65" s="228">
        <v>1148</v>
      </c>
      <c r="D65" s="229">
        <v>1127</v>
      </c>
      <c r="E65" s="208">
        <v>634</v>
      </c>
      <c r="F65" s="228">
        <v>305</v>
      </c>
      <c r="G65" s="228">
        <v>329</v>
      </c>
      <c r="H65" s="103"/>
      <c r="I65" s="4"/>
    </row>
    <row r="66" spans="1:9" ht="13.8">
      <c r="A66" s="164"/>
      <c r="B66" s="208"/>
      <c r="C66" s="228"/>
      <c r="D66" s="229"/>
      <c r="E66" s="208"/>
      <c r="F66" s="228"/>
      <c r="G66" s="228"/>
      <c r="H66" s="103"/>
      <c r="I66" s="4"/>
    </row>
    <row r="67" spans="1:9" ht="15" customHeight="1" thickBot="1">
      <c r="A67" s="585" t="s">
        <v>837</v>
      </c>
      <c r="B67" s="216">
        <v>10897</v>
      </c>
      <c r="C67" s="233">
        <v>5475</v>
      </c>
      <c r="D67" s="234">
        <v>5422</v>
      </c>
      <c r="E67" s="216">
        <v>2913</v>
      </c>
      <c r="F67" s="233">
        <v>1456</v>
      </c>
      <c r="G67" s="233">
        <v>1457</v>
      </c>
      <c r="H67" s="103"/>
      <c r="I67" s="4"/>
    </row>
    <row r="68" spans="1:9" ht="15" customHeight="1">
      <c r="A68" s="235" t="s">
        <v>754</v>
      </c>
      <c r="B68" s="211">
        <v>2385</v>
      </c>
      <c r="C68" s="236">
        <v>1167</v>
      </c>
      <c r="D68" s="210">
        <v>1218</v>
      </c>
      <c r="E68" s="211">
        <v>639</v>
      </c>
      <c r="F68" s="236">
        <v>313</v>
      </c>
      <c r="G68" s="236">
        <v>326</v>
      </c>
      <c r="H68" s="103"/>
      <c r="I68" s="4"/>
    </row>
    <row r="69" spans="1:9" ht="15" customHeight="1">
      <c r="A69" s="164" t="s">
        <v>755</v>
      </c>
      <c r="B69" s="208">
        <v>2115</v>
      </c>
      <c r="C69" s="228">
        <v>1047</v>
      </c>
      <c r="D69" s="229">
        <v>1068</v>
      </c>
      <c r="E69" s="208">
        <v>577</v>
      </c>
      <c r="F69" s="228">
        <v>280</v>
      </c>
      <c r="G69" s="228">
        <v>297</v>
      </c>
      <c r="H69" s="103"/>
      <c r="I69" s="4"/>
    </row>
    <row r="70" spans="1:9" ht="15" customHeight="1">
      <c r="A70" s="164" t="s">
        <v>756</v>
      </c>
      <c r="B70" s="208">
        <v>2012</v>
      </c>
      <c r="C70" s="228">
        <v>1046</v>
      </c>
      <c r="D70" s="229">
        <v>966</v>
      </c>
      <c r="E70" s="208">
        <v>505</v>
      </c>
      <c r="F70" s="228">
        <v>251</v>
      </c>
      <c r="G70" s="228">
        <v>254</v>
      </c>
      <c r="H70" s="103"/>
      <c r="I70" s="4"/>
    </row>
    <row r="71" spans="1:9" ht="15" customHeight="1">
      <c r="A71" s="164" t="s">
        <v>757</v>
      </c>
      <c r="B71" s="208">
        <v>2152</v>
      </c>
      <c r="C71" s="228">
        <v>1107</v>
      </c>
      <c r="D71" s="229">
        <v>1045</v>
      </c>
      <c r="E71" s="208">
        <v>595</v>
      </c>
      <c r="F71" s="228">
        <v>322</v>
      </c>
      <c r="G71" s="228">
        <v>273</v>
      </c>
      <c r="H71" s="103"/>
      <c r="I71" s="4"/>
    </row>
    <row r="72" spans="1:9" ht="15" customHeight="1">
      <c r="A72" s="164" t="s">
        <v>758</v>
      </c>
      <c r="B72" s="208">
        <v>2233</v>
      </c>
      <c r="C72" s="228">
        <v>1108</v>
      </c>
      <c r="D72" s="229">
        <v>1125</v>
      </c>
      <c r="E72" s="208">
        <v>597</v>
      </c>
      <c r="F72" s="228">
        <v>290</v>
      </c>
      <c r="G72" s="228">
        <v>307</v>
      </c>
      <c r="H72" s="103"/>
      <c r="I72" s="4"/>
    </row>
    <row r="73" spans="1:9" ht="13.8">
      <c r="A73" s="164"/>
      <c r="B73" s="208"/>
      <c r="C73" s="228"/>
      <c r="D73" s="229"/>
      <c r="E73" s="208"/>
      <c r="F73" s="228"/>
      <c r="G73" s="228"/>
      <c r="H73" s="103"/>
      <c r="I73" s="4"/>
    </row>
    <row r="74" spans="1:9" ht="15" customHeight="1" thickBot="1">
      <c r="A74" s="585" t="s">
        <v>838</v>
      </c>
      <c r="B74" s="216">
        <v>12657</v>
      </c>
      <c r="C74" s="233">
        <v>6262</v>
      </c>
      <c r="D74" s="234">
        <v>6395</v>
      </c>
      <c r="E74" s="216">
        <v>3221</v>
      </c>
      <c r="F74" s="233">
        <v>1587</v>
      </c>
      <c r="G74" s="233">
        <v>1634</v>
      </c>
      <c r="H74" s="103"/>
      <c r="I74" s="4"/>
    </row>
    <row r="75" spans="1:9" ht="15" customHeight="1">
      <c r="A75" s="235" t="s">
        <v>759</v>
      </c>
      <c r="B75" s="211">
        <v>2500</v>
      </c>
      <c r="C75" s="236">
        <v>1233</v>
      </c>
      <c r="D75" s="210">
        <v>1267</v>
      </c>
      <c r="E75" s="211">
        <v>675</v>
      </c>
      <c r="F75" s="236">
        <v>325</v>
      </c>
      <c r="G75" s="236">
        <v>350</v>
      </c>
      <c r="H75" s="103"/>
      <c r="I75" s="4"/>
    </row>
    <row r="76" spans="1:9" ht="15" customHeight="1">
      <c r="A76" s="164" t="s">
        <v>760</v>
      </c>
      <c r="B76" s="208">
        <v>2331</v>
      </c>
      <c r="C76" s="228">
        <v>1185</v>
      </c>
      <c r="D76" s="229">
        <v>1146</v>
      </c>
      <c r="E76" s="208">
        <v>593</v>
      </c>
      <c r="F76" s="228">
        <v>310</v>
      </c>
      <c r="G76" s="228">
        <v>283</v>
      </c>
      <c r="H76" s="103"/>
      <c r="I76" s="4"/>
    </row>
    <row r="77" spans="1:9" ht="15" customHeight="1">
      <c r="A77" s="164" t="s">
        <v>761</v>
      </c>
      <c r="B77" s="208">
        <v>2494</v>
      </c>
      <c r="C77" s="228">
        <v>1235</v>
      </c>
      <c r="D77" s="229">
        <v>1259</v>
      </c>
      <c r="E77" s="208">
        <v>652</v>
      </c>
      <c r="F77" s="228">
        <v>319</v>
      </c>
      <c r="G77" s="228">
        <v>333</v>
      </c>
      <c r="H77" s="103"/>
      <c r="I77" s="4"/>
    </row>
    <row r="78" spans="1:9" ht="15" customHeight="1">
      <c r="A78" s="164" t="s">
        <v>762</v>
      </c>
      <c r="B78" s="208">
        <v>2648</v>
      </c>
      <c r="C78" s="228">
        <v>1293</v>
      </c>
      <c r="D78" s="229">
        <v>1355</v>
      </c>
      <c r="E78" s="208">
        <v>651</v>
      </c>
      <c r="F78" s="228">
        <v>323</v>
      </c>
      <c r="G78" s="228">
        <v>328</v>
      </c>
      <c r="H78" s="103"/>
      <c r="I78" s="4"/>
    </row>
    <row r="79" spans="1:9" ht="15" customHeight="1">
      <c r="A79" s="164" t="s">
        <v>763</v>
      </c>
      <c r="B79" s="208">
        <v>2684</v>
      </c>
      <c r="C79" s="228">
        <v>1316</v>
      </c>
      <c r="D79" s="229">
        <v>1368</v>
      </c>
      <c r="E79" s="208">
        <v>650</v>
      </c>
      <c r="F79" s="228">
        <v>310</v>
      </c>
      <c r="G79" s="228">
        <v>340</v>
      </c>
      <c r="H79" s="103"/>
      <c r="I79" s="4"/>
    </row>
    <row r="80" spans="1:9" ht="13.8">
      <c r="A80" s="164"/>
      <c r="B80" s="208"/>
      <c r="C80" s="228"/>
      <c r="D80" s="229"/>
      <c r="E80" s="208"/>
      <c r="F80" s="228"/>
      <c r="G80" s="228"/>
      <c r="H80" s="103"/>
      <c r="I80" s="4"/>
    </row>
    <row r="81" spans="1:9" ht="15" customHeight="1" thickBot="1">
      <c r="A81" s="585" t="s">
        <v>839</v>
      </c>
      <c r="B81" s="216">
        <v>14866</v>
      </c>
      <c r="C81" s="233">
        <v>7366</v>
      </c>
      <c r="D81" s="234">
        <v>7500</v>
      </c>
      <c r="E81" s="216">
        <v>3150</v>
      </c>
      <c r="F81" s="233">
        <v>1571</v>
      </c>
      <c r="G81" s="233">
        <v>1579</v>
      </c>
      <c r="H81" s="103"/>
      <c r="I81" s="4"/>
    </row>
    <row r="82" spans="1:9" ht="15" customHeight="1">
      <c r="A82" s="235" t="s">
        <v>764</v>
      </c>
      <c r="B82" s="211">
        <v>2870</v>
      </c>
      <c r="C82" s="236">
        <v>1446</v>
      </c>
      <c r="D82" s="210">
        <v>1424</v>
      </c>
      <c r="E82" s="211">
        <v>671</v>
      </c>
      <c r="F82" s="236">
        <v>347</v>
      </c>
      <c r="G82" s="236">
        <v>324</v>
      </c>
      <c r="H82" s="103"/>
      <c r="I82" s="4"/>
    </row>
    <row r="83" spans="1:9" ht="15" customHeight="1">
      <c r="A83" s="164" t="s">
        <v>765</v>
      </c>
      <c r="B83" s="208">
        <v>2847</v>
      </c>
      <c r="C83" s="228">
        <v>1433</v>
      </c>
      <c r="D83" s="229">
        <v>1414</v>
      </c>
      <c r="E83" s="208">
        <v>636</v>
      </c>
      <c r="F83" s="228">
        <v>316</v>
      </c>
      <c r="G83" s="228">
        <v>320</v>
      </c>
      <c r="H83" s="103"/>
      <c r="I83" s="4"/>
    </row>
    <row r="84" spans="1:9" ht="15" customHeight="1">
      <c r="A84" s="164" t="s">
        <v>766</v>
      </c>
      <c r="B84" s="208">
        <v>3055</v>
      </c>
      <c r="C84" s="228">
        <v>1502</v>
      </c>
      <c r="D84" s="229">
        <v>1553</v>
      </c>
      <c r="E84" s="208">
        <v>623</v>
      </c>
      <c r="F84" s="228">
        <v>310</v>
      </c>
      <c r="G84" s="228">
        <v>313</v>
      </c>
      <c r="H84" s="103"/>
      <c r="I84" s="4"/>
    </row>
    <row r="85" spans="1:9" ht="15" customHeight="1">
      <c r="A85" s="164" t="s">
        <v>767</v>
      </c>
      <c r="B85" s="208">
        <v>2992</v>
      </c>
      <c r="C85" s="228">
        <v>1461</v>
      </c>
      <c r="D85" s="229">
        <v>1531</v>
      </c>
      <c r="E85" s="208">
        <v>613</v>
      </c>
      <c r="F85" s="228">
        <v>299</v>
      </c>
      <c r="G85" s="228">
        <v>314</v>
      </c>
      <c r="H85" s="103"/>
      <c r="I85" s="4"/>
    </row>
    <row r="86" spans="1:9" ht="15" customHeight="1">
      <c r="A86" s="164" t="s">
        <v>768</v>
      </c>
      <c r="B86" s="208">
        <v>3102</v>
      </c>
      <c r="C86" s="228">
        <v>1524</v>
      </c>
      <c r="D86" s="229">
        <v>1578</v>
      </c>
      <c r="E86" s="208">
        <v>607</v>
      </c>
      <c r="F86" s="228">
        <v>299</v>
      </c>
      <c r="G86" s="228">
        <v>308</v>
      </c>
      <c r="H86" s="103"/>
      <c r="I86" s="4"/>
    </row>
    <row r="87" spans="1:9" ht="13.8">
      <c r="A87" s="164"/>
      <c r="B87" s="208"/>
      <c r="C87" s="228"/>
      <c r="D87" s="229"/>
      <c r="E87" s="208"/>
      <c r="F87" s="228"/>
      <c r="G87" s="228"/>
      <c r="H87" s="103"/>
      <c r="I87" s="4"/>
    </row>
    <row r="88" spans="1:9" ht="15" customHeight="1" thickBot="1">
      <c r="A88" s="585" t="s">
        <v>840</v>
      </c>
      <c r="B88" s="216">
        <v>15807</v>
      </c>
      <c r="C88" s="233">
        <v>7836</v>
      </c>
      <c r="D88" s="234">
        <v>7971</v>
      </c>
      <c r="E88" s="216">
        <v>2734</v>
      </c>
      <c r="F88" s="233">
        <v>1325</v>
      </c>
      <c r="G88" s="233">
        <v>1409</v>
      </c>
      <c r="H88" s="103"/>
      <c r="I88" s="4"/>
    </row>
    <row r="89" spans="1:9" ht="15" customHeight="1">
      <c r="A89" s="235" t="s">
        <v>769</v>
      </c>
      <c r="B89" s="211">
        <v>3148</v>
      </c>
      <c r="C89" s="236">
        <v>1544</v>
      </c>
      <c r="D89" s="210">
        <v>1604</v>
      </c>
      <c r="E89" s="211">
        <v>604</v>
      </c>
      <c r="F89" s="236">
        <v>295</v>
      </c>
      <c r="G89" s="236">
        <v>309</v>
      </c>
      <c r="H89" s="103"/>
      <c r="I89" s="4"/>
    </row>
    <row r="90" spans="1:9" ht="15" customHeight="1">
      <c r="A90" s="164" t="s">
        <v>770</v>
      </c>
      <c r="B90" s="208">
        <v>3064</v>
      </c>
      <c r="C90" s="228">
        <v>1454</v>
      </c>
      <c r="D90" s="229">
        <v>1610</v>
      </c>
      <c r="E90" s="208">
        <v>506</v>
      </c>
      <c r="F90" s="228">
        <v>238</v>
      </c>
      <c r="G90" s="228">
        <v>268</v>
      </c>
      <c r="H90" s="103"/>
      <c r="I90" s="4"/>
    </row>
    <row r="91" spans="1:9" ht="15" customHeight="1">
      <c r="A91" s="164" t="s">
        <v>771</v>
      </c>
      <c r="B91" s="208">
        <v>3231</v>
      </c>
      <c r="C91" s="228">
        <v>1626</v>
      </c>
      <c r="D91" s="229">
        <v>1605</v>
      </c>
      <c r="E91" s="208">
        <v>596</v>
      </c>
      <c r="F91" s="228">
        <v>311</v>
      </c>
      <c r="G91" s="228">
        <v>285</v>
      </c>
      <c r="H91" s="103"/>
      <c r="I91" s="4"/>
    </row>
    <row r="92" spans="1:9" ht="15" customHeight="1">
      <c r="A92" s="164" t="s">
        <v>772</v>
      </c>
      <c r="B92" s="208">
        <v>3247</v>
      </c>
      <c r="C92" s="228">
        <v>1633</v>
      </c>
      <c r="D92" s="229">
        <v>1614</v>
      </c>
      <c r="E92" s="208">
        <v>517</v>
      </c>
      <c r="F92" s="228">
        <v>242</v>
      </c>
      <c r="G92" s="228">
        <v>275</v>
      </c>
      <c r="H92" s="103"/>
      <c r="I92" s="4"/>
    </row>
    <row r="93" spans="1:9" ht="15" customHeight="1">
      <c r="A93" s="164" t="s">
        <v>773</v>
      </c>
      <c r="B93" s="208">
        <v>3117</v>
      </c>
      <c r="C93" s="228">
        <v>1579</v>
      </c>
      <c r="D93" s="229">
        <v>1538</v>
      </c>
      <c r="E93" s="208">
        <v>511</v>
      </c>
      <c r="F93" s="228">
        <v>239</v>
      </c>
      <c r="G93" s="228">
        <v>272</v>
      </c>
      <c r="H93" s="103"/>
      <c r="I93" s="4"/>
    </row>
    <row r="94" spans="1:9" ht="15" customHeight="1">
      <c r="A94" s="164"/>
      <c r="B94" s="208"/>
      <c r="C94" s="228"/>
      <c r="D94" s="229"/>
      <c r="E94" s="208"/>
      <c r="F94" s="228"/>
      <c r="G94" s="228"/>
      <c r="H94" s="103"/>
      <c r="I94" s="4"/>
    </row>
    <row r="95" spans="1:9" ht="15" customHeight="1" thickBot="1">
      <c r="A95" s="585" t="s">
        <v>841</v>
      </c>
      <c r="B95" s="216">
        <v>13542</v>
      </c>
      <c r="C95" s="233">
        <v>7103</v>
      </c>
      <c r="D95" s="234">
        <v>6439</v>
      </c>
      <c r="E95" s="216">
        <v>1920</v>
      </c>
      <c r="F95" s="233">
        <v>976</v>
      </c>
      <c r="G95" s="233">
        <v>944</v>
      </c>
      <c r="H95" s="103"/>
      <c r="I95" s="4"/>
    </row>
    <row r="96" spans="1:9" ht="15" customHeight="1">
      <c r="A96" s="235" t="s">
        <v>774</v>
      </c>
      <c r="B96" s="211">
        <v>3048</v>
      </c>
      <c r="C96" s="236">
        <v>1557</v>
      </c>
      <c r="D96" s="210">
        <v>1491</v>
      </c>
      <c r="E96" s="211">
        <v>437</v>
      </c>
      <c r="F96" s="236">
        <v>223</v>
      </c>
      <c r="G96" s="236">
        <v>214</v>
      </c>
      <c r="H96" s="103"/>
      <c r="I96" s="4"/>
    </row>
    <row r="97" spans="1:9" ht="15" customHeight="1">
      <c r="A97" s="164" t="s">
        <v>775</v>
      </c>
      <c r="B97" s="208">
        <v>2899</v>
      </c>
      <c r="C97" s="228">
        <v>1482</v>
      </c>
      <c r="D97" s="229">
        <v>1417</v>
      </c>
      <c r="E97" s="208">
        <v>399</v>
      </c>
      <c r="F97" s="228">
        <v>200</v>
      </c>
      <c r="G97" s="228">
        <v>199</v>
      </c>
      <c r="H97" s="103"/>
      <c r="I97" s="4"/>
    </row>
    <row r="98" spans="1:9" ht="15" customHeight="1">
      <c r="A98" s="164" t="s">
        <v>776</v>
      </c>
      <c r="B98" s="208">
        <v>2791</v>
      </c>
      <c r="C98" s="228">
        <v>1518</v>
      </c>
      <c r="D98" s="229">
        <v>1273</v>
      </c>
      <c r="E98" s="208">
        <v>383</v>
      </c>
      <c r="F98" s="228">
        <v>208</v>
      </c>
      <c r="G98" s="228">
        <v>175</v>
      </c>
      <c r="H98" s="103"/>
      <c r="I98" s="4"/>
    </row>
    <row r="99" spans="1:9" ht="15" customHeight="1">
      <c r="A99" s="164" t="s">
        <v>777</v>
      </c>
      <c r="B99" s="208">
        <v>2652</v>
      </c>
      <c r="C99" s="228">
        <v>1437</v>
      </c>
      <c r="D99" s="229">
        <v>1215</v>
      </c>
      <c r="E99" s="208">
        <v>347</v>
      </c>
      <c r="F99" s="228">
        <v>173</v>
      </c>
      <c r="G99" s="228">
        <v>174</v>
      </c>
      <c r="H99" s="103"/>
      <c r="I99" s="4"/>
    </row>
    <row r="100" spans="1:9" ht="15" customHeight="1">
      <c r="A100" s="164" t="s">
        <v>778</v>
      </c>
      <c r="B100" s="208">
        <v>2152</v>
      </c>
      <c r="C100" s="228">
        <v>1109</v>
      </c>
      <c r="D100" s="229">
        <v>1043</v>
      </c>
      <c r="E100" s="208">
        <v>354</v>
      </c>
      <c r="F100" s="228">
        <v>172</v>
      </c>
      <c r="G100" s="228">
        <v>182</v>
      </c>
      <c r="H100" s="103"/>
      <c r="I100" s="4"/>
    </row>
    <row r="101" spans="1:9" ht="13.8">
      <c r="A101" s="164"/>
      <c r="B101" s="208"/>
      <c r="C101" s="228"/>
      <c r="D101" s="229"/>
      <c r="E101" s="208"/>
      <c r="F101" s="228"/>
      <c r="G101" s="228"/>
      <c r="H101" s="103"/>
      <c r="I101" s="4"/>
    </row>
    <row r="102" spans="1:9" ht="15" customHeight="1" thickBot="1">
      <c r="A102" s="585" t="s">
        <v>842</v>
      </c>
      <c r="B102" s="216">
        <v>9178</v>
      </c>
      <c r="C102" s="233">
        <v>4731</v>
      </c>
      <c r="D102" s="234">
        <v>4447</v>
      </c>
      <c r="E102" s="216">
        <v>1430</v>
      </c>
      <c r="F102" s="233">
        <v>703</v>
      </c>
      <c r="G102" s="233">
        <v>727</v>
      </c>
      <c r="H102" s="103"/>
      <c r="I102" s="4"/>
    </row>
    <row r="103" spans="1:9" ht="15" customHeight="1">
      <c r="A103" s="235" t="s">
        <v>779</v>
      </c>
      <c r="B103" s="211">
        <v>2177</v>
      </c>
      <c r="C103" s="236">
        <v>1101</v>
      </c>
      <c r="D103" s="210">
        <v>1076</v>
      </c>
      <c r="E103" s="211">
        <v>349</v>
      </c>
      <c r="F103" s="236">
        <v>172</v>
      </c>
      <c r="G103" s="236">
        <v>177</v>
      </c>
      <c r="H103" s="103"/>
      <c r="I103" s="4"/>
    </row>
    <row r="104" spans="1:9" ht="15" customHeight="1">
      <c r="A104" s="164" t="s">
        <v>780</v>
      </c>
      <c r="B104" s="208">
        <v>2021</v>
      </c>
      <c r="C104" s="228">
        <v>1056</v>
      </c>
      <c r="D104" s="229">
        <v>965</v>
      </c>
      <c r="E104" s="208">
        <v>323</v>
      </c>
      <c r="F104" s="228">
        <v>164</v>
      </c>
      <c r="G104" s="228">
        <v>159</v>
      </c>
      <c r="H104" s="103"/>
      <c r="I104" s="4"/>
    </row>
    <row r="105" spans="1:9" ht="15" customHeight="1">
      <c r="A105" s="164" t="s">
        <v>781</v>
      </c>
      <c r="B105" s="208">
        <v>1864</v>
      </c>
      <c r="C105" s="228">
        <v>962</v>
      </c>
      <c r="D105" s="229">
        <v>902</v>
      </c>
      <c r="E105" s="208">
        <v>273</v>
      </c>
      <c r="F105" s="228">
        <v>120</v>
      </c>
      <c r="G105" s="228">
        <v>153</v>
      </c>
      <c r="H105" s="103"/>
      <c r="I105" s="4"/>
    </row>
    <row r="106" spans="1:9" ht="15" customHeight="1">
      <c r="A106" s="164" t="s">
        <v>782</v>
      </c>
      <c r="B106" s="208">
        <v>1613</v>
      </c>
      <c r="C106" s="228">
        <v>841</v>
      </c>
      <c r="D106" s="229">
        <v>772</v>
      </c>
      <c r="E106" s="208">
        <v>263</v>
      </c>
      <c r="F106" s="228">
        <v>138</v>
      </c>
      <c r="G106" s="228">
        <v>125</v>
      </c>
      <c r="H106" s="103"/>
      <c r="I106" s="4"/>
    </row>
    <row r="107" spans="1:9" ht="15" customHeight="1">
      <c r="A107" s="164" t="s">
        <v>783</v>
      </c>
      <c r="B107" s="208">
        <v>1503</v>
      </c>
      <c r="C107" s="228">
        <v>771</v>
      </c>
      <c r="D107" s="229">
        <v>732</v>
      </c>
      <c r="E107" s="208">
        <v>222</v>
      </c>
      <c r="F107" s="228">
        <v>109</v>
      </c>
      <c r="G107" s="228">
        <v>113</v>
      </c>
      <c r="H107" s="103"/>
      <c r="I107" s="4"/>
    </row>
    <row r="108" spans="1:9" ht="13.8">
      <c r="A108" s="164"/>
      <c r="B108" s="208"/>
      <c r="C108" s="228"/>
      <c r="D108" s="229"/>
      <c r="E108" s="208"/>
      <c r="F108" s="228"/>
      <c r="G108" s="228"/>
      <c r="H108" s="103"/>
      <c r="I108" s="4"/>
    </row>
    <row r="109" spans="1:9" ht="15" customHeight="1" thickBot="1">
      <c r="A109" s="585" t="s">
        <v>843</v>
      </c>
      <c r="B109" s="216">
        <v>5830</v>
      </c>
      <c r="C109" s="233">
        <v>2842</v>
      </c>
      <c r="D109" s="234">
        <v>2988</v>
      </c>
      <c r="E109" s="216">
        <v>881</v>
      </c>
      <c r="F109" s="233">
        <v>398</v>
      </c>
      <c r="G109" s="233">
        <v>483</v>
      </c>
      <c r="H109" s="103"/>
      <c r="I109" s="4"/>
    </row>
    <row r="110" spans="1:9" ht="15" customHeight="1">
      <c r="A110" s="235" t="s">
        <v>784</v>
      </c>
      <c r="B110" s="211">
        <v>1288</v>
      </c>
      <c r="C110" s="236">
        <v>651</v>
      </c>
      <c r="D110" s="210">
        <v>637</v>
      </c>
      <c r="E110" s="211">
        <v>200</v>
      </c>
      <c r="F110" s="236">
        <v>89</v>
      </c>
      <c r="G110" s="236">
        <v>111</v>
      </c>
      <c r="H110" s="103"/>
      <c r="I110" s="4"/>
    </row>
    <row r="111" spans="1:9" ht="15" customHeight="1">
      <c r="A111" s="164" t="s">
        <v>785</v>
      </c>
      <c r="B111" s="208">
        <v>1195</v>
      </c>
      <c r="C111" s="228">
        <v>590</v>
      </c>
      <c r="D111" s="229">
        <v>605</v>
      </c>
      <c r="E111" s="208">
        <v>199</v>
      </c>
      <c r="F111" s="228">
        <v>92</v>
      </c>
      <c r="G111" s="228">
        <v>107</v>
      </c>
      <c r="H111" s="103"/>
      <c r="I111" s="4"/>
    </row>
    <row r="112" spans="1:9" ht="15" customHeight="1">
      <c r="A112" s="164" t="s">
        <v>786</v>
      </c>
      <c r="B112" s="208">
        <v>1188</v>
      </c>
      <c r="C112" s="228">
        <v>578</v>
      </c>
      <c r="D112" s="229">
        <v>610</v>
      </c>
      <c r="E112" s="208">
        <v>161</v>
      </c>
      <c r="F112" s="228">
        <v>75</v>
      </c>
      <c r="G112" s="228">
        <v>86</v>
      </c>
      <c r="H112" s="103"/>
      <c r="I112" s="4"/>
    </row>
    <row r="113" spans="1:9" ht="15" customHeight="1">
      <c r="A113" s="164" t="s">
        <v>787</v>
      </c>
      <c r="B113" s="208">
        <v>1054</v>
      </c>
      <c r="C113" s="228">
        <v>505</v>
      </c>
      <c r="D113" s="229">
        <v>549</v>
      </c>
      <c r="E113" s="208">
        <v>163</v>
      </c>
      <c r="F113" s="228">
        <v>71</v>
      </c>
      <c r="G113" s="228">
        <v>92</v>
      </c>
      <c r="H113" s="103"/>
      <c r="I113" s="4"/>
    </row>
    <row r="114" spans="1:9" ht="15" customHeight="1">
      <c r="A114" s="164" t="s">
        <v>788</v>
      </c>
      <c r="B114" s="208">
        <v>1105</v>
      </c>
      <c r="C114" s="228">
        <v>518</v>
      </c>
      <c r="D114" s="229">
        <v>587</v>
      </c>
      <c r="E114" s="208">
        <v>158</v>
      </c>
      <c r="F114" s="228">
        <v>71</v>
      </c>
      <c r="G114" s="228">
        <v>87</v>
      </c>
      <c r="H114" s="103"/>
      <c r="I114" s="4"/>
    </row>
    <row r="115" spans="1:9" ht="13.8">
      <c r="A115" s="164"/>
      <c r="B115" s="208"/>
      <c r="C115" s="228"/>
      <c r="D115" s="229"/>
      <c r="E115" s="208"/>
      <c r="F115" s="228"/>
      <c r="G115" s="228"/>
      <c r="H115" s="103"/>
      <c r="I115" s="4"/>
    </row>
    <row r="116" spans="1:9" ht="15" customHeight="1" thickBot="1">
      <c r="A116" s="585" t="s">
        <v>844</v>
      </c>
      <c r="B116" s="216">
        <v>4571</v>
      </c>
      <c r="C116" s="233">
        <v>2102</v>
      </c>
      <c r="D116" s="234">
        <v>2469</v>
      </c>
      <c r="E116" s="216">
        <v>664</v>
      </c>
      <c r="F116" s="233">
        <v>279</v>
      </c>
      <c r="G116" s="233">
        <v>385</v>
      </c>
      <c r="H116" s="103"/>
      <c r="I116" s="4"/>
    </row>
    <row r="117" spans="1:9" ht="15" customHeight="1">
      <c r="A117" s="235" t="s">
        <v>789</v>
      </c>
      <c r="B117" s="211">
        <v>948</v>
      </c>
      <c r="C117" s="236">
        <v>442</v>
      </c>
      <c r="D117" s="210">
        <v>506</v>
      </c>
      <c r="E117" s="211">
        <v>138</v>
      </c>
      <c r="F117" s="236">
        <v>46</v>
      </c>
      <c r="G117" s="236">
        <v>92</v>
      </c>
      <c r="H117" s="103"/>
      <c r="I117" s="4"/>
    </row>
    <row r="118" spans="1:9" ht="15" customHeight="1">
      <c r="A118" s="164" t="s">
        <v>790</v>
      </c>
      <c r="B118" s="208">
        <v>941</v>
      </c>
      <c r="C118" s="228">
        <v>450</v>
      </c>
      <c r="D118" s="229">
        <v>491</v>
      </c>
      <c r="E118" s="208">
        <v>153</v>
      </c>
      <c r="F118" s="228">
        <v>77</v>
      </c>
      <c r="G118" s="228">
        <v>76</v>
      </c>
      <c r="H118" s="103"/>
      <c r="I118" s="4"/>
    </row>
    <row r="119" spans="1:9" ht="15" customHeight="1">
      <c r="A119" s="164" t="s">
        <v>791</v>
      </c>
      <c r="B119" s="208">
        <v>916</v>
      </c>
      <c r="C119" s="228">
        <v>434</v>
      </c>
      <c r="D119" s="229">
        <v>482</v>
      </c>
      <c r="E119" s="208">
        <v>137</v>
      </c>
      <c r="F119" s="228">
        <v>64</v>
      </c>
      <c r="G119" s="228">
        <v>73</v>
      </c>
      <c r="H119" s="103"/>
      <c r="I119" s="4"/>
    </row>
    <row r="120" spans="1:9" ht="15" customHeight="1">
      <c r="A120" s="164" t="s">
        <v>792</v>
      </c>
      <c r="B120" s="208">
        <v>925</v>
      </c>
      <c r="C120" s="228">
        <v>413</v>
      </c>
      <c r="D120" s="229">
        <v>512</v>
      </c>
      <c r="E120" s="208">
        <v>118</v>
      </c>
      <c r="F120" s="228">
        <v>50</v>
      </c>
      <c r="G120" s="228">
        <v>68</v>
      </c>
      <c r="H120" s="103"/>
      <c r="I120" s="4"/>
    </row>
    <row r="121" spans="1:9" ht="15" customHeight="1">
      <c r="A121" s="164" t="s">
        <v>793</v>
      </c>
      <c r="B121" s="208">
        <v>841</v>
      </c>
      <c r="C121" s="228">
        <v>363</v>
      </c>
      <c r="D121" s="229">
        <v>478</v>
      </c>
      <c r="E121" s="208">
        <v>118</v>
      </c>
      <c r="F121" s="228">
        <v>42</v>
      </c>
      <c r="G121" s="228">
        <v>76</v>
      </c>
      <c r="H121" s="103"/>
      <c r="I121" s="4"/>
    </row>
    <row r="122" spans="1:9" ht="13.8">
      <c r="A122" s="164"/>
      <c r="B122" s="208"/>
      <c r="C122" s="228"/>
      <c r="D122" s="229"/>
      <c r="E122" s="208"/>
      <c r="F122" s="228"/>
      <c r="G122" s="228"/>
      <c r="H122" s="103"/>
      <c r="I122" s="4"/>
    </row>
    <row r="123" spans="1:9" ht="15" customHeight="1" thickBot="1">
      <c r="A123" s="585" t="s">
        <v>845</v>
      </c>
      <c r="B123" s="216">
        <v>3652</v>
      </c>
      <c r="C123" s="233">
        <v>1575</v>
      </c>
      <c r="D123" s="234">
        <v>2077</v>
      </c>
      <c r="E123" s="216">
        <v>393</v>
      </c>
      <c r="F123" s="233">
        <v>158</v>
      </c>
      <c r="G123" s="233">
        <v>235</v>
      </c>
      <c r="H123" s="103"/>
      <c r="I123" s="4"/>
    </row>
    <row r="124" spans="1:9" ht="15" customHeight="1">
      <c r="A124" s="235" t="s">
        <v>794</v>
      </c>
      <c r="B124" s="211">
        <v>859</v>
      </c>
      <c r="C124" s="236">
        <v>374</v>
      </c>
      <c r="D124" s="210">
        <v>485</v>
      </c>
      <c r="E124" s="211">
        <v>122</v>
      </c>
      <c r="F124" s="236">
        <v>55</v>
      </c>
      <c r="G124" s="236">
        <v>67</v>
      </c>
      <c r="H124" s="103"/>
      <c r="I124" s="4"/>
    </row>
    <row r="125" spans="1:9" ht="15" customHeight="1">
      <c r="A125" s="164" t="s">
        <v>795</v>
      </c>
      <c r="B125" s="208">
        <v>755</v>
      </c>
      <c r="C125" s="228">
        <v>332</v>
      </c>
      <c r="D125" s="229">
        <v>423</v>
      </c>
      <c r="E125" s="208">
        <v>85</v>
      </c>
      <c r="F125" s="228">
        <v>29</v>
      </c>
      <c r="G125" s="228">
        <v>56</v>
      </c>
      <c r="H125" s="103"/>
      <c r="I125" s="4"/>
    </row>
    <row r="126" spans="1:9" ht="15" customHeight="1">
      <c r="A126" s="164" t="s">
        <v>796</v>
      </c>
      <c r="B126" s="208">
        <v>709</v>
      </c>
      <c r="C126" s="228">
        <v>307</v>
      </c>
      <c r="D126" s="229">
        <v>402</v>
      </c>
      <c r="E126" s="208">
        <v>64</v>
      </c>
      <c r="F126" s="228">
        <v>30</v>
      </c>
      <c r="G126" s="228">
        <v>34</v>
      </c>
      <c r="H126" s="103"/>
      <c r="I126" s="4"/>
    </row>
    <row r="127" spans="1:9" ht="15" customHeight="1">
      <c r="A127" s="164" t="s">
        <v>797</v>
      </c>
      <c r="B127" s="208">
        <v>738</v>
      </c>
      <c r="C127" s="228">
        <v>308</v>
      </c>
      <c r="D127" s="229">
        <v>430</v>
      </c>
      <c r="E127" s="208">
        <v>68</v>
      </c>
      <c r="F127" s="228">
        <v>24</v>
      </c>
      <c r="G127" s="228">
        <v>44</v>
      </c>
      <c r="H127" s="103"/>
      <c r="I127" s="4"/>
    </row>
    <row r="128" spans="1:9" ht="15" customHeight="1">
      <c r="A128" s="164" t="s">
        <v>798</v>
      </c>
      <c r="B128" s="208">
        <v>591</v>
      </c>
      <c r="C128" s="228">
        <v>254</v>
      </c>
      <c r="D128" s="229">
        <v>337</v>
      </c>
      <c r="E128" s="208">
        <v>54</v>
      </c>
      <c r="F128" s="228">
        <v>20</v>
      </c>
      <c r="G128" s="228">
        <v>34</v>
      </c>
      <c r="H128" s="103"/>
      <c r="I128" s="4"/>
    </row>
    <row r="129" spans="1:9" ht="13.8">
      <c r="A129" s="164"/>
      <c r="B129" s="208"/>
      <c r="C129" s="228"/>
      <c r="D129" s="229"/>
      <c r="E129" s="208"/>
      <c r="F129" s="228"/>
      <c r="G129" s="228"/>
      <c r="H129" s="103"/>
      <c r="I129" s="4"/>
    </row>
    <row r="130" spans="1:9" ht="15" customHeight="1" thickBot="1">
      <c r="A130" s="585" t="s">
        <v>846</v>
      </c>
      <c r="B130" s="216">
        <v>2373</v>
      </c>
      <c r="C130" s="233">
        <v>955</v>
      </c>
      <c r="D130" s="234">
        <v>1418</v>
      </c>
      <c r="E130" s="216">
        <v>176</v>
      </c>
      <c r="F130" s="233">
        <v>70</v>
      </c>
      <c r="G130" s="233">
        <v>106</v>
      </c>
      <c r="H130" s="103"/>
      <c r="I130" s="4"/>
    </row>
    <row r="131" spans="1:9" ht="15" customHeight="1">
      <c r="A131" s="235" t="s">
        <v>799</v>
      </c>
      <c r="B131" s="211">
        <v>622</v>
      </c>
      <c r="C131" s="236">
        <v>268</v>
      </c>
      <c r="D131" s="210">
        <v>354</v>
      </c>
      <c r="E131" s="211">
        <v>45</v>
      </c>
      <c r="F131" s="236">
        <v>19</v>
      </c>
      <c r="G131" s="236">
        <v>26</v>
      </c>
      <c r="H131" s="103"/>
      <c r="I131" s="4"/>
    </row>
    <row r="132" spans="1:9" ht="15" customHeight="1">
      <c r="A132" s="164" t="s">
        <v>800</v>
      </c>
      <c r="B132" s="208">
        <v>545</v>
      </c>
      <c r="C132" s="228">
        <v>229</v>
      </c>
      <c r="D132" s="229">
        <v>316</v>
      </c>
      <c r="E132" s="208">
        <v>38</v>
      </c>
      <c r="F132" s="228">
        <v>13</v>
      </c>
      <c r="G132" s="228">
        <v>25</v>
      </c>
      <c r="H132" s="103"/>
      <c r="I132" s="4"/>
    </row>
    <row r="133" spans="1:9" ht="15" customHeight="1">
      <c r="A133" s="164" t="s">
        <v>801</v>
      </c>
      <c r="B133" s="208">
        <v>501</v>
      </c>
      <c r="C133" s="228">
        <v>202</v>
      </c>
      <c r="D133" s="229">
        <v>299</v>
      </c>
      <c r="E133" s="208">
        <v>41</v>
      </c>
      <c r="F133" s="228">
        <v>20</v>
      </c>
      <c r="G133" s="228">
        <v>21</v>
      </c>
      <c r="H133" s="103"/>
      <c r="I133" s="4"/>
    </row>
    <row r="134" spans="1:9" ht="15" customHeight="1">
      <c r="A134" s="164" t="s">
        <v>802</v>
      </c>
      <c r="B134" s="208">
        <v>382</v>
      </c>
      <c r="C134" s="228">
        <v>150</v>
      </c>
      <c r="D134" s="229">
        <v>232</v>
      </c>
      <c r="E134" s="208">
        <v>23</v>
      </c>
      <c r="F134" s="228">
        <v>5</v>
      </c>
      <c r="G134" s="228">
        <v>18</v>
      </c>
      <c r="H134" s="103"/>
      <c r="I134" s="4"/>
    </row>
    <row r="135" spans="1:9" ht="15" customHeight="1">
      <c r="A135" s="164" t="s">
        <v>803</v>
      </c>
      <c r="B135" s="208">
        <v>323</v>
      </c>
      <c r="C135" s="228">
        <v>106</v>
      </c>
      <c r="D135" s="229">
        <v>217</v>
      </c>
      <c r="E135" s="208">
        <v>29</v>
      </c>
      <c r="F135" s="228">
        <v>13</v>
      </c>
      <c r="G135" s="228">
        <v>16</v>
      </c>
      <c r="H135" s="103"/>
      <c r="I135" s="4"/>
    </row>
    <row r="136" spans="1:9" ht="13.8">
      <c r="A136" s="164"/>
      <c r="B136" s="208"/>
      <c r="C136" s="228"/>
      <c r="D136" s="229"/>
      <c r="E136" s="208"/>
      <c r="F136" s="228"/>
      <c r="G136" s="228"/>
      <c r="H136" s="103"/>
      <c r="I136" s="4"/>
    </row>
    <row r="137" spans="1:9" ht="15" customHeight="1" thickBot="1">
      <c r="A137" s="585" t="s">
        <v>934</v>
      </c>
      <c r="B137" s="216">
        <v>941</v>
      </c>
      <c r="C137" s="233">
        <v>338</v>
      </c>
      <c r="D137" s="234">
        <v>603</v>
      </c>
      <c r="E137" s="216">
        <v>51</v>
      </c>
      <c r="F137" s="233">
        <v>16</v>
      </c>
      <c r="G137" s="233">
        <v>35</v>
      </c>
      <c r="H137" s="103"/>
      <c r="I137" s="4"/>
    </row>
    <row r="138" spans="1:9" ht="15" customHeight="1">
      <c r="A138" s="235" t="s">
        <v>804</v>
      </c>
      <c r="B138" s="211">
        <v>272</v>
      </c>
      <c r="C138" s="236">
        <v>108</v>
      </c>
      <c r="D138" s="210">
        <v>164</v>
      </c>
      <c r="E138" s="211">
        <v>14</v>
      </c>
      <c r="F138" s="236">
        <v>8</v>
      </c>
      <c r="G138" s="236">
        <v>6</v>
      </c>
      <c r="H138" s="103"/>
      <c r="I138" s="4"/>
    </row>
    <row r="139" spans="1:9" ht="15" customHeight="1">
      <c r="A139" s="164" t="s">
        <v>805</v>
      </c>
      <c r="B139" s="208">
        <v>181</v>
      </c>
      <c r="C139" s="228">
        <v>61</v>
      </c>
      <c r="D139" s="229">
        <v>120</v>
      </c>
      <c r="E139" s="208">
        <v>15</v>
      </c>
      <c r="F139" s="228">
        <v>3</v>
      </c>
      <c r="G139" s="228">
        <v>12</v>
      </c>
      <c r="H139" s="103"/>
      <c r="I139" s="4"/>
    </row>
    <row r="140" spans="1:9" ht="15" customHeight="1">
      <c r="A140" s="164" t="s">
        <v>806</v>
      </c>
      <c r="B140" s="208">
        <v>190</v>
      </c>
      <c r="C140" s="228">
        <v>74</v>
      </c>
      <c r="D140" s="229">
        <v>116</v>
      </c>
      <c r="E140" s="208">
        <v>8</v>
      </c>
      <c r="F140" s="228">
        <v>3</v>
      </c>
      <c r="G140" s="228">
        <v>5</v>
      </c>
      <c r="H140" s="103"/>
      <c r="I140" s="4"/>
    </row>
    <row r="141" spans="1:9" ht="15" customHeight="1">
      <c r="A141" s="164" t="s">
        <v>807</v>
      </c>
      <c r="B141" s="208">
        <v>178</v>
      </c>
      <c r="C141" s="228">
        <v>57</v>
      </c>
      <c r="D141" s="229">
        <v>121</v>
      </c>
      <c r="E141" s="208">
        <v>10</v>
      </c>
      <c r="F141" s="228">
        <v>0</v>
      </c>
      <c r="G141" s="228">
        <v>10</v>
      </c>
      <c r="H141" s="103"/>
      <c r="I141" s="4"/>
    </row>
    <row r="142" spans="1:9" ht="15" customHeight="1">
      <c r="A142" s="164" t="s">
        <v>808</v>
      </c>
      <c r="B142" s="208">
        <v>120</v>
      </c>
      <c r="C142" s="228">
        <v>38</v>
      </c>
      <c r="D142" s="229">
        <v>82</v>
      </c>
      <c r="E142" s="208">
        <v>4</v>
      </c>
      <c r="F142" s="228">
        <v>2</v>
      </c>
      <c r="G142" s="228">
        <v>2</v>
      </c>
      <c r="H142" s="103"/>
      <c r="I142" s="4"/>
    </row>
    <row r="143" spans="1:9" ht="15" customHeight="1">
      <c r="A143" s="164"/>
      <c r="B143" s="208"/>
      <c r="C143" s="228"/>
      <c r="D143" s="229"/>
      <c r="E143" s="208"/>
      <c r="F143" s="228"/>
      <c r="G143" s="228"/>
      <c r="H143" s="103"/>
      <c r="I143" s="4"/>
    </row>
    <row r="144" spans="1:9" ht="15" customHeight="1" thickBot="1">
      <c r="A144" s="585" t="s">
        <v>935</v>
      </c>
      <c r="B144" s="216">
        <v>228</v>
      </c>
      <c r="C144" s="233">
        <v>76</v>
      </c>
      <c r="D144" s="234">
        <v>152</v>
      </c>
      <c r="E144" s="216">
        <v>10</v>
      </c>
      <c r="F144" s="233">
        <v>1</v>
      </c>
      <c r="G144" s="233">
        <v>9</v>
      </c>
      <c r="H144" s="103"/>
      <c r="I144" s="4"/>
    </row>
    <row r="145" spans="1:9" ht="15" customHeight="1">
      <c r="A145" s="235" t="s">
        <v>809</v>
      </c>
      <c r="B145" s="211">
        <v>79</v>
      </c>
      <c r="C145" s="236">
        <v>27</v>
      </c>
      <c r="D145" s="210">
        <v>52</v>
      </c>
      <c r="E145" s="211">
        <v>3</v>
      </c>
      <c r="F145" s="236">
        <v>1</v>
      </c>
      <c r="G145" s="236">
        <v>2</v>
      </c>
      <c r="H145" s="103"/>
      <c r="I145" s="4"/>
    </row>
    <row r="146" spans="1:9" ht="15" customHeight="1">
      <c r="A146" s="164" t="s">
        <v>810</v>
      </c>
      <c r="B146" s="208">
        <v>58</v>
      </c>
      <c r="C146" s="228">
        <v>18</v>
      </c>
      <c r="D146" s="229">
        <v>40</v>
      </c>
      <c r="E146" s="208">
        <v>3</v>
      </c>
      <c r="F146" s="228">
        <v>0</v>
      </c>
      <c r="G146" s="228">
        <v>3</v>
      </c>
      <c r="H146" s="103"/>
      <c r="I146" s="4"/>
    </row>
    <row r="147" spans="1:9" ht="15" customHeight="1">
      <c r="A147" s="164" t="s">
        <v>811</v>
      </c>
      <c r="B147" s="208">
        <v>39</v>
      </c>
      <c r="C147" s="228">
        <v>16</v>
      </c>
      <c r="D147" s="229">
        <v>23</v>
      </c>
      <c r="E147" s="208">
        <v>1</v>
      </c>
      <c r="F147" s="228">
        <v>0</v>
      </c>
      <c r="G147" s="228">
        <v>1</v>
      </c>
      <c r="H147" s="103"/>
      <c r="I147" s="4"/>
    </row>
    <row r="148" spans="1:9" ht="15" customHeight="1">
      <c r="A148" s="164" t="s">
        <v>812</v>
      </c>
      <c r="B148" s="208">
        <v>27</v>
      </c>
      <c r="C148" s="228">
        <v>9</v>
      </c>
      <c r="D148" s="229">
        <v>18</v>
      </c>
      <c r="E148" s="208">
        <v>3</v>
      </c>
      <c r="F148" s="228">
        <v>0</v>
      </c>
      <c r="G148" s="228">
        <v>3</v>
      </c>
      <c r="H148" s="103"/>
      <c r="I148" s="4"/>
    </row>
    <row r="149" spans="1:9" ht="15" customHeight="1">
      <c r="A149" s="164" t="s">
        <v>813</v>
      </c>
      <c r="B149" s="208">
        <v>25</v>
      </c>
      <c r="C149" s="228">
        <v>6</v>
      </c>
      <c r="D149" s="229">
        <v>19</v>
      </c>
      <c r="E149" s="208">
        <v>0</v>
      </c>
      <c r="F149" s="228">
        <v>0</v>
      </c>
      <c r="G149" s="228">
        <v>0</v>
      </c>
      <c r="H149" s="103"/>
      <c r="I149" s="4"/>
    </row>
    <row r="150" spans="1:9" ht="13.8">
      <c r="A150" s="164"/>
      <c r="B150" s="208"/>
      <c r="C150" s="228"/>
      <c r="D150" s="229"/>
      <c r="E150" s="208"/>
      <c r="F150" s="228"/>
      <c r="G150" s="228"/>
      <c r="H150" s="103"/>
      <c r="I150" s="4"/>
    </row>
    <row r="151" spans="1:9" ht="15" customHeight="1">
      <c r="A151" s="164" t="s">
        <v>936</v>
      </c>
      <c r="B151" s="208">
        <v>54</v>
      </c>
      <c r="C151" s="228">
        <v>7</v>
      </c>
      <c r="D151" s="229">
        <v>47</v>
      </c>
      <c r="E151" s="208">
        <v>2</v>
      </c>
      <c r="F151" s="228">
        <v>0</v>
      </c>
      <c r="G151" s="228">
        <v>2</v>
      </c>
      <c r="H151" s="103"/>
      <c r="I151" s="4"/>
    </row>
    <row r="152" spans="1:9" ht="15" customHeight="1">
      <c r="A152" s="164" t="s">
        <v>937</v>
      </c>
      <c r="B152" s="208">
        <v>6</v>
      </c>
      <c r="C152" s="228">
        <v>3</v>
      </c>
      <c r="D152" s="229">
        <v>3</v>
      </c>
      <c r="E152" s="208">
        <v>0</v>
      </c>
      <c r="F152" s="228">
        <v>0</v>
      </c>
      <c r="G152" s="228">
        <v>0</v>
      </c>
      <c r="H152" s="103"/>
      <c r="I152" s="4"/>
    </row>
    <row r="153" spans="1:9" ht="15" customHeight="1">
      <c r="A153" s="164" t="s">
        <v>938</v>
      </c>
      <c r="B153" s="208">
        <v>1</v>
      </c>
      <c r="C153" s="228">
        <v>1</v>
      </c>
      <c r="D153" s="229">
        <v>0</v>
      </c>
      <c r="E153" s="208">
        <v>0</v>
      </c>
      <c r="F153" s="228">
        <v>0</v>
      </c>
      <c r="G153" s="228">
        <v>0</v>
      </c>
      <c r="H153" s="103"/>
      <c r="I153" s="4"/>
    </row>
    <row r="154" spans="1:9" ht="13.8">
      <c r="A154" s="164"/>
      <c r="B154" s="208"/>
      <c r="C154" s="228"/>
      <c r="D154" s="229"/>
      <c r="E154" s="208"/>
      <c r="F154" s="228"/>
      <c r="G154" s="228"/>
      <c r="H154" s="103"/>
      <c r="I154" s="4"/>
    </row>
    <row r="155" spans="1:9" ht="15" customHeight="1">
      <c r="A155" s="164" t="s">
        <v>814</v>
      </c>
      <c r="B155" s="208">
        <v>42280</v>
      </c>
      <c r="C155" s="228">
        <v>21764</v>
      </c>
      <c r="D155" s="229">
        <v>20516</v>
      </c>
      <c r="E155" s="208">
        <v>20285</v>
      </c>
      <c r="F155" s="228">
        <v>10445</v>
      </c>
      <c r="G155" s="228">
        <v>9840</v>
      </c>
      <c r="H155" s="103"/>
      <c r="I155" s="4"/>
    </row>
    <row r="156" spans="1:9" ht="15" customHeight="1">
      <c r="A156" s="164" t="s">
        <v>824</v>
      </c>
      <c r="B156" s="208">
        <v>147859</v>
      </c>
      <c r="C156" s="228">
        <v>73723</v>
      </c>
      <c r="D156" s="229">
        <v>74136</v>
      </c>
      <c r="E156" s="208">
        <v>36818</v>
      </c>
      <c r="F156" s="228">
        <v>18205</v>
      </c>
      <c r="G156" s="228">
        <v>18613</v>
      </c>
      <c r="H156" s="103"/>
      <c r="I156" s="4"/>
    </row>
    <row r="157" spans="1:9" ht="15" customHeight="1">
      <c r="A157" s="291" t="s">
        <v>815</v>
      </c>
      <c r="B157" s="209">
        <v>142799</v>
      </c>
      <c r="C157" s="226">
        <v>71057</v>
      </c>
      <c r="D157" s="227">
        <v>71742</v>
      </c>
      <c r="E157" s="209">
        <v>34634</v>
      </c>
      <c r="F157" s="226">
        <v>17037</v>
      </c>
      <c r="G157" s="226">
        <v>17597</v>
      </c>
      <c r="H157" s="103"/>
      <c r="I157" s="4"/>
    </row>
    <row r="158" spans="1:9" ht="15" customHeight="1">
      <c r="A158" s="164" t="s">
        <v>816</v>
      </c>
      <c r="B158" s="208">
        <v>135977</v>
      </c>
      <c r="C158" s="228">
        <v>67544</v>
      </c>
      <c r="D158" s="229">
        <v>68433</v>
      </c>
      <c r="E158" s="208">
        <v>31774</v>
      </c>
      <c r="F158" s="228">
        <v>15598</v>
      </c>
      <c r="G158" s="228">
        <v>16176</v>
      </c>
      <c r="H158" s="103"/>
      <c r="I158" s="4"/>
    </row>
    <row r="159" spans="1:9" ht="15" customHeight="1">
      <c r="A159" s="164" t="s">
        <v>817</v>
      </c>
      <c r="B159" s="208">
        <v>40376</v>
      </c>
      <c r="C159" s="228">
        <v>19733</v>
      </c>
      <c r="D159" s="229">
        <v>20643</v>
      </c>
      <c r="E159" s="208">
        <v>5527</v>
      </c>
      <c r="F159" s="228">
        <v>2601</v>
      </c>
      <c r="G159" s="228">
        <v>2926</v>
      </c>
      <c r="H159" s="103"/>
      <c r="I159" s="4"/>
    </row>
    <row r="160" spans="1:9" ht="15" customHeight="1">
      <c r="A160" s="164" t="s">
        <v>818</v>
      </c>
      <c r="B160" s="208">
        <v>34429</v>
      </c>
      <c r="C160" s="228">
        <v>16694</v>
      </c>
      <c r="D160" s="229">
        <v>17735</v>
      </c>
      <c r="E160" s="208">
        <v>4691</v>
      </c>
      <c r="F160" s="228">
        <v>2178</v>
      </c>
      <c r="G160" s="228">
        <v>2513</v>
      </c>
      <c r="H160" s="103"/>
      <c r="I160" s="4"/>
    </row>
    <row r="161" spans="1:9" ht="15" customHeight="1">
      <c r="A161" s="164" t="s">
        <v>819</v>
      </c>
      <c r="B161" s="208">
        <v>22636</v>
      </c>
      <c r="C161" s="228">
        <v>10473</v>
      </c>
      <c r="D161" s="229">
        <v>12163</v>
      </c>
      <c r="E161" s="208">
        <v>2935</v>
      </c>
      <c r="F161" s="228">
        <v>1289</v>
      </c>
      <c r="G161" s="228">
        <v>1646</v>
      </c>
      <c r="H161" s="103"/>
      <c r="I161" s="4"/>
    </row>
    <row r="162" spans="1:9" ht="15" customHeight="1">
      <c r="A162" s="164" t="s">
        <v>825</v>
      </c>
      <c r="B162" s="208">
        <v>11826</v>
      </c>
      <c r="C162" s="228">
        <v>5057</v>
      </c>
      <c r="D162" s="229">
        <v>6769</v>
      </c>
      <c r="E162" s="208">
        <v>1296</v>
      </c>
      <c r="F162" s="228">
        <v>524</v>
      </c>
      <c r="G162" s="228">
        <v>772</v>
      </c>
      <c r="H162" s="103"/>
      <c r="I162" s="4"/>
    </row>
    <row r="163" spans="1:9" ht="13.8">
      <c r="A163" s="164" t="s">
        <v>0</v>
      </c>
      <c r="B163" s="274" t="s">
        <v>0</v>
      </c>
      <c r="C163" s="275" t="s">
        <v>0</v>
      </c>
      <c r="D163" s="276" t="s">
        <v>0</v>
      </c>
      <c r="E163" s="274" t="s">
        <v>0</v>
      </c>
      <c r="F163" s="275" t="s">
        <v>0</v>
      </c>
      <c r="G163" s="275" t="s">
        <v>0</v>
      </c>
      <c r="H163" s="103"/>
      <c r="I163" s="4"/>
    </row>
    <row r="164" spans="1:9" ht="15" customHeight="1">
      <c r="A164" s="291" t="s">
        <v>826</v>
      </c>
      <c r="B164" s="372">
        <v>40.9</v>
      </c>
      <c r="C164" s="373">
        <v>40.200000000000003</v>
      </c>
      <c r="D164" s="374">
        <v>41.5</v>
      </c>
      <c r="E164" s="372">
        <v>26.2</v>
      </c>
      <c r="F164" s="373">
        <v>25.4</v>
      </c>
      <c r="G164" s="373">
        <v>27</v>
      </c>
      <c r="H164" s="103"/>
      <c r="I164" s="4"/>
    </row>
    <row r="165" spans="1:9" ht="15" customHeight="1">
      <c r="A165" s="5497" t="s">
        <v>821</v>
      </c>
      <c r="B165" s="5498"/>
      <c r="C165" s="5498"/>
      <c r="D165" s="5498"/>
      <c r="E165" s="5498"/>
      <c r="F165" s="5498"/>
      <c r="G165" s="5499"/>
    </row>
    <row r="166" spans="1:9" ht="13.2">
      <c r="A166" s="174"/>
      <c r="B166" s="174"/>
      <c r="C166" s="174"/>
      <c r="D166" s="204"/>
      <c r="E166" s="204"/>
      <c r="F166" s="204"/>
      <c r="G166" s="174"/>
    </row>
    <row r="167" spans="1:9" ht="29.25" customHeight="1">
      <c r="A167" s="5457" t="s">
        <v>1464</v>
      </c>
      <c r="B167" s="5457"/>
      <c r="C167" s="5457"/>
      <c r="D167" s="5457"/>
      <c r="E167" s="5457"/>
      <c r="F167" s="5457"/>
      <c r="G167" s="5457"/>
    </row>
  </sheetData>
  <mergeCells count="7">
    <mergeCell ref="A167:G167"/>
    <mergeCell ref="A165:G165"/>
    <mergeCell ref="A1:G1"/>
    <mergeCell ref="B3:G3"/>
    <mergeCell ref="B4:D4"/>
    <mergeCell ref="E4:G4"/>
    <mergeCell ref="A3:A5"/>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7"/>
  <sheetViews>
    <sheetView workbookViewId="0">
      <selection sqref="A1:XFD1048576"/>
    </sheetView>
  </sheetViews>
  <sheetFormatPr defaultColWidth="8.69921875" defaultRowHeight="14.25" customHeight="1"/>
  <cols>
    <col min="1" max="1" width="27.19921875" style="50" customWidth="1"/>
    <col min="2" max="7" width="10.59765625" style="50" customWidth="1"/>
    <col min="8" max="16384" width="8.69921875" style="50"/>
  </cols>
  <sheetData>
    <row r="1" spans="1:9" ht="24.6">
      <c r="A1" s="5502" t="s">
        <v>1465</v>
      </c>
      <c r="B1" s="5502"/>
      <c r="C1" s="5502"/>
      <c r="D1" s="5502"/>
      <c r="E1" s="5502"/>
      <c r="F1" s="5502"/>
      <c r="G1" s="5502"/>
      <c r="H1" s="320"/>
    </row>
    <row r="2" spans="1:9" ht="13.2">
      <c r="A2" s="218"/>
      <c r="B2" s="218"/>
      <c r="C2" s="218"/>
      <c r="D2" s="218"/>
      <c r="E2" s="218"/>
      <c r="F2" s="218"/>
      <c r="G2" s="218"/>
    </row>
    <row r="3" spans="1:9" ht="20.399999999999999">
      <c r="A3" s="5489" t="s">
        <v>710</v>
      </c>
      <c r="B3" s="5491" t="s">
        <v>36</v>
      </c>
      <c r="C3" s="5492"/>
      <c r="D3" s="5492"/>
      <c r="E3" s="5492"/>
      <c r="F3" s="5492"/>
      <c r="G3" s="5493"/>
      <c r="H3" s="417"/>
    </row>
    <row r="4" spans="1:9" ht="20.399999999999999">
      <c r="A4" s="5501"/>
      <c r="B4" s="5470" t="s">
        <v>711</v>
      </c>
      <c r="C4" s="5500"/>
      <c r="D4" s="5500"/>
      <c r="E4" s="5470" t="s">
        <v>14</v>
      </c>
      <c r="F4" s="5500"/>
      <c r="G4" s="5471"/>
      <c r="H4" s="417"/>
    </row>
    <row r="5" spans="1:9" ht="20.399999999999999">
      <c r="A5" s="5490"/>
      <c r="B5" s="222" t="s">
        <v>1335</v>
      </c>
      <c r="C5" s="223" t="s">
        <v>712</v>
      </c>
      <c r="D5" s="224" t="s">
        <v>713</v>
      </c>
      <c r="E5" s="222" t="s">
        <v>1335</v>
      </c>
      <c r="F5" s="223" t="s">
        <v>712</v>
      </c>
      <c r="G5" s="225" t="s">
        <v>713</v>
      </c>
      <c r="H5" s="417"/>
    </row>
    <row r="6" spans="1:9" ht="15" customHeight="1">
      <c r="A6" s="291" t="s">
        <v>714</v>
      </c>
      <c r="B6" s="209">
        <v>953207</v>
      </c>
      <c r="C6" s="226">
        <v>477092</v>
      </c>
      <c r="D6" s="227">
        <v>476115</v>
      </c>
      <c r="E6" s="209">
        <v>182120</v>
      </c>
      <c r="F6" s="226">
        <v>91634</v>
      </c>
      <c r="G6" s="226">
        <v>90486</v>
      </c>
      <c r="I6" s="4"/>
    </row>
    <row r="7" spans="1:9" ht="13.8">
      <c r="A7" s="164"/>
      <c r="B7" s="208"/>
      <c r="C7" s="228"/>
      <c r="D7" s="229"/>
      <c r="E7" s="208"/>
      <c r="F7" s="228"/>
      <c r="G7" s="228"/>
      <c r="I7" s="4"/>
    </row>
    <row r="8" spans="1:9" ht="15" customHeight="1">
      <c r="A8" s="291" t="s">
        <v>828</v>
      </c>
      <c r="B8" s="209">
        <v>61261</v>
      </c>
      <c r="C8" s="226">
        <v>31571</v>
      </c>
      <c r="D8" s="227">
        <v>29690</v>
      </c>
      <c r="E8" s="209">
        <v>18714</v>
      </c>
      <c r="F8" s="226">
        <v>9699</v>
      </c>
      <c r="G8" s="226">
        <v>9015</v>
      </c>
      <c r="I8" s="4"/>
    </row>
    <row r="9" spans="1:9" ht="15" customHeight="1">
      <c r="A9" s="164"/>
      <c r="B9" s="208"/>
      <c r="C9" s="228"/>
      <c r="D9" s="229"/>
      <c r="E9" s="208"/>
      <c r="F9" s="228"/>
      <c r="G9" s="228"/>
      <c r="I9" s="4"/>
    </row>
    <row r="10" spans="1:9" ht="15" customHeight="1">
      <c r="A10" s="291" t="s">
        <v>829</v>
      </c>
      <c r="B10" s="209">
        <v>12519</v>
      </c>
      <c r="C10" s="226">
        <v>6374</v>
      </c>
      <c r="D10" s="227">
        <v>6145</v>
      </c>
      <c r="E10" s="209">
        <v>3760</v>
      </c>
      <c r="F10" s="226">
        <v>1923</v>
      </c>
      <c r="G10" s="226">
        <v>1837</v>
      </c>
      <c r="I10" s="4"/>
    </row>
    <row r="11" spans="1:9" ht="15" customHeight="1">
      <c r="A11" s="164"/>
      <c r="B11" s="208"/>
      <c r="C11" s="228"/>
      <c r="D11" s="229"/>
      <c r="E11" s="208"/>
      <c r="F11" s="228"/>
      <c r="G11" s="228"/>
      <c r="I11" s="4"/>
    </row>
    <row r="12" spans="1:9" ht="15" customHeight="1" thickBot="1">
      <c r="A12" s="585" t="s">
        <v>830</v>
      </c>
      <c r="B12" s="216">
        <v>48742</v>
      </c>
      <c r="C12" s="233">
        <v>25197</v>
      </c>
      <c r="D12" s="234">
        <v>23545</v>
      </c>
      <c r="E12" s="216">
        <v>14954</v>
      </c>
      <c r="F12" s="233">
        <v>7776</v>
      </c>
      <c r="G12" s="233">
        <v>7178</v>
      </c>
      <c r="I12" s="4"/>
    </row>
    <row r="13" spans="1:9" ht="13.8">
      <c r="A13" s="164" t="s">
        <v>715</v>
      </c>
      <c r="B13" s="211">
        <v>12457</v>
      </c>
      <c r="C13" s="236">
        <v>6464</v>
      </c>
      <c r="D13" s="210">
        <v>5993</v>
      </c>
      <c r="E13" s="211">
        <v>3717</v>
      </c>
      <c r="F13" s="236">
        <v>1911</v>
      </c>
      <c r="G13" s="236">
        <v>1806</v>
      </c>
      <c r="I13" s="4"/>
    </row>
    <row r="14" spans="1:9" ht="13.8">
      <c r="A14" s="164" t="s">
        <v>716</v>
      </c>
      <c r="B14" s="208">
        <v>12393</v>
      </c>
      <c r="C14" s="228">
        <v>6278</v>
      </c>
      <c r="D14" s="229">
        <v>6115</v>
      </c>
      <c r="E14" s="208">
        <v>3849</v>
      </c>
      <c r="F14" s="228">
        <v>2013</v>
      </c>
      <c r="G14" s="228">
        <v>1836</v>
      </c>
      <c r="I14" s="4"/>
    </row>
    <row r="15" spans="1:9" ht="13.8">
      <c r="A15" s="164" t="s">
        <v>717</v>
      </c>
      <c r="B15" s="208">
        <v>12142</v>
      </c>
      <c r="C15" s="228">
        <v>6421</v>
      </c>
      <c r="D15" s="229">
        <v>5721</v>
      </c>
      <c r="E15" s="208">
        <v>3830</v>
      </c>
      <c r="F15" s="228">
        <v>1986</v>
      </c>
      <c r="G15" s="228">
        <v>1844</v>
      </c>
      <c r="I15" s="4"/>
    </row>
    <row r="16" spans="1:9" ht="13.8">
      <c r="A16" s="164" t="s">
        <v>718</v>
      </c>
      <c r="B16" s="208">
        <v>11750</v>
      </c>
      <c r="C16" s="228">
        <v>6034</v>
      </c>
      <c r="D16" s="229">
        <v>5716</v>
      </c>
      <c r="E16" s="208">
        <v>3558</v>
      </c>
      <c r="F16" s="228">
        <v>1866</v>
      </c>
      <c r="G16" s="228">
        <v>1692</v>
      </c>
      <c r="I16" s="4"/>
    </row>
    <row r="17" spans="1:9" ht="13.8">
      <c r="A17" s="164"/>
      <c r="B17" s="255"/>
      <c r="C17" s="256"/>
      <c r="D17" s="265"/>
      <c r="E17" s="255"/>
      <c r="F17" s="256"/>
      <c r="G17" s="256"/>
      <c r="I17" s="4"/>
    </row>
    <row r="18" spans="1:9" ht="15" customHeight="1" thickBot="1">
      <c r="A18" s="585" t="s">
        <v>831</v>
      </c>
      <c r="B18" s="216">
        <v>57818</v>
      </c>
      <c r="C18" s="233">
        <v>29666</v>
      </c>
      <c r="D18" s="234">
        <v>28152</v>
      </c>
      <c r="E18" s="216">
        <v>17656</v>
      </c>
      <c r="F18" s="233">
        <v>9105</v>
      </c>
      <c r="G18" s="233">
        <v>8551</v>
      </c>
      <c r="I18" s="4"/>
    </row>
    <row r="19" spans="1:9" ht="13.8">
      <c r="A19" s="235" t="s">
        <v>719</v>
      </c>
      <c r="B19" s="211">
        <v>11790</v>
      </c>
      <c r="C19" s="236">
        <v>6080</v>
      </c>
      <c r="D19" s="210">
        <v>5710</v>
      </c>
      <c r="E19" s="211">
        <v>3610</v>
      </c>
      <c r="F19" s="236">
        <v>1856</v>
      </c>
      <c r="G19" s="236">
        <v>1754</v>
      </c>
      <c r="I19" s="4"/>
    </row>
    <row r="20" spans="1:9" ht="13.8">
      <c r="A20" s="164" t="s">
        <v>720</v>
      </c>
      <c r="B20" s="208">
        <v>11823</v>
      </c>
      <c r="C20" s="228">
        <v>6025</v>
      </c>
      <c r="D20" s="229">
        <v>5798</v>
      </c>
      <c r="E20" s="208">
        <v>3643</v>
      </c>
      <c r="F20" s="228">
        <v>1899</v>
      </c>
      <c r="G20" s="228">
        <v>1744</v>
      </c>
      <c r="I20" s="4"/>
    </row>
    <row r="21" spans="1:9" ht="13.8">
      <c r="A21" s="164" t="s">
        <v>721</v>
      </c>
      <c r="B21" s="208">
        <v>11564</v>
      </c>
      <c r="C21" s="228">
        <v>6049</v>
      </c>
      <c r="D21" s="229">
        <v>5515</v>
      </c>
      <c r="E21" s="208">
        <v>3548</v>
      </c>
      <c r="F21" s="228">
        <v>1894</v>
      </c>
      <c r="G21" s="228">
        <v>1654</v>
      </c>
      <c r="I21" s="4"/>
    </row>
    <row r="22" spans="1:9" ht="13.8">
      <c r="A22" s="164" t="s">
        <v>722</v>
      </c>
      <c r="B22" s="208">
        <v>11107</v>
      </c>
      <c r="C22" s="228">
        <v>5617</v>
      </c>
      <c r="D22" s="229">
        <v>5490</v>
      </c>
      <c r="E22" s="208">
        <v>3349</v>
      </c>
      <c r="F22" s="228">
        <v>1691</v>
      </c>
      <c r="G22" s="228">
        <v>1658</v>
      </c>
      <c r="I22" s="4"/>
    </row>
    <row r="23" spans="1:9" ht="13.8">
      <c r="A23" s="164" t="s">
        <v>723</v>
      </c>
      <c r="B23" s="208">
        <v>11534</v>
      </c>
      <c r="C23" s="228">
        <v>5895</v>
      </c>
      <c r="D23" s="229">
        <v>5639</v>
      </c>
      <c r="E23" s="208">
        <v>3506</v>
      </c>
      <c r="F23" s="228">
        <v>1765</v>
      </c>
      <c r="G23" s="228">
        <v>1741</v>
      </c>
      <c r="I23" s="4"/>
    </row>
    <row r="24" spans="1:9" ht="13.8">
      <c r="A24" s="164"/>
      <c r="B24" s="208"/>
      <c r="C24" s="228"/>
      <c r="D24" s="229"/>
      <c r="E24" s="208"/>
      <c r="F24" s="228"/>
      <c r="G24" s="228"/>
      <c r="I24" s="4"/>
    </row>
    <row r="25" spans="1:9" ht="15" customHeight="1" thickBot="1">
      <c r="A25" s="585" t="s">
        <v>832</v>
      </c>
      <c r="B25" s="216">
        <v>56147</v>
      </c>
      <c r="C25" s="233">
        <v>28771</v>
      </c>
      <c r="D25" s="234">
        <v>27376</v>
      </c>
      <c r="E25" s="216">
        <v>16434</v>
      </c>
      <c r="F25" s="233">
        <v>8488</v>
      </c>
      <c r="G25" s="233">
        <v>7946</v>
      </c>
      <c r="I25" s="4"/>
    </row>
    <row r="26" spans="1:9" ht="15" customHeight="1">
      <c r="A26" s="235" t="s">
        <v>724</v>
      </c>
      <c r="B26" s="211">
        <v>11364</v>
      </c>
      <c r="C26" s="236">
        <v>5846</v>
      </c>
      <c r="D26" s="210">
        <v>5518</v>
      </c>
      <c r="E26" s="211">
        <v>3324</v>
      </c>
      <c r="F26" s="236">
        <v>1710</v>
      </c>
      <c r="G26" s="236">
        <v>1614</v>
      </c>
      <c r="I26" s="4"/>
    </row>
    <row r="27" spans="1:9" ht="15" customHeight="1">
      <c r="A27" s="164" t="s">
        <v>725</v>
      </c>
      <c r="B27" s="208">
        <v>11279</v>
      </c>
      <c r="C27" s="228">
        <v>5762</v>
      </c>
      <c r="D27" s="229">
        <v>5517</v>
      </c>
      <c r="E27" s="208">
        <v>3387</v>
      </c>
      <c r="F27" s="228">
        <v>1785</v>
      </c>
      <c r="G27" s="228">
        <v>1602</v>
      </c>
      <c r="I27" s="4"/>
    </row>
    <row r="28" spans="1:9" ht="15" customHeight="1">
      <c r="A28" s="164" t="s">
        <v>726</v>
      </c>
      <c r="B28" s="208">
        <v>10952</v>
      </c>
      <c r="C28" s="228">
        <v>5677</v>
      </c>
      <c r="D28" s="229">
        <v>5275</v>
      </c>
      <c r="E28" s="208">
        <v>3184</v>
      </c>
      <c r="F28" s="228">
        <v>1625</v>
      </c>
      <c r="G28" s="228">
        <v>1559</v>
      </c>
      <c r="I28" s="4"/>
    </row>
    <row r="29" spans="1:9" ht="15" customHeight="1">
      <c r="A29" s="164" t="s">
        <v>727</v>
      </c>
      <c r="B29" s="208">
        <v>11105</v>
      </c>
      <c r="C29" s="228">
        <v>5679</v>
      </c>
      <c r="D29" s="229">
        <v>5426</v>
      </c>
      <c r="E29" s="208">
        <v>3235</v>
      </c>
      <c r="F29" s="228">
        <v>1661</v>
      </c>
      <c r="G29" s="228">
        <v>1574</v>
      </c>
      <c r="I29" s="4"/>
    </row>
    <row r="30" spans="1:9" ht="15" customHeight="1">
      <c r="A30" s="164" t="s">
        <v>728</v>
      </c>
      <c r="B30" s="208">
        <v>11447</v>
      </c>
      <c r="C30" s="228">
        <v>5807</v>
      </c>
      <c r="D30" s="229">
        <v>5640</v>
      </c>
      <c r="E30" s="208">
        <v>3304</v>
      </c>
      <c r="F30" s="228">
        <v>1707</v>
      </c>
      <c r="G30" s="228">
        <v>1597</v>
      </c>
      <c r="I30" s="4"/>
    </row>
    <row r="31" spans="1:9" ht="13.8">
      <c r="A31" s="164"/>
      <c r="B31" s="208"/>
      <c r="C31" s="228"/>
      <c r="D31" s="229"/>
      <c r="E31" s="208"/>
      <c r="F31" s="228"/>
      <c r="G31" s="228"/>
      <c r="I31" s="4"/>
    </row>
    <row r="32" spans="1:9" ht="15" customHeight="1" thickBot="1">
      <c r="A32" s="585" t="s">
        <v>933</v>
      </c>
      <c r="B32" s="216">
        <v>60344</v>
      </c>
      <c r="C32" s="233">
        <v>31145</v>
      </c>
      <c r="D32" s="234">
        <v>29199</v>
      </c>
      <c r="E32" s="216">
        <v>17136</v>
      </c>
      <c r="F32" s="233">
        <v>8760</v>
      </c>
      <c r="G32" s="233">
        <v>8376</v>
      </c>
      <c r="I32" s="4"/>
    </row>
    <row r="33" spans="1:9" ht="15" customHeight="1">
      <c r="A33" s="235" t="s">
        <v>729</v>
      </c>
      <c r="B33" s="211">
        <v>11725</v>
      </c>
      <c r="C33" s="236">
        <v>5930</v>
      </c>
      <c r="D33" s="210">
        <v>5795</v>
      </c>
      <c r="E33" s="211">
        <v>3504</v>
      </c>
      <c r="F33" s="236">
        <v>1753</v>
      </c>
      <c r="G33" s="236">
        <v>1751</v>
      </c>
      <c r="I33" s="4"/>
    </row>
    <row r="34" spans="1:9" ht="15" customHeight="1">
      <c r="A34" s="164" t="s">
        <v>730</v>
      </c>
      <c r="B34" s="208">
        <v>11793</v>
      </c>
      <c r="C34" s="228">
        <v>6019</v>
      </c>
      <c r="D34" s="229">
        <v>5774</v>
      </c>
      <c r="E34" s="208">
        <v>3605</v>
      </c>
      <c r="F34" s="228">
        <v>1828</v>
      </c>
      <c r="G34" s="228">
        <v>1777</v>
      </c>
      <c r="I34" s="4"/>
    </row>
    <row r="35" spans="1:9" ht="15" customHeight="1">
      <c r="A35" s="164" t="s">
        <v>731</v>
      </c>
      <c r="B35" s="208">
        <v>11756</v>
      </c>
      <c r="C35" s="228">
        <v>6010</v>
      </c>
      <c r="D35" s="229">
        <v>5746</v>
      </c>
      <c r="E35" s="208">
        <v>3434</v>
      </c>
      <c r="F35" s="228">
        <v>1750</v>
      </c>
      <c r="G35" s="228">
        <v>1684</v>
      </c>
      <c r="I35" s="4"/>
    </row>
    <row r="36" spans="1:9" ht="15" customHeight="1">
      <c r="A36" s="164" t="s">
        <v>732</v>
      </c>
      <c r="B36" s="208">
        <v>12018</v>
      </c>
      <c r="C36" s="228">
        <v>6320</v>
      </c>
      <c r="D36" s="229">
        <v>5698</v>
      </c>
      <c r="E36" s="208">
        <v>3394</v>
      </c>
      <c r="F36" s="228">
        <v>1804</v>
      </c>
      <c r="G36" s="228">
        <v>1590</v>
      </c>
      <c r="I36" s="4"/>
    </row>
    <row r="37" spans="1:9" ht="15" customHeight="1">
      <c r="A37" s="164" t="s">
        <v>733</v>
      </c>
      <c r="B37" s="208">
        <v>13052</v>
      </c>
      <c r="C37" s="228">
        <v>6866</v>
      </c>
      <c r="D37" s="229">
        <v>6186</v>
      </c>
      <c r="E37" s="208">
        <v>3199</v>
      </c>
      <c r="F37" s="228">
        <v>1625</v>
      </c>
      <c r="G37" s="228">
        <v>1574</v>
      </c>
      <c r="I37" s="4"/>
    </row>
    <row r="38" spans="1:9" ht="13.8">
      <c r="A38" s="164"/>
      <c r="B38" s="208"/>
      <c r="C38" s="228"/>
      <c r="D38" s="229"/>
      <c r="E38" s="208"/>
      <c r="F38" s="228"/>
      <c r="G38" s="228"/>
      <c r="I38" s="4"/>
    </row>
    <row r="39" spans="1:9" ht="15" customHeight="1" thickBot="1">
      <c r="A39" s="585" t="s">
        <v>833</v>
      </c>
      <c r="B39" s="216">
        <v>73203</v>
      </c>
      <c r="C39" s="233">
        <v>40399</v>
      </c>
      <c r="D39" s="234">
        <v>32804</v>
      </c>
      <c r="E39" s="216">
        <v>14277</v>
      </c>
      <c r="F39" s="233">
        <v>7462</v>
      </c>
      <c r="G39" s="233">
        <v>6815</v>
      </c>
      <c r="I39" s="4"/>
    </row>
    <row r="40" spans="1:9" ht="15" customHeight="1">
      <c r="A40" s="235" t="s">
        <v>734</v>
      </c>
      <c r="B40" s="211">
        <v>14150</v>
      </c>
      <c r="C40" s="236">
        <v>7677</v>
      </c>
      <c r="D40" s="210">
        <v>6473</v>
      </c>
      <c r="E40" s="211">
        <v>3089</v>
      </c>
      <c r="F40" s="236">
        <v>1609</v>
      </c>
      <c r="G40" s="236">
        <v>1480</v>
      </c>
      <c r="I40" s="4"/>
    </row>
    <row r="41" spans="1:9" ht="15" customHeight="1">
      <c r="A41" s="164" t="s">
        <v>735</v>
      </c>
      <c r="B41" s="208">
        <v>14459</v>
      </c>
      <c r="C41" s="228">
        <v>8139</v>
      </c>
      <c r="D41" s="229">
        <v>6320</v>
      </c>
      <c r="E41" s="208">
        <v>2839</v>
      </c>
      <c r="F41" s="228">
        <v>1501</v>
      </c>
      <c r="G41" s="228">
        <v>1338</v>
      </c>
      <c r="I41" s="4"/>
    </row>
    <row r="42" spans="1:9" ht="15" customHeight="1">
      <c r="A42" s="164" t="s">
        <v>736</v>
      </c>
      <c r="B42" s="208">
        <v>14706</v>
      </c>
      <c r="C42" s="228">
        <v>8201</v>
      </c>
      <c r="D42" s="229">
        <v>6505</v>
      </c>
      <c r="E42" s="208">
        <v>2880</v>
      </c>
      <c r="F42" s="228">
        <v>1474</v>
      </c>
      <c r="G42" s="228">
        <v>1406</v>
      </c>
      <c r="I42" s="4"/>
    </row>
    <row r="43" spans="1:9" ht="15" customHeight="1">
      <c r="A43" s="164" t="s">
        <v>737</v>
      </c>
      <c r="B43" s="208">
        <v>14991</v>
      </c>
      <c r="C43" s="228">
        <v>8257</v>
      </c>
      <c r="D43" s="229">
        <v>6734</v>
      </c>
      <c r="E43" s="208">
        <v>2740</v>
      </c>
      <c r="F43" s="228">
        <v>1423</v>
      </c>
      <c r="G43" s="228">
        <v>1317</v>
      </c>
      <c r="I43" s="4"/>
    </row>
    <row r="44" spans="1:9" ht="15" customHeight="1">
      <c r="A44" s="164" t="s">
        <v>738</v>
      </c>
      <c r="B44" s="208">
        <v>14897</v>
      </c>
      <c r="C44" s="228">
        <v>8125</v>
      </c>
      <c r="D44" s="229">
        <v>6772</v>
      </c>
      <c r="E44" s="208">
        <v>2729</v>
      </c>
      <c r="F44" s="228">
        <v>1455</v>
      </c>
      <c r="G44" s="228">
        <v>1274</v>
      </c>
      <c r="I44" s="4"/>
    </row>
    <row r="45" spans="1:9" ht="13.8">
      <c r="A45" s="164"/>
      <c r="B45" s="277"/>
      <c r="C45" s="278"/>
      <c r="D45" s="279"/>
      <c r="E45" s="277"/>
      <c r="F45" s="278"/>
      <c r="G45" s="278"/>
      <c r="I45" s="4"/>
    </row>
    <row r="46" spans="1:9" ht="15" customHeight="1" thickBot="1">
      <c r="A46" s="585" t="s">
        <v>834</v>
      </c>
      <c r="B46" s="216">
        <v>71667</v>
      </c>
      <c r="C46" s="233">
        <v>37812</v>
      </c>
      <c r="D46" s="234">
        <v>33855</v>
      </c>
      <c r="E46" s="216">
        <v>13575</v>
      </c>
      <c r="F46" s="233">
        <v>6906</v>
      </c>
      <c r="G46" s="233">
        <v>6669</v>
      </c>
      <c r="I46" s="4"/>
    </row>
    <row r="47" spans="1:9" ht="15" customHeight="1">
      <c r="A47" s="235" t="s">
        <v>739</v>
      </c>
      <c r="B47" s="211">
        <v>14848</v>
      </c>
      <c r="C47" s="236">
        <v>8002</v>
      </c>
      <c r="D47" s="210">
        <v>6846</v>
      </c>
      <c r="E47" s="211">
        <v>2736</v>
      </c>
      <c r="F47" s="236">
        <v>1446</v>
      </c>
      <c r="G47" s="236">
        <v>1290</v>
      </c>
      <c r="I47" s="4"/>
    </row>
    <row r="48" spans="1:9" ht="15" customHeight="1">
      <c r="A48" s="164" t="s">
        <v>740</v>
      </c>
      <c r="B48" s="208">
        <v>14622</v>
      </c>
      <c r="C48" s="228">
        <v>7733</v>
      </c>
      <c r="D48" s="229">
        <v>6889</v>
      </c>
      <c r="E48" s="208">
        <v>2826</v>
      </c>
      <c r="F48" s="228">
        <v>1426</v>
      </c>
      <c r="G48" s="228">
        <v>1400</v>
      </c>
      <c r="I48" s="4"/>
    </row>
    <row r="49" spans="1:9" ht="15" customHeight="1">
      <c r="A49" s="164" t="s">
        <v>741</v>
      </c>
      <c r="B49" s="208">
        <v>14456</v>
      </c>
      <c r="C49" s="228">
        <v>7603</v>
      </c>
      <c r="D49" s="229">
        <v>6853</v>
      </c>
      <c r="E49" s="208">
        <v>2689</v>
      </c>
      <c r="F49" s="228">
        <v>1332</v>
      </c>
      <c r="G49" s="228">
        <v>1357</v>
      </c>
      <c r="I49" s="4"/>
    </row>
    <row r="50" spans="1:9" ht="15" customHeight="1">
      <c r="A50" s="164" t="s">
        <v>742</v>
      </c>
      <c r="B50" s="208">
        <v>14092</v>
      </c>
      <c r="C50" s="228">
        <v>7318</v>
      </c>
      <c r="D50" s="229">
        <v>6774</v>
      </c>
      <c r="E50" s="208">
        <v>2651</v>
      </c>
      <c r="F50" s="228">
        <v>1362</v>
      </c>
      <c r="G50" s="228">
        <v>1289</v>
      </c>
      <c r="I50" s="4"/>
    </row>
    <row r="51" spans="1:9" ht="15" customHeight="1">
      <c r="A51" s="164" t="s">
        <v>743</v>
      </c>
      <c r="B51" s="208">
        <v>13649</v>
      </c>
      <c r="C51" s="228">
        <v>7156</v>
      </c>
      <c r="D51" s="229">
        <v>6493</v>
      </c>
      <c r="E51" s="208">
        <v>2673</v>
      </c>
      <c r="F51" s="228">
        <v>1340</v>
      </c>
      <c r="G51" s="228">
        <v>1333</v>
      </c>
      <c r="I51" s="4"/>
    </row>
    <row r="52" spans="1:9" ht="13.8">
      <c r="A52" s="164"/>
      <c r="B52" s="208"/>
      <c r="C52" s="228"/>
      <c r="D52" s="229"/>
      <c r="E52" s="208"/>
      <c r="F52" s="228"/>
      <c r="G52" s="228"/>
      <c r="I52" s="4"/>
    </row>
    <row r="53" spans="1:9" ht="15" customHeight="1" thickBot="1">
      <c r="A53" s="585" t="s">
        <v>835</v>
      </c>
      <c r="B53" s="216">
        <v>62779</v>
      </c>
      <c r="C53" s="233">
        <v>32099</v>
      </c>
      <c r="D53" s="234">
        <v>30680</v>
      </c>
      <c r="E53" s="216">
        <v>11843</v>
      </c>
      <c r="F53" s="233">
        <v>5987</v>
      </c>
      <c r="G53" s="233">
        <v>5856</v>
      </c>
      <c r="I53" s="4"/>
    </row>
    <row r="54" spans="1:9" ht="15" customHeight="1">
      <c r="A54" s="235" t="s">
        <v>744</v>
      </c>
      <c r="B54" s="211">
        <v>14059</v>
      </c>
      <c r="C54" s="236">
        <v>7198</v>
      </c>
      <c r="D54" s="210">
        <v>6861</v>
      </c>
      <c r="E54" s="211">
        <v>2733</v>
      </c>
      <c r="F54" s="236">
        <v>1378</v>
      </c>
      <c r="G54" s="236">
        <v>1355</v>
      </c>
      <c r="I54" s="4"/>
    </row>
    <row r="55" spans="1:9" ht="15" customHeight="1">
      <c r="A55" s="164" t="s">
        <v>745</v>
      </c>
      <c r="B55" s="208">
        <v>12539</v>
      </c>
      <c r="C55" s="228">
        <v>6494</v>
      </c>
      <c r="D55" s="229">
        <v>6045</v>
      </c>
      <c r="E55" s="208">
        <v>2397</v>
      </c>
      <c r="F55" s="228">
        <v>1193</v>
      </c>
      <c r="G55" s="228">
        <v>1204</v>
      </c>
      <c r="I55" s="4"/>
    </row>
    <row r="56" spans="1:9" ht="15" customHeight="1">
      <c r="A56" s="164" t="s">
        <v>746</v>
      </c>
      <c r="B56" s="208">
        <v>12377</v>
      </c>
      <c r="C56" s="228">
        <v>6385</v>
      </c>
      <c r="D56" s="229">
        <v>5992</v>
      </c>
      <c r="E56" s="208">
        <v>2315</v>
      </c>
      <c r="F56" s="228">
        <v>1150</v>
      </c>
      <c r="G56" s="228">
        <v>1165</v>
      </c>
      <c r="I56" s="4"/>
    </row>
    <row r="57" spans="1:9" ht="15" customHeight="1">
      <c r="A57" s="164" t="s">
        <v>747</v>
      </c>
      <c r="B57" s="208">
        <v>12079</v>
      </c>
      <c r="C57" s="228">
        <v>6112</v>
      </c>
      <c r="D57" s="229">
        <v>5967</v>
      </c>
      <c r="E57" s="208">
        <v>2199</v>
      </c>
      <c r="F57" s="228">
        <v>1119</v>
      </c>
      <c r="G57" s="228">
        <v>1080</v>
      </c>
      <c r="I57" s="4"/>
    </row>
    <row r="58" spans="1:9" ht="15" customHeight="1">
      <c r="A58" s="164" t="s">
        <v>748</v>
      </c>
      <c r="B58" s="208">
        <v>11725</v>
      </c>
      <c r="C58" s="228">
        <v>5910</v>
      </c>
      <c r="D58" s="229">
        <v>5815</v>
      </c>
      <c r="E58" s="208">
        <v>2199</v>
      </c>
      <c r="F58" s="228">
        <v>1147</v>
      </c>
      <c r="G58" s="228">
        <v>1052</v>
      </c>
      <c r="I58" s="4"/>
    </row>
    <row r="59" spans="1:9" ht="13.8">
      <c r="A59" s="164"/>
      <c r="B59" s="208"/>
      <c r="C59" s="228"/>
      <c r="D59" s="229"/>
      <c r="E59" s="208"/>
      <c r="F59" s="228"/>
      <c r="G59" s="228"/>
      <c r="I59" s="4"/>
    </row>
    <row r="60" spans="1:9" ht="15" customHeight="1" thickBot="1">
      <c r="A60" s="585" t="s">
        <v>836</v>
      </c>
      <c r="B60" s="216">
        <v>61956</v>
      </c>
      <c r="C60" s="233">
        <v>31395</v>
      </c>
      <c r="D60" s="234">
        <v>30561</v>
      </c>
      <c r="E60" s="216">
        <v>10967</v>
      </c>
      <c r="F60" s="233">
        <v>5547</v>
      </c>
      <c r="G60" s="233">
        <v>5420</v>
      </c>
      <c r="I60" s="4"/>
    </row>
    <row r="61" spans="1:9" ht="15" customHeight="1">
      <c r="A61" s="235" t="s">
        <v>749</v>
      </c>
      <c r="B61" s="211">
        <v>12170</v>
      </c>
      <c r="C61" s="236">
        <v>6187</v>
      </c>
      <c r="D61" s="210">
        <v>5983</v>
      </c>
      <c r="E61" s="211">
        <v>2151</v>
      </c>
      <c r="F61" s="236">
        <v>1090</v>
      </c>
      <c r="G61" s="236">
        <v>1061</v>
      </c>
      <c r="I61" s="4"/>
    </row>
    <row r="62" spans="1:9" ht="15" customHeight="1">
      <c r="A62" s="164" t="s">
        <v>750</v>
      </c>
      <c r="B62" s="208">
        <v>11880</v>
      </c>
      <c r="C62" s="228">
        <v>5962</v>
      </c>
      <c r="D62" s="229">
        <v>5918</v>
      </c>
      <c r="E62" s="208">
        <v>2150</v>
      </c>
      <c r="F62" s="228">
        <v>1087</v>
      </c>
      <c r="G62" s="228">
        <v>1063</v>
      </c>
      <c r="I62" s="4"/>
    </row>
    <row r="63" spans="1:9" ht="15" customHeight="1">
      <c r="A63" s="164" t="s">
        <v>751</v>
      </c>
      <c r="B63" s="208">
        <v>12026</v>
      </c>
      <c r="C63" s="228">
        <v>6184</v>
      </c>
      <c r="D63" s="229">
        <v>5842</v>
      </c>
      <c r="E63" s="208">
        <v>2131</v>
      </c>
      <c r="F63" s="228">
        <v>1092</v>
      </c>
      <c r="G63" s="228">
        <v>1039</v>
      </c>
      <c r="I63" s="4"/>
    </row>
    <row r="64" spans="1:9" ht="15" customHeight="1">
      <c r="A64" s="164" t="s">
        <v>752</v>
      </c>
      <c r="B64" s="208">
        <v>12660</v>
      </c>
      <c r="C64" s="228">
        <v>6375</v>
      </c>
      <c r="D64" s="229">
        <v>6285</v>
      </c>
      <c r="E64" s="208">
        <v>2178</v>
      </c>
      <c r="F64" s="228">
        <v>1085</v>
      </c>
      <c r="G64" s="228">
        <v>1093</v>
      </c>
      <c r="I64" s="4"/>
    </row>
    <row r="65" spans="1:9" ht="15" customHeight="1">
      <c r="A65" s="164" t="s">
        <v>753</v>
      </c>
      <c r="B65" s="208">
        <v>13220</v>
      </c>
      <c r="C65" s="228">
        <v>6687</v>
      </c>
      <c r="D65" s="229">
        <v>6533</v>
      </c>
      <c r="E65" s="208">
        <v>2357</v>
      </c>
      <c r="F65" s="228">
        <v>1193</v>
      </c>
      <c r="G65" s="228">
        <v>1164</v>
      </c>
      <c r="I65" s="4"/>
    </row>
    <row r="66" spans="1:9" ht="13.8">
      <c r="A66" s="164"/>
      <c r="B66" s="208"/>
      <c r="C66" s="228"/>
      <c r="D66" s="229"/>
      <c r="E66" s="208"/>
      <c r="F66" s="228"/>
      <c r="G66" s="228"/>
      <c r="I66" s="4"/>
    </row>
    <row r="67" spans="1:9" ht="15" customHeight="1" thickBot="1">
      <c r="A67" s="585" t="s">
        <v>837</v>
      </c>
      <c r="B67" s="216">
        <v>63340</v>
      </c>
      <c r="C67" s="233">
        <v>31966</v>
      </c>
      <c r="D67" s="234">
        <v>31374</v>
      </c>
      <c r="E67" s="216">
        <v>11050</v>
      </c>
      <c r="F67" s="233">
        <v>5509</v>
      </c>
      <c r="G67" s="233">
        <v>5541</v>
      </c>
      <c r="I67" s="4"/>
    </row>
    <row r="68" spans="1:9" ht="15" customHeight="1">
      <c r="A68" s="235" t="s">
        <v>754</v>
      </c>
      <c r="B68" s="211">
        <v>13921</v>
      </c>
      <c r="C68" s="236">
        <v>7209</v>
      </c>
      <c r="D68" s="210">
        <v>6712</v>
      </c>
      <c r="E68" s="211">
        <v>2478</v>
      </c>
      <c r="F68" s="236">
        <v>1251</v>
      </c>
      <c r="G68" s="236">
        <v>1227</v>
      </c>
      <c r="I68" s="4"/>
    </row>
    <row r="69" spans="1:9" ht="15" customHeight="1">
      <c r="A69" s="164" t="s">
        <v>755</v>
      </c>
      <c r="B69" s="208">
        <v>12366</v>
      </c>
      <c r="C69" s="228">
        <v>6126</v>
      </c>
      <c r="D69" s="229">
        <v>6240</v>
      </c>
      <c r="E69" s="208">
        <v>2086</v>
      </c>
      <c r="F69" s="228">
        <v>1027</v>
      </c>
      <c r="G69" s="228">
        <v>1059</v>
      </c>
      <c r="I69" s="4"/>
    </row>
    <row r="70" spans="1:9" ht="15" customHeight="1">
      <c r="A70" s="164" t="s">
        <v>756</v>
      </c>
      <c r="B70" s="208">
        <v>12148</v>
      </c>
      <c r="C70" s="228">
        <v>6112</v>
      </c>
      <c r="D70" s="229">
        <v>6036</v>
      </c>
      <c r="E70" s="208">
        <v>2122</v>
      </c>
      <c r="F70" s="228">
        <v>1040</v>
      </c>
      <c r="G70" s="228">
        <v>1082</v>
      </c>
      <c r="I70" s="4"/>
    </row>
    <row r="71" spans="1:9" ht="15" customHeight="1">
      <c r="A71" s="164" t="s">
        <v>757</v>
      </c>
      <c r="B71" s="208">
        <v>12284</v>
      </c>
      <c r="C71" s="228">
        <v>6180</v>
      </c>
      <c r="D71" s="229">
        <v>6104</v>
      </c>
      <c r="E71" s="208">
        <v>2178</v>
      </c>
      <c r="F71" s="228">
        <v>1121</v>
      </c>
      <c r="G71" s="228">
        <v>1057</v>
      </c>
      <c r="I71" s="4"/>
    </row>
    <row r="72" spans="1:9" ht="15" customHeight="1">
      <c r="A72" s="164" t="s">
        <v>758</v>
      </c>
      <c r="B72" s="208">
        <v>12621</v>
      </c>
      <c r="C72" s="228">
        <v>6339</v>
      </c>
      <c r="D72" s="229">
        <v>6282</v>
      </c>
      <c r="E72" s="208">
        <v>2186</v>
      </c>
      <c r="F72" s="228">
        <v>1070</v>
      </c>
      <c r="G72" s="228">
        <v>1116</v>
      </c>
      <c r="I72" s="4"/>
    </row>
    <row r="73" spans="1:9" ht="13.8">
      <c r="A73" s="164"/>
      <c r="B73" s="208"/>
      <c r="C73" s="228"/>
      <c r="D73" s="229"/>
      <c r="E73" s="208"/>
      <c r="F73" s="228"/>
      <c r="G73" s="228"/>
      <c r="I73" s="4"/>
    </row>
    <row r="74" spans="1:9" ht="15" customHeight="1" thickBot="1">
      <c r="A74" s="585" t="s">
        <v>838</v>
      </c>
      <c r="B74" s="216">
        <v>66376</v>
      </c>
      <c r="C74" s="233">
        <v>33622</v>
      </c>
      <c r="D74" s="234">
        <v>32754</v>
      </c>
      <c r="E74" s="216">
        <v>11484</v>
      </c>
      <c r="F74" s="233">
        <v>5709</v>
      </c>
      <c r="G74" s="233">
        <v>5775</v>
      </c>
      <c r="I74" s="4"/>
    </row>
    <row r="75" spans="1:9" ht="15" customHeight="1">
      <c r="A75" s="235" t="s">
        <v>759</v>
      </c>
      <c r="B75" s="211">
        <v>13500</v>
      </c>
      <c r="C75" s="236">
        <v>6966</v>
      </c>
      <c r="D75" s="210">
        <v>6534</v>
      </c>
      <c r="E75" s="211">
        <v>2378</v>
      </c>
      <c r="F75" s="236">
        <v>1154</v>
      </c>
      <c r="G75" s="236">
        <v>1224</v>
      </c>
      <c r="I75" s="4"/>
    </row>
    <row r="76" spans="1:9" ht="15" customHeight="1">
      <c r="A76" s="164" t="s">
        <v>760</v>
      </c>
      <c r="B76" s="208">
        <v>13328</v>
      </c>
      <c r="C76" s="228">
        <v>6656</v>
      </c>
      <c r="D76" s="229">
        <v>6672</v>
      </c>
      <c r="E76" s="208">
        <v>2343</v>
      </c>
      <c r="F76" s="228">
        <v>1149</v>
      </c>
      <c r="G76" s="228">
        <v>1194</v>
      </c>
      <c r="I76" s="4"/>
    </row>
    <row r="77" spans="1:9" ht="15" customHeight="1">
      <c r="A77" s="164" t="s">
        <v>761</v>
      </c>
      <c r="B77" s="208">
        <v>13267</v>
      </c>
      <c r="C77" s="228">
        <v>6641</v>
      </c>
      <c r="D77" s="229">
        <v>6626</v>
      </c>
      <c r="E77" s="208">
        <v>2301</v>
      </c>
      <c r="F77" s="228">
        <v>1148</v>
      </c>
      <c r="G77" s="228">
        <v>1153</v>
      </c>
      <c r="I77" s="4"/>
    </row>
    <row r="78" spans="1:9" ht="15" customHeight="1">
      <c r="A78" s="164" t="s">
        <v>762</v>
      </c>
      <c r="B78" s="208">
        <v>13038</v>
      </c>
      <c r="C78" s="228">
        <v>6664</v>
      </c>
      <c r="D78" s="229">
        <v>6374</v>
      </c>
      <c r="E78" s="208">
        <v>2223</v>
      </c>
      <c r="F78" s="228">
        <v>1149</v>
      </c>
      <c r="G78" s="228">
        <v>1074</v>
      </c>
      <c r="I78" s="4"/>
    </row>
    <row r="79" spans="1:9" ht="15" customHeight="1">
      <c r="A79" s="164" t="s">
        <v>763</v>
      </c>
      <c r="B79" s="208">
        <v>13243</v>
      </c>
      <c r="C79" s="228">
        <v>6695</v>
      </c>
      <c r="D79" s="229">
        <v>6548</v>
      </c>
      <c r="E79" s="208">
        <v>2239</v>
      </c>
      <c r="F79" s="228">
        <v>1109</v>
      </c>
      <c r="G79" s="228">
        <v>1130</v>
      </c>
      <c r="I79" s="4"/>
    </row>
    <row r="80" spans="1:9" ht="13.8">
      <c r="A80" s="164"/>
      <c r="B80" s="208"/>
      <c r="C80" s="228"/>
      <c r="D80" s="229"/>
      <c r="E80" s="208"/>
      <c r="F80" s="228"/>
      <c r="G80" s="228"/>
      <c r="I80" s="4"/>
    </row>
    <row r="81" spans="1:9" ht="15" customHeight="1" thickBot="1">
      <c r="A81" s="585" t="s">
        <v>839</v>
      </c>
      <c r="B81" s="216">
        <v>65348</v>
      </c>
      <c r="C81" s="233">
        <v>32528</v>
      </c>
      <c r="D81" s="234">
        <v>32820</v>
      </c>
      <c r="E81" s="216">
        <v>9959</v>
      </c>
      <c r="F81" s="233">
        <v>4937</v>
      </c>
      <c r="G81" s="233">
        <v>5022</v>
      </c>
      <c r="I81" s="4"/>
    </row>
    <row r="82" spans="1:9" ht="15" customHeight="1">
      <c r="A82" s="235" t="s">
        <v>764</v>
      </c>
      <c r="B82" s="211">
        <v>13816</v>
      </c>
      <c r="C82" s="236">
        <v>6979</v>
      </c>
      <c r="D82" s="210">
        <v>6837</v>
      </c>
      <c r="E82" s="211">
        <v>2237</v>
      </c>
      <c r="F82" s="236">
        <v>1121</v>
      </c>
      <c r="G82" s="236">
        <v>1116</v>
      </c>
      <c r="I82" s="4"/>
    </row>
    <row r="83" spans="1:9" ht="15" customHeight="1">
      <c r="A83" s="164" t="s">
        <v>765</v>
      </c>
      <c r="B83" s="208">
        <v>12849</v>
      </c>
      <c r="C83" s="228">
        <v>6428</v>
      </c>
      <c r="D83" s="229">
        <v>6421</v>
      </c>
      <c r="E83" s="208">
        <v>1998</v>
      </c>
      <c r="F83" s="228">
        <v>990</v>
      </c>
      <c r="G83" s="228">
        <v>1008</v>
      </c>
      <c r="I83" s="4"/>
    </row>
    <row r="84" spans="1:9" ht="15" customHeight="1">
      <c r="A84" s="164" t="s">
        <v>766</v>
      </c>
      <c r="B84" s="208">
        <v>12890</v>
      </c>
      <c r="C84" s="228">
        <v>6391</v>
      </c>
      <c r="D84" s="229">
        <v>6499</v>
      </c>
      <c r="E84" s="208">
        <v>1972</v>
      </c>
      <c r="F84" s="228">
        <v>968</v>
      </c>
      <c r="G84" s="228">
        <v>1004</v>
      </c>
      <c r="I84" s="4"/>
    </row>
    <row r="85" spans="1:9" ht="15" customHeight="1">
      <c r="A85" s="164" t="s">
        <v>767</v>
      </c>
      <c r="B85" s="208">
        <v>12976</v>
      </c>
      <c r="C85" s="228">
        <v>6407</v>
      </c>
      <c r="D85" s="229">
        <v>6569</v>
      </c>
      <c r="E85" s="208">
        <v>1950</v>
      </c>
      <c r="F85" s="228">
        <v>965</v>
      </c>
      <c r="G85" s="228">
        <v>985</v>
      </c>
      <c r="I85" s="4"/>
    </row>
    <row r="86" spans="1:9" ht="15" customHeight="1">
      <c r="A86" s="164" t="s">
        <v>768</v>
      </c>
      <c r="B86" s="208">
        <v>12817</v>
      </c>
      <c r="C86" s="228">
        <v>6323</v>
      </c>
      <c r="D86" s="229">
        <v>6494</v>
      </c>
      <c r="E86" s="208">
        <v>1802</v>
      </c>
      <c r="F86" s="228">
        <v>893</v>
      </c>
      <c r="G86" s="228">
        <v>909</v>
      </c>
      <c r="I86" s="4"/>
    </row>
    <row r="87" spans="1:9" ht="13.8">
      <c r="A87" s="164"/>
      <c r="B87" s="208"/>
      <c r="C87" s="228"/>
      <c r="D87" s="229"/>
      <c r="E87" s="208"/>
      <c r="F87" s="228"/>
      <c r="G87" s="228"/>
      <c r="I87" s="4"/>
    </row>
    <row r="88" spans="1:9" ht="15" customHeight="1" thickBot="1">
      <c r="A88" s="585" t="s">
        <v>840</v>
      </c>
      <c r="B88" s="216">
        <v>60387</v>
      </c>
      <c r="C88" s="233">
        <v>29685</v>
      </c>
      <c r="D88" s="234">
        <v>30702</v>
      </c>
      <c r="E88" s="216">
        <v>8467</v>
      </c>
      <c r="F88" s="233">
        <v>4180</v>
      </c>
      <c r="G88" s="233">
        <v>4287</v>
      </c>
      <c r="I88" s="4"/>
    </row>
    <row r="89" spans="1:9" ht="15" customHeight="1">
      <c r="A89" s="235" t="s">
        <v>769</v>
      </c>
      <c r="B89" s="211">
        <v>12863</v>
      </c>
      <c r="C89" s="236">
        <v>6430</v>
      </c>
      <c r="D89" s="210">
        <v>6433</v>
      </c>
      <c r="E89" s="211">
        <v>1913</v>
      </c>
      <c r="F89" s="236">
        <v>959</v>
      </c>
      <c r="G89" s="236">
        <v>954</v>
      </c>
      <c r="I89" s="4"/>
    </row>
    <row r="90" spans="1:9" ht="15" customHeight="1">
      <c r="A90" s="164" t="s">
        <v>770</v>
      </c>
      <c r="B90" s="208">
        <v>12389</v>
      </c>
      <c r="C90" s="228">
        <v>6114</v>
      </c>
      <c r="D90" s="229">
        <v>6275</v>
      </c>
      <c r="E90" s="208">
        <v>1799</v>
      </c>
      <c r="F90" s="228">
        <v>873</v>
      </c>
      <c r="G90" s="228">
        <v>926</v>
      </c>
      <c r="I90" s="4"/>
    </row>
    <row r="91" spans="1:9" ht="15" customHeight="1">
      <c r="A91" s="164" t="s">
        <v>771</v>
      </c>
      <c r="B91" s="208">
        <v>12242</v>
      </c>
      <c r="C91" s="228">
        <v>6023</v>
      </c>
      <c r="D91" s="229">
        <v>6219</v>
      </c>
      <c r="E91" s="208">
        <v>1673</v>
      </c>
      <c r="F91" s="228">
        <v>819</v>
      </c>
      <c r="G91" s="228">
        <v>854</v>
      </c>
      <c r="I91" s="4"/>
    </row>
    <row r="92" spans="1:9" ht="15" customHeight="1">
      <c r="A92" s="164" t="s">
        <v>772</v>
      </c>
      <c r="B92" s="208">
        <v>11557</v>
      </c>
      <c r="C92" s="228">
        <v>5650</v>
      </c>
      <c r="D92" s="229">
        <v>5907</v>
      </c>
      <c r="E92" s="208">
        <v>1580</v>
      </c>
      <c r="F92" s="228">
        <v>778</v>
      </c>
      <c r="G92" s="228">
        <v>802</v>
      </c>
      <c r="I92" s="4"/>
    </row>
    <row r="93" spans="1:9" ht="15" customHeight="1">
      <c r="A93" s="164" t="s">
        <v>773</v>
      </c>
      <c r="B93" s="208">
        <v>11336</v>
      </c>
      <c r="C93" s="228">
        <v>5468</v>
      </c>
      <c r="D93" s="229">
        <v>5868</v>
      </c>
      <c r="E93" s="208">
        <v>1502</v>
      </c>
      <c r="F93" s="228">
        <v>751</v>
      </c>
      <c r="G93" s="228">
        <v>751</v>
      </c>
      <c r="I93" s="4"/>
    </row>
    <row r="94" spans="1:9" ht="15" customHeight="1">
      <c r="A94" s="164"/>
      <c r="B94" s="208"/>
      <c r="C94" s="228"/>
      <c r="D94" s="229"/>
      <c r="E94" s="208"/>
      <c r="F94" s="228"/>
      <c r="G94" s="228"/>
      <c r="I94" s="4"/>
    </row>
    <row r="95" spans="1:9" ht="15" customHeight="1" thickBot="1">
      <c r="A95" s="585" t="s">
        <v>841</v>
      </c>
      <c r="B95" s="216">
        <v>54091</v>
      </c>
      <c r="C95" s="233">
        <v>26278</v>
      </c>
      <c r="D95" s="234">
        <v>27813</v>
      </c>
      <c r="E95" s="216">
        <v>6635</v>
      </c>
      <c r="F95" s="233">
        <v>3212</v>
      </c>
      <c r="G95" s="233">
        <v>3423</v>
      </c>
      <c r="I95" s="4"/>
    </row>
    <row r="96" spans="1:9" ht="15" customHeight="1">
      <c r="A96" s="235" t="s">
        <v>774</v>
      </c>
      <c r="B96" s="211">
        <v>11875</v>
      </c>
      <c r="C96" s="236">
        <v>5792</v>
      </c>
      <c r="D96" s="210">
        <v>6083</v>
      </c>
      <c r="E96" s="211">
        <v>1480</v>
      </c>
      <c r="F96" s="236">
        <v>720</v>
      </c>
      <c r="G96" s="236">
        <v>760</v>
      </c>
      <c r="I96" s="4"/>
    </row>
    <row r="97" spans="1:9" ht="15" customHeight="1">
      <c r="A97" s="164" t="s">
        <v>775</v>
      </c>
      <c r="B97" s="208">
        <v>11140</v>
      </c>
      <c r="C97" s="228">
        <v>5474</v>
      </c>
      <c r="D97" s="229">
        <v>5666</v>
      </c>
      <c r="E97" s="208">
        <v>1364</v>
      </c>
      <c r="F97" s="228">
        <v>658</v>
      </c>
      <c r="G97" s="228">
        <v>706</v>
      </c>
      <c r="I97" s="4"/>
    </row>
    <row r="98" spans="1:9" ht="15" customHeight="1">
      <c r="A98" s="164" t="s">
        <v>776</v>
      </c>
      <c r="B98" s="208">
        <v>11321</v>
      </c>
      <c r="C98" s="228">
        <v>5447</v>
      </c>
      <c r="D98" s="229">
        <v>5874</v>
      </c>
      <c r="E98" s="208">
        <v>1353</v>
      </c>
      <c r="F98" s="228">
        <v>651</v>
      </c>
      <c r="G98" s="228">
        <v>702</v>
      </c>
      <c r="I98" s="4"/>
    </row>
    <row r="99" spans="1:9" ht="15" customHeight="1">
      <c r="A99" s="164" t="s">
        <v>777</v>
      </c>
      <c r="B99" s="208">
        <v>10640</v>
      </c>
      <c r="C99" s="228">
        <v>5197</v>
      </c>
      <c r="D99" s="229">
        <v>5443</v>
      </c>
      <c r="E99" s="208">
        <v>1273</v>
      </c>
      <c r="F99" s="228">
        <v>629</v>
      </c>
      <c r="G99" s="228">
        <v>644</v>
      </c>
      <c r="I99" s="4"/>
    </row>
    <row r="100" spans="1:9" ht="15" customHeight="1">
      <c r="A100" s="164" t="s">
        <v>778</v>
      </c>
      <c r="B100" s="208">
        <v>9115</v>
      </c>
      <c r="C100" s="228">
        <v>4368</v>
      </c>
      <c r="D100" s="229">
        <v>4747</v>
      </c>
      <c r="E100" s="208">
        <v>1165</v>
      </c>
      <c r="F100" s="228">
        <v>554</v>
      </c>
      <c r="G100" s="228">
        <v>611</v>
      </c>
      <c r="I100" s="4"/>
    </row>
    <row r="101" spans="1:9" ht="13.8">
      <c r="A101" s="164"/>
      <c r="B101" s="208"/>
      <c r="C101" s="228"/>
      <c r="D101" s="229"/>
      <c r="E101" s="208"/>
      <c r="F101" s="228"/>
      <c r="G101" s="228"/>
      <c r="I101" s="4"/>
    </row>
    <row r="102" spans="1:9" ht="15" customHeight="1" thickBot="1">
      <c r="A102" s="585" t="s">
        <v>842</v>
      </c>
      <c r="B102" s="216">
        <v>39927</v>
      </c>
      <c r="C102" s="233">
        <v>19186</v>
      </c>
      <c r="D102" s="234">
        <v>20741</v>
      </c>
      <c r="E102" s="216">
        <v>5081</v>
      </c>
      <c r="F102" s="233">
        <v>2392</v>
      </c>
      <c r="G102" s="233">
        <v>2689</v>
      </c>
      <c r="I102" s="4"/>
    </row>
    <row r="103" spans="1:9" ht="15" customHeight="1">
      <c r="A103" s="235" t="s">
        <v>779</v>
      </c>
      <c r="B103" s="211">
        <v>9446</v>
      </c>
      <c r="C103" s="236">
        <v>4592</v>
      </c>
      <c r="D103" s="210">
        <v>4854</v>
      </c>
      <c r="E103" s="211">
        <v>1234</v>
      </c>
      <c r="F103" s="236">
        <v>568</v>
      </c>
      <c r="G103" s="236">
        <v>666</v>
      </c>
      <c r="I103" s="4"/>
    </row>
    <row r="104" spans="1:9" ht="15" customHeight="1">
      <c r="A104" s="164" t="s">
        <v>780</v>
      </c>
      <c r="B104" s="208">
        <v>8919</v>
      </c>
      <c r="C104" s="228">
        <v>4319</v>
      </c>
      <c r="D104" s="229">
        <v>4600</v>
      </c>
      <c r="E104" s="208">
        <v>1178</v>
      </c>
      <c r="F104" s="228">
        <v>548</v>
      </c>
      <c r="G104" s="228">
        <v>630</v>
      </c>
      <c r="I104" s="4"/>
    </row>
    <row r="105" spans="1:9" ht="15" customHeight="1">
      <c r="A105" s="164" t="s">
        <v>781</v>
      </c>
      <c r="B105" s="208">
        <v>7811</v>
      </c>
      <c r="C105" s="228">
        <v>3768</v>
      </c>
      <c r="D105" s="229">
        <v>4043</v>
      </c>
      <c r="E105" s="208">
        <v>946</v>
      </c>
      <c r="F105" s="228">
        <v>464</v>
      </c>
      <c r="G105" s="228">
        <v>482</v>
      </c>
      <c r="I105" s="4"/>
    </row>
    <row r="106" spans="1:9" ht="15" customHeight="1">
      <c r="A106" s="164" t="s">
        <v>782</v>
      </c>
      <c r="B106" s="208">
        <v>7086</v>
      </c>
      <c r="C106" s="228">
        <v>3375</v>
      </c>
      <c r="D106" s="229">
        <v>3711</v>
      </c>
      <c r="E106" s="208">
        <v>887</v>
      </c>
      <c r="F106" s="228">
        <v>392</v>
      </c>
      <c r="G106" s="228">
        <v>495</v>
      </c>
      <c r="I106" s="4"/>
    </row>
    <row r="107" spans="1:9" ht="15" customHeight="1">
      <c r="A107" s="164" t="s">
        <v>783</v>
      </c>
      <c r="B107" s="208">
        <v>6665</v>
      </c>
      <c r="C107" s="228">
        <v>3132</v>
      </c>
      <c r="D107" s="229">
        <v>3533</v>
      </c>
      <c r="E107" s="208">
        <v>836</v>
      </c>
      <c r="F107" s="228">
        <v>420</v>
      </c>
      <c r="G107" s="228">
        <v>416</v>
      </c>
      <c r="I107" s="4"/>
    </row>
    <row r="108" spans="1:9" ht="13.8">
      <c r="A108" s="164"/>
      <c r="B108" s="208"/>
      <c r="C108" s="228"/>
      <c r="D108" s="229"/>
      <c r="E108" s="208"/>
      <c r="F108" s="228"/>
      <c r="G108" s="228"/>
      <c r="I108" s="4"/>
    </row>
    <row r="109" spans="1:9" ht="15" customHeight="1" thickBot="1">
      <c r="A109" s="585" t="s">
        <v>843</v>
      </c>
      <c r="B109" s="216">
        <v>29000</v>
      </c>
      <c r="C109" s="233">
        <v>13235</v>
      </c>
      <c r="D109" s="234">
        <v>15765</v>
      </c>
      <c r="E109" s="216">
        <v>3375</v>
      </c>
      <c r="F109" s="233">
        <v>1552</v>
      </c>
      <c r="G109" s="233">
        <v>1823</v>
      </c>
      <c r="I109" s="4"/>
    </row>
    <row r="110" spans="1:9" ht="15" customHeight="1">
      <c r="A110" s="235" t="s">
        <v>784</v>
      </c>
      <c r="B110" s="211">
        <v>6677</v>
      </c>
      <c r="C110" s="236">
        <v>3062</v>
      </c>
      <c r="D110" s="210">
        <v>3615</v>
      </c>
      <c r="E110" s="211">
        <v>859</v>
      </c>
      <c r="F110" s="236">
        <v>388</v>
      </c>
      <c r="G110" s="236">
        <v>471</v>
      </c>
      <c r="I110" s="4"/>
    </row>
    <row r="111" spans="1:9" ht="15" customHeight="1">
      <c r="A111" s="164" t="s">
        <v>785</v>
      </c>
      <c r="B111" s="208">
        <v>5970</v>
      </c>
      <c r="C111" s="228">
        <v>2779</v>
      </c>
      <c r="D111" s="229">
        <v>3191</v>
      </c>
      <c r="E111" s="208">
        <v>702</v>
      </c>
      <c r="F111" s="228">
        <v>335</v>
      </c>
      <c r="G111" s="228">
        <v>367</v>
      </c>
      <c r="I111" s="4"/>
    </row>
    <row r="112" spans="1:9" ht="15" customHeight="1">
      <c r="A112" s="164" t="s">
        <v>786</v>
      </c>
      <c r="B112" s="208">
        <v>5800</v>
      </c>
      <c r="C112" s="228">
        <v>2654</v>
      </c>
      <c r="D112" s="229">
        <v>3146</v>
      </c>
      <c r="E112" s="208">
        <v>650</v>
      </c>
      <c r="F112" s="228">
        <v>285</v>
      </c>
      <c r="G112" s="228">
        <v>365</v>
      </c>
      <c r="I112" s="4"/>
    </row>
    <row r="113" spans="1:9" ht="15" customHeight="1">
      <c r="A113" s="164" t="s">
        <v>787</v>
      </c>
      <c r="B113" s="208">
        <v>5332</v>
      </c>
      <c r="C113" s="228">
        <v>2438</v>
      </c>
      <c r="D113" s="229">
        <v>2894</v>
      </c>
      <c r="E113" s="208">
        <v>573</v>
      </c>
      <c r="F113" s="228">
        <v>270</v>
      </c>
      <c r="G113" s="228">
        <v>303</v>
      </c>
      <c r="I113" s="4"/>
    </row>
    <row r="114" spans="1:9" ht="15" customHeight="1">
      <c r="A114" s="164" t="s">
        <v>788</v>
      </c>
      <c r="B114" s="208">
        <v>5221</v>
      </c>
      <c r="C114" s="228">
        <v>2302</v>
      </c>
      <c r="D114" s="229">
        <v>2919</v>
      </c>
      <c r="E114" s="208">
        <v>591</v>
      </c>
      <c r="F114" s="228">
        <v>274</v>
      </c>
      <c r="G114" s="228">
        <v>317</v>
      </c>
      <c r="I114" s="4"/>
    </row>
    <row r="115" spans="1:9" ht="13.8">
      <c r="A115" s="164"/>
      <c r="B115" s="208"/>
      <c r="C115" s="228"/>
      <c r="D115" s="229"/>
      <c r="E115" s="208"/>
      <c r="F115" s="228"/>
      <c r="G115" s="228"/>
      <c r="I115" s="4"/>
    </row>
    <row r="116" spans="1:9" ht="15" customHeight="1" thickBot="1">
      <c r="A116" s="585" t="s">
        <v>844</v>
      </c>
      <c r="B116" s="216">
        <v>25223</v>
      </c>
      <c r="C116" s="233">
        <v>10687</v>
      </c>
      <c r="D116" s="234">
        <v>14536</v>
      </c>
      <c r="E116" s="216">
        <v>2479</v>
      </c>
      <c r="F116" s="233">
        <v>1075</v>
      </c>
      <c r="G116" s="233">
        <v>1404</v>
      </c>
      <c r="I116" s="4"/>
    </row>
    <row r="117" spans="1:9" ht="15" customHeight="1">
      <c r="A117" s="235" t="s">
        <v>789</v>
      </c>
      <c r="B117" s="211">
        <v>5283</v>
      </c>
      <c r="C117" s="236">
        <v>2346</v>
      </c>
      <c r="D117" s="210">
        <v>2937</v>
      </c>
      <c r="E117" s="211">
        <v>523</v>
      </c>
      <c r="F117" s="236">
        <v>250</v>
      </c>
      <c r="G117" s="236">
        <v>273</v>
      </c>
      <c r="I117" s="4"/>
    </row>
    <row r="118" spans="1:9" ht="15" customHeight="1">
      <c r="A118" s="164" t="s">
        <v>790</v>
      </c>
      <c r="B118" s="208">
        <v>4913</v>
      </c>
      <c r="C118" s="228">
        <v>2194</v>
      </c>
      <c r="D118" s="229">
        <v>2719</v>
      </c>
      <c r="E118" s="208">
        <v>519</v>
      </c>
      <c r="F118" s="228">
        <v>252</v>
      </c>
      <c r="G118" s="228">
        <v>267</v>
      </c>
      <c r="I118" s="4"/>
    </row>
    <row r="119" spans="1:9" ht="15" customHeight="1">
      <c r="A119" s="164" t="s">
        <v>791</v>
      </c>
      <c r="B119" s="208">
        <v>5043</v>
      </c>
      <c r="C119" s="228">
        <v>2084</v>
      </c>
      <c r="D119" s="229">
        <v>2959</v>
      </c>
      <c r="E119" s="208">
        <v>489</v>
      </c>
      <c r="F119" s="228">
        <v>186</v>
      </c>
      <c r="G119" s="228">
        <v>303</v>
      </c>
      <c r="I119" s="4"/>
    </row>
    <row r="120" spans="1:9" ht="15" customHeight="1">
      <c r="A120" s="164" t="s">
        <v>792</v>
      </c>
      <c r="B120" s="208">
        <v>4976</v>
      </c>
      <c r="C120" s="228">
        <v>2020</v>
      </c>
      <c r="D120" s="229">
        <v>2956</v>
      </c>
      <c r="E120" s="208">
        <v>477</v>
      </c>
      <c r="F120" s="228">
        <v>193</v>
      </c>
      <c r="G120" s="228">
        <v>284</v>
      </c>
      <c r="I120" s="4"/>
    </row>
    <row r="121" spans="1:9" ht="15" customHeight="1">
      <c r="A121" s="164" t="s">
        <v>793</v>
      </c>
      <c r="B121" s="208">
        <v>5008</v>
      </c>
      <c r="C121" s="228">
        <v>2043</v>
      </c>
      <c r="D121" s="229">
        <v>2965</v>
      </c>
      <c r="E121" s="208">
        <v>471</v>
      </c>
      <c r="F121" s="228">
        <v>194</v>
      </c>
      <c r="G121" s="228">
        <v>277</v>
      </c>
      <c r="I121" s="4"/>
    </row>
    <row r="122" spans="1:9" ht="13.8">
      <c r="A122" s="164"/>
      <c r="B122" s="208"/>
      <c r="C122" s="228"/>
      <c r="D122" s="229"/>
      <c r="E122" s="208"/>
      <c r="F122" s="228"/>
      <c r="G122" s="228"/>
      <c r="I122" s="4"/>
    </row>
    <row r="123" spans="1:9" ht="15" customHeight="1" thickBot="1">
      <c r="A123" s="585" t="s">
        <v>845</v>
      </c>
      <c r="B123" s="216">
        <v>21980</v>
      </c>
      <c r="C123" s="233">
        <v>8696</v>
      </c>
      <c r="D123" s="234">
        <v>13284</v>
      </c>
      <c r="E123" s="216">
        <v>1707</v>
      </c>
      <c r="F123" s="233">
        <v>657</v>
      </c>
      <c r="G123" s="233">
        <v>1050</v>
      </c>
      <c r="I123" s="4"/>
    </row>
    <row r="124" spans="1:9" ht="15" customHeight="1">
      <c r="A124" s="235" t="s">
        <v>794</v>
      </c>
      <c r="B124" s="211">
        <v>4840</v>
      </c>
      <c r="C124" s="236">
        <v>1962</v>
      </c>
      <c r="D124" s="210">
        <v>2878</v>
      </c>
      <c r="E124" s="211">
        <v>407</v>
      </c>
      <c r="F124" s="236">
        <v>168</v>
      </c>
      <c r="G124" s="236">
        <v>239</v>
      </c>
      <c r="I124" s="4"/>
    </row>
    <row r="125" spans="1:9" ht="15" customHeight="1">
      <c r="A125" s="164" t="s">
        <v>795</v>
      </c>
      <c r="B125" s="208">
        <v>4564</v>
      </c>
      <c r="C125" s="228">
        <v>1777</v>
      </c>
      <c r="D125" s="229">
        <v>2787</v>
      </c>
      <c r="E125" s="208">
        <v>403</v>
      </c>
      <c r="F125" s="228">
        <v>162</v>
      </c>
      <c r="G125" s="228">
        <v>241</v>
      </c>
      <c r="I125" s="4"/>
    </row>
    <row r="126" spans="1:9" ht="15" customHeight="1">
      <c r="A126" s="164" t="s">
        <v>796</v>
      </c>
      <c r="B126" s="208">
        <v>4518</v>
      </c>
      <c r="C126" s="228">
        <v>1779</v>
      </c>
      <c r="D126" s="229">
        <v>2739</v>
      </c>
      <c r="E126" s="208">
        <v>373</v>
      </c>
      <c r="F126" s="228">
        <v>146</v>
      </c>
      <c r="G126" s="228">
        <v>227</v>
      </c>
      <c r="I126" s="4"/>
    </row>
    <row r="127" spans="1:9" ht="15" customHeight="1">
      <c r="A127" s="164" t="s">
        <v>797</v>
      </c>
      <c r="B127" s="208">
        <v>4164</v>
      </c>
      <c r="C127" s="228">
        <v>1641</v>
      </c>
      <c r="D127" s="229">
        <v>2523</v>
      </c>
      <c r="E127" s="208">
        <v>263</v>
      </c>
      <c r="F127" s="228">
        <v>98</v>
      </c>
      <c r="G127" s="228">
        <v>165</v>
      </c>
      <c r="I127" s="4"/>
    </row>
    <row r="128" spans="1:9" ht="15" customHeight="1">
      <c r="A128" s="164" t="s">
        <v>798</v>
      </c>
      <c r="B128" s="208">
        <v>3894</v>
      </c>
      <c r="C128" s="228">
        <v>1537</v>
      </c>
      <c r="D128" s="229">
        <v>2357</v>
      </c>
      <c r="E128" s="208">
        <v>261</v>
      </c>
      <c r="F128" s="228">
        <v>83</v>
      </c>
      <c r="G128" s="228">
        <v>178</v>
      </c>
      <c r="I128" s="4"/>
    </row>
    <row r="129" spans="1:9" ht="13.8">
      <c r="A129" s="164"/>
      <c r="B129" s="208"/>
      <c r="C129" s="228"/>
      <c r="D129" s="229"/>
      <c r="E129" s="208"/>
      <c r="F129" s="228"/>
      <c r="G129" s="228"/>
      <c r="I129" s="4"/>
    </row>
    <row r="130" spans="1:9" ht="15" customHeight="1" thickBot="1">
      <c r="A130" s="585" t="s">
        <v>846</v>
      </c>
      <c r="B130" s="216">
        <v>14599</v>
      </c>
      <c r="C130" s="233">
        <v>5722</v>
      </c>
      <c r="D130" s="234">
        <v>8877</v>
      </c>
      <c r="E130" s="216">
        <v>886</v>
      </c>
      <c r="F130" s="233">
        <v>331</v>
      </c>
      <c r="G130" s="233">
        <v>555</v>
      </c>
      <c r="I130" s="4"/>
    </row>
    <row r="131" spans="1:9" ht="15" customHeight="1">
      <c r="A131" s="235" t="s">
        <v>799</v>
      </c>
      <c r="B131" s="211">
        <v>3859</v>
      </c>
      <c r="C131" s="236">
        <v>1554</v>
      </c>
      <c r="D131" s="210">
        <v>2305</v>
      </c>
      <c r="E131" s="211">
        <v>258</v>
      </c>
      <c r="F131" s="236">
        <v>102</v>
      </c>
      <c r="G131" s="236">
        <v>156</v>
      </c>
      <c r="I131" s="4"/>
    </row>
    <row r="132" spans="1:9" ht="15" customHeight="1">
      <c r="A132" s="164" t="s">
        <v>800</v>
      </c>
      <c r="B132" s="208">
        <v>3198</v>
      </c>
      <c r="C132" s="228">
        <v>1257</v>
      </c>
      <c r="D132" s="229">
        <v>1941</v>
      </c>
      <c r="E132" s="208">
        <v>181</v>
      </c>
      <c r="F132" s="228">
        <v>69</v>
      </c>
      <c r="G132" s="228">
        <v>112</v>
      </c>
      <c r="I132" s="4"/>
    </row>
    <row r="133" spans="1:9" ht="15" customHeight="1">
      <c r="A133" s="164" t="s">
        <v>801</v>
      </c>
      <c r="B133" s="208">
        <v>2917</v>
      </c>
      <c r="C133" s="228">
        <v>1144</v>
      </c>
      <c r="D133" s="229">
        <v>1773</v>
      </c>
      <c r="E133" s="208">
        <v>171</v>
      </c>
      <c r="F133" s="228">
        <v>63</v>
      </c>
      <c r="G133" s="228">
        <v>108</v>
      </c>
      <c r="I133" s="4"/>
    </row>
    <row r="134" spans="1:9" ht="15" customHeight="1">
      <c r="A134" s="164" t="s">
        <v>802</v>
      </c>
      <c r="B134" s="208">
        <v>2431</v>
      </c>
      <c r="C134" s="228">
        <v>953</v>
      </c>
      <c r="D134" s="229">
        <v>1478</v>
      </c>
      <c r="E134" s="208">
        <v>144</v>
      </c>
      <c r="F134" s="228">
        <v>49</v>
      </c>
      <c r="G134" s="228">
        <v>95</v>
      </c>
      <c r="I134" s="4"/>
    </row>
    <row r="135" spans="1:9" ht="15" customHeight="1">
      <c r="A135" s="164" t="s">
        <v>803</v>
      </c>
      <c r="B135" s="208">
        <v>2194</v>
      </c>
      <c r="C135" s="228">
        <v>814</v>
      </c>
      <c r="D135" s="229">
        <v>1380</v>
      </c>
      <c r="E135" s="208">
        <v>132</v>
      </c>
      <c r="F135" s="228">
        <v>48</v>
      </c>
      <c r="G135" s="228">
        <v>84</v>
      </c>
      <c r="I135" s="4"/>
    </row>
    <row r="136" spans="1:9" ht="13.8">
      <c r="A136" s="164"/>
      <c r="B136" s="208"/>
      <c r="C136" s="228"/>
      <c r="D136" s="229"/>
      <c r="E136" s="208"/>
      <c r="F136" s="228"/>
      <c r="G136" s="228"/>
      <c r="I136" s="4"/>
    </row>
    <row r="137" spans="1:9" ht="15" customHeight="1" thickBot="1">
      <c r="A137" s="585" t="s">
        <v>934</v>
      </c>
      <c r="B137" s="216">
        <v>5989</v>
      </c>
      <c r="C137" s="233">
        <v>2074</v>
      </c>
      <c r="D137" s="234">
        <v>3915</v>
      </c>
      <c r="E137" s="216">
        <v>308</v>
      </c>
      <c r="F137" s="233">
        <v>106</v>
      </c>
      <c r="G137" s="233">
        <v>202</v>
      </c>
      <c r="I137" s="4"/>
    </row>
    <row r="138" spans="1:9" ht="15" customHeight="1">
      <c r="A138" s="235" t="s">
        <v>804</v>
      </c>
      <c r="B138" s="211">
        <v>1828</v>
      </c>
      <c r="C138" s="236">
        <v>665</v>
      </c>
      <c r="D138" s="210">
        <v>1163</v>
      </c>
      <c r="E138" s="211">
        <v>94</v>
      </c>
      <c r="F138" s="236">
        <v>36</v>
      </c>
      <c r="G138" s="236">
        <v>58</v>
      </c>
      <c r="I138" s="4"/>
    </row>
    <row r="139" spans="1:9" ht="15" customHeight="1">
      <c r="A139" s="164" t="s">
        <v>805</v>
      </c>
      <c r="B139" s="208">
        <v>1423</v>
      </c>
      <c r="C139" s="228">
        <v>502</v>
      </c>
      <c r="D139" s="229">
        <v>921</v>
      </c>
      <c r="E139" s="208">
        <v>70</v>
      </c>
      <c r="F139" s="228">
        <v>22</v>
      </c>
      <c r="G139" s="228">
        <v>48</v>
      </c>
      <c r="I139" s="4"/>
    </row>
    <row r="140" spans="1:9" ht="15" customHeight="1">
      <c r="A140" s="164" t="s">
        <v>806</v>
      </c>
      <c r="B140" s="208">
        <v>1161</v>
      </c>
      <c r="C140" s="228">
        <v>399</v>
      </c>
      <c r="D140" s="229">
        <v>762</v>
      </c>
      <c r="E140" s="208">
        <v>68</v>
      </c>
      <c r="F140" s="228">
        <v>22</v>
      </c>
      <c r="G140" s="228">
        <v>46</v>
      </c>
      <c r="I140" s="4"/>
    </row>
    <row r="141" spans="1:9" ht="15" customHeight="1">
      <c r="A141" s="164" t="s">
        <v>807</v>
      </c>
      <c r="B141" s="208">
        <v>893</v>
      </c>
      <c r="C141" s="228">
        <v>296</v>
      </c>
      <c r="D141" s="229">
        <v>597</v>
      </c>
      <c r="E141" s="208">
        <v>51</v>
      </c>
      <c r="F141" s="228">
        <v>16</v>
      </c>
      <c r="G141" s="228">
        <v>35</v>
      </c>
      <c r="I141" s="4"/>
    </row>
    <row r="142" spans="1:9" ht="15" customHeight="1">
      <c r="A142" s="164" t="s">
        <v>808</v>
      </c>
      <c r="B142" s="208">
        <v>684</v>
      </c>
      <c r="C142" s="228">
        <v>212</v>
      </c>
      <c r="D142" s="229">
        <v>472</v>
      </c>
      <c r="E142" s="208">
        <v>25</v>
      </c>
      <c r="F142" s="228">
        <v>10</v>
      </c>
      <c r="G142" s="228">
        <v>15</v>
      </c>
      <c r="I142" s="4"/>
    </row>
    <row r="143" spans="1:9" ht="15" customHeight="1">
      <c r="A143" s="164"/>
      <c r="B143" s="208"/>
      <c r="C143" s="228"/>
      <c r="D143" s="229"/>
      <c r="E143" s="208"/>
      <c r="F143" s="228"/>
      <c r="G143" s="228"/>
      <c r="I143" s="4"/>
    </row>
    <row r="144" spans="1:9" ht="15" customHeight="1" thickBot="1">
      <c r="A144" s="585" t="s">
        <v>935</v>
      </c>
      <c r="B144" s="216">
        <v>1567</v>
      </c>
      <c r="C144" s="233">
        <v>500</v>
      </c>
      <c r="D144" s="234">
        <v>1067</v>
      </c>
      <c r="E144" s="216">
        <v>74</v>
      </c>
      <c r="F144" s="233">
        <v>17</v>
      </c>
      <c r="G144" s="233">
        <v>57</v>
      </c>
      <c r="I144" s="4"/>
    </row>
    <row r="145" spans="1:9" ht="15" customHeight="1">
      <c r="A145" s="235" t="s">
        <v>809</v>
      </c>
      <c r="B145" s="211">
        <v>538</v>
      </c>
      <c r="C145" s="236">
        <v>180</v>
      </c>
      <c r="D145" s="210">
        <v>358</v>
      </c>
      <c r="E145" s="211">
        <v>26</v>
      </c>
      <c r="F145" s="236">
        <v>5</v>
      </c>
      <c r="G145" s="236">
        <v>21</v>
      </c>
      <c r="I145" s="4"/>
    </row>
    <row r="146" spans="1:9" ht="15" customHeight="1">
      <c r="A146" s="164" t="s">
        <v>810</v>
      </c>
      <c r="B146" s="208">
        <v>401</v>
      </c>
      <c r="C146" s="228">
        <v>131</v>
      </c>
      <c r="D146" s="229">
        <v>270</v>
      </c>
      <c r="E146" s="208">
        <v>18</v>
      </c>
      <c r="F146" s="228">
        <v>6</v>
      </c>
      <c r="G146" s="228">
        <v>12</v>
      </c>
      <c r="I146" s="4"/>
    </row>
    <row r="147" spans="1:9" ht="15" customHeight="1">
      <c r="A147" s="164" t="s">
        <v>811</v>
      </c>
      <c r="B147" s="208">
        <v>295</v>
      </c>
      <c r="C147" s="228">
        <v>95</v>
      </c>
      <c r="D147" s="229">
        <v>200</v>
      </c>
      <c r="E147" s="208">
        <v>14</v>
      </c>
      <c r="F147" s="228">
        <v>3</v>
      </c>
      <c r="G147" s="228">
        <v>11</v>
      </c>
      <c r="I147" s="4"/>
    </row>
    <row r="148" spans="1:9" ht="15" customHeight="1">
      <c r="A148" s="164" t="s">
        <v>812</v>
      </c>
      <c r="B148" s="208">
        <v>207</v>
      </c>
      <c r="C148" s="228">
        <v>63</v>
      </c>
      <c r="D148" s="229">
        <v>144</v>
      </c>
      <c r="E148" s="208">
        <v>10</v>
      </c>
      <c r="F148" s="228">
        <v>3</v>
      </c>
      <c r="G148" s="228">
        <v>7</v>
      </c>
      <c r="I148" s="4"/>
    </row>
    <row r="149" spans="1:9" ht="15" customHeight="1">
      <c r="A149" s="164" t="s">
        <v>813</v>
      </c>
      <c r="B149" s="208">
        <v>126</v>
      </c>
      <c r="C149" s="228">
        <v>31</v>
      </c>
      <c r="D149" s="229">
        <v>95</v>
      </c>
      <c r="E149" s="208">
        <v>6</v>
      </c>
      <c r="F149" s="228">
        <v>0</v>
      </c>
      <c r="G149" s="228">
        <v>6</v>
      </c>
      <c r="I149" s="4"/>
    </row>
    <row r="150" spans="1:9" ht="13.8">
      <c r="A150" s="164"/>
      <c r="B150" s="208"/>
      <c r="C150" s="228"/>
      <c r="D150" s="229"/>
      <c r="E150" s="208"/>
      <c r="F150" s="228"/>
      <c r="G150" s="228"/>
      <c r="I150" s="4"/>
    </row>
    <row r="151" spans="1:9" ht="15" customHeight="1">
      <c r="A151" s="164" t="s">
        <v>936</v>
      </c>
      <c r="B151" s="208">
        <v>194</v>
      </c>
      <c r="C151" s="228">
        <v>51</v>
      </c>
      <c r="D151" s="229">
        <v>143</v>
      </c>
      <c r="E151" s="208">
        <v>13</v>
      </c>
      <c r="F151" s="228">
        <v>3</v>
      </c>
      <c r="G151" s="228">
        <v>10</v>
      </c>
      <c r="I151" s="4"/>
    </row>
    <row r="152" spans="1:9" ht="15" customHeight="1">
      <c r="A152" s="164" t="s">
        <v>937</v>
      </c>
      <c r="B152" s="208">
        <v>11</v>
      </c>
      <c r="C152" s="228">
        <v>4</v>
      </c>
      <c r="D152" s="229">
        <v>7</v>
      </c>
      <c r="E152" s="208">
        <v>0</v>
      </c>
      <c r="F152" s="228">
        <v>0</v>
      </c>
      <c r="G152" s="228">
        <v>0</v>
      </c>
      <c r="I152" s="4"/>
    </row>
    <row r="153" spans="1:9" ht="15" customHeight="1">
      <c r="A153" s="164" t="s">
        <v>938</v>
      </c>
      <c r="B153" s="208">
        <v>0</v>
      </c>
      <c r="C153" s="228">
        <v>0</v>
      </c>
      <c r="D153" s="229">
        <v>0</v>
      </c>
      <c r="E153" s="208">
        <v>0</v>
      </c>
      <c r="F153" s="228">
        <v>0</v>
      </c>
      <c r="G153" s="228">
        <v>0</v>
      </c>
      <c r="I153" s="4"/>
    </row>
    <row r="154" spans="1:9" ht="13.8">
      <c r="A154" s="164"/>
      <c r="B154" s="208"/>
      <c r="C154" s="228"/>
      <c r="D154" s="229"/>
      <c r="E154" s="208"/>
      <c r="F154" s="228"/>
      <c r="G154" s="228"/>
      <c r="I154" s="4"/>
    </row>
    <row r="155" spans="1:9" ht="15" customHeight="1">
      <c r="A155" s="164" t="s">
        <v>814</v>
      </c>
      <c r="B155" s="208">
        <v>210500</v>
      </c>
      <c r="C155" s="228">
        <v>107967</v>
      </c>
      <c r="D155" s="229">
        <v>102533</v>
      </c>
      <c r="E155" s="208">
        <v>63347</v>
      </c>
      <c r="F155" s="228">
        <v>32623</v>
      </c>
      <c r="G155" s="228">
        <v>30724</v>
      </c>
      <c r="I155" s="4"/>
    </row>
    <row r="156" spans="1:9" ht="15" customHeight="1">
      <c r="A156" s="164" t="s">
        <v>824</v>
      </c>
      <c r="B156" s="208">
        <v>766256</v>
      </c>
      <c r="C156" s="228">
        <v>381154</v>
      </c>
      <c r="D156" s="229">
        <v>385102</v>
      </c>
      <c r="E156" s="208">
        <v>125812</v>
      </c>
      <c r="F156" s="228">
        <v>62589</v>
      </c>
      <c r="G156" s="228">
        <v>63223</v>
      </c>
      <c r="I156" s="4"/>
    </row>
    <row r="157" spans="1:9" ht="15" customHeight="1">
      <c r="A157" s="291" t="s">
        <v>815</v>
      </c>
      <c r="B157" s="209">
        <v>742707</v>
      </c>
      <c r="C157" s="226">
        <v>369125</v>
      </c>
      <c r="D157" s="227">
        <v>373582</v>
      </c>
      <c r="E157" s="209">
        <v>118773</v>
      </c>
      <c r="F157" s="226">
        <v>59011</v>
      </c>
      <c r="G157" s="226">
        <v>59762</v>
      </c>
      <c r="I157" s="4"/>
    </row>
    <row r="158" spans="1:9" ht="15" customHeight="1">
      <c r="A158" s="164" t="s">
        <v>816</v>
      </c>
      <c r="B158" s="208">
        <v>703487</v>
      </c>
      <c r="C158" s="228">
        <v>348262</v>
      </c>
      <c r="D158" s="229">
        <v>355225</v>
      </c>
      <c r="E158" s="208">
        <v>109091</v>
      </c>
      <c r="F158" s="228">
        <v>53973</v>
      </c>
      <c r="G158" s="228">
        <v>55118</v>
      </c>
      <c r="I158" s="4"/>
    </row>
    <row r="159" spans="1:9" ht="15" customHeight="1">
      <c r="A159" s="164" t="s">
        <v>817</v>
      </c>
      <c r="B159" s="208">
        <v>192581</v>
      </c>
      <c r="C159" s="228">
        <v>86433</v>
      </c>
      <c r="D159" s="229">
        <v>106148</v>
      </c>
      <c r="E159" s="208">
        <v>20558</v>
      </c>
      <c r="F159" s="228">
        <v>9345</v>
      </c>
      <c r="G159" s="228">
        <v>11213</v>
      </c>
      <c r="I159" s="4"/>
    </row>
    <row r="160" spans="1:9" ht="15" customHeight="1">
      <c r="A160" s="164" t="s">
        <v>818</v>
      </c>
      <c r="B160" s="208">
        <v>169566</v>
      </c>
      <c r="C160" s="228">
        <v>75167</v>
      </c>
      <c r="D160" s="229">
        <v>94399</v>
      </c>
      <c r="E160" s="208">
        <v>17714</v>
      </c>
      <c r="F160" s="228">
        <v>7967</v>
      </c>
      <c r="G160" s="228">
        <v>9747</v>
      </c>
      <c r="I160" s="4"/>
    </row>
    <row r="161" spans="1:9" ht="15" customHeight="1">
      <c r="A161" s="164" t="s">
        <v>819</v>
      </c>
      <c r="B161" s="208">
        <v>120125</v>
      </c>
      <c r="C161" s="228">
        <v>51244</v>
      </c>
      <c r="D161" s="229">
        <v>68881</v>
      </c>
      <c r="E161" s="208">
        <v>11511</v>
      </c>
      <c r="F161" s="228">
        <v>5017</v>
      </c>
      <c r="G161" s="228">
        <v>6494</v>
      </c>
      <c r="I161" s="4"/>
    </row>
    <row r="162" spans="1:9" ht="15" customHeight="1">
      <c r="A162" s="164" t="s">
        <v>825</v>
      </c>
      <c r="B162" s="208">
        <v>69563</v>
      </c>
      <c r="C162" s="228">
        <v>27734</v>
      </c>
      <c r="D162" s="229">
        <v>41829</v>
      </c>
      <c r="E162" s="208">
        <v>5467</v>
      </c>
      <c r="F162" s="228">
        <v>2189</v>
      </c>
      <c r="G162" s="228">
        <v>3278</v>
      </c>
      <c r="I162" s="4"/>
    </row>
    <row r="163" spans="1:9" ht="13.8">
      <c r="A163" s="164" t="s">
        <v>0</v>
      </c>
      <c r="B163" s="274" t="s">
        <v>0</v>
      </c>
      <c r="C163" s="275" t="s">
        <v>0</v>
      </c>
      <c r="D163" s="276" t="s">
        <v>0</v>
      </c>
      <c r="E163" s="274" t="s">
        <v>0</v>
      </c>
      <c r="F163" s="275" t="s">
        <v>0</v>
      </c>
      <c r="G163" s="275" t="s">
        <v>0</v>
      </c>
      <c r="I163" s="4"/>
    </row>
    <row r="164" spans="1:9" ht="15" customHeight="1">
      <c r="A164" s="291" t="s">
        <v>820</v>
      </c>
      <c r="B164" s="372">
        <v>37.799999999999997</v>
      </c>
      <c r="C164" s="373">
        <v>36.200000000000003</v>
      </c>
      <c r="D164" s="374">
        <v>39.299999999999997</v>
      </c>
      <c r="E164" s="372">
        <v>27.5</v>
      </c>
      <c r="F164" s="373">
        <v>26.6</v>
      </c>
      <c r="G164" s="373">
        <v>28.4</v>
      </c>
      <c r="I164" s="4"/>
    </row>
    <row r="165" spans="1:9" ht="15" customHeight="1">
      <c r="A165" s="5503" t="s">
        <v>821</v>
      </c>
      <c r="B165" s="5504"/>
      <c r="C165" s="5504"/>
      <c r="D165" s="5504"/>
      <c r="E165" s="5504"/>
      <c r="F165" s="5504"/>
      <c r="G165" s="5505"/>
    </row>
    <row r="166" spans="1:9" ht="13.2">
      <c r="A166" s="174"/>
      <c r="B166" s="174"/>
      <c r="C166" s="174"/>
      <c r="D166" s="174"/>
      <c r="E166" s="204"/>
      <c r="F166" s="204"/>
      <c r="G166" s="204"/>
    </row>
    <row r="167" spans="1:9" ht="31.05" customHeight="1">
      <c r="A167" s="5457" t="s">
        <v>1464</v>
      </c>
      <c r="B167" s="5457"/>
      <c r="C167" s="5457"/>
      <c r="D167" s="5457"/>
      <c r="E167" s="5457"/>
      <c r="F167" s="5457"/>
      <c r="G167" s="5457"/>
    </row>
  </sheetData>
  <mergeCells count="7">
    <mergeCell ref="A167:G167"/>
    <mergeCell ref="A1:G1"/>
    <mergeCell ref="A3:A5"/>
    <mergeCell ref="B3:G3"/>
    <mergeCell ref="B4:D4"/>
    <mergeCell ref="E4:G4"/>
    <mergeCell ref="A165:G16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7"/>
  <sheetViews>
    <sheetView workbookViewId="0">
      <selection sqref="A1:XFD1048576"/>
    </sheetView>
  </sheetViews>
  <sheetFormatPr defaultColWidth="8.69921875" defaultRowHeight="14.25" customHeight="1"/>
  <cols>
    <col min="1" max="1" width="27.09765625" style="50" customWidth="1"/>
    <col min="2" max="7" width="10.59765625" style="50" customWidth="1"/>
    <col min="8" max="16384" width="8.69921875" style="50"/>
  </cols>
  <sheetData>
    <row r="1" spans="1:9" ht="24.6">
      <c r="A1" s="5502" t="s">
        <v>1466</v>
      </c>
      <c r="B1" s="5502"/>
      <c r="C1" s="5502"/>
      <c r="D1" s="5502"/>
      <c r="E1" s="5502"/>
      <c r="F1" s="5502"/>
      <c r="G1" s="5502"/>
      <c r="H1" s="320"/>
    </row>
    <row r="2" spans="1:9" ht="13.2">
      <c r="A2" s="218"/>
      <c r="B2" s="218"/>
      <c r="C2" s="218"/>
      <c r="D2" s="218"/>
      <c r="E2" s="218"/>
      <c r="F2" s="218"/>
      <c r="G2" s="218"/>
    </row>
    <row r="3" spans="1:9" ht="20.399999999999999">
      <c r="A3" s="5489" t="s">
        <v>710</v>
      </c>
      <c r="B3" s="5491" t="s">
        <v>682</v>
      </c>
      <c r="C3" s="5492"/>
      <c r="D3" s="5492"/>
      <c r="E3" s="5492"/>
      <c r="F3" s="5492"/>
      <c r="G3" s="5493"/>
      <c r="H3" s="417"/>
    </row>
    <row r="4" spans="1:9" ht="20.399999999999999">
      <c r="A4" s="5501"/>
      <c r="B4" s="5470" t="s">
        <v>849</v>
      </c>
      <c r="C4" s="5500"/>
      <c r="D4" s="5500"/>
      <c r="E4" s="5470" t="s">
        <v>14</v>
      </c>
      <c r="F4" s="5500"/>
      <c r="G4" s="5471"/>
      <c r="H4" s="417"/>
    </row>
    <row r="5" spans="1:9" ht="20.399999999999999">
      <c r="A5" s="5490"/>
      <c r="B5" s="222" t="s">
        <v>1335</v>
      </c>
      <c r="C5" s="223" t="s">
        <v>712</v>
      </c>
      <c r="D5" s="224" t="s">
        <v>713</v>
      </c>
      <c r="E5" s="222" t="s">
        <v>1335</v>
      </c>
      <c r="F5" s="223" t="s">
        <v>712</v>
      </c>
      <c r="G5" s="225" t="s">
        <v>713</v>
      </c>
      <c r="H5" s="417"/>
    </row>
    <row r="6" spans="1:9" ht="15" customHeight="1">
      <c r="A6" s="291" t="s">
        <v>714</v>
      </c>
      <c r="B6" s="209">
        <v>67091</v>
      </c>
      <c r="C6" s="226">
        <v>33701</v>
      </c>
      <c r="D6" s="227">
        <v>33390</v>
      </c>
      <c r="E6" s="209">
        <v>16127</v>
      </c>
      <c r="F6" s="226">
        <v>8291</v>
      </c>
      <c r="G6" s="226">
        <v>7836</v>
      </c>
      <c r="I6" s="4"/>
    </row>
    <row r="7" spans="1:9" ht="13.8">
      <c r="A7" s="164"/>
      <c r="B7" s="208"/>
      <c r="C7" s="228"/>
      <c r="D7" s="229"/>
      <c r="E7" s="208"/>
      <c r="F7" s="228"/>
      <c r="G7" s="228"/>
      <c r="I7" s="4"/>
    </row>
    <row r="8" spans="1:9" ht="15" customHeight="1">
      <c r="A8" s="291" t="s">
        <v>828</v>
      </c>
      <c r="B8" s="209">
        <v>4281</v>
      </c>
      <c r="C8" s="226">
        <v>2250</v>
      </c>
      <c r="D8" s="227">
        <v>2031</v>
      </c>
      <c r="E8" s="209">
        <v>1852</v>
      </c>
      <c r="F8" s="226">
        <v>992</v>
      </c>
      <c r="G8" s="226">
        <v>860</v>
      </c>
      <c r="I8" s="4"/>
    </row>
    <row r="9" spans="1:9" ht="15" customHeight="1">
      <c r="A9" s="164"/>
      <c r="B9" s="208"/>
      <c r="C9" s="228"/>
      <c r="D9" s="229"/>
      <c r="E9" s="208"/>
      <c r="F9" s="228"/>
      <c r="G9" s="228"/>
      <c r="I9" s="4"/>
    </row>
    <row r="10" spans="1:9" ht="15" customHeight="1">
      <c r="A10" s="291" t="s">
        <v>829</v>
      </c>
      <c r="B10" s="209">
        <v>848</v>
      </c>
      <c r="C10" s="226">
        <v>444</v>
      </c>
      <c r="D10" s="227">
        <v>404</v>
      </c>
      <c r="E10" s="209">
        <v>375</v>
      </c>
      <c r="F10" s="226">
        <v>205</v>
      </c>
      <c r="G10" s="226">
        <v>170</v>
      </c>
      <c r="I10" s="4"/>
    </row>
    <row r="11" spans="1:9" ht="15" customHeight="1">
      <c r="A11" s="164"/>
      <c r="B11" s="208"/>
      <c r="C11" s="228"/>
      <c r="D11" s="229"/>
      <c r="E11" s="208"/>
      <c r="F11" s="228"/>
      <c r="G11" s="228"/>
      <c r="I11" s="4"/>
    </row>
    <row r="12" spans="1:9" ht="15" customHeight="1" thickBot="1">
      <c r="A12" s="585" t="s">
        <v>830</v>
      </c>
      <c r="B12" s="280">
        <v>3433</v>
      </c>
      <c r="C12" s="270">
        <v>1806</v>
      </c>
      <c r="D12" s="281">
        <v>1627</v>
      </c>
      <c r="E12" s="280">
        <v>1477</v>
      </c>
      <c r="F12" s="270">
        <v>787</v>
      </c>
      <c r="G12" s="270">
        <v>690</v>
      </c>
      <c r="I12" s="4"/>
    </row>
    <row r="13" spans="1:9" ht="13.8">
      <c r="A13" s="164" t="s">
        <v>715</v>
      </c>
      <c r="B13" s="211">
        <v>906</v>
      </c>
      <c r="C13" s="236">
        <v>477</v>
      </c>
      <c r="D13" s="210">
        <v>429</v>
      </c>
      <c r="E13" s="211">
        <v>407</v>
      </c>
      <c r="F13" s="236">
        <v>216</v>
      </c>
      <c r="G13" s="236">
        <v>191</v>
      </c>
      <c r="I13" s="4"/>
    </row>
    <row r="14" spans="1:9" ht="13.8">
      <c r="A14" s="164" t="s">
        <v>716</v>
      </c>
      <c r="B14" s="208">
        <v>847</v>
      </c>
      <c r="C14" s="228">
        <v>433</v>
      </c>
      <c r="D14" s="229">
        <v>414</v>
      </c>
      <c r="E14" s="208">
        <v>363</v>
      </c>
      <c r="F14" s="228">
        <v>185</v>
      </c>
      <c r="G14" s="228">
        <v>178</v>
      </c>
      <c r="I14" s="4"/>
    </row>
    <row r="15" spans="1:9" ht="13.8">
      <c r="A15" s="164" t="s">
        <v>717</v>
      </c>
      <c r="B15" s="208">
        <v>862</v>
      </c>
      <c r="C15" s="228">
        <v>472</v>
      </c>
      <c r="D15" s="229">
        <v>390</v>
      </c>
      <c r="E15" s="208">
        <v>365</v>
      </c>
      <c r="F15" s="228">
        <v>203</v>
      </c>
      <c r="G15" s="228">
        <v>162</v>
      </c>
      <c r="I15" s="4"/>
    </row>
    <row r="16" spans="1:9" ht="13.8">
      <c r="A16" s="164" t="s">
        <v>718</v>
      </c>
      <c r="B16" s="208">
        <v>818</v>
      </c>
      <c r="C16" s="228">
        <v>424</v>
      </c>
      <c r="D16" s="229">
        <v>394</v>
      </c>
      <c r="E16" s="208">
        <v>342</v>
      </c>
      <c r="F16" s="228">
        <v>183</v>
      </c>
      <c r="G16" s="228">
        <v>159</v>
      </c>
      <c r="I16" s="4"/>
    </row>
    <row r="17" spans="1:9" ht="13.8">
      <c r="A17" s="164"/>
      <c r="B17" s="255"/>
      <c r="C17" s="256"/>
      <c r="D17" s="265"/>
      <c r="E17" s="255"/>
      <c r="F17" s="256"/>
      <c r="G17" s="256"/>
      <c r="I17" s="4"/>
    </row>
    <row r="18" spans="1:9" ht="15" customHeight="1" thickBot="1">
      <c r="A18" s="585" t="s">
        <v>831</v>
      </c>
      <c r="B18" s="216">
        <v>4179</v>
      </c>
      <c r="C18" s="233">
        <v>2171</v>
      </c>
      <c r="D18" s="234">
        <v>2008</v>
      </c>
      <c r="E18" s="216">
        <v>1707</v>
      </c>
      <c r="F18" s="233">
        <v>891</v>
      </c>
      <c r="G18" s="233">
        <v>816</v>
      </c>
      <c r="I18" s="4"/>
    </row>
    <row r="19" spans="1:9" ht="13.8">
      <c r="A19" s="235" t="s">
        <v>719</v>
      </c>
      <c r="B19" s="211">
        <v>834</v>
      </c>
      <c r="C19" s="236">
        <v>429</v>
      </c>
      <c r="D19" s="210">
        <v>405</v>
      </c>
      <c r="E19" s="211">
        <v>359</v>
      </c>
      <c r="F19" s="236">
        <v>177</v>
      </c>
      <c r="G19" s="236">
        <v>182</v>
      </c>
      <c r="I19" s="4"/>
    </row>
    <row r="20" spans="1:9" ht="13.8">
      <c r="A20" s="164" t="s">
        <v>720</v>
      </c>
      <c r="B20" s="208">
        <v>875</v>
      </c>
      <c r="C20" s="228">
        <v>474</v>
      </c>
      <c r="D20" s="229">
        <v>401</v>
      </c>
      <c r="E20" s="208">
        <v>355</v>
      </c>
      <c r="F20" s="228">
        <v>189</v>
      </c>
      <c r="G20" s="228">
        <v>166</v>
      </c>
      <c r="I20" s="4"/>
    </row>
    <row r="21" spans="1:9" ht="13.8">
      <c r="A21" s="164" t="s">
        <v>721</v>
      </c>
      <c r="B21" s="208">
        <v>791</v>
      </c>
      <c r="C21" s="228">
        <v>417</v>
      </c>
      <c r="D21" s="229">
        <v>374</v>
      </c>
      <c r="E21" s="208">
        <v>325</v>
      </c>
      <c r="F21" s="228">
        <v>167</v>
      </c>
      <c r="G21" s="228">
        <v>158</v>
      </c>
      <c r="I21" s="4"/>
    </row>
    <row r="22" spans="1:9" ht="13.8">
      <c r="A22" s="164" t="s">
        <v>722</v>
      </c>
      <c r="B22" s="208">
        <v>808</v>
      </c>
      <c r="C22" s="228">
        <v>421</v>
      </c>
      <c r="D22" s="229">
        <v>387</v>
      </c>
      <c r="E22" s="208">
        <v>344</v>
      </c>
      <c r="F22" s="228">
        <v>176</v>
      </c>
      <c r="G22" s="228">
        <v>168</v>
      </c>
      <c r="I22" s="4"/>
    </row>
    <row r="23" spans="1:9" ht="13.8">
      <c r="A23" s="164" t="s">
        <v>723</v>
      </c>
      <c r="B23" s="208">
        <v>871</v>
      </c>
      <c r="C23" s="228">
        <v>430</v>
      </c>
      <c r="D23" s="229">
        <v>441</v>
      </c>
      <c r="E23" s="208">
        <v>324</v>
      </c>
      <c r="F23" s="228">
        <v>182</v>
      </c>
      <c r="G23" s="228">
        <v>142</v>
      </c>
      <c r="I23" s="4"/>
    </row>
    <row r="24" spans="1:9" ht="13.8">
      <c r="A24" s="164"/>
      <c r="B24" s="208"/>
      <c r="C24" s="228"/>
      <c r="D24" s="229"/>
      <c r="E24" s="208"/>
      <c r="F24" s="228"/>
      <c r="G24" s="228"/>
      <c r="I24" s="4"/>
    </row>
    <row r="25" spans="1:9" ht="15" customHeight="1" thickBot="1">
      <c r="A25" s="585" t="s">
        <v>832</v>
      </c>
      <c r="B25" s="216">
        <v>4055</v>
      </c>
      <c r="C25" s="233">
        <v>2090</v>
      </c>
      <c r="D25" s="234">
        <v>1965</v>
      </c>
      <c r="E25" s="216">
        <v>1467</v>
      </c>
      <c r="F25" s="233">
        <v>754</v>
      </c>
      <c r="G25" s="233">
        <v>713</v>
      </c>
      <c r="I25" s="4"/>
    </row>
    <row r="26" spans="1:9" ht="15" customHeight="1">
      <c r="A26" s="235" t="s">
        <v>724</v>
      </c>
      <c r="B26" s="211">
        <v>805</v>
      </c>
      <c r="C26" s="236">
        <v>408</v>
      </c>
      <c r="D26" s="210">
        <v>397</v>
      </c>
      <c r="E26" s="211">
        <v>293</v>
      </c>
      <c r="F26" s="236">
        <v>135</v>
      </c>
      <c r="G26" s="236">
        <v>158</v>
      </c>
      <c r="I26" s="4"/>
    </row>
    <row r="27" spans="1:9" ht="15" customHeight="1">
      <c r="A27" s="164" t="s">
        <v>725</v>
      </c>
      <c r="B27" s="208">
        <v>790</v>
      </c>
      <c r="C27" s="228">
        <v>402</v>
      </c>
      <c r="D27" s="229">
        <v>388</v>
      </c>
      <c r="E27" s="208">
        <v>301</v>
      </c>
      <c r="F27" s="228">
        <v>155</v>
      </c>
      <c r="G27" s="228">
        <v>146</v>
      </c>
      <c r="I27" s="4"/>
    </row>
    <row r="28" spans="1:9" ht="15" customHeight="1">
      <c r="A28" s="164" t="s">
        <v>726</v>
      </c>
      <c r="B28" s="208">
        <v>827</v>
      </c>
      <c r="C28" s="228">
        <v>452</v>
      </c>
      <c r="D28" s="229">
        <v>375</v>
      </c>
      <c r="E28" s="208">
        <v>304</v>
      </c>
      <c r="F28" s="228">
        <v>178</v>
      </c>
      <c r="G28" s="228">
        <v>126</v>
      </c>
      <c r="I28" s="4"/>
    </row>
    <row r="29" spans="1:9" ht="15" customHeight="1">
      <c r="A29" s="164" t="s">
        <v>727</v>
      </c>
      <c r="B29" s="208">
        <v>839</v>
      </c>
      <c r="C29" s="228">
        <v>421</v>
      </c>
      <c r="D29" s="229">
        <v>418</v>
      </c>
      <c r="E29" s="208">
        <v>277</v>
      </c>
      <c r="F29" s="228">
        <v>136</v>
      </c>
      <c r="G29" s="228">
        <v>141</v>
      </c>
      <c r="I29" s="4"/>
    </row>
    <row r="30" spans="1:9" ht="15" customHeight="1">
      <c r="A30" s="164" t="s">
        <v>728</v>
      </c>
      <c r="B30" s="208">
        <v>794</v>
      </c>
      <c r="C30" s="228">
        <v>407</v>
      </c>
      <c r="D30" s="229">
        <v>387</v>
      </c>
      <c r="E30" s="208">
        <v>292</v>
      </c>
      <c r="F30" s="228">
        <v>150</v>
      </c>
      <c r="G30" s="228">
        <v>142</v>
      </c>
      <c r="I30" s="4"/>
    </row>
    <row r="31" spans="1:9" ht="13.8">
      <c r="A31" s="164"/>
      <c r="B31" s="208"/>
      <c r="C31" s="228"/>
      <c r="D31" s="229"/>
      <c r="E31" s="208"/>
      <c r="F31" s="228"/>
      <c r="G31" s="228"/>
      <c r="I31" s="4"/>
    </row>
    <row r="32" spans="1:9" ht="15" customHeight="1" thickBot="1">
      <c r="A32" s="585" t="s">
        <v>933</v>
      </c>
      <c r="B32" s="216">
        <v>4146</v>
      </c>
      <c r="C32" s="233">
        <v>2215</v>
      </c>
      <c r="D32" s="234">
        <v>1931</v>
      </c>
      <c r="E32" s="216">
        <v>1548</v>
      </c>
      <c r="F32" s="233">
        <v>812</v>
      </c>
      <c r="G32" s="233">
        <v>736</v>
      </c>
      <c r="I32" s="4"/>
    </row>
    <row r="33" spans="1:9" ht="15" customHeight="1">
      <c r="A33" s="235" t="s">
        <v>729</v>
      </c>
      <c r="B33" s="211">
        <v>893</v>
      </c>
      <c r="C33" s="236">
        <v>457</v>
      </c>
      <c r="D33" s="210">
        <v>436</v>
      </c>
      <c r="E33" s="211">
        <v>308</v>
      </c>
      <c r="F33" s="236">
        <v>156</v>
      </c>
      <c r="G33" s="236">
        <v>152</v>
      </c>
      <c r="I33" s="4"/>
    </row>
    <row r="34" spans="1:9" ht="15" customHeight="1">
      <c r="A34" s="164" t="s">
        <v>730</v>
      </c>
      <c r="B34" s="208">
        <v>919</v>
      </c>
      <c r="C34" s="228">
        <v>487</v>
      </c>
      <c r="D34" s="229">
        <v>432</v>
      </c>
      <c r="E34" s="208">
        <v>341</v>
      </c>
      <c r="F34" s="228">
        <v>173</v>
      </c>
      <c r="G34" s="228">
        <v>168</v>
      </c>
      <c r="I34" s="4"/>
    </row>
    <row r="35" spans="1:9" ht="15" customHeight="1">
      <c r="A35" s="164" t="s">
        <v>731</v>
      </c>
      <c r="B35" s="208">
        <v>896</v>
      </c>
      <c r="C35" s="228">
        <v>497</v>
      </c>
      <c r="D35" s="229">
        <v>399</v>
      </c>
      <c r="E35" s="208">
        <v>327</v>
      </c>
      <c r="F35" s="228">
        <v>173</v>
      </c>
      <c r="G35" s="228">
        <v>154</v>
      </c>
      <c r="I35" s="4"/>
    </row>
    <row r="36" spans="1:9" ht="15" customHeight="1">
      <c r="A36" s="164" t="s">
        <v>732</v>
      </c>
      <c r="B36" s="208">
        <v>742</v>
      </c>
      <c r="C36" s="228">
        <v>383</v>
      </c>
      <c r="D36" s="229">
        <v>359</v>
      </c>
      <c r="E36" s="208">
        <v>298</v>
      </c>
      <c r="F36" s="228">
        <v>160</v>
      </c>
      <c r="G36" s="228">
        <v>138</v>
      </c>
      <c r="I36" s="4"/>
    </row>
    <row r="37" spans="1:9" ht="15" customHeight="1">
      <c r="A37" s="164" t="s">
        <v>733</v>
      </c>
      <c r="B37" s="208">
        <v>696</v>
      </c>
      <c r="C37" s="228">
        <v>391</v>
      </c>
      <c r="D37" s="229">
        <v>305</v>
      </c>
      <c r="E37" s="208">
        <v>274</v>
      </c>
      <c r="F37" s="228">
        <v>150</v>
      </c>
      <c r="G37" s="228">
        <v>124</v>
      </c>
      <c r="I37" s="4"/>
    </row>
    <row r="38" spans="1:9" ht="13.8">
      <c r="A38" s="164"/>
      <c r="B38" s="208"/>
      <c r="C38" s="228"/>
      <c r="D38" s="229"/>
      <c r="E38" s="208"/>
      <c r="F38" s="228"/>
      <c r="G38" s="228"/>
      <c r="I38" s="4"/>
    </row>
    <row r="39" spans="1:9" ht="15" customHeight="1" thickBot="1">
      <c r="A39" s="585" t="s">
        <v>833</v>
      </c>
      <c r="B39" s="216">
        <v>3472</v>
      </c>
      <c r="C39" s="233">
        <v>1796</v>
      </c>
      <c r="D39" s="234">
        <v>1676</v>
      </c>
      <c r="E39" s="216">
        <v>1197</v>
      </c>
      <c r="F39" s="233">
        <v>611</v>
      </c>
      <c r="G39" s="233">
        <v>586</v>
      </c>
      <c r="I39" s="4"/>
    </row>
    <row r="40" spans="1:9" ht="15" customHeight="1">
      <c r="A40" s="235" t="s">
        <v>734</v>
      </c>
      <c r="B40" s="211">
        <v>661</v>
      </c>
      <c r="C40" s="236">
        <v>328</v>
      </c>
      <c r="D40" s="210">
        <v>333</v>
      </c>
      <c r="E40" s="211">
        <v>230</v>
      </c>
      <c r="F40" s="236">
        <v>112</v>
      </c>
      <c r="G40" s="236">
        <v>118</v>
      </c>
      <c r="I40" s="4"/>
    </row>
    <row r="41" spans="1:9" ht="15" customHeight="1">
      <c r="A41" s="164" t="s">
        <v>735</v>
      </c>
      <c r="B41" s="208">
        <v>675</v>
      </c>
      <c r="C41" s="228">
        <v>363</v>
      </c>
      <c r="D41" s="229">
        <v>312</v>
      </c>
      <c r="E41" s="208">
        <v>256</v>
      </c>
      <c r="F41" s="228">
        <v>119</v>
      </c>
      <c r="G41" s="228">
        <v>137</v>
      </c>
      <c r="I41" s="4"/>
    </row>
    <row r="42" spans="1:9" ht="15" customHeight="1">
      <c r="A42" s="164" t="s">
        <v>736</v>
      </c>
      <c r="B42" s="208">
        <v>693</v>
      </c>
      <c r="C42" s="228">
        <v>339</v>
      </c>
      <c r="D42" s="229">
        <v>354</v>
      </c>
      <c r="E42" s="208">
        <v>246</v>
      </c>
      <c r="F42" s="228">
        <v>123</v>
      </c>
      <c r="G42" s="228">
        <v>123</v>
      </c>
      <c r="I42" s="4"/>
    </row>
    <row r="43" spans="1:9" ht="15" customHeight="1">
      <c r="A43" s="164" t="s">
        <v>737</v>
      </c>
      <c r="B43" s="208">
        <v>673</v>
      </c>
      <c r="C43" s="228">
        <v>362</v>
      </c>
      <c r="D43" s="229">
        <v>311</v>
      </c>
      <c r="E43" s="208">
        <v>217</v>
      </c>
      <c r="F43" s="228">
        <v>120</v>
      </c>
      <c r="G43" s="228">
        <v>97</v>
      </c>
      <c r="I43" s="4"/>
    </row>
    <row r="44" spans="1:9" ht="15" customHeight="1">
      <c r="A44" s="164" t="s">
        <v>738</v>
      </c>
      <c r="B44" s="208">
        <v>770</v>
      </c>
      <c r="C44" s="228">
        <v>404</v>
      </c>
      <c r="D44" s="229">
        <v>366</v>
      </c>
      <c r="E44" s="208">
        <v>248</v>
      </c>
      <c r="F44" s="228">
        <v>137</v>
      </c>
      <c r="G44" s="228">
        <v>111</v>
      </c>
      <c r="I44" s="4"/>
    </row>
    <row r="45" spans="1:9" ht="15" customHeight="1">
      <c r="A45" s="164"/>
      <c r="B45" s="208"/>
      <c r="C45" s="228"/>
      <c r="D45" s="229"/>
      <c r="E45" s="208"/>
      <c r="F45" s="228"/>
      <c r="G45" s="228"/>
      <c r="I45" s="4"/>
    </row>
    <row r="46" spans="1:9" ht="15" customHeight="1" thickBot="1">
      <c r="A46" s="585" t="s">
        <v>834</v>
      </c>
      <c r="B46" s="216">
        <v>4161</v>
      </c>
      <c r="C46" s="233">
        <v>2152</v>
      </c>
      <c r="D46" s="234">
        <v>2009</v>
      </c>
      <c r="E46" s="216">
        <v>1242</v>
      </c>
      <c r="F46" s="233">
        <v>646</v>
      </c>
      <c r="G46" s="233">
        <v>596</v>
      </c>
      <c r="I46" s="4"/>
    </row>
    <row r="47" spans="1:9" ht="15" customHeight="1">
      <c r="A47" s="235" t="s">
        <v>739</v>
      </c>
      <c r="B47" s="211">
        <v>785</v>
      </c>
      <c r="C47" s="236">
        <v>416</v>
      </c>
      <c r="D47" s="210">
        <v>369</v>
      </c>
      <c r="E47" s="211">
        <v>238</v>
      </c>
      <c r="F47" s="236">
        <v>118</v>
      </c>
      <c r="G47" s="236">
        <v>120</v>
      </c>
      <c r="I47" s="4"/>
    </row>
    <row r="48" spans="1:9" ht="15" customHeight="1">
      <c r="A48" s="164" t="s">
        <v>740</v>
      </c>
      <c r="B48" s="208">
        <v>808</v>
      </c>
      <c r="C48" s="228">
        <v>422</v>
      </c>
      <c r="D48" s="229">
        <v>386</v>
      </c>
      <c r="E48" s="208">
        <v>253</v>
      </c>
      <c r="F48" s="228">
        <v>135</v>
      </c>
      <c r="G48" s="228">
        <v>118</v>
      </c>
      <c r="I48" s="4"/>
    </row>
    <row r="49" spans="1:9" ht="15" customHeight="1">
      <c r="A49" s="164" t="s">
        <v>741</v>
      </c>
      <c r="B49" s="208">
        <v>904</v>
      </c>
      <c r="C49" s="228">
        <v>468</v>
      </c>
      <c r="D49" s="229">
        <v>436</v>
      </c>
      <c r="E49" s="208">
        <v>273</v>
      </c>
      <c r="F49" s="228">
        <v>149</v>
      </c>
      <c r="G49" s="228">
        <v>124</v>
      </c>
      <c r="I49" s="4"/>
    </row>
    <row r="50" spans="1:9" ht="15" customHeight="1">
      <c r="A50" s="164" t="s">
        <v>742</v>
      </c>
      <c r="B50" s="208">
        <v>837</v>
      </c>
      <c r="C50" s="228">
        <v>410</v>
      </c>
      <c r="D50" s="229">
        <v>427</v>
      </c>
      <c r="E50" s="208">
        <v>238</v>
      </c>
      <c r="F50" s="228">
        <v>120</v>
      </c>
      <c r="G50" s="228">
        <v>118</v>
      </c>
      <c r="I50" s="4"/>
    </row>
    <row r="51" spans="1:9" ht="15" customHeight="1">
      <c r="A51" s="164" t="s">
        <v>743</v>
      </c>
      <c r="B51" s="208">
        <v>827</v>
      </c>
      <c r="C51" s="228">
        <v>436</v>
      </c>
      <c r="D51" s="229">
        <v>391</v>
      </c>
      <c r="E51" s="208">
        <v>240</v>
      </c>
      <c r="F51" s="228">
        <v>124</v>
      </c>
      <c r="G51" s="228">
        <v>116</v>
      </c>
      <c r="I51" s="4"/>
    </row>
    <row r="52" spans="1:9" ht="13.8">
      <c r="A52" s="164"/>
      <c r="B52" s="208"/>
      <c r="C52" s="228"/>
      <c r="D52" s="229"/>
      <c r="E52" s="208"/>
      <c r="F52" s="228"/>
      <c r="G52" s="228"/>
      <c r="I52" s="4"/>
    </row>
    <row r="53" spans="1:9" ht="15" customHeight="1" thickBot="1">
      <c r="A53" s="585" t="s">
        <v>835</v>
      </c>
      <c r="B53" s="216">
        <v>3980</v>
      </c>
      <c r="C53" s="233">
        <v>2019</v>
      </c>
      <c r="D53" s="234">
        <v>1961</v>
      </c>
      <c r="E53" s="216">
        <v>1046</v>
      </c>
      <c r="F53" s="233">
        <v>549</v>
      </c>
      <c r="G53" s="233">
        <v>497</v>
      </c>
      <c r="I53" s="4"/>
    </row>
    <row r="54" spans="1:9" ht="15" customHeight="1">
      <c r="A54" s="235" t="s">
        <v>744</v>
      </c>
      <c r="B54" s="211">
        <v>870</v>
      </c>
      <c r="C54" s="236">
        <v>433</v>
      </c>
      <c r="D54" s="210">
        <v>437</v>
      </c>
      <c r="E54" s="211">
        <v>216</v>
      </c>
      <c r="F54" s="236">
        <v>107</v>
      </c>
      <c r="G54" s="236">
        <v>109</v>
      </c>
      <c r="I54" s="4"/>
    </row>
    <row r="55" spans="1:9" ht="15" customHeight="1">
      <c r="A55" s="164" t="s">
        <v>745</v>
      </c>
      <c r="B55" s="208">
        <v>812</v>
      </c>
      <c r="C55" s="228">
        <v>444</v>
      </c>
      <c r="D55" s="229">
        <v>368</v>
      </c>
      <c r="E55" s="208">
        <v>231</v>
      </c>
      <c r="F55" s="228">
        <v>130</v>
      </c>
      <c r="G55" s="228">
        <v>101</v>
      </c>
      <c r="I55" s="4"/>
    </row>
    <row r="56" spans="1:9" ht="15" customHeight="1">
      <c r="A56" s="164" t="s">
        <v>746</v>
      </c>
      <c r="B56" s="208">
        <v>834</v>
      </c>
      <c r="C56" s="228">
        <v>396</v>
      </c>
      <c r="D56" s="229">
        <v>438</v>
      </c>
      <c r="E56" s="208">
        <v>235</v>
      </c>
      <c r="F56" s="228">
        <v>120</v>
      </c>
      <c r="G56" s="228">
        <v>115</v>
      </c>
      <c r="I56" s="4"/>
    </row>
    <row r="57" spans="1:9" ht="15" customHeight="1">
      <c r="A57" s="164" t="s">
        <v>747</v>
      </c>
      <c r="B57" s="208">
        <v>765</v>
      </c>
      <c r="C57" s="228">
        <v>384</v>
      </c>
      <c r="D57" s="229">
        <v>381</v>
      </c>
      <c r="E57" s="208">
        <v>181</v>
      </c>
      <c r="F57" s="228">
        <v>99</v>
      </c>
      <c r="G57" s="228">
        <v>82</v>
      </c>
      <c r="I57" s="4"/>
    </row>
    <row r="58" spans="1:9" ht="15" customHeight="1">
      <c r="A58" s="164" t="s">
        <v>748</v>
      </c>
      <c r="B58" s="208">
        <v>699</v>
      </c>
      <c r="C58" s="228">
        <v>362</v>
      </c>
      <c r="D58" s="229">
        <v>337</v>
      </c>
      <c r="E58" s="208">
        <v>183</v>
      </c>
      <c r="F58" s="228">
        <v>93</v>
      </c>
      <c r="G58" s="228">
        <v>90</v>
      </c>
      <c r="I58" s="4"/>
    </row>
    <row r="59" spans="1:9" ht="13.8">
      <c r="A59" s="164"/>
      <c r="B59" s="208"/>
      <c r="C59" s="228"/>
      <c r="D59" s="229"/>
      <c r="E59" s="208"/>
      <c r="F59" s="228"/>
      <c r="G59" s="228"/>
      <c r="I59" s="4"/>
    </row>
    <row r="60" spans="1:9" ht="15" customHeight="1" thickBot="1">
      <c r="A60" s="585" t="s">
        <v>836</v>
      </c>
      <c r="B60" s="216">
        <v>4018</v>
      </c>
      <c r="C60" s="233">
        <v>2034</v>
      </c>
      <c r="D60" s="234">
        <v>1984</v>
      </c>
      <c r="E60" s="216">
        <v>940</v>
      </c>
      <c r="F60" s="233">
        <v>476</v>
      </c>
      <c r="G60" s="233">
        <v>464</v>
      </c>
      <c r="I60" s="4"/>
    </row>
    <row r="61" spans="1:9" ht="15" customHeight="1">
      <c r="A61" s="235" t="s">
        <v>749</v>
      </c>
      <c r="B61" s="211">
        <v>817</v>
      </c>
      <c r="C61" s="236">
        <v>450</v>
      </c>
      <c r="D61" s="210">
        <v>367</v>
      </c>
      <c r="E61" s="211">
        <v>186</v>
      </c>
      <c r="F61" s="236">
        <v>98</v>
      </c>
      <c r="G61" s="236">
        <v>88</v>
      </c>
      <c r="I61" s="4"/>
    </row>
    <row r="62" spans="1:9" ht="15" customHeight="1">
      <c r="A62" s="164" t="s">
        <v>750</v>
      </c>
      <c r="B62" s="208">
        <v>698</v>
      </c>
      <c r="C62" s="228">
        <v>329</v>
      </c>
      <c r="D62" s="229">
        <v>369</v>
      </c>
      <c r="E62" s="208">
        <v>177</v>
      </c>
      <c r="F62" s="228">
        <v>82</v>
      </c>
      <c r="G62" s="228">
        <v>95</v>
      </c>
      <c r="I62" s="4"/>
    </row>
    <row r="63" spans="1:9" ht="15" customHeight="1">
      <c r="A63" s="164" t="s">
        <v>751</v>
      </c>
      <c r="B63" s="208">
        <v>795</v>
      </c>
      <c r="C63" s="228">
        <v>404</v>
      </c>
      <c r="D63" s="229">
        <v>391</v>
      </c>
      <c r="E63" s="208">
        <v>186</v>
      </c>
      <c r="F63" s="228">
        <v>93</v>
      </c>
      <c r="G63" s="228">
        <v>93</v>
      </c>
      <c r="I63" s="4"/>
    </row>
    <row r="64" spans="1:9" ht="15" customHeight="1">
      <c r="A64" s="164" t="s">
        <v>752</v>
      </c>
      <c r="B64" s="208">
        <v>831</v>
      </c>
      <c r="C64" s="228">
        <v>402</v>
      </c>
      <c r="D64" s="229">
        <v>429</v>
      </c>
      <c r="E64" s="208">
        <v>174</v>
      </c>
      <c r="F64" s="228">
        <v>89</v>
      </c>
      <c r="G64" s="228">
        <v>85</v>
      </c>
      <c r="I64" s="4"/>
    </row>
    <row r="65" spans="1:9" ht="15" customHeight="1">
      <c r="A65" s="164" t="s">
        <v>753</v>
      </c>
      <c r="B65" s="208">
        <v>877</v>
      </c>
      <c r="C65" s="228">
        <v>449</v>
      </c>
      <c r="D65" s="229">
        <v>428</v>
      </c>
      <c r="E65" s="208">
        <v>217</v>
      </c>
      <c r="F65" s="228">
        <v>114</v>
      </c>
      <c r="G65" s="228">
        <v>103</v>
      </c>
      <c r="I65" s="4"/>
    </row>
    <row r="66" spans="1:9" ht="13.8">
      <c r="A66" s="164"/>
      <c r="B66" s="208"/>
      <c r="C66" s="228"/>
      <c r="D66" s="229"/>
      <c r="E66" s="208"/>
      <c r="F66" s="228"/>
      <c r="G66" s="228"/>
      <c r="I66" s="4"/>
    </row>
    <row r="67" spans="1:9" ht="15" customHeight="1" thickBot="1">
      <c r="A67" s="585" t="s">
        <v>837</v>
      </c>
      <c r="B67" s="216">
        <v>4354</v>
      </c>
      <c r="C67" s="233">
        <v>2210</v>
      </c>
      <c r="D67" s="234">
        <v>2144</v>
      </c>
      <c r="E67" s="216">
        <v>917</v>
      </c>
      <c r="F67" s="233">
        <v>473</v>
      </c>
      <c r="G67" s="233">
        <v>444</v>
      </c>
      <c r="I67" s="4"/>
    </row>
    <row r="68" spans="1:9" ht="15" customHeight="1">
      <c r="A68" s="235" t="s">
        <v>754</v>
      </c>
      <c r="B68" s="211">
        <v>989</v>
      </c>
      <c r="C68" s="236">
        <v>505</v>
      </c>
      <c r="D68" s="210">
        <v>484</v>
      </c>
      <c r="E68" s="211">
        <v>207</v>
      </c>
      <c r="F68" s="236">
        <v>108</v>
      </c>
      <c r="G68" s="236">
        <v>99</v>
      </c>
      <c r="I68" s="4"/>
    </row>
    <row r="69" spans="1:9" ht="15" customHeight="1">
      <c r="A69" s="164" t="s">
        <v>755</v>
      </c>
      <c r="B69" s="208">
        <v>856</v>
      </c>
      <c r="C69" s="228">
        <v>441</v>
      </c>
      <c r="D69" s="229">
        <v>415</v>
      </c>
      <c r="E69" s="208">
        <v>191</v>
      </c>
      <c r="F69" s="228">
        <v>108</v>
      </c>
      <c r="G69" s="228">
        <v>83</v>
      </c>
      <c r="I69" s="4"/>
    </row>
    <row r="70" spans="1:9" ht="15" customHeight="1">
      <c r="A70" s="164" t="s">
        <v>756</v>
      </c>
      <c r="B70" s="208">
        <v>806</v>
      </c>
      <c r="C70" s="228">
        <v>397</v>
      </c>
      <c r="D70" s="229">
        <v>409</v>
      </c>
      <c r="E70" s="208">
        <v>169</v>
      </c>
      <c r="F70" s="228">
        <v>74</v>
      </c>
      <c r="G70" s="228">
        <v>95</v>
      </c>
      <c r="I70" s="4"/>
    </row>
    <row r="71" spans="1:9" ht="15" customHeight="1">
      <c r="A71" s="164" t="s">
        <v>757</v>
      </c>
      <c r="B71" s="208">
        <v>845</v>
      </c>
      <c r="C71" s="228">
        <v>417</v>
      </c>
      <c r="D71" s="229">
        <v>428</v>
      </c>
      <c r="E71" s="208">
        <v>171</v>
      </c>
      <c r="F71" s="228">
        <v>87</v>
      </c>
      <c r="G71" s="228">
        <v>84</v>
      </c>
      <c r="I71" s="4"/>
    </row>
    <row r="72" spans="1:9" ht="15" customHeight="1">
      <c r="A72" s="164" t="s">
        <v>758</v>
      </c>
      <c r="B72" s="208">
        <v>858</v>
      </c>
      <c r="C72" s="228">
        <v>450</v>
      </c>
      <c r="D72" s="229">
        <v>408</v>
      </c>
      <c r="E72" s="208">
        <v>179</v>
      </c>
      <c r="F72" s="228">
        <v>96</v>
      </c>
      <c r="G72" s="228">
        <v>83</v>
      </c>
      <c r="I72" s="4"/>
    </row>
    <row r="73" spans="1:9" ht="13.8">
      <c r="A73" s="164"/>
      <c r="B73" s="208"/>
      <c r="C73" s="228"/>
      <c r="D73" s="229"/>
      <c r="E73" s="208"/>
      <c r="F73" s="228"/>
      <c r="G73" s="228"/>
      <c r="I73" s="4"/>
    </row>
    <row r="74" spans="1:9" ht="15" customHeight="1" thickBot="1">
      <c r="A74" s="585" t="s">
        <v>838</v>
      </c>
      <c r="B74" s="216">
        <v>4849</v>
      </c>
      <c r="C74" s="233">
        <v>2410</v>
      </c>
      <c r="D74" s="234">
        <v>2439</v>
      </c>
      <c r="E74" s="216">
        <v>970</v>
      </c>
      <c r="F74" s="233">
        <v>485</v>
      </c>
      <c r="G74" s="233">
        <v>485</v>
      </c>
      <c r="I74" s="4"/>
    </row>
    <row r="75" spans="1:9" ht="15" customHeight="1">
      <c r="A75" s="235" t="s">
        <v>759</v>
      </c>
      <c r="B75" s="211">
        <v>965</v>
      </c>
      <c r="C75" s="236">
        <v>468</v>
      </c>
      <c r="D75" s="210">
        <v>497</v>
      </c>
      <c r="E75" s="211">
        <v>194</v>
      </c>
      <c r="F75" s="236">
        <v>110</v>
      </c>
      <c r="G75" s="236">
        <v>84</v>
      </c>
      <c r="I75" s="4"/>
    </row>
    <row r="76" spans="1:9" ht="15" customHeight="1">
      <c r="A76" s="164" t="s">
        <v>760</v>
      </c>
      <c r="B76" s="208">
        <v>901</v>
      </c>
      <c r="C76" s="228">
        <v>454</v>
      </c>
      <c r="D76" s="229">
        <v>447</v>
      </c>
      <c r="E76" s="208">
        <v>195</v>
      </c>
      <c r="F76" s="228">
        <v>98</v>
      </c>
      <c r="G76" s="228">
        <v>97</v>
      </c>
      <c r="I76" s="4"/>
    </row>
    <row r="77" spans="1:9" ht="15" customHeight="1">
      <c r="A77" s="164" t="s">
        <v>761</v>
      </c>
      <c r="B77" s="208">
        <v>947</v>
      </c>
      <c r="C77" s="228">
        <v>492</v>
      </c>
      <c r="D77" s="229">
        <v>455</v>
      </c>
      <c r="E77" s="208">
        <v>173</v>
      </c>
      <c r="F77" s="228">
        <v>89</v>
      </c>
      <c r="G77" s="228">
        <v>84</v>
      </c>
      <c r="I77" s="4"/>
    </row>
    <row r="78" spans="1:9" ht="15" customHeight="1">
      <c r="A78" s="164" t="s">
        <v>762</v>
      </c>
      <c r="B78" s="208">
        <v>1043</v>
      </c>
      <c r="C78" s="228">
        <v>519</v>
      </c>
      <c r="D78" s="229">
        <v>524</v>
      </c>
      <c r="E78" s="208">
        <v>205</v>
      </c>
      <c r="F78" s="228">
        <v>97</v>
      </c>
      <c r="G78" s="228">
        <v>108</v>
      </c>
      <c r="I78" s="4"/>
    </row>
    <row r="79" spans="1:9" ht="15" customHeight="1">
      <c r="A79" s="164" t="s">
        <v>763</v>
      </c>
      <c r="B79" s="208">
        <v>993</v>
      </c>
      <c r="C79" s="228">
        <v>477</v>
      </c>
      <c r="D79" s="229">
        <v>516</v>
      </c>
      <c r="E79" s="208">
        <v>203</v>
      </c>
      <c r="F79" s="228">
        <v>91</v>
      </c>
      <c r="G79" s="228">
        <v>112</v>
      </c>
      <c r="I79" s="4"/>
    </row>
    <row r="80" spans="1:9" ht="13.8">
      <c r="A80" s="164"/>
      <c r="B80" s="208"/>
      <c r="C80" s="228"/>
      <c r="D80" s="229"/>
      <c r="E80" s="208"/>
      <c r="F80" s="228"/>
      <c r="G80" s="228"/>
      <c r="I80" s="4"/>
    </row>
    <row r="81" spans="1:9" ht="15" customHeight="1" thickBot="1">
      <c r="A81" s="585" t="s">
        <v>839</v>
      </c>
      <c r="B81" s="216">
        <v>5390</v>
      </c>
      <c r="C81" s="233">
        <v>2663</v>
      </c>
      <c r="D81" s="234">
        <v>2727</v>
      </c>
      <c r="E81" s="216">
        <v>887</v>
      </c>
      <c r="F81" s="233">
        <v>437</v>
      </c>
      <c r="G81" s="233">
        <v>450</v>
      </c>
      <c r="I81" s="4"/>
    </row>
    <row r="82" spans="1:9" ht="15" customHeight="1">
      <c r="A82" s="235" t="s">
        <v>764</v>
      </c>
      <c r="B82" s="211">
        <v>1115</v>
      </c>
      <c r="C82" s="236">
        <v>573</v>
      </c>
      <c r="D82" s="210">
        <v>542</v>
      </c>
      <c r="E82" s="211">
        <v>190</v>
      </c>
      <c r="F82" s="236">
        <v>94</v>
      </c>
      <c r="G82" s="236">
        <v>96</v>
      </c>
      <c r="I82" s="4"/>
    </row>
    <row r="83" spans="1:9" ht="15" customHeight="1">
      <c r="A83" s="164" t="s">
        <v>765</v>
      </c>
      <c r="B83" s="208">
        <v>1048</v>
      </c>
      <c r="C83" s="228">
        <v>499</v>
      </c>
      <c r="D83" s="229">
        <v>549</v>
      </c>
      <c r="E83" s="208">
        <v>191</v>
      </c>
      <c r="F83" s="228">
        <v>89</v>
      </c>
      <c r="G83" s="228">
        <v>102</v>
      </c>
      <c r="I83" s="4"/>
    </row>
    <row r="84" spans="1:9" ht="15" customHeight="1">
      <c r="A84" s="164" t="s">
        <v>766</v>
      </c>
      <c r="B84" s="208">
        <v>1082</v>
      </c>
      <c r="C84" s="228">
        <v>529</v>
      </c>
      <c r="D84" s="229">
        <v>553</v>
      </c>
      <c r="E84" s="208">
        <v>180</v>
      </c>
      <c r="F84" s="228">
        <v>100</v>
      </c>
      <c r="G84" s="228">
        <v>80</v>
      </c>
      <c r="I84" s="4"/>
    </row>
    <row r="85" spans="1:9" ht="15" customHeight="1">
      <c r="A85" s="164" t="s">
        <v>767</v>
      </c>
      <c r="B85" s="208">
        <v>1057</v>
      </c>
      <c r="C85" s="228">
        <v>535</v>
      </c>
      <c r="D85" s="229">
        <v>522</v>
      </c>
      <c r="E85" s="208">
        <v>156</v>
      </c>
      <c r="F85" s="228">
        <v>77</v>
      </c>
      <c r="G85" s="228">
        <v>79</v>
      </c>
      <c r="I85" s="4"/>
    </row>
    <row r="86" spans="1:9" ht="15" customHeight="1">
      <c r="A86" s="164" t="s">
        <v>768</v>
      </c>
      <c r="B86" s="208">
        <v>1088</v>
      </c>
      <c r="C86" s="228">
        <v>527</v>
      </c>
      <c r="D86" s="229">
        <v>561</v>
      </c>
      <c r="E86" s="208">
        <v>170</v>
      </c>
      <c r="F86" s="228">
        <v>77</v>
      </c>
      <c r="G86" s="228">
        <v>93</v>
      </c>
      <c r="I86" s="4"/>
    </row>
    <row r="87" spans="1:9" ht="13.8">
      <c r="A87" s="164"/>
      <c r="B87" s="208"/>
      <c r="C87" s="228"/>
      <c r="D87" s="229"/>
      <c r="E87" s="208"/>
      <c r="F87" s="228"/>
      <c r="G87" s="228"/>
      <c r="I87" s="4"/>
    </row>
    <row r="88" spans="1:9" ht="15" customHeight="1" thickBot="1">
      <c r="A88" s="585" t="s">
        <v>840</v>
      </c>
      <c r="B88" s="216">
        <v>5483</v>
      </c>
      <c r="C88" s="233">
        <v>2782</v>
      </c>
      <c r="D88" s="234">
        <v>2701</v>
      </c>
      <c r="E88" s="216">
        <v>763</v>
      </c>
      <c r="F88" s="233">
        <v>405</v>
      </c>
      <c r="G88" s="233">
        <v>358</v>
      </c>
      <c r="I88" s="4"/>
    </row>
    <row r="89" spans="1:9" ht="15" customHeight="1">
      <c r="A89" s="235" t="s">
        <v>769</v>
      </c>
      <c r="B89" s="211">
        <v>1138</v>
      </c>
      <c r="C89" s="236">
        <v>576</v>
      </c>
      <c r="D89" s="210">
        <v>562</v>
      </c>
      <c r="E89" s="211">
        <v>183</v>
      </c>
      <c r="F89" s="236">
        <v>99</v>
      </c>
      <c r="G89" s="236">
        <v>84</v>
      </c>
      <c r="I89" s="4"/>
    </row>
    <row r="90" spans="1:9" ht="15" customHeight="1">
      <c r="A90" s="164" t="s">
        <v>770</v>
      </c>
      <c r="B90" s="208">
        <v>985</v>
      </c>
      <c r="C90" s="228">
        <v>504</v>
      </c>
      <c r="D90" s="229">
        <v>481</v>
      </c>
      <c r="E90" s="208">
        <v>129</v>
      </c>
      <c r="F90" s="228">
        <v>76</v>
      </c>
      <c r="G90" s="228">
        <v>53</v>
      </c>
      <c r="I90" s="4"/>
    </row>
    <row r="91" spans="1:9" ht="15" customHeight="1">
      <c r="A91" s="164" t="s">
        <v>771</v>
      </c>
      <c r="B91" s="208">
        <v>1172</v>
      </c>
      <c r="C91" s="228">
        <v>598</v>
      </c>
      <c r="D91" s="229">
        <v>574</v>
      </c>
      <c r="E91" s="208">
        <v>170</v>
      </c>
      <c r="F91" s="228">
        <v>80</v>
      </c>
      <c r="G91" s="228">
        <v>90</v>
      </c>
      <c r="I91" s="4"/>
    </row>
    <row r="92" spans="1:9" ht="15" customHeight="1">
      <c r="A92" s="164" t="s">
        <v>772</v>
      </c>
      <c r="B92" s="208">
        <v>1100</v>
      </c>
      <c r="C92" s="228">
        <v>566</v>
      </c>
      <c r="D92" s="229">
        <v>534</v>
      </c>
      <c r="E92" s="208">
        <v>152</v>
      </c>
      <c r="F92" s="228">
        <v>81</v>
      </c>
      <c r="G92" s="228">
        <v>71</v>
      </c>
      <c r="I92" s="4"/>
    </row>
    <row r="93" spans="1:9" ht="15" customHeight="1">
      <c r="A93" s="164" t="s">
        <v>773</v>
      </c>
      <c r="B93" s="208">
        <v>1088</v>
      </c>
      <c r="C93" s="228">
        <v>538</v>
      </c>
      <c r="D93" s="229">
        <v>550</v>
      </c>
      <c r="E93" s="208">
        <v>129</v>
      </c>
      <c r="F93" s="228">
        <v>69</v>
      </c>
      <c r="G93" s="228">
        <v>60</v>
      </c>
      <c r="I93" s="4"/>
    </row>
    <row r="94" spans="1:9" ht="15" customHeight="1">
      <c r="A94" s="164"/>
      <c r="B94" s="208"/>
      <c r="C94" s="228"/>
      <c r="D94" s="229"/>
      <c r="E94" s="208"/>
      <c r="F94" s="228"/>
      <c r="G94" s="228"/>
      <c r="I94" s="4"/>
    </row>
    <row r="95" spans="1:9" ht="15" customHeight="1" thickBot="1">
      <c r="A95" s="585" t="s">
        <v>841</v>
      </c>
      <c r="B95" s="216">
        <v>4738</v>
      </c>
      <c r="C95" s="233">
        <v>2464</v>
      </c>
      <c r="D95" s="234">
        <v>2274</v>
      </c>
      <c r="E95" s="216">
        <v>543</v>
      </c>
      <c r="F95" s="233">
        <v>269</v>
      </c>
      <c r="G95" s="233">
        <v>274</v>
      </c>
      <c r="I95" s="4"/>
    </row>
    <row r="96" spans="1:9" ht="15" customHeight="1">
      <c r="A96" s="235" t="s">
        <v>774</v>
      </c>
      <c r="B96" s="211">
        <v>1073</v>
      </c>
      <c r="C96" s="236">
        <v>556</v>
      </c>
      <c r="D96" s="210">
        <v>517</v>
      </c>
      <c r="E96" s="211">
        <v>136</v>
      </c>
      <c r="F96" s="236">
        <v>71</v>
      </c>
      <c r="G96" s="236">
        <v>65</v>
      </c>
      <c r="I96" s="4"/>
    </row>
    <row r="97" spans="1:9" ht="15" customHeight="1">
      <c r="A97" s="164" t="s">
        <v>775</v>
      </c>
      <c r="B97" s="208">
        <v>1036</v>
      </c>
      <c r="C97" s="228">
        <v>548</v>
      </c>
      <c r="D97" s="229">
        <v>488</v>
      </c>
      <c r="E97" s="208">
        <v>111</v>
      </c>
      <c r="F97" s="228">
        <v>66</v>
      </c>
      <c r="G97" s="228">
        <v>45</v>
      </c>
      <c r="I97" s="4"/>
    </row>
    <row r="98" spans="1:9" ht="15" customHeight="1">
      <c r="A98" s="164" t="s">
        <v>776</v>
      </c>
      <c r="B98" s="208">
        <v>973</v>
      </c>
      <c r="C98" s="228">
        <v>498</v>
      </c>
      <c r="D98" s="229">
        <v>475</v>
      </c>
      <c r="E98" s="208">
        <v>112</v>
      </c>
      <c r="F98" s="228">
        <v>51</v>
      </c>
      <c r="G98" s="228">
        <v>61</v>
      </c>
      <c r="I98" s="4"/>
    </row>
    <row r="99" spans="1:9" ht="15" customHeight="1">
      <c r="A99" s="164" t="s">
        <v>777</v>
      </c>
      <c r="B99" s="208">
        <v>898</v>
      </c>
      <c r="C99" s="228">
        <v>476</v>
      </c>
      <c r="D99" s="229">
        <v>422</v>
      </c>
      <c r="E99" s="208">
        <v>92</v>
      </c>
      <c r="F99" s="228">
        <v>45</v>
      </c>
      <c r="G99" s="228">
        <v>47</v>
      </c>
      <c r="I99" s="4"/>
    </row>
    <row r="100" spans="1:9" ht="15" customHeight="1">
      <c r="A100" s="164" t="s">
        <v>778</v>
      </c>
      <c r="B100" s="208">
        <v>758</v>
      </c>
      <c r="C100" s="228">
        <v>386</v>
      </c>
      <c r="D100" s="229">
        <v>372</v>
      </c>
      <c r="E100" s="208">
        <v>92</v>
      </c>
      <c r="F100" s="228">
        <v>36</v>
      </c>
      <c r="G100" s="228">
        <v>56</v>
      </c>
      <c r="I100" s="4"/>
    </row>
    <row r="101" spans="1:9" ht="13.8">
      <c r="A101" s="164"/>
      <c r="B101" s="208"/>
      <c r="C101" s="228"/>
      <c r="D101" s="229"/>
      <c r="E101" s="208"/>
      <c r="F101" s="228"/>
      <c r="G101" s="228"/>
      <c r="I101" s="4"/>
    </row>
    <row r="102" spans="1:9" ht="15" customHeight="1" thickBot="1">
      <c r="A102" s="585" t="s">
        <v>842</v>
      </c>
      <c r="B102" s="216">
        <v>3234</v>
      </c>
      <c r="C102" s="233">
        <v>1570</v>
      </c>
      <c r="D102" s="234">
        <v>1664</v>
      </c>
      <c r="E102" s="216">
        <v>423</v>
      </c>
      <c r="F102" s="233">
        <v>213</v>
      </c>
      <c r="G102" s="233">
        <v>210</v>
      </c>
      <c r="I102" s="4"/>
    </row>
    <row r="103" spans="1:9" ht="15" customHeight="1">
      <c r="A103" s="235" t="s">
        <v>779</v>
      </c>
      <c r="B103" s="211">
        <v>776</v>
      </c>
      <c r="C103" s="236">
        <v>384</v>
      </c>
      <c r="D103" s="210">
        <v>392</v>
      </c>
      <c r="E103" s="211">
        <v>87</v>
      </c>
      <c r="F103" s="236">
        <v>46</v>
      </c>
      <c r="G103" s="236">
        <v>41</v>
      </c>
      <c r="I103" s="4"/>
    </row>
    <row r="104" spans="1:9" ht="15" customHeight="1">
      <c r="A104" s="164" t="s">
        <v>780</v>
      </c>
      <c r="B104" s="208">
        <v>663</v>
      </c>
      <c r="C104" s="228">
        <v>339</v>
      </c>
      <c r="D104" s="229">
        <v>324</v>
      </c>
      <c r="E104" s="208">
        <v>89</v>
      </c>
      <c r="F104" s="228">
        <v>48</v>
      </c>
      <c r="G104" s="228">
        <v>41</v>
      </c>
      <c r="I104" s="4"/>
    </row>
    <row r="105" spans="1:9" ht="15" customHeight="1">
      <c r="A105" s="164" t="s">
        <v>781</v>
      </c>
      <c r="B105" s="208">
        <v>645</v>
      </c>
      <c r="C105" s="228">
        <v>298</v>
      </c>
      <c r="D105" s="229">
        <v>347</v>
      </c>
      <c r="E105" s="208">
        <v>89</v>
      </c>
      <c r="F105" s="228">
        <v>44</v>
      </c>
      <c r="G105" s="228">
        <v>45</v>
      </c>
      <c r="I105" s="4"/>
    </row>
    <row r="106" spans="1:9" ht="15" customHeight="1">
      <c r="A106" s="164" t="s">
        <v>782</v>
      </c>
      <c r="B106" s="208">
        <v>640</v>
      </c>
      <c r="C106" s="228">
        <v>315</v>
      </c>
      <c r="D106" s="229">
        <v>325</v>
      </c>
      <c r="E106" s="208">
        <v>76</v>
      </c>
      <c r="F106" s="228">
        <v>39</v>
      </c>
      <c r="G106" s="228">
        <v>37</v>
      </c>
      <c r="I106" s="4"/>
    </row>
    <row r="107" spans="1:9" ht="15" customHeight="1">
      <c r="A107" s="164" t="s">
        <v>783</v>
      </c>
      <c r="B107" s="208">
        <v>510</v>
      </c>
      <c r="C107" s="228">
        <v>234</v>
      </c>
      <c r="D107" s="229">
        <v>276</v>
      </c>
      <c r="E107" s="208">
        <v>82</v>
      </c>
      <c r="F107" s="228">
        <v>36</v>
      </c>
      <c r="G107" s="228">
        <v>46</v>
      </c>
      <c r="I107" s="4"/>
    </row>
    <row r="108" spans="1:9" ht="13.8">
      <c r="A108" s="164"/>
      <c r="B108" s="208"/>
      <c r="C108" s="228"/>
      <c r="D108" s="229"/>
      <c r="E108" s="208"/>
      <c r="F108" s="228"/>
      <c r="G108" s="228"/>
      <c r="I108" s="4"/>
    </row>
    <row r="109" spans="1:9" ht="15" customHeight="1" thickBot="1">
      <c r="A109" s="585" t="s">
        <v>843</v>
      </c>
      <c r="B109" s="216">
        <v>2113</v>
      </c>
      <c r="C109" s="233">
        <v>1001</v>
      </c>
      <c r="D109" s="234">
        <v>1112</v>
      </c>
      <c r="E109" s="216">
        <v>259</v>
      </c>
      <c r="F109" s="233">
        <v>122</v>
      </c>
      <c r="G109" s="233">
        <v>137</v>
      </c>
      <c r="I109" s="4"/>
    </row>
    <row r="110" spans="1:9" ht="15" customHeight="1">
      <c r="A110" s="235" t="s">
        <v>784</v>
      </c>
      <c r="B110" s="211">
        <v>493</v>
      </c>
      <c r="C110" s="236">
        <v>259</v>
      </c>
      <c r="D110" s="210">
        <v>234</v>
      </c>
      <c r="E110" s="211">
        <v>56</v>
      </c>
      <c r="F110" s="236">
        <v>26</v>
      </c>
      <c r="G110" s="236">
        <v>30</v>
      </c>
      <c r="I110" s="4"/>
    </row>
    <row r="111" spans="1:9" ht="15" customHeight="1">
      <c r="A111" s="164" t="s">
        <v>785</v>
      </c>
      <c r="B111" s="208">
        <v>439</v>
      </c>
      <c r="C111" s="228">
        <v>211</v>
      </c>
      <c r="D111" s="229">
        <v>228</v>
      </c>
      <c r="E111" s="208">
        <v>52</v>
      </c>
      <c r="F111" s="228">
        <v>32</v>
      </c>
      <c r="G111" s="228">
        <v>20</v>
      </c>
      <c r="I111" s="4"/>
    </row>
    <row r="112" spans="1:9" ht="15" customHeight="1">
      <c r="A112" s="164" t="s">
        <v>786</v>
      </c>
      <c r="B112" s="208">
        <v>412</v>
      </c>
      <c r="C112" s="228">
        <v>189</v>
      </c>
      <c r="D112" s="229">
        <v>223</v>
      </c>
      <c r="E112" s="208">
        <v>56</v>
      </c>
      <c r="F112" s="228">
        <v>22</v>
      </c>
      <c r="G112" s="228">
        <v>34</v>
      </c>
      <c r="I112" s="4"/>
    </row>
    <row r="113" spans="1:9" ht="15" customHeight="1">
      <c r="A113" s="164" t="s">
        <v>787</v>
      </c>
      <c r="B113" s="208">
        <v>391</v>
      </c>
      <c r="C113" s="228">
        <v>183</v>
      </c>
      <c r="D113" s="229">
        <v>208</v>
      </c>
      <c r="E113" s="208">
        <v>45</v>
      </c>
      <c r="F113" s="228">
        <v>21</v>
      </c>
      <c r="G113" s="228">
        <v>24</v>
      </c>
      <c r="I113" s="4"/>
    </row>
    <row r="114" spans="1:9" ht="15" customHeight="1">
      <c r="A114" s="164" t="s">
        <v>788</v>
      </c>
      <c r="B114" s="208">
        <v>378</v>
      </c>
      <c r="C114" s="228">
        <v>159</v>
      </c>
      <c r="D114" s="229">
        <v>219</v>
      </c>
      <c r="E114" s="208">
        <v>50</v>
      </c>
      <c r="F114" s="228">
        <v>21</v>
      </c>
      <c r="G114" s="228">
        <v>29</v>
      </c>
      <c r="I114" s="4"/>
    </row>
    <row r="115" spans="1:9" ht="13.8">
      <c r="A115" s="164"/>
      <c r="B115" s="208"/>
      <c r="C115" s="228"/>
      <c r="D115" s="229"/>
      <c r="E115" s="208"/>
      <c r="F115" s="228"/>
      <c r="G115" s="228"/>
      <c r="I115" s="4"/>
    </row>
    <row r="116" spans="1:9" ht="15" customHeight="1" thickBot="1">
      <c r="A116" s="585" t="s">
        <v>844</v>
      </c>
      <c r="B116" s="216">
        <v>1632</v>
      </c>
      <c r="C116" s="233">
        <v>678</v>
      </c>
      <c r="D116" s="234">
        <v>954</v>
      </c>
      <c r="E116" s="216">
        <v>171</v>
      </c>
      <c r="F116" s="233">
        <v>87</v>
      </c>
      <c r="G116" s="233">
        <v>84</v>
      </c>
      <c r="I116" s="4"/>
    </row>
    <row r="117" spans="1:9" ht="15" customHeight="1">
      <c r="A117" s="235" t="s">
        <v>789</v>
      </c>
      <c r="B117" s="211">
        <v>356</v>
      </c>
      <c r="C117" s="236">
        <v>167</v>
      </c>
      <c r="D117" s="210">
        <v>189</v>
      </c>
      <c r="E117" s="211">
        <v>42</v>
      </c>
      <c r="F117" s="236">
        <v>25</v>
      </c>
      <c r="G117" s="236">
        <v>17</v>
      </c>
      <c r="I117" s="4"/>
    </row>
    <row r="118" spans="1:9" ht="15" customHeight="1">
      <c r="A118" s="164" t="s">
        <v>790</v>
      </c>
      <c r="B118" s="208">
        <v>306</v>
      </c>
      <c r="C118" s="228">
        <v>126</v>
      </c>
      <c r="D118" s="229">
        <v>180</v>
      </c>
      <c r="E118" s="208">
        <v>39</v>
      </c>
      <c r="F118" s="228">
        <v>18</v>
      </c>
      <c r="G118" s="228">
        <v>21</v>
      </c>
      <c r="I118" s="4"/>
    </row>
    <row r="119" spans="1:9" ht="15" customHeight="1">
      <c r="A119" s="164" t="s">
        <v>791</v>
      </c>
      <c r="B119" s="208">
        <v>337</v>
      </c>
      <c r="C119" s="228">
        <v>130</v>
      </c>
      <c r="D119" s="229">
        <v>207</v>
      </c>
      <c r="E119" s="208">
        <v>34</v>
      </c>
      <c r="F119" s="228">
        <v>18</v>
      </c>
      <c r="G119" s="228">
        <v>16</v>
      </c>
      <c r="I119" s="4"/>
    </row>
    <row r="120" spans="1:9" ht="15" customHeight="1">
      <c r="A120" s="164" t="s">
        <v>792</v>
      </c>
      <c r="B120" s="208">
        <v>324</v>
      </c>
      <c r="C120" s="228">
        <v>133</v>
      </c>
      <c r="D120" s="229">
        <v>191</v>
      </c>
      <c r="E120" s="208">
        <v>21</v>
      </c>
      <c r="F120" s="228">
        <v>14</v>
      </c>
      <c r="G120" s="228">
        <v>7</v>
      </c>
      <c r="I120" s="4"/>
    </row>
    <row r="121" spans="1:9" ht="15" customHeight="1">
      <c r="A121" s="164" t="s">
        <v>793</v>
      </c>
      <c r="B121" s="208">
        <v>309</v>
      </c>
      <c r="C121" s="228">
        <v>122</v>
      </c>
      <c r="D121" s="229">
        <v>187</v>
      </c>
      <c r="E121" s="208">
        <v>35</v>
      </c>
      <c r="F121" s="228">
        <v>12</v>
      </c>
      <c r="G121" s="228">
        <v>23</v>
      </c>
      <c r="I121" s="4"/>
    </row>
    <row r="122" spans="1:9" ht="13.8">
      <c r="A122" s="164"/>
      <c r="B122" s="208"/>
      <c r="C122" s="228"/>
      <c r="D122" s="229"/>
      <c r="E122" s="208"/>
      <c r="F122" s="228"/>
      <c r="G122" s="228"/>
      <c r="I122" s="4"/>
    </row>
    <row r="123" spans="1:9" ht="15" customHeight="1" thickBot="1">
      <c r="A123" s="585" t="s">
        <v>845</v>
      </c>
      <c r="B123" s="216">
        <v>1390</v>
      </c>
      <c r="C123" s="233">
        <v>552</v>
      </c>
      <c r="D123" s="234">
        <v>838</v>
      </c>
      <c r="E123" s="216">
        <v>120</v>
      </c>
      <c r="F123" s="233">
        <v>44</v>
      </c>
      <c r="G123" s="233">
        <v>76</v>
      </c>
      <c r="I123" s="4"/>
    </row>
    <row r="124" spans="1:9" ht="15" customHeight="1">
      <c r="A124" s="235" t="s">
        <v>794</v>
      </c>
      <c r="B124" s="211">
        <v>314</v>
      </c>
      <c r="C124" s="236">
        <v>123</v>
      </c>
      <c r="D124" s="210">
        <v>191</v>
      </c>
      <c r="E124" s="211">
        <v>35</v>
      </c>
      <c r="F124" s="236">
        <v>11</v>
      </c>
      <c r="G124" s="236">
        <v>24</v>
      </c>
      <c r="I124" s="4"/>
    </row>
    <row r="125" spans="1:9" ht="15" customHeight="1">
      <c r="A125" s="164" t="s">
        <v>795</v>
      </c>
      <c r="B125" s="208">
        <v>322</v>
      </c>
      <c r="C125" s="228">
        <v>132</v>
      </c>
      <c r="D125" s="229">
        <v>190</v>
      </c>
      <c r="E125" s="208">
        <v>32</v>
      </c>
      <c r="F125" s="228">
        <v>13</v>
      </c>
      <c r="G125" s="228">
        <v>19</v>
      </c>
      <c r="I125" s="4"/>
    </row>
    <row r="126" spans="1:9" ht="15" customHeight="1">
      <c r="A126" s="164" t="s">
        <v>796</v>
      </c>
      <c r="B126" s="208">
        <v>269</v>
      </c>
      <c r="C126" s="228">
        <v>103</v>
      </c>
      <c r="D126" s="229">
        <v>166</v>
      </c>
      <c r="E126" s="208">
        <v>25</v>
      </c>
      <c r="F126" s="228">
        <v>10</v>
      </c>
      <c r="G126" s="228">
        <v>15</v>
      </c>
      <c r="I126" s="4"/>
    </row>
    <row r="127" spans="1:9" ht="15" customHeight="1">
      <c r="A127" s="164" t="s">
        <v>797</v>
      </c>
      <c r="B127" s="208">
        <v>233</v>
      </c>
      <c r="C127" s="228">
        <v>92</v>
      </c>
      <c r="D127" s="229">
        <v>141</v>
      </c>
      <c r="E127" s="208">
        <v>13</v>
      </c>
      <c r="F127" s="228">
        <v>7</v>
      </c>
      <c r="G127" s="228">
        <v>6</v>
      </c>
      <c r="I127" s="4"/>
    </row>
    <row r="128" spans="1:9" ht="15" customHeight="1">
      <c r="A128" s="164" t="s">
        <v>798</v>
      </c>
      <c r="B128" s="208">
        <v>252</v>
      </c>
      <c r="C128" s="228">
        <v>102</v>
      </c>
      <c r="D128" s="229">
        <v>150</v>
      </c>
      <c r="E128" s="208">
        <v>15</v>
      </c>
      <c r="F128" s="228">
        <v>3</v>
      </c>
      <c r="G128" s="228">
        <v>12</v>
      </c>
      <c r="I128" s="4"/>
    </row>
    <row r="129" spans="1:9" ht="13.8">
      <c r="A129" s="164"/>
      <c r="B129" s="208"/>
      <c r="C129" s="228"/>
      <c r="D129" s="229"/>
      <c r="E129" s="208"/>
      <c r="F129" s="228"/>
      <c r="G129" s="228"/>
      <c r="I129" s="4"/>
    </row>
    <row r="130" spans="1:9" ht="15" customHeight="1" thickBot="1">
      <c r="A130" s="585" t="s">
        <v>846</v>
      </c>
      <c r="B130" s="216">
        <v>1022</v>
      </c>
      <c r="C130" s="233">
        <v>423</v>
      </c>
      <c r="D130" s="234">
        <v>599</v>
      </c>
      <c r="E130" s="216">
        <v>51</v>
      </c>
      <c r="F130" s="233">
        <v>19</v>
      </c>
      <c r="G130" s="233">
        <v>32</v>
      </c>
      <c r="I130" s="4"/>
    </row>
    <row r="131" spans="1:9" ht="15" customHeight="1">
      <c r="A131" s="235" t="s">
        <v>799</v>
      </c>
      <c r="B131" s="211">
        <v>280</v>
      </c>
      <c r="C131" s="236">
        <v>110</v>
      </c>
      <c r="D131" s="210">
        <v>170</v>
      </c>
      <c r="E131" s="211">
        <v>10</v>
      </c>
      <c r="F131" s="236">
        <v>3</v>
      </c>
      <c r="G131" s="236">
        <v>7</v>
      </c>
      <c r="I131" s="4"/>
    </row>
    <row r="132" spans="1:9" ht="15" customHeight="1">
      <c r="A132" s="164" t="s">
        <v>800</v>
      </c>
      <c r="B132" s="208">
        <v>209</v>
      </c>
      <c r="C132" s="228">
        <v>80</v>
      </c>
      <c r="D132" s="229">
        <v>129</v>
      </c>
      <c r="E132" s="208">
        <v>13</v>
      </c>
      <c r="F132" s="228">
        <v>6</v>
      </c>
      <c r="G132" s="228">
        <v>7</v>
      </c>
      <c r="I132" s="4"/>
    </row>
    <row r="133" spans="1:9" ht="15" customHeight="1">
      <c r="A133" s="164" t="s">
        <v>801</v>
      </c>
      <c r="B133" s="208">
        <v>203</v>
      </c>
      <c r="C133" s="228">
        <v>77</v>
      </c>
      <c r="D133" s="229">
        <v>126</v>
      </c>
      <c r="E133" s="208">
        <v>8</v>
      </c>
      <c r="F133" s="228">
        <v>3</v>
      </c>
      <c r="G133" s="228">
        <v>5</v>
      </c>
      <c r="I133" s="4"/>
    </row>
    <row r="134" spans="1:9" ht="15" customHeight="1">
      <c r="A134" s="164" t="s">
        <v>802</v>
      </c>
      <c r="B134" s="208">
        <v>180</v>
      </c>
      <c r="C134" s="228">
        <v>92</v>
      </c>
      <c r="D134" s="229">
        <v>88</v>
      </c>
      <c r="E134" s="208">
        <v>12</v>
      </c>
      <c r="F134" s="228">
        <v>4</v>
      </c>
      <c r="G134" s="228">
        <v>8</v>
      </c>
      <c r="I134" s="4"/>
    </row>
    <row r="135" spans="1:9" ht="15" customHeight="1">
      <c r="A135" s="164" t="s">
        <v>803</v>
      </c>
      <c r="B135" s="208">
        <v>150</v>
      </c>
      <c r="C135" s="228">
        <v>64</v>
      </c>
      <c r="D135" s="229">
        <v>86</v>
      </c>
      <c r="E135" s="208">
        <v>8</v>
      </c>
      <c r="F135" s="228">
        <v>3</v>
      </c>
      <c r="G135" s="228">
        <v>5</v>
      </c>
      <c r="I135" s="4"/>
    </row>
    <row r="136" spans="1:9" ht="13.8">
      <c r="A136" s="164"/>
      <c r="B136" s="208"/>
      <c r="C136" s="228"/>
      <c r="D136" s="229"/>
      <c r="E136" s="208"/>
      <c r="F136" s="228"/>
      <c r="G136" s="228"/>
      <c r="I136" s="4"/>
    </row>
    <row r="137" spans="1:9" ht="15" customHeight="1" thickBot="1">
      <c r="A137" s="585" t="s">
        <v>934</v>
      </c>
      <c r="B137" s="216">
        <v>441</v>
      </c>
      <c r="C137" s="233">
        <v>148</v>
      </c>
      <c r="D137" s="234">
        <v>293</v>
      </c>
      <c r="E137" s="216">
        <v>20</v>
      </c>
      <c r="F137" s="233">
        <v>4</v>
      </c>
      <c r="G137" s="233">
        <v>16</v>
      </c>
      <c r="I137" s="4"/>
    </row>
    <row r="138" spans="1:9" ht="15" customHeight="1">
      <c r="A138" s="235" t="s">
        <v>804</v>
      </c>
      <c r="B138" s="211">
        <v>153</v>
      </c>
      <c r="C138" s="236">
        <v>44</v>
      </c>
      <c r="D138" s="210">
        <v>109</v>
      </c>
      <c r="E138" s="211">
        <v>5</v>
      </c>
      <c r="F138" s="236">
        <v>0</v>
      </c>
      <c r="G138" s="236">
        <v>5</v>
      </c>
      <c r="I138" s="4"/>
    </row>
    <row r="139" spans="1:9" ht="15" customHeight="1">
      <c r="A139" s="164" t="s">
        <v>805</v>
      </c>
      <c r="B139" s="208">
        <v>97</v>
      </c>
      <c r="C139" s="228">
        <v>40</v>
      </c>
      <c r="D139" s="229">
        <v>57</v>
      </c>
      <c r="E139" s="208">
        <v>3</v>
      </c>
      <c r="F139" s="228">
        <v>2</v>
      </c>
      <c r="G139" s="228">
        <v>1</v>
      </c>
      <c r="I139" s="4"/>
    </row>
    <row r="140" spans="1:9" ht="15" customHeight="1">
      <c r="A140" s="164" t="s">
        <v>806</v>
      </c>
      <c r="B140" s="208">
        <v>81</v>
      </c>
      <c r="C140" s="228">
        <v>25</v>
      </c>
      <c r="D140" s="229">
        <v>56</v>
      </c>
      <c r="E140" s="208">
        <v>9</v>
      </c>
      <c r="F140" s="228">
        <v>1</v>
      </c>
      <c r="G140" s="228">
        <v>8</v>
      </c>
      <c r="I140" s="4"/>
    </row>
    <row r="141" spans="1:9" ht="15" customHeight="1">
      <c r="A141" s="164" t="s">
        <v>807</v>
      </c>
      <c r="B141" s="208">
        <v>66</v>
      </c>
      <c r="C141" s="228">
        <v>23</v>
      </c>
      <c r="D141" s="229">
        <v>43</v>
      </c>
      <c r="E141" s="208">
        <v>1</v>
      </c>
      <c r="F141" s="228">
        <v>0</v>
      </c>
      <c r="G141" s="228">
        <v>1</v>
      </c>
      <c r="I141" s="4"/>
    </row>
    <row r="142" spans="1:9" ht="15" customHeight="1">
      <c r="A142" s="164" t="s">
        <v>808</v>
      </c>
      <c r="B142" s="208">
        <v>44</v>
      </c>
      <c r="C142" s="228">
        <v>16</v>
      </c>
      <c r="D142" s="229">
        <v>28</v>
      </c>
      <c r="E142" s="208">
        <v>2</v>
      </c>
      <c r="F142" s="228">
        <v>1</v>
      </c>
      <c r="G142" s="228">
        <v>1</v>
      </c>
      <c r="I142" s="4"/>
    </row>
    <row r="143" spans="1:9" ht="15" customHeight="1">
      <c r="A143" s="164"/>
      <c r="B143" s="208"/>
      <c r="C143" s="228"/>
      <c r="D143" s="229"/>
      <c r="E143" s="208"/>
      <c r="F143" s="228"/>
      <c r="G143" s="228"/>
      <c r="I143" s="4"/>
    </row>
    <row r="144" spans="1:9" ht="15" customHeight="1" thickBot="1">
      <c r="A144" s="585" t="s">
        <v>935</v>
      </c>
      <c r="B144" s="216">
        <v>133</v>
      </c>
      <c r="C144" s="233">
        <v>70</v>
      </c>
      <c r="D144" s="234">
        <v>63</v>
      </c>
      <c r="E144" s="216">
        <v>4</v>
      </c>
      <c r="F144" s="233">
        <v>2</v>
      </c>
      <c r="G144" s="233">
        <v>2</v>
      </c>
      <c r="I144" s="4"/>
    </row>
    <row r="145" spans="1:9" ht="15" customHeight="1">
      <c r="A145" s="235" t="s">
        <v>809</v>
      </c>
      <c r="B145" s="211">
        <v>43</v>
      </c>
      <c r="C145" s="236">
        <v>26</v>
      </c>
      <c r="D145" s="210">
        <v>17</v>
      </c>
      <c r="E145" s="211">
        <v>2</v>
      </c>
      <c r="F145" s="236">
        <v>1</v>
      </c>
      <c r="G145" s="236">
        <v>1</v>
      </c>
      <c r="I145" s="4"/>
    </row>
    <row r="146" spans="1:9" ht="15" customHeight="1">
      <c r="A146" s="164" t="s">
        <v>810</v>
      </c>
      <c r="B146" s="208">
        <v>32</v>
      </c>
      <c r="C146" s="228">
        <v>15</v>
      </c>
      <c r="D146" s="229">
        <v>17</v>
      </c>
      <c r="E146" s="208">
        <v>1</v>
      </c>
      <c r="F146" s="228">
        <v>1</v>
      </c>
      <c r="G146" s="228">
        <v>0</v>
      </c>
      <c r="I146" s="4"/>
    </row>
    <row r="147" spans="1:9" ht="15" customHeight="1">
      <c r="A147" s="164" t="s">
        <v>811</v>
      </c>
      <c r="B147" s="208">
        <v>25</v>
      </c>
      <c r="C147" s="228">
        <v>11</v>
      </c>
      <c r="D147" s="229">
        <v>14</v>
      </c>
      <c r="E147" s="208">
        <v>0</v>
      </c>
      <c r="F147" s="228">
        <v>0</v>
      </c>
      <c r="G147" s="228">
        <v>0</v>
      </c>
      <c r="I147" s="4"/>
    </row>
    <row r="148" spans="1:9" ht="15" customHeight="1">
      <c r="A148" s="164" t="s">
        <v>812</v>
      </c>
      <c r="B148" s="208">
        <v>23</v>
      </c>
      <c r="C148" s="228">
        <v>10</v>
      </c>
      <c r="D148" s="229">
        <v>13</v>
      </c>
      <c r="E148" s="208">
        <v>1</v>
      </c>
      <c r="F148" s="228">
        <v>0</v>
      </c>
      <c r="G148" s="228">
        <v>1</v>
      </c>
      <c r="I148" s="4"/>
    </row>
    <row r="149" spans="1:9" ht="15" customHeight="1">
      <c r="A149" s="164" t="s">
        <v>813</v>
      </c>
      <c r="B149" s="208">
        <v>10</v>
      </c>
      <c r="C149" s="228">
        <v>8</v>
      </c>
      <c r="D149" s="229">
        <v>2</v>
      </c>
      <c r="E149" s="208">
        <v>0</v>
      </c>
      <c r="F149" s="228">
        <v>0</v>
      </c>
      <c r="G149" s="228">
        <v>0</v>
      </c>
      <c r="I149" s="4"/>
    </row>
    <row r="150" spans="1:9" ht="13.8">
      <c r="A150" s="164"/>
      <c r="B150" s="208"/>
      <c r="C150" s="228"/>
      <c r="D150" s="229"/>
      <c r="E150" s="208"/>
      <c r="F150" s="228"/>
      <c r="G150" s="228"/>
      <c r="I150" s="4"/>
    </row>
    <row r="151" spans="1:9" ht="15" customHeight="1">
      <c r="A151" s="164" t="s">
        <v>936</v>
      </c>
      <c r="B151" s="208">
        <v>17</v>
      </c>
      <c r="C151" s="228">
        <v>3</v>
      </c>
      <c r="D151" s="229">
        <v>14</v>
      </c>
      <c r="E151" s="208">
        <v>0</v>
      </c>
      <c r="F151" s="228">
        <v>0</v>
      </c>
      <c r="G151" s="228">
        <v>0</v>
      </c>
      <c r="I151" s="4"/>
    </row>
    <row r="152" spans="1:9" ht="15" customHeight="1">
      <c r="A152" s="164" t="s">
        <v>937</v>
      </c>
      <c r="B152" s="208">
        <v>3</v>
      </c>
      <c r="C152" s="228">
        <v>0</v>
      </c>
      <c r="D152" s="229">
        <v>3</v>
      </c>
      <c r="E152" s="208">
        <v>0</v>
      </c>
      <c r="F152" s="228">
        <v>0</v>
      </c>
      <c r="G152" s="228">
        <v>0</v>
      </c>
      <c r="I152" s="4"/>
    </row>
    <row r="153" spans="1:9" ht="15" customHeight="1">
      <c r="A153" s="164" t="s">
        <v>938</v>
      </c>
      <c r="B153" s="208">
        <v>0</v>
      </c>
      <c r="C153" s="228">
        <v>0</v>
      </c>
      <c r="D153" s="229">
        <v>0</v>
      </c>
      <c r="E153" s="208">
        <v>0</v>
      </c>
      <c r="F153" s="228">
        <v>0</v>
      </c>
      <c r="G153" s="228">
        <v>0</v>
      </c>
      <c r="I153" s="4"/>
    </row>
    <row r="154" spans="1:9" ht="13.8">
      <c r="A154" s="164"/>
      <c r="B154" s="208"/>
      <c r="C154" s="228"/>
      <c r="D154" s="229"/>
      <c r="E154" s="208"/>
      <c r="F154" s="228"/>
      <c r="G154" s="228"/>
      <c r="I154" s="4"/>
    </row>
    <row r="155" spans="1:9" ht="15" customHeight="1">
      <c r="A155" s="164" t="s">
        <v>814</v>
      </c>
      <c r="B155" s="208">
        <v>15223</v>
      </c>
      <c r="C155" s="228">
        <v>7952</v>
      </c>
      <c r="D155" s="229">
        <v>7271</v>
      </c>
      <c r="E155" s="208">
        <v>6002</v>
      </c>
      <c r="F155" s="228">
        <v>3139</v>
      </c>
      <c r="G155" s="228">
        <v>2863</v>
      </c>
      <c r="I155" s="4"/>
    </row>
    <row r="156" spans="1:9" ht="15" customHeight="1">
      <c r="A156" s="164" t="s">
        <v>824</v>
      </c>
      <c r="B156" s="208">
        <v>53683</v>
      </c>
      <c r="C156" s="228">
        <v>26733</v>
      </c>
      <c r="D156" s="229">
        <v>26950</v>
      </c>
      <c r="E156" s="208">
        <v>10793</v>
      </c>
      <c r="F156" s="228">
        <v>5498</v>
      </c>
      <c r="G156" s="228">
        <v>5295</v>
      </c>
      <c r="I156" s="4"/>
    </row>
    <row r="157" spans="1:9" ht="15" customHeight="1">
      <c r="A157" s="291" t="s">
        <v>815</v>
      </c>
      <c r="B157" s="209">
        <v>51868</v>
      </c>
      <c r="C157" s="226">
        <v>25749</v>
      </c>
      <c r="D157" s="227">
        <v>26119</v>
      </c>
      <c r="E157" s="209">
        <v>10125</v>
      </c>
      <c r="F157" s="226">
        <v>5152</v>
      </c>
      <c r="G157" s="226">
        <v>4973</v>
      </c>
      <c r="I157" s="4"/>
    </row>
    <row r="158" spans="1:9" ht="15" customHeight="1">
      <c r="A158" s="164" t="s">
        <v>816</v>
      </c>
      <c r="B158" s="208">
        <v>49769</v>
      </c>
      <c r="C158" s="228">
        <v>24647</v>
      </c>
      <c r="D158" s="229">
        <v>25122</v>
      </c>
      <c r="E158" s="208">
        <v>9323</v>
      </c>
      <c r="F158" s="228">
        <v>4730</v>
      </c>
      <c r="G158" s="228">
        <v>4593</v>
      </c>
      <c r="I158" s="4"/>
    </row>
    <row r="159" spans="1:9" ht="15" customHeight="1">
      <c r="A159" s="164" t="s">
        <v>817</v>
      </c>
      <c r="B159" s="208">
        <v>14723</v>
      </c>
      <c r="C159" s="228">
        <v>6909</v>
      </c>
      <c r="D159" s="229">
        <v>7814</v>
      </c>
      <c r="E159" s="208">
        <v>1591</v>
      </c>
      <c r="F159" s="228">
        <v>760</v>
      </c>
      <c r="G159" s="228">
        <v>831</v>
      </c>
      <c r="I159" s="4"/>
    </row>
    <row r="160" spans="1:9" ht="15" customHeight="1">
      <c r="A160" s="164" t="s">
        <v>818</v>
      </c>
      <c r="B160" s="208">
        <v>12614</v>
      </c>
      <c r="C160" s="228">
        <v>5805</v>
      </c>
      <c r="D160" s="229">
        <v>6809</v>
      </c>
      <c r="E160" s="208">
        <v>1344</v>
      </c>
      <c r="F160" s="228">
        <v>623</v>
      </c>
      <c r="G160" s="228">
        <v>721</v>
      </c>
      <c r="I160" s="4"/>
    </row>
    <row r="161" spans="1:9" ht="15" customHeight="1">
      <c r="A161" s="164" t="s">
        <v>819</v>
      </c>
      <c r="B161" s="208">
        <v>8546</v>
      </c>
      <c r="C161" s="228">
        <v>3722</v>
      </c>
      <c r="D161" s="229">
        <v>4824</v>
      </c>
      <c r="E161" s="208">
        <v>872</v>
      </c>
      <c r="F161" s="228">
        <v>397</v>
      </c>
      <c r="G161" s="228">
        <v>475</v>
      </c>
      <c r="I161" s="4"/>
    </row>
    <row r="162" spans="1:9" ht="15" customHeight="1">
      <c r="A162" s="164" t="s">
        <v>825</v>
      </c>
      <c r="B162" s="208">
        <v>4638</v>
      </c>
      <c r="C162" s="228">
        <v>1874</v>
      </c>
      <c r="D162" s="229">
        <v>2764</v>
      </c>
      <c r="E162" s="208">
        <v>366</v>
      </c>
      <c r="F162" s="228">
        <v>156</v>
      </c>
      <c r="G162" s="228">
        <v>210</v>
      </c>
      <c r="I162" s="4"/>
    </row>
    <row r="163" spans="1:9" ht="13.8">
      <c r="A163" s="164" t="s">
        <v>0</v>
      </c>
      <c r="B163" s="274" t="s">
        <v>0</v>
      </c>
      <c r="C163" s="275" t="s">
        <v>0</v>
      </c>
      <c r="D163" s="276" t="s">
        <v>0</v>
      </c>
      <c r="E163" s="274" t="s">
        <v>0</v>
      </c>
      <c r="F163" s="275" t="s">
        <v>0</v>
      </c>
      <c r="G163" s="275" t="s">
        <v>0</v>
      </c>
      <c r="I163" s="4"/>
    </row>
    <row r="164" spans="1:9" ht="15" customHeight="1">
      <c r="A164" s="291" t="s">
        <v>826</v>
      </c>
      <c r="B164" s="372">
        <v>41.3</v>
      </c>
      <c r="C164" s="373">
        <v>40.200000000000003</v>
      </c>
      <c r="D164" s="374">
        <v>42.6</v>
      </c>
      <c r="E164" s="372">
        <v>26.2</v>
      </c>
      <c r="F164" s="373">
        <v>25.7</v>
      </c>
      <c r="G164" s="373">
        <v>26.7</v>
      </c>
      <c r="I164" s="4"/>
    </row>
    <row r="165" spans="1:9" ht="15" customHeight="1">
      <c r="A165" s="5503" t="s">
        <v>821</v>
      </c>
      <c r="B165" s="5504"/>
      <c r="C165" s="5504"/>
      <c r="D165" s="5504"/>
      <c r="E165" s="5504"/>
      <c r="F165" s="5504"/>
      <c r="G165" s="5505"/>
    </row>
    <row r="166" spans="1:9" ht="13.2">
      <c r="A166" s="174"/>
      <c r="B166" s="174"/>
      <c r="C166" s="174"/>
      <c r="D166" s="174"/>
      <c r="E166" s="204"/>
      <c r="F166" s="204"/>
      <c r="G166" s="204"/>
    </row>
    <row r="167" spans="1:9" ht="30.75" customHeight="1">
      <c r="A167" s="5457" t="s">
        <v>1464</v>
      </c>
      <c r="B167" s="5457"/>
      <c r="C167" s="5457"/>
      <c r="D167" s="5457"/>
      <c r="E167" s="5457"/>
      <c r="F167" s="5457"/>
      <c r="G167" s="5457"/>
    </row>
  </sheetData>
  <mergeCells count="7">
    <mergeCell ref="A167:G167"/>
    <mergeCell ref="A3:A5"/>
    <mergeCell ref="B3:G3"/>
    <mergeCell ref="A1:G1"/>
    <mergeCell ref="B4:D4"/>
    <mergeCell ref="E4:G4"/>
    <mergeCell ref="A165:G16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7"/>
  <sheetViews>
    <sheetView workbookViewId="0">
      <selection sqref="A1:XFD1048576"/>
    </sheetView>
  </sheetViews>
  <sheetFormatPr defaultColWidth="8.69921875" defaultRowHeight="14.25" customHeight="1"/>
  <cols>
    <col min="1" max="1" width="27.09765625" style="50" customWidth="1"/>
    <col min="2" max="7" width="10.59765625" style="50" customWidth="1"/>
    <col min="8" max="16384" width="8.69921875" style="50"/>
  </cols>
  <sheetData>
    <row r="1" spans="1:9" ht="24.6">
      <c r="A1" s="5502" t="s">
        <v>1467</v>
      </c>
      <c r="B1" s="5502"/>
      <c r="C1" s="5502"/>
      <c r="D1" s="5502"/>
      <c r="E1" s="5502"/>
      <c r="F1" s="5502"/>
      <c r="G1" s="5502"/>
      <c r="H1" s="320"/>
    </row>
    <row r="2" spans="1:9" ht="13.2">
      <c r="A2" s="218"/>
      <c r="B2" s="218"/>
      <c r="C2" s="218"/>
      <c r="D2" s="218"/>
      <c r="E2" s="218"/>
      <c r="F2" s="218"/>
      <c r="G2" s="218"/>
    </row>
    <row r="3" spans="1:9" ht="20.399999999999999">
      <c r="A3" s="5489" t="s">
        <v>710</v>
      </c>
      <c r="B3" s="5491" t="s">
        <v>856</v>
      </c>
      <c r="C3" s="5492"/>
      <c r="D3" s="5492"/>
      <c r="E3" s="5492"/>
      <c r="F3" s="5492"/>
      <c r="G3" s="5493"/>
      <c r="H3" s="417"/>
      <c r="I3" s="169"/>
    </row>
    <row r="4" spans="1:9" ht="20.399999999999999">
      <c r="A4" s="5501"/>
      <c r="B4" s="5470" t="s">
        <v>857</v>
      </c>
      <c r="C4" s="5500"/>
      <c r="D4" s="5500"/>
      <c r="E4" s="5470" t="s">
        <v>14</v>
      </c>
      <c r="F4" s="5500"/>
      <c r="G4" s="5471"/>
      <c r="H4" s="417"/>
      <c r="I4" s="169"/>
    </row>
    <row r="5" spans="1:9" ht="20.399999999999999">
      <c r="A5" s="5490"/>
      <c r="B5" s="222" t="s">
        <v>1335</v>
      </c>
      <c r="C5" s="223" t="s">
        <v>712</v>
      </c>
      <c r="D5" s="224" t="s">
        <v>713</v>
      </c>
      <c r="E5" s="222" t="s">
        <v>1335</v>
      </c>
      <c r="F5" s="223" t="s">
        <v>712</v>
      </c>
      <c r="G5" s="225" t="s">
        <v>713</v>
      </c>
      <c r="H5" s="417"/>
      <c r="I5" s="169"/>
    </row>
    <row r="6" spans="1:9" ht="15" customHeight="1">
      <c r="A6" s="291" t="s">
        <v>714</v>
      </c>
      <c r="B6" s="209">
        <v>154834</v>
      </c>
      <c r="C6" s="226">
        <v>77587</v>
      </c>
      <c r="D6" s="227">
        <v>77247</v>
      </c>
      <c r="E6" s="209">
        <v>36758</v>
      </c>
      <c r="F6" s="226">
        <v>18421</v>
      </c>
      <c r="G6" s="226">
        <v>18337</v>
      </c>
    </row>
    <row r="7" spans="1:9" ht="13.2">
      <c r="A7" s="164"/>
      <c r="B7" s="208"/>
      <c r="C7" s="228"/>
      <c r="D7" s="229"/>
      <c r="E7" s="208"/>
      <c r="F7" s="228"/>
      <c r="G7" s="228"/>
    </row>
    <row r="8" spans="1:9" ht="15" customHeight="1">
      <c r="A8" s="291" t="s">
        <v>828</v>
      </c>
      <c r="B8" s="209">
        <v>10020</v>
      </c>
      <c r="C8" s="226">
        <v>5161</v>
      </c>
      <c r="D8" s="227">
        <v>4859</v>
      </c>
      <c r="E8" s="209">
        <v>4026</v>
      </c>
      <c r="F8" s="226">
        <v>2029</v>
      </c>
      <c r="G8" s="226">
        <v>1997</v>
      </c>
    </row>
    <row r="9" spans="1:9" ht="15" customHeight="1">
      <c r="A9" s="164"/>
      <c r="B9" s="208"/>
      <c r="C9" s="228"/>
      <c r="D9" s="229"/>
      <c r="E9" s="208"/>
      <c r="F9" s="228"/>
      <c r="G9" s="228"/>
    </row>
    <row r="10" spans="1:9" ht="15" customHeight="1">
      <c r="A10" s="291" t="s">
        <v>829</v>
      </c>
      <c r="B10" s="209">
        <v>2035</v>
      </c>
      <c r="C10" s="226">
        <v>1041</v>
      </c>
      <c r="D10" s="227">
        <v>994</v>
      </c>
      <c r="E10" s="209">
        <v>797</v>
      </c>
      <c r="F10" s="226">
        <v>397</v>
      </c>
      <c r="G10" s="226">
        <v>400</v>
      </c>
    </row>
    <row r="11" spans="1:9" ht="15" customHeight="1">
      <c r="A11" s="599"/>
      <c r="B11" s="282"/>
      <c r="C11" s="283"/>
      <c r="D11" s="284"/>
      <c r="E11" s="282"/>
      <c r="F11" s="283"/>
      <c r="G11" s="283"/>
    </row>
    <row r="12" spans="1:9" ht="15" customHeight="1" thickBot="1">
      <c r="A12" s="585" t="s">
        <v>830</v>
      </c>
      <c r="B12" s="216">
        <v>7985</v>
      </c>
      <c r="C12" s="233">
        <v>4120</v>
      </c>
      <c r="D12" s="234">
        <v>3865</v>
      </c>
      <c r="E12" s="216">
        <v>3229</v>
      </c>
      <c r="F12" s="233">
        <v>1632</v>
      </c>
      <c r="G12" s="233">
        <v>1597</v>
      </c>
    </row>
    <row r="13" spans="1:9" ht="13.2">
      <c r="A13" s="235" t="s">
        <v>715</v>
      </c>
      <c r="B13" s="211">
        <v>1979</v>
      </c>
      <c r="C13" s="236">
        <v>970</v>
      </c>
      <c r="D13" s="210">
        <v>1009</v>
      </c>
      <c r="E13" s="211">
        <v>784</v>
      </c>
      <c r="F13" s="236">
        <v>359</v>
      </c>
      <c r="G13" s="236">
        <v>425</v>
      </c>
    </row>
    <row r="14" spans="1:9" ht="13.2">
      <c r="A14" s="164" t="s">
        <v>716</v>
      </c>
      <c r="B14" s="208">
        <v>2050</v>
      </c>
      <c r="C14" s="228">
        <v>1084</v>
      </c>
      <c r="D14" s="229">
        <v>966</v>
      </c>
      <c r="E14" s="208">
        <v>859</v>
      </c>
      <c r="F14" s="228">
        <v>452</v>
      </c>
      <c r="G14" s="228">
        <v>407</v>
      </c>
    </row>
    <row r="15" spans="1:9" ht="13.2">
      <c r="A15" s="164" t="s">
        <v>717</v>
      </c>
      <c r="B15" s="208">
        <v>1994</v>
      </c>
      <c r="C15" s="228">
        <v>1063</v>
      </c>
      <c r="D15" s="229">
        <v>931</v>
      </c>
      <c r="E15" s="208">
        <v>804</v>
      </c>
      <c r="F15" s="228">
        <v>441</v>
      </c>
      <c r="G15" s="228">
        <v>363</v>
      </c>
    </row>
    <row r="16" spans="1:9" ht="13.2">
      <c r="A16" s="164" t="s">
        <v>718</v>
      </c>
      <c r="B16" s="208">
        <v>1962</v>
      </c>
      <c r="C16" s="228">
        <v>1003</v>
      </c>
      <c r="D16" s="229">
        <v>959</v>
      </c>
      <c r="E16" s="208">
        <v>782</v>
      </c>
      <c r="F16" s="228">
        <v>380</v>
      </c>
      <c r="G16" s="228">
        <v>402</v>
      </c>
    </row>
    <row r="17" spans="1:7" ht="13.2">
      <c r="A17" s="164"/>
      <c r="B17" s="255"/>
      <c r="C17" s="256"/>
      <c r="D17" s="265"/>
      <c r="E17" s="255"/>
      <c r="F17" s="256"/>
      <c r="G17" s="256"/>
    </row>
    <row r="18" spans="1:7" ht="15" customHeight="1" thickBot="1">
      <c r="A18" s="585" t="s">
        <v>831</v>
      </c>
      <c r="B18" s="216">
        <v>9886</v>
      </c>
      <c r="C18" s="233">
        <v>5065</v>
      </c>
      <c r="D18" s="234">
        <v>4821</v>
      </c>
      <c r="E18" s="216">
        <v>3773</v>
      </c>
      <c r="F18" s="233">
        <v>1906</v>
      </c>
      <c r="G18" s="233">
        <v>1867</v>
      </c>
    </row>
    <row r="19" spans="1:7" ht="13.2">
      <c r="A19" s="235" t="s">
        <v>719</v>
      </c>
      <c r="B19" s="211">
        <v>1988</v>
      </c>
      <c r="C19" s="236">
        <v>1008</v>
      </c>
      <c r="D19" s="210">
        <v>980</v>
      </c>
      <c r="E19" s="211">
        <v>753</v>
      </c>
      <c r="F19" s="236">
        <v>375</v>
      </c>
      <c r="G19" s="236">
        <v>378</v>
      </c>
    </row>
    <row r="20" spans="1:7" ht="13.2">
      <c r="A20" s="164" t="s">
        <v>720</v>
      </c>
      <c r="B20" s="208">
        <v>1994</v>
      </c>
      <c r="C20" s="228">
        <v>1073</v>
      </c>
      <c r="D20" s="229">
        <v>921</v>
      </c>
      <c r="E20" s="208">
        <v>768</v>
      </c>
      <c r="F20" s="228">
        <v>406</v>
      </c>
      <c r="G20" s="228">
        <v>362</v>
      </c>
    </row>
    <row r="21" spans="1:7" ht="13.2">
      <c r="A21" s="164" t="s">
        <v>721</v>
      </c>
      <c r="B21" s="208">
        <v>1975</v>
      </c>
      <c r="C21" s="228">
        <v>1043</v>
      </c>
      <c r="D21" s="229">
        <v>932</v>
      </c>
      <c r="E21" s="208">
        <v>762</v>
      </c>
      <c r="F21" s="228">
        <v>398</v>
      </c>
      <c r="G21" s="228">
        <v>364</v>
      </c>
    </row>
    <row r="22" spans="1:7" ht="13.2">
      <c r="A22" s="164" t="s">
        <v>722</v>
      </c>
      <c r="B22" s="208">
        <v>1916</v>
      </c>
      <c r="C22" s="228">
        <v>934</v>
      </c>
      <c r="D22" s="229">
        <v>982</v>
      </c>
      <c r="E22" s="208">
        <v>723</v>
      </c>
      <c r="F22" s="228">
        <v>348</v>
      </c>
      <c r="G22" s="228">
        <v>375</v>
      </c>
    </row>
    <row r="23" spans="1:7" ht="13.2">
      <c r="A23" s="164" t="s">
        <v>723</v>
      </c>
      <c r="B23" s="208">
        <v>2013</v>
      </c>
      <c r="C23" s="228">
        <v>1007</v>
      </c>
      <c r="D23" s="229">
        <v>1006</v>
      </c>
      <c r="E23" s="208">
        <v>767</v>
      </c>
      <c r="F23" s="228">
        <v>379</v>
      </c>
      <c r="G23" s="228">
        <v>388</v>
      </c>
    </row>
    <row r="24" spans="1:7" ht="13.2">
      <c r="A24" s="164"/>
      <c r="B24" s="208"/>
      <c r="C24" s="228"/>
      <c r="D24" s="229"/>
      <c r="E24" s="208"/>
      <c r="F24" s="228"/>
      <c r="G24" s="228"/>
    </row>
    <row r="25" spans="1:7" ht="15" customHeight="1" thickBot="1">
      <c r="A25" s="585" t="s">
        <v>832</v>
      </c>
      <c r="B25" s="216">
        <v>9816</v>
      </c>
      <c r="C25" s="233">
        <v>4932</v>
      </c>
      <c r="D25" s="234">
        <v>4884</v>
      </c>
      <c r="E25" s="216">
        <v>3664</v>
      </c>
      <c r="F25" s="233">
        <v>1820</v>
      </c>
      <c r="G25" s="233">
        <v>1844</v>
      </c>
    </row>
    <row r="26" spans="1:7" ht="15" customHeight="1">
      <c r="A26" s="235" t="s">
        <v>724</v>
      </c>
      <c r="B26" s="211">
        <v>1954</v>
      </c>
      <c r="C26" s="236">
        <v>1017</v>
      </c>
      <c r="D26" s="210">
        <v>937</v>
      </c>
      <c r="E26" s="211">
        <v>729</v>
      </c>
      <c r="F26" s="236">
        <v>360</v>
      </c>
      <c r="G26" s="236">
        <v>369</v>
      </c>
    </row>
    <row r="27" spans="1:7" ht="15" customHeight="1">
      <c r="A27" s="164" t="s">
        <v>725</v>
      </c>
      <c r="B27" s="208">
        <v>1921</v>
      </c>
      <c r="C27" s="228">
        <v>962</v>
      </c>
      <c r="D27" s="229">
        <v>959</v>
      </c>
      <c r="E27" s="208">
        <v>746</v>
      </c>
      <c r="F27" s="228">
        <v>367</v>
      </c>
      <c r="G27" s="228">
        <v>379</v>
      </c>
    </row>
    <row r="28" spans="1:7" ht="15" customHeight="1">
      <c r="A28" s="164" t="s">
        <v>726</v>
      </c>
      <c r="B28" s="208">
        <v>1987</v>
      </c>
      <c r="C28" s="228">
        <v>965</v>
      </c>
      <c r="D28" s="229">
        <v>1022</v>
      </c>
      <c r="E28" s="208">
        <v>728</v>
      </c>
      <c r="F28" s="228">
        <v>366</v>
      </c>
      <c r="G28" s="228">
        <v>362</v>
      </c>
    </row>
    <row r="29" spans="1:7" ht="15" customHeight="1">
      <c r="A29" s="164" t="s">
        <v>727</v>
      </c>
      <c r="B29" s="208">
        <v>1938</v>
      </c>
      <c r="C29" s="228">
        <v>980</v>
      </c>
      <c r="D29" s="229">
        <v>958</v>
      </c>
      <c r="E29" s="208">
        <v>721</v>
      </c>
      <c r="F29" s="228">
        <v>365</v>
      </c>
      <c r="G29" s="228">
        <v>356</v>
      </c>
    </row>
    <row r="30" spans="1:7" ht="15" customHeight="1">
      <c r="A30" s="164" t="s">
        <v>728</v>
      </c>
      <c r="B30" s="208">
        <v>2016</v>
      </c>
      <c r="C30" s="228">
        <v>1008</v>
      </c>
      <c r="D30" s="229">
        <v>1008</v>
      </c>
      <c r="E30" s="208">
        <v>740</v>
      </c>
      <c r="F30" s="228">
        <v>362</v>
      </c>
      <c r="G30" s="228">
        <v>378</v>
      </c>
    </row>
    <row r="31" spans="1:7" ht="13.2">
      <c r="A31" s="164"/>
      <c r="B31" s="208"/>
      <c r="C31" s="228"/>
      <c r="D31" s="229"/>
      <c r="E31" s="208"/>
      <c r="F31" s="228"/>
      <c r="G31" s="228"/>
    </row>
    <row r="32" spans="1:7" ht="15" customHeight="1" thickBot="1">
      <c r="A32" s="585" t="s">
        <v>933</v>
      </c>
      <c r="B32" s="216">
        <v>9415</v>
      </c>
      <c r="C32" s="233">
        <v>4942</v>
      </c>
      <c r="D32" s="234">
        <v>4473</v>
      </c>
      <c r="E32" s="216">
        <v>3372</v>
      </c>
      <c r="F32" s="233">
        <v>1760</v>
      </c>
      <c r="G32" s="233">
        <v>1612</v>
      </c>
    </row>
    <row r="33" spans="1:7" ht="15" customHeight="1">
      <c r="A33" s="235" t="s">
        <v>729</v>
      </c>
      <c r="B33" s="211">
        <v>1921</v>
      </c>
      <c r="C33" s="236">
        <v>996</v>
      </c>
      <c r="D33" s="210">
        <v>925</v>
      </c>
      <c r="E33" s="211">
        <v>670</v>
      </c>
      <c r="F33" s="236">
        <v>359</v>
      </c>
      <c r="G33" s="236">
        <v>311</v>
      </c>
    </row>
    <row r="34" spans="1:7" ht="15" customHeight="1">
      <c r="A34" s="164" t="s">
        <v>730</v>
      </c>
      <c r="B34" s="208">
        <v>2062</v>
      </c>
      <c r="C34" s="228">
        <v>1065</v>
      </c>
      <c r="D34" s="229">
        <v>997</v>
      </c>
      <c r="E34" s="208">
        <v>759</v>
      </c>
      <c r="F34" s="228">
        <v>395</v>
      </c>
      <c r="G34" s="228">
        <v>364</v>
      </c>
    </row>
    <row r="35" spans="1:7" ht="15" customHeight="1">
      <c r="A35" s="164" t="s">
        <v>731</v>
      </c>
      <c r="B35" s="208">
        <v>2110</v>
      </c>
      <c r="C35" s="228">
        <v>1110</v>
      </c>
      <c r="D35" s="229">
        <v>1000</v>
      </c>
      <c r="E35" s="208">
        <v>710</v>
      </c>
      <c r="F35" s="228">
        <v>370</v>
      </c>
      <c r="G35" s="228">
        <v>340</v>
      </c>
    </row>
    <row r="36" spans="1:7" ht="15" customHeight="1">
      <c r="A36" s="164" t="s">
        <v>732</v>
      </c>
      <c r="B36" s="208">
        <v>1749</v>
      </c>
      <c r="C36" s="228">
        <v>946</v>
      </c>
      <c r="D36" s="229">
        <v>803</v>
      </c>
      <c r="E36" s="208">
        <v>626</v>
      </c>
      <c r="F36" s="228">
        <v>335</v>
      </c>
      <c r="G36" s="228">
        <v>291</v>
      </c>
    </row>
    <row r="37" spans="1:7" ht="15" customHeight="1">
      <c r="A37" s="164" t="s">
        <v>733</v>
      </c>
      <c r="B37" s="208">
        <v>1573</v>
      </c>
      <c r="C37" s="228">
        <v>825</v>
      </c>
      <c r="D37" s="229">
        <v>748</v>
      </c>
      <c r="E37" s="208">
        <v>607</v>
      </c>
      <c r="F37" s="228">
        <v>301</v>
      </c>
      <c r="G37" s="228">
        <v>306</v>
      </c>
    </row>
    <row r="38" spans="1:7" ht="13.2">
      <c r="A38" s="164"/>
      <c r="B38" s="208"/>
      <c r="C38" s="228"/>
      <c r="D38" s="229"/>
      <c r="E38" s="208"/>
      <c r="F38" s="228"/>
      <c r="G38" s="228"/>
    </row>
    <row r="39" spans="1:7" ht="15" customHeight="1" thickBot="1">
      <c r="A39" s="585" t="s">
        <v>833</v>
      </c>
      <c r="B39" s="216">
        <v>8318</v>
      </c>
      <c r="C39" s="233">
        <v>4231</v>
      </c>
      <c r="D39" s="234">
        <v>4087</v>
      </c>
      <c r="E39" s="216">
        <v>2700</v>
      </c>
      <c r="F39" s="233">
        <v>1355</v>
      </c>
      <c r="G39" s="233">
        <v>1345</v>
      </c>
    </row>
    <row r="40" spans="1:7" ht="15" customHeight="1">
      <c r="A40" s="235" t="s">
        <v>734</v>
      </c>
      <c r="B40" s="211">
        <v>1508</v>
      </c>
      <c r="C40" s="236">
        <v>766</v>
      </c>
      <c r="D40" s="210">
        <v>742</v>
      </c>
      <c r="E40" s="211">
        <v>560</v>
      </c>
      <c r="F40" s="236">
        <v>283</v>
      </c>
      <c r="G40" s="236">
        <v>277</v>
      </c>
    </row>
    <row r="41" spans="1:7" ht="15" customHeight="1">
      <c r="A41" s="164" t="s">
        <v>735</v>
      </c>
      <c r="B41" s="208">
        <v>1532</v>
      </c>
      <c r="C41" s="228">
        <v>797</v>
      </c>
      <c r="D41" s="229">
        <v>735</v>
      </c>
      <c r="E41" s="208">
        <v>551</v>
      </c>
      <c r="F41" s="228">
        <v>281</v>
      </c>
      <c r="G41" s="228">
        <v>270</v>
      </c>
    </row>
    <row r="42" spans="1:7" ht="15" customHeight="1">
      <c r="A42" s="164" t="s">
        <v>736</v>
      </c>
      <c r="B42" s="208">
        <v>1694</v>
      </c>
      <c r="C42" s="228">
        <v>852</v>
      </c>
      <c r="D42" s="229">
        <v>842</v>
      </c>
      <c r="E42" s="208">
        <v>536</v>
      </c>
      <c r="F42" s="228">
        <v>255</v>
      </c>
      <c r="G42" s="228">
        <v>281</v>
      </c>
    </row>
    <row r="43" spans="1:7" ht="15" customHeight="1">
      <c r="A43" s="164" t="s">
        <v>737</v>
      </c>
      <c r="B43" s="208">
        <v>1748</v>
      </c>
      <c r="C43" s="228">
        <v>872</v>
      </c>
      <c r="D43" s="229">
        <v>876</v>
      </c>
      <c r="E43" s="208">
        <v>555</v>
      </c>
      <c r="F43" s="228">
        <v>290</v>
      </c>
      <c r="G43" s="228">
        <v>265</v>
      </c>
    </row>
    <row r="44" spans="1:7" ht="15" customHeight="1">
      <c r="A44" s="164" t="s">
        <v>738</v>
      </c>
      <c r="B44" s="208">
        <v>1836</v>
      </c>
      <c r="C44" s="228">
        <v>944</v>
      </c>
      <c r="D44" s="229">
        <v>892</v>
      </c>
      <c r="E44" s="208">
        <v>498</v>
      </c>
      <c r="F44" s="228">
        <v>246</v>
      </c>
      <c r="G44" s="228">
        <v>252</v>
      </c>
    </row>
    <row r="45" spans="1:7" ht="13.2">
      <c r="A45" s="164"/>
      <c r="B45" s="271"/>
      <c r="C45" s="272"/>
      <c r="D45" s="273"/>
      <c r="E45" s="271"/>
      <c r="F45" s="272"/>
      <c r="G45" s="272"/>
    </row>
    <row r="46" spans="1:7" ht="15" customHeight="1" thickBot="1">
      <c r="A46" s="585" t="s">
        <v>834</v>
      </c>
      <c r="B46" s="216">
        <v>10180</v>
      </c>
      <c r="C46" s="233">
        <v>5089</v>
      </c>
      <c r="D46" s="234">
        <v>5091</v>
      </c>
      <c r="E46" s="216">
        <v>2644</v>
      </c>
      <c r="F46" s="233">
        <v>1337</v>
      </c>
      <c r="G46" s="233">
        <v>1307</v>
      </c>
    </row>
    <row r="47" spans="1:7" ht="15" customHeight="1">
      <c r="A47" s="235" t="s">
        <v>739</v>
      </c>
      <c r="B47" s="211">
        <v>1984</v>
      </c>
      <c r="C47" s="236">
        <v>1003</v>
      </c>
      <c r="D47" s="210">
        <v>981</v>
      </c>
      <c r="E47" s="211">
        <v>545</v>
      </c>
      <c r="F47" s="236">
        <v>297</v>
      </c>
      <c r="G47" s="236">
        <v>248</v>
      </c>
    </row>
    <row r="48" spans="1:7" ht="15" customHeight="1">
      <c r="A48" s="164" t="s">
        <v>740</v>
      </c>
      <c r="B48" s="208">
        <v>1924</v>
      </c>
      <c r="C48" s="228">
        <v>985</v>
      </c>
      <c r="D48" s="229">
        <v>939</v>
      </c>
      <c r="E48" s="208">
        <v>527</v>
      </c>
      <c r="F48" s="228">
        <v>276</v>
      </c>
      <c r="G48" s="228">
        <v>251</v>
      </c>
    </row>
    <row r="49" spans="1:7" ht="15" customHeight="1">
      <c r="A49" s="164" t="s">
        <v>741</v>
      </c>
      <c r="B49" s="208">
        <v>2068</v>
      </c>
      <c r="C49" s="228">
        <v>1029</v>
      </c>
      <c r="D49" s="229">
        <v>1039</v>
      </c>
      <c r="E49" s="208">
        <v>554</v>
      </c>
      <c r="F49" s="228">
        <v>251</v>
      </c>
      <c r="G49" s="228">
        <v>303</v>
      </c>
    </row>
    <row r="50" spans="1:7" ht="15" customHeight="1">
      <c r="A50" s="164" t="s">
        <v>742</v>
      </c>
      <c r="B50" s="208">
        <v>2087</v>
      </c>
      <c r="C50" s="228">
        <v>1050</v>
      </c>
      <c r="D50" s="229">
        <v>1037</v>
      </c>
      <c r="E50" s="208">
        <v>519</v>
      </c>
      <c r="F50" s="228">
        <v>264</v>
      </c>
      <c r="G50" s="228">
        <v>255</v>
      </c>
    </row>
    <row r="51" spans="1:7" ht="15" customHeight="1">
      <c r="A51" s="164" t="s">
        <v>743</v>
      </c>
      <c r="B51" s="208">
        <v>2117</v>
      </c>
      <c r="C51" s="228">
        <v>1022</v>
      </c>
      <c r="D51" s="229">
        <v>1095</v>
      </c>
      <c r="E51" s="208">
        <v>499</v>
      </c>
      <c r="F51" s="228">
        <v>249</v>
      </c>
      <c r="G51" s="228">
        <v>250</v>
      </c>
    </row>
    <row r="52" spans="1:7" ht="13.2">
      <c r="A52" s="164"/>
      <c r="B52" s="208"/>
      <c r="C52" s="228"/>
      <c r="D52" s="229"/>
      <c r="E52" s="208"/>
      <c r="F52" s="228"/>
      <c r="G52" s="228"/>
    </row>
    <row r="53" spans="1:7" ht="15" customHeight="1" thickBot="1">
      <c r="A53" s="585" t="s">
        <v>835</v>
      </c>
      <c r="B53" s="216">
        <v>10331</v>
      </c>
      <c r="C53" s="233">
        <v>5285</v>
      </c>
      <c r="D53" s="234">
        <v>5046</v>
      </c>
      <c r="E53" s="216">
        <v>2448</v>
      </c>
      <c r="F53" s="233">
        <v>1226</v>
      </c>
      <c r="G53" s="233">
        <v>1222</v>
      </c>
    </row>
    <row r="54" spans="1:7" ht="15" customHeight="1">
      <c r="A54" s="235" t="s">
        <v>744</v>
      </c>
      <c r="B54" s="211">
        <v>2248</v>
      </c>
      <c r="C54" s="236">
        <v>1162</v>
      </c>
      <c r="D54" s="210">
        <v>1086</v>
      </c>
      <c r="E54" s="211">
        <v>540</v>
      </c>
      <c r="F54" s="236">
        <v>285</v>
      </c>
      <c r="G54" s="236">
        <v>255</v>
      </c>
    </row>
    <row r="55" spans="1:7" ht="15" customHeight="1">
      <c r="A55" s="164" t="s">
        <v>745</v>
      </c>
      <c r="B55" s="208">
        <v>1987</v>
      </c>
      <c r="C55" s="228">
        <v>1005</v>
      </c>
      <c r="D55" s="229">
        <v>982</v>
      </c>
      <c r="E55" s="208">
        <v>505</v>
      </c>
      <c r="F55" s="228">
        <v>254</v>
      </c>
      <c r="G55" s="228">
        <v>251</v>
      </c>
    </row>
    <row r="56" spans="1:7" ht="15" customHeight="1">
      <c r="A56" s="164" t="s">
        <v>746</v>
      </c>
      <c r="B56" s="208">
        <v>2099</v>
      </c>
      <c r="C56" s="228">
        <v>1109</v>
      </c>
      <c r="D56" s="229">
        <v>990</v>
      </c>
      <c r="E56" s="208">
        <v>479</v>
      </c>
      <c r="F56" s="228">
        <v>242</v>
      </c>
      <c r="G56" s="228">
        <v>237</v>
      </c>
    </row>
    <row r="57" spans="1:7" ht="15" customHeight="1">
      <c r="A57" s="164" t="s">
        <v>747</v>
      </c>
      <c r="B57" s="208">
        <v>2019</v>
      </c>
      <c r="C57" s="228">
        <v>989</v>
      </c>
      <c r="D57" s="229">
        <v>1030</v>
      </c>
      <c r="E57" s="208">
        <v>468</v>
      </c>
      <c r="F57" s="228">
        <v>224</v>
      </c>
      <c r="G57" s="228">
        <v>244</v>
      </c>
    </row>
    <row r="58" spans="1:7" ht="15" customHeight="1">
      <c r="A58" s="164" t="s">
        <v>748</v>
      </c>
      <c r="B58" s="208">
        <v>1978</v>
      </c>
      <c r="C58" s="228">
        <v>1020</v>
      </c>
      <c r="D58" s="229">
        <v>958</v>
      </c>
      <c r="E58" s="208">
        <v>456</v>
      </c>
      <c r="F58" s="228">
        <v>221</v>
      </c>
      <c r="G58" s="228">
        <v>235</v>
      </c>
    </row>
    <row r="59" spans="1:7" ht="13.2">
      <c r="A59" s="164"/>
      <c r="B59" s="208"/>
      <c r="C59" s="228"/>
      <c r="D59" s="229"/>
      <c r="E59" s="208"/>
      <c r="F59" s="228"/>
      <c r="G59" s="228"/>
    </row>
    <row r="60" spans="1:7" ht="15" customHeight="1" thickBot="1">
      <c r="A60" s="585" t="s">
        <v>836</v>
      </c>
      <c r="B60" s="216">
        <v>10291</v>
      </c>
      <c r="C60" s="233">
        <v>5286</v>
      </c>
      <c r="D60" s="234">
        <v>5005</v>
      </c>
      <c r="E60" s="216">
        <v>2182</v>
      </c>
      <c r="F60" s="233">
        <v>1151</v>
      </c>
      <c r="G60" s="233">
        <v>1031</v>
      </c>
    </row>
    <row r="61" spans="1:7" ht="15" customHeight="1">
      <c r="A61" s="235" t="s">
        <v>749</v>
      </c>
      <c r="B61" s="211">
        <v>2088</v>
      </c>
      <c r="C61" s="236">
        <v>1114</v>
      </c>
      <c r="D61" s="210">
        <v>974</v>
      </c>
      <c r="E61" s="211">
        <v>480</v>
      </c>
      <c r="F61" s="236">
        <v>279</v>
      </c>
      <c r="G61" s="236">
        <v>201</v>
      </c>
    </row>
    <row r="62" spans="1:7" ht="15" customHeight="1">
      <c r="A62" s="164" t="s">
        <v>750</v>
      </c>
      <c r="B62" s="208">
        <v>1868</v>
      </c>
      <c r="C62" s="228">
        <v>896</v>
      </c>
      <c r="D62" s="229">
        <v>972</v>
      </c>
      <c r="E62" s="208">
        <v>408</v>
      </c>
      <c r="F62" s="228">
        <v>209</v>
      </c>
      <c r="G62" s="228">
        <v>199</v>
      </c>
    </row>
    <row r="63" spans="1:7" ht="15" customHeight="1">
      <c r="A63" s="164" t="s">
        <v>751</v>
      </c>
      <c r="B63" s="208">
        <v>1947</v>
      </c>
      <c r="C63" s="228">
        <v>990</v>
      </c>
      <c r="D63" s="229">
        <v>957</v>
      </c>
      <c r="E63" s="208">
        <v>388</v>
      </c>
      <c r="F63" s="228">
        <v>192</v>
      </c>
      <c r="G63" s="228">
        <v>196</v>
      </c>
    </row>
    <row r="64" spans="1:7" ht="15" customHeight="1">
      <c r="A64" s="164" t="s">
        <v>752</v>
      </c>
      <c r="B64" s="208">
        <v>2105</v>
      </c>
      <c r="C64" s="228">
        <v>1114</v>
      </c>
      <c r="D64" s="229">
        <v>991</v>
      </c>
      <c r="E64" s="208">
        <v>421</v>
      </c>
      <c r="F64" s="228">
        <v>227</v>
      </c>
      <c r="G64" s="228">
        <v>194</v>
      </c>
    </row>
    <row r="65" spans="1:7" ht="15" customHeight="1">
      <c r="A65" s="164" t="s">
        <v>753</v>
      </c>
      <c r="B65" s="208">
        <v>2283</v>
      </c>
      <c r="C65" s="228">
        <v>1172</v>
      </c>
      <c r="D65" s="229">
        <v>1111</v>
      </c>
      <c r="E65" s="208">
        <v>485</v>
      </c>
      <c r="F65" s="228">
        <v>244</v>
      </c>
      <c r="G65" s="228">
        <v>241</v>
      </c>
    </row>
    <row r="66" spans="1:7" ht="13.2">
      <c r="A66" s="164"/>
      <c r="B66" s="208"/>
      <c r="C66" s="228"/>
      <c r="D66" s="229"/>
      <c r="E66" s="208"/>
      <c r="F66" s="228"/>
      <c r="G66" s="228"/>
    </row>
    <row r="67" spans="1:7" ht="15" customHeight="1" thickBot="1">
      <c r="A67" s="585" t="s">
        <v>837</v>
      </c>
      <c r="B67" s="216">
        <v>11018</v>
      </c>
      <c r="C67" s="233">
        <v>5596</v>
      </c>
      <c r="D67" s="234">
        <v>5422</v>
      </c>
      <c r="E67" s="216">
        <v>2291</v>
      </c>
      <c r="F67" s="233">
        <v>1130</v>
      </c>
      <c r="G67" s="233">
        <v>1161</v>
      </c>
    </row>
    <row r="68" spans="1:7" ht="15" customHeight="1">
      <c r="A68" s="235" t="s">
        <v>754</v>
      </c>
      <c r="B68" s="211">
        <v>2446</v>
      </c>
      <c r="C68" s="236">
        <v>1282</v>
      </c>
      <c r="D68" s="210">
        <v>1164</v>
      </c>
      <c r="E68" s="211">
        <v>510</v>
      </c>
      <c r="F68" s="236">
        <v>270</v>
      </c>
      <c r="G68" s="236">
        <v>240</v>
      </c>
    </row>
    <row r="69" spans="1:7" ht="15" customHeight="1">
      <c r="A69" s="164" t="s">
        <v>755</v>
      </c>
      <c r="B69" s="208">
        <v>2087</v>
      </c>
      <c r="C69" s="228">
        <v>1063</v>
      </c>
      <c r="D69" s="229">
        <v>1024</v>
      </c>
      <c r="E69" s="208">
        <v>471</v>
      </c>
      <c r="F69" s="228">
        <v>236</v>
      </c>
      <c r="G69" s="228">
        <v>235</v>
      </c>
    </row>
    <row r="70" spans="1:7" ht="15" customHeight="1">
      <c r="A70" s="164" t="s">
        <v>756</v>
      </c>
      <c r="B70" s="208">
        <v>2083</v>
      </c>
      <c r="C70" s="228">
        <v>1015</v>
      </c>
      <c r="D70" s="229">
        <v>1068</v>
      </c>
      <c r="E70" s="208">
        <v>418</v>
      </c>
      <c r="F70" s="228">
        <v>189</v>
      </c>
      <c r="G70" s="228">
        <v>229</v>
      </c>
    </row>
    <row r="71" spans="1:7" ht="15" customHeight="1">
      <c r="A71" s="164" t="s">
        <v>757</v>
      </c>
      <c r="B71" s="208">
        <v>2198</v>
      </c>
      <c r="C71" s="228">
        <v>1089</v>
      </c>
      <c r="D71" s="229">
        <v>1109</v>
      </c>
      <c r="E71" s="208">
        <v>440</v>
      </c>
      <c r="F71" s="228">
        <v>203</v>
      </c>
      <c r="G71" s="228">
        <v>237</v>
      </c>
    </row>
    <row r="72" spans="1:7" ht="15" customHeight="1">
      <c r="A72" s="164" t="s">
        <v>758</v>
      </c>
      <c r="B72" s="208">
        <v>2204</v>
      </c>
      <c r="C72" s="228">
        <v>1147</v>
      </c>
      <c r="D72" s="229">
        <v>1057</v>
      </c>
      <c r="E72" s="208">
        <v>452</v>
      </c>
      <c r="F72" s="228">
        <v>232</v>
      </c>
      <c r="G72" s="228">
        <v>220</v>
      </c>
    </row>
    <row r="73" spans="1:7" ht="13.2">
      <c r="A73" s="164"/>
      <c r="B73" s="208"/>
      <c r="C73" s="228"/>
      <c r="D73" s="229"/>
      <c r="E73" s="208"/>
      <c r="F73" s="228"/>
      <c r="G73" s="228"/>
    </row>
    <row r="74" spans="1:7" ht="15" customHeight="1" thickBot="1">
      <c r="A74" s="585" t="s">
        <v>838</v>
      </c>
      <c r="B74" s="216">
        <v>11897</v>
      </c>
      <c r="C74" s="233">
        <v>5913</v>
      </c>
      <c r="D74" s="234">
        <v>5984</v>
      </c>
      <c r="E74" s="216">
        <v>2290</v>
      </c>
      <c r="F74" s="233">
        <v>1161</v>
      </c>
      <c r="G74" s="233">
        <v>1129</v>
      </c>
    </row>
    <row r="75" spans="1:7" ht="15" customHeight="1">
      <c r="A75" s="235" t="s">
        <v>759</v>
      </c>
      <c r="B75" s="211">
        <v>2395</v>
      </c>
      <c r="C75" s="236">
        <v>1157</v>
      </c>
      <c r="D75" s="210">
        <v>1238</v>
      </c>
      <c r="E75" s="211">
        <v>476</v>
      </c>
      <c r="F75" s="236">
        <v>233</v>
      </c>
      <c r="G75" s="236">
        <v>243</v>
      </c>
    </row>
    <row r="76" spans="1:7" ht="15" customHeight="1">
      <c r="A76" s="164" t="s">
        <v>760</v>
      </c>
      <c r="B76" s="208">
        <v>2402</v>
      </c>
      <c r="C76" s="228">
        <v>1163</v>
      </c>
      <c r="D76" s="229">
        <v>1239</v>
      </c>
      <c r="E76" s="208">
        <v>457</v>
      </c>
      <c r="F76" s="228">
        <v>226</v>
      </c>
      <c r="G76" s="228">
        <v>231</v>
      </c>
    </row>
    <row r="77" spans="1:7" ht="15" customHeight="1">
      <c r="A77" s="164" t="s">
        <v>761</v>
      </c>
      <c r="B77" s="208">
        <v>2392</v>
      </c>
      <c r="C77" s="228">
        <v>1221</v>
      </c>
      <c r="D77" s="229">
        <v>1171</v>
      </c>
      <c r="E77" s="208">
        <v>468</v>
      </c>
      <c r="F77" s="228">
        <v>253</v>
      </c>
      <c r="G77" s="228">
        <v>215</v>
      </c>
    </row>
    <row r="78" spans="1:7" ht="15" customHeight="1">
      <c r="A78" s="164" t="s">
        <v>762</v>
      </c>
      <c r="B78" s="208">
        <v>2334</v>
      </c>
      <c r="C78" s="228">
        <v>1186</v>
      </c>
      <c r="D78" s="229">
        <v>1148</v>
      </c>
      <c r="E78" s="208">
        <v>462</v>
      </c>
      <c r="F78" s="228">
        <v>230</v>
      </c>
      <c r="G78" s="228">
        <v>232</v>
      </c>
    </row>
    <row r="79" spans="1:7" ht="15" customHeight="1">
      <c r="A79" s="164" t="s">
        <v>763</v>
      </c>
      <c r="B79" s="208">
        <v>2374</v>
      </c>
      <c r="C79" s="228">
        <v>1186</v>
      </c>
      <c r="D79" s="229">
        <v>1188</v>
      </c>
      <c r="E79" s="208">
        <v>427</v>
      </c>
      <c r="F79" s="228">
        <v>219</v>
      </c>
      <c r="G79" s="228">
        <v>208</v>
      </c>
    </row>
    <row r="80" spans="1:7" ht="13.2">
      <c r="A80" s="164"/>
      <c r="B80" s="208"/>
      <c r="C80" s="228"/>
      <c r="D80" s="229"/>
      <c r="E80" s="208"/>
      <c r="F80" s="228"/>
      <c r="G80" s="228"/>
    </row>
    <row r="81" spans="1:7" ht="15" customHeight="1" thickBot="1">
      <c r="A81" s="585" t="s">
        <v>839</v>
      </c>
      <c r="B81" s="216">
        <v>12365</v>
      </c>
      <c r="C81" s="233">
        <v>6268</v>
      </c>
      <c r="D81" s="234">
        <v>6097</v>
      </c>
      <c r="E81" s="216">
        <v>2061</v>
      </c>
      <c r="F81" s="233">
        <v>1043</v>
      </c>
      <c r="G81" s="233">
        <v>1018</v>
      </c>
    </row>
    <row r="82" spans="1:7" ht="15" customHeight="1">
      <c r="A82" s="235" t="s">
        <v>764</v>
      </c>
      <c r="B82" s="211">
        <v>2682</v>
      </c>
      <c r="C82" s="236">
        <v>1357</v>
      </c>
      <c r="D82" s="210">
        <v>1325</v>
      </c>
      <c r="E82" s="211">
        <v>450</v>
      </c>
      <c r="F82" s="236">
        <v>199</v>
      </c>
      <c r="G82" s="236">
        <v>251</v>
      </c>
    </row>
    <row r="83" spans="1:7" ht="15" customHeight="1">
      <c r="A83" s="164" t="s">
        <v>765</v>
      </c>
      <c r="B83" s="208">
        <v>2410</v>
      </c>
      <c r="C83" s="228">
        <v>1233</v>
      </c>
      <c r="D83" s="229">
        <v>1177</v>
      </c>
      <c r="E83" s="208">
        <v>399</v>
      </c>
      <c r="F83" s="228">
        <v>215</v>
      </c>
      <c r="G83" s="228">
        <v>184</v>
      </c>
    </row>
    <row r="84" spans="1:7" ht="15" customHeight="1">
      <c r="A84" s="164" t="s">
        <v>766</v>
      </c>
      <c r="B84" s="208">
        <v>2431</v>
      </c>
      <c r="C84" s="228">
        <v>1180</v>
      </c>
      <c r="D84" s="229">
        <v>1251</v>
      </c>
      <c r="E84" s="208">
        <v>405</v>
      </c>
      <c r="F84" s="228">
        <v>217</v>
      </c>
      <c r="G84" s="228">
        <v>188</v>
      </c>
    </row>
    <row r="85" spans="1:7" ht="15" customHeight="1">
      <c r="A85" s="164" t="s">
        <v>767</v>
      </c>
      <c r="B85" s="208">
        <v>2344</v>
      </c>
      <c r="C85" s="228">
        <v>1219</v>
      </c>
      <c r="D85" s="229">
        <v>1125</v>
      </c>
      <c r="E85" s="208">
        <v>400</v>
      </c>
      <c r="F85" s="228">
        <v>196</v>
      </c>
      <c r="G85" s="228">
        <v>204</v>
      </c>
    </row>
    <row r="86" spans="1:7" ht="15" customHeight="1">
      <c r="A86" s="164" t="s">
        <v>768</v>
      </c>
      <c r="B86" s="208">
        <v>2498</v>
      </c>
      <c r="C86" s="228">
        <v>1279</v>
      </c>
      <c r="D86" s="229">
        <v>1219</v>
      </c>
      <c r="E86" s="208">
        <v>407</v>
      </c>
      <c r="F86" s="228">
        <v>216</v>
      </c>
      <c r="G86" s="228">
        <v>191</v>
      </c>
    </row>
    <row r="87" spans="1:7" ht="13.2">
      <c r="A87" s="164"/>
      <c r="B87" s="208"/>
      <c r="C87" s="228"/>
      <c r="D87" s="229"/>
      <c r="E87" s="208"/>
      <c r="F87" s="228"/>
      <c r="G87" s="228"/>
    </row>
    <row r="88" spans="1:7" ht="15" customHeight="1" thickBot="1">
      <c r="A88" s="585" t="s">
        <v>840</v>
      </c>
      <c r="B88" s="216">
        <v>11646</v>
      </c>
      <c r="C88" s="233">
        <v>5834</v>
      </c>
      <c r="D88" s="234">
        <v>5812</v>
      </c>
      <c r="E88" s="216">
        <v>1512</v>
      </c>
      <c r="F88" s="233">
        <v>733</v>
      </c>
      <c r="G88" s="233">
        <v>779</v>
      </c>
    </row>
    <row r="89" spans="1:7" ht="15" customHeight="1">
      <c r="A89" s="235" t="s">
        <v>769</v>
      </c>
      <c r="B89" s="211">
        <v>2390</v>
      </c>
      <c r="C89" s="236">
        <v>1170</v>
      </c>
      <c r="D89" s="210">
        <v>1220</v>
      </c>
      <c r="E89" s="211">
        <v>316</v>
      </c>
      <c r="F89" s="236">
        <v>147</v>
      </c>
      <c r="G89" s="236">
        <v>169</v>
      </c>
    </row>
    <row r="90" spans="1:7" ht="15" customHeight="1">
      <c r="A90" s="164" t="s">
        <v>770</v>
      </c>
      <c r="B90" s="208">
        <v>2324</v>
      </c>
      <c r="C90" s="228">
        <v>1186</v>
      </c>
      <c r="D90" s="229">
        <v>1138</v>
      </c>
      <c r="E90" s="208">
        <v>295</v>
      </c>
      <c r="F90" s="228">
        <v>157</v>
      </c>
      <c r="G90" s="228">
        <v>138</v>
      </c>
    </row>
    <row r="91" spans="1:7" ht="15" customHeight="1">
      <c r="A91" s="164" t="s">
        <v>771</v>
      </c>
      <c r="B91" s="208">
        <v>2407</v>
      </c>
      <c r="C91" s="228">
        <v>1176</v>
      </c>
      <c r="D91" s="229">
        <v>1231</v>
      </c>
      <c r="E91" s="208">
        <v>332</v>
      </c>
      <c r="F91" s="228">
        <v>144</v>
      </c>
      <c r="G91" s="228">
        <v>188</v>
      </c>
    </row>
    <row r="92" spans="1:7" ht="15" customHeight="1">
      <c r="A92" s="164" t="s">
        <v>772</v>
      </c>
      <c r="B92" s="208">
        <v>2250</v>
      </c>
      <c r="C92" s="228">
        <v>1135</v>
      </c>
      <c r="D92" s="229">
        <v>1115</v>
      </c>
      <c r="E92" s="208">
        <v>279</v>
      </c>
      <c r="F92" s="228">
        <v>148</v>
      </c>
      <c r="G92" s="228">
        <v>131</v>
      </c>
    </row>
    <row r="93" spans="1:7" ht="15" customHeight="1">
      <c r="A93" s="164" t="s">
        <v>773</v>
      </c>
      <c r="B93" s="208">
        <v>2275</v>
      </c>
      <c r="C93" s="228">
        <v>1167</v>
      </c>
      <c r="D93" s="229">
        <v>1108</v>
      </c>
      <c r="E93" s="208">
        <v>290</v>
      </c>
      <c r="F93" s="228">
        <v>137</v>
      </c>
      <c r="G93" s="228">
        <v>153</v>
      </c>
    </row>
    <row r="94" spans="1:7" ht="15" customHeight="1">
      <c r="A94" s="164"/>
      <c r="B94" s="208"/>
      <c r="C94" s="228"/>
      <c r="D94" s="229"/>
      <c r="E94" s="208"/>
      <c r="F94" s="228"/>
      <c r="G94" s="228"/>
    </row>
    <row r="95" spans="1:7" ht="15" customHeight="1" thickBot="1">
      <c r="A95" s="585" t="s">
        <v>841</v>
      </c>
      <c r="B95" s="216">
        <v>9848</v>
      </c>
      <c r="C95" s="233">
        <v>5034</v>
      </c>
      <c r="D95" s="234">
        <v>4814</v>
      </c>
      <c r="E95" s="216">
        <v>1269</v>
      </c>
      <c r="F95" s="233">
        <v>637</v>
      </c>
      <c r="G95" s="233">
        <v>632</v>
      </c>
    </row>
    <row r="96" spans="1:7" ht="15" customHeight="1">
      <c r="A96" s="235" t="s">
        <v>774</v>
      </c>
      <c r="B96" s="211">
        <v>2268</v>
      </c>
      <c r="C96" s="236">
        <v>1159</v>
      </c>
      <c r="D96" s="210">
        <v>1109</v>
      </c>
      <c r="E96" s="211">
        <v>296</v>
      </c>
      <c r="F96" s="236">
        <v>147</v>
      </c>
      <c r="G96" s="236">
        <v>149</v>
      </c>
    </row>
    <row r="97" spans="1:7" ht="15" customHeight="1">
      <c r="A97" s="164" t="s">
        <v>775</v>
      </c>
      <c r="B97" s="208">
        <v>2035</v>
      </c>
      <c r="C97" s="228">
        <v>1048</v>
      </c>
      <c r="D97" s="229">
        <v>987</v>
      </c>
      <c r="E97" s="208">
        <v>248</v>
      </c>
      <c r="F97" s="228">
        <v>135</v>
      </c>
      <c r="G97" s="228">
        <v>113</v>
      </c>
    </row>
    <row r="98" spans="1:7" ht="15" customHeight="1">
      <c r="A98" s="164" t="s">
        <v>776</v>
      </c>
      <c r="B98" s="208">
        <v>2025</v>
      </c>
      <c r="C98" s="228">
        <v>1028</v>
      </c>
      <c r="D98" s="229">
        <v>997</v>
      </c>
      <c r="E98" s="208">
        <v>230</v>
      </c>
      <c r="F98" s="228">
        <v>103</v>
      </c>
      <c r="G98" s="228">
        <v>127</v>
      </c>
    </row>
    <row r="99" spans="1:7" ht="15" customHeight="1">
      <c r="A99" s="164" t="s">
        <v>777</v>
      </c>
      <c r="B99" s="208">
        <v>1952</v>
      </c>
      <c r="C99" s="228">
        <v>983</v>
      </c>
      <c r="D99" s="229">
        <v>969</v>
      </c>
      <c r="E99" s="208">
        <v>255</v>
      </c>
      <c r="F99" s="228">
        <v>122</v>
      </c>
      <c r="G99" s="228">
        <v>133</v>
      </c>
    </row>
    <row r="100" spans="1:7" ht="15" customHeight="1">
      <c r="A100" s="164" t="s">
        <v>778</v>
      </c>
      <c r="B100" s="208">
        <v>1568</v>
      </c>
      <c r="C100" s="228">
        <v>816</v>
      </c>
      <c r="D100" s="229">
        <v>752</v>
      </c>
      <c r="E100" s="208">
        <v>240</v>
      </c>
      <c r="F100" s="228">
        <v>130</v>
      </c>
      <c r="G100" s="228">
        <v>110</v>
      </c>
    </row>
    <row r="101" spans="1:7" ht="13.2">
      <c r="A101" s="164"/>
      <c r="B101" s="208"/>
      <c r="C101" s="228"/>
      <c r="D101" s="229"/>
      <c r="E101" s="208"/>
      <c r="F101" s="228"/>
      <c r="G101" s="228"/>
    </row>
    <row r="102" spans="1:7" ht="15" customHeight="1" thickBot="1">
      <c r="A102" s="585" t="s">
        <v>842</v>
      </c>
      <c r="B102" s="216">
        <v>6829</v>
      </c>
      <c r="C102" s="233">
        <v>3361</v>
      </c>
      <c r="D102" s="234">
        <v>3468</v>
      </c>
      <c r="E102" s="216">
        <v>1023</v>
      </c>
      <c r="F102" s="233">
        <v>497</v>
      </c>
      <c r="G102" s="233">
        <v>526</v>
      </c>
    </row>
    <row r="103" spans="1:7" ht="15" customHeight="1">
      <c r="A103" s="235" t="s">
        <v>779</v>
      </c>
      <c r="B103" s="211">
        <v>1608</v>
      </c>
      <c r="C103" s="236">
        <v>802</v>
      </c>
      <c r="D103" s="210">
        <v>806</v>
      </c>
      <c r="E103" s="211">
        <v>239</v>
      </c>
      <c r="F103" s="236">
        <v>118</v>
      </c>
      <c r="G103" s="236">
        <v>121</v>
      </c>
    </row>
    <row r="104" spans="1:7" ht="15" customHeight="1">
      <c r="A104" s="164" t="s">
        <v>780</v>
      </c>
      <c r="B104" s="208">
        <v>1537</v>
      </c>
      <c r="C104" s="228">
        <v>729</v>
      </c>
      <c r="D104" s="229">
        <v>808</v>
      </c>
      <c r="E104" s="208">
        <v>219</v>
      </c>
      <c r="F104" s="228">
        <v>102</v>
      </c>
      <c r="G104" s="228">
        <v>117</v>
      </c>
    </row>
    <row r="105" spans="1:7" ht="15" customHeight="1">
      <c r="A105" s="164" t="s">
        <v>781</v>
      </c>
      <c r="B105" s="208">
        <v>1415</v>
      </c>
      <c r="C105" s="228">
        <v>702</v>
      </c>
      <c r="D105" s="229">
        <v>713</v>
      </c>
      <c r="E105" s="208">
        <v>222</v>
      </c>
      <c r="F105" s="228">
        <v>103</v>
      </c>
      <c r="G105" s="228">
        <v>119</v>
      </c>
    </row>
    <row r="106" spans="1:7" ht="15" customHeight="1">
      <c r="A106" s="164" t="s">
        <v>782</v>
      </c>
      <c r="B106" s="208">
        <v>1143</v>
      </c>
      <c r="C106" s="228">
        <v>578</v>
      </c>
      <c r="D106" s="229">
        <v>565</v>
      </c>
      <c r="E106" s="208">
        <v>171</v>
      </c>
      <c r="F106" s="228">
        <v>85</v>
      </c>
      <c r="G106" s="228">
        <v>86</v>
      </c>
    </row>
    <row r="107" spans="1:7" ht="15" customHeight="1">
      <c r="A107" s="164" t="s">
        <v>783</v>
      </c>
      <c r="B107" s="208">
        <v>1126</v>
      </c>
      <c r="C107" s="228">
        <v>550</v>
      </c>
      <c r="D107" s="229">
        <v>576</v>
      </c>
      <c r="E107" s="208">
        <v>172</v>
      </c>
      <c r="F107" s="228">
        <v>89</v>
      </c>
      <c r="G107" s="228">
        <v>83</v>
      </c>
    </row>
    <row r="108" spans="1:7" ht="13.2">
      <c r="A108" s="164"/>
      <c r="B108" s="208"/>
      <c r="C108" s="228"/>
      <c r="D108" s="229"/>
      <c r="E108" s="208"/>
      <c r="F108" s="228"/>
      <c r="G108" s="228"/>
    </row>
    <row r="109" spans="1:7" ht="15" customHeight="1" thickBot="1">
      <c r="A109" s="585" t="s">
        <v>843</v>
      </c>
      <c r="B109" s="216">
        <v>4405</v>
      </c>
      <c r="C109" s="233">
        <v>2062</v>
      </c>
      <c r="D109" s="234">
        <v>2343</v>
      </c>
      <c r="E109" s="216">
        <v>641</v>
      </c>
      <c r="F109" s="233">
        <v>285</v>
      </c>
      <c r="G109" s="233">
        <v>356</v>
      </c>
    </row>
    <row r="110" spans="1:7" ht="15" customHeight="1">
      <c r="A110" s="235" t="s">
        <v>784</v>
      </c>
      <c r="B110" s="211">
        <v>1085</v>
      </c>
      <c r="C110" s="236">
        <v>529</v>
      </c>
      <c r="D110" s="210">
        <v>556</v>
      </c>
      <c r="E110" s="211">
        <v>164</v>
      </c>
      <c r="F110" s="236">
        <v>79</v>
      </c>
      <c r="G110" s="236">
        <v>85</v>
      </c>
    </row>
    <row r="111" spans="1:7" ht="15" customHeight="1">
      <c r="A111" s="164" t="s">
        <v>785</v>
      </c>
      <c r="B111" s="208">
        <v>952</v>
      </c>
      <c r="C111" s="228">
        <v>461</v>
      </c>
      <c r="D111" s="229">
        <v>491</v>
      </c>
      <c r="E111" s="208">
        <v>139</v>
      </c>
      <c r="F111" s="228">
        <v>55</v>
      </c>
      <c r="G111" s="228">
        <v>84</v>
      </c>
    </row>
    <row r="112" spans="1:7" ht="15" customHeight="1">
      <c r="A112" s="164" t="s">
        <v>786</v>
      </c>
      <c r="B112" s="208">
        <v>876</v>
      </c>
      <c r="C112" s="228">
        <v>395</v>
      </c>
      <c r="D112" s="229">
        <v>481</v>
      </c>
      <c r="E112" s="208">
        <v>138</v>
      </c>
      <c r="F112" s="228">
        <v>61</v>
      </c>
      <c r="G112" s="228">
        <v>77</v>
      </c>
    </row>
    <row r="113" spans="1:7" ht="15" customHeight="1">
      <c r="A113" s="164" t="s">
        <v>787</v>
      </c>
      <c r="B113" s="208">
        <v>795</v>
      </c>
      <c r="C113" s="228">
        <v>360</v>
      </c>
      <c r="D113" s="229">
        <v>435</v>
      </c>
      <c r="E113" s="208">
        <v>103</v>
      </c>
      <c r="F113" s="228">
        <v>45</v>
      </c>
      <c r="G113" s="228">
        <v>58</v>
      </c>
    </row>
    <row r="114" spans="1:7" ht="15" customHeight="1">
      <c r="A114" s="164" t="s">
        <v>788</v>
      </c>
      <c r="B114" s="208">
        <v>697</v>
      </c>
      <c r="C114" s="228">
        <v>317</v>
      </c>
      <c r="D114" s="229">
        <v>380</v>
      </c>
      <c r="E114" s="208">
        <v>97</v>
      </c>
      <c r="F114" s="228">
        <v>45</v>
      </c>
      <c r="G114" s="228">
        <v>52</v>
      </c>
    </row>
    <row r="115" spans="1:7" ht="13.2">
      <c r="A115" s="164"/>
      <c r="B115" s="208"/>
      <c r="C115" s="228"/>
      <c r="D115" s="229"/>
      <c r="E115" s="208"/>
      <c r="F115" s="228"/>
      <c r="G115" s="228"/>
    </row>
    <row r="116" spans="1:7" ht="15" customHeight="1" thickBot="1">
      <c r="A116" s="585" t="s">
        <v>844</v>
      </c>
      <c r="B116" s="216">
        <v>3240</v>
      </c>
      <c r="C116" s="233">
        <v>1473</v>
      </c>
      <c r="D116" s="234">
        <v>1767</v>
      </c>
      <c r="E116" s="216">
        <v>431</v>
      </c>
      <c r="F116" s="233">
        <v>196</v>
      </c>
      <c r="G116" s="233">
        <v>235</v>
      </c>
    </row>
    <row r="117" spans="1:7" ht="15" customHeight="1">
      <c r="A117" s="235" t="s">
        <v>789</v>
      </c>
      <c r="B117" s="211">
        <v>743</v>
      </c>
      <c r="C117" s="236">
        <v>318</v>
      </c>
      <c r="D117" s="210">
        <v>425</v>
      </c>
      <c r="E117" s="211">
        <v>123</v>
      </c>
      <c r="F117" s="236">
        <v>49</v>
      </c>
      <c r="G117" s="236">
        <v>74</v>
      </c>
    </row>
    <row r="118" spans="1:7" ht="15" customHeight="1">
      <c r="A118" s="164" t="s">
        <v>790</v>
      </c>
      <c r="B118" s="208">
        <v>648</v>
      </c>
      <c r="C118" s="228">
        <v>317</v>
      </c>
      <c r="D118" s="229">
        <v>331</v>
      </c>
      <c r="E118" s="208">
        <v>82</v>
      </c>
      <c r="F118" s="228">
        <v>43</v>
      </c>
      <c r="G118" s="228">
        <v>39</v>
      </c>
    </row>
    <row r="119" spans="1:7" ht="15" customHeight="1">
      <c r="A119" s="164" t="s">
        <v>791</v>
      </c>
      <c r="B119" s="208">
        <v>668</v>
      </c>
      <c r="C119" s="228">
        <v>310</v>
      </c>
      <c r="D119" s="229">
        <v>358</v>
      </c>
      <c r="E119" s="208">
        <v>81</v>
      </c>
      <c r="F119" s="228">
        <v>34</v>
      </c>
      <c r="G119" s="228">
        <v>47</v>
      </c>
    </row>
    <row r="120" spans="1:7" ht="15" customHeight="1">
      <c r="A120" s="164" t="s">
        <v>792</v>
      </c>
      <c r="B120" s="208">
        <v>601</v>
      </c>
      <c r="C120" s="228">
        <v>276</v>
      </c>
      <c r="D120" s="229">
        <v>325</v>
      </c>
      <c r="E120" s="208">
        <v>76</v>
      </c>
      <c r="F120" s="228">
        <v>36</v>
      </c>
      <c r="G120" s="228">
        <v>40</v>
      </c>
    </row>
    <row r="121" spans="1:7" ht="15" customHeight="1">
      <c r="A121" s="164" t="s">
        <v>793</v>
      </c>
      <c r="B121" s="208">
        <v>580</v>
      </c>
      <c r="C121" s="228">
        <v>252</v>
      </c>
      <c r="D121" s="229">
        <v>328</v>
      </c>
      <c r="E121" s="208">
        <v>69</v>
      </c>
      <c r="F121" s="228">
        <v>34</v>
      </c>
      <c r="G121" s="228">
        <v>35</v>
      </c>
    </row>
    <row r="122" spans="1:7" ht="13.2">
      <c r="A122" s="164"/>
      <c r="B122" s="208"/>
      <c r="C122" s="228"/>
      <c r="D122" s="229"/>
      <c r="E122" s="208"/>
      <c r="F122" s="228"/>
      <c r="G122" s="228"/>
    </row>
    <row r="123" spans="1:7" ht="15" customHeight="1" thickBot="1">
      <c r="A123" s="585" t="s">
        <v>845</v>
      </c>
      <c r="B123" s="216">
        <v>2671</v>
      </c>
      <c r="C123" s="233">
        <v>1079</v>
      </c>
      <c r="D123" s="234">
        <v>1592</v>
      </c>
      <c r="E123" s="216">
        <v>262</v>
      </c>
      <c r="F123" s="233">
        <v>98</v>
      </c>
      <c r="G123" s="233">
        <v>164</v>
      </c>
    </row>
    <row r="124" spans="1:7" ht="15" customHeight="1">
      <c r="A124" s="235" t="s">
        <v>794</v>
      </c>
      <c r="B124" s="211">
        <v>597</v>
      </c>
      <c r="C124" s="236">
        <v>251</v>
      </c>
      <c r="D124" s="210">
        <v>346</v>
      </c>
      <c r="E124" s="211">
        <v>73</v>
      </c>
      <c r="F124" s="236">
        <v>28</v>
      </c>
      <c r="G124" s="236">
        <v>45</v>
      </c>
    </row>
    <row r="125" spans="1:7" ht="15" customHeight="1">
      <c r="A125" s="164" t="s">
        <v>795</v>
      </c>
      <c r="B125" s="208">
        <v>537</v>
      </c>
      <c r="C125" s="228">
        <v>189</v>
      </c>
      <c r="D125" s="229">
        <v>348</v>
      </c>
      <c r="E125" s="208">
        <v>55</v>
      </c>
      <c r="F125" s="228">
        <v>21</v>
      </c>
      <c r="G125" s="228">
        <v>34</v>
      </c>
    </row>
    <row r="126" spans="1:7" ht="15" customHeight="1">
      <c r="A126" s="164" t="s">
        <v>796</v>
      </c>
      <c r="B126" s="208">
        <v>546</v>
      </c>
      <c r="C126" s="228">
        <v>238</v>
      </c>
      <c r="D126" s="229">
        <v>308</v>
      </c>
      <c r="E126" s="208">
        <v>53</v>
      </c>
      <c r="F126" s="228">
        <v>22</v>
      </c>
      <c r="G126" s="228">
        <v>31</v>
      </c>
    </row>
    <row r="127" spans="1:7" ht="15" customHeight="1">
      <c r="A127" s="164" t="s">
        <v>797</v>
      </c>
      <c r="B127" s="208">
        <v>536</v>
      </c>
      <c r="C127" s="228">
        <v>198</v>
      </c>
      <c r="D127" s="229">
        <v>338</v>
      </c>
      <c r="E127" s="208">
        <v>47</v>
      </c>
      <c r="F127" s="228">
        <v>15</v>
      </c>
      <c r="G127" s="228">
        <v>32</v>
      </c>
    </row>
    <row r="128" spans="1:7" ht="15" customHeight="1">
      <c r="A128" s="164" t="s">
        <v>798</v>
      </c>
      <c r="B128" s="208">
        <v>455</v>
      </c>
      <c r="C128" s="228">
        <v>203</v>
      </c>
      <c r="D128" s="229">
        <v>252</v>
      </c>
      <c r="E128" s="208">
        <v>34</v>
      </c>
      <c r="F128" s="228">
        <v>12</v>
      </c>
      <c r="G128" s="228">
        <v>22</v>
      </c>
    </row>
    <row r="129" spans="1:7" ht="13.2">
      <c r="A129" s="164"/>
      <c r="B129" s="208"/>
      <c r="C129" s="228"/>
      <c r="D129" s="229"/>
      <c r="E129" s="208"/>
      <c r="F129" s="228"/>
      <c r="G129" s="228"/>
    </row>
    <row r="130" spans="1:7" ht="15" customHeight="1" thickBot="1">
      <c r="A130" s="585" t="s">
        <v>846</v>
      </c>
      <c r="B130" s="216">
        <v>1768</v>
      </c>
      <c r="C130" s="233">
        <v>670</v>
      </c>
      <c r="D130" s="234">
        <v>1098</v>
      </c>
      <c r="E130" s="216">
        <v>111</v>
      </c>
      <c r="F130" s="233">
        <v>34</v>
      </c>
      <c r="G130" s="233">
        <v>77</v>
      </c>
    </row>
    <row r="131" spans="1:7" ht="15" customHeight="1">
      <c r="A131" s="235" t="s">
        <v>799</v>
      </c>
      <c r="B131" s="211">
        <v>455</v>
      </c>
      <c r="C131" s="236">
        <v>165</v>
      </c>
      <c r="D131" s="210">
        <v>290</v>
      </c>
      <c r="E131" s="211">
        <v>27</v>
      </c>
      <c r="F131" s="236">
        <v>14</v>
      </c>
      <c r="G131" s="236">
        <v>13</v>
      </c>
    </row>
    <row r="132" spans="1:7" ht="15" customHeight="1">
      <c r="A132" s="164" t="s">
        <v>800</v>
      </c>
      <c r="B132" s="208">
        <v>367</v>
      </c>
      <c r="C132" s="228">
        <v>153</v>
      </c>
      <c r="D132" s="229">
        <v>214</v>
      </c>
      <c r="E132" s="208">
        <v>23</v>
      </c>
      <c r="F132" s="228">
        <v>5</v>
      </c>
      <c r="G132" s="228">
        <v>18</v>
      </c>
    </row>
    <row r="133" spans="1:7" ht="15" customHeight="1">
      <c r="A133" s="164" t="s">
        <v>801</v>
      </c>
      <c r="B133" s="208">
        <v>366</v>
      </c>
      <c r="C133" s="228">
        <v>142</v>
      </c>
      <c r="D133" s="229">
        <v>224</v>
      </c>
      <c r="E133" s="208">
        <v>19</v>
      </c>
      <c r="F133" s="228">
        <v>9</v>
      </c>
      <c r="G133" s="228">
        <v>10</v>
      </c>
    </row>
    <row r="134" spans="1:7" ht="15" customHeight="1">
      <c r="A134" s="164" t="s">
        <v>802</v>
      </c>
      <c r="B134" s="208">
        <v>312</v>
      </c>
      <c r="C134" s="228">
        <v>117</v>
      </c>
      <c r="D134" s="229">
        <v>195</v>
      </c>
      <c r="E134" s="208">
        <v>23</v>
      </c>
      <c r="F134" s="228">
        <v>2</v>
      </c>
      <c r="G134" s="228">
        <v>21</v>
      </c>
    </row>
    <row r="135" spans="1:7" ht="15" customHeight="1">
      <c r="A135" s="164" t="s">
        <v>803</v>
      </c>
      <c r="B135" s="208">
        <v>268</v>
      </c>
      <c r="C135" s="228">
        <v>93</v>
      </c>
      <c r="D135" s="229">
        <v>175</v>
      </c>
      <c r="E135" s="208">
        <v>19</v>
      </c>
      <c r="F135" s="228">
        <v>4</v>
      </c>
      <c r="G135" s="228">
        <v>15</v>
      </c>
    </row>
    <row r="136" spans="1:7" ht="13.2">
      <c r="A136" s="164"/>
      <c r="B136" s="208"/>
      <c r="C136" s="228"/>
      <c r="D136" s="229"/>
      <c r="E136" s="208"/>
      <c r="F136" s="228"/>
      <c r="G136" s="228"/>
    </row>
    <row r="137" spans="1:7" ht="15" customHeight="1" thickBot="1">
      <c r="A137" s="585" t="s">
        <v>934</v>
      </c>
      <c r="B137" s="216">
        <v>676</v>
      </c>
      <c r="C137" s="233">
        <v>236</v>
      </c>
      <c r="D137" s="234">
        <v>440</v>
      </c>
      <c r="E137" s="216">
        <v>41</v>
      </c>
      <c r="F137" s="233">
        <v>18</v>
      </c>
      <c r="G137" s="233">
        <v>23</v>
      </c>
    </row>
    <row r="138" spans="1:7" ht="15" customHeight="1">
      <c r="A138" s="235" t="s">
        <v>804</v>
      </c>
      <c r="B138" s="211">
        <v>228</v>
      </c>
      <c r="C138" s="236">
        <v>72</v>
      </c>
      <c r="D138" s="210">
        <v>156</v>
      </c>
      <c r="E138" s="211">
        <v>13</v>
      </c>
      <c r="F138" s="236">
        <v>3</v>
      </c>
      <c r="G138" s="236">
        <v>10</v>
      </c>
    </row>
    <row r="139" spans="1:7" ht="15" customHeight="1">
      <c r="A139" s="164" t="s">
        <v>805</v>
      </c>
      <c r="B139" s="208">
        <v>151</v>
      </c>
      <c r="C139" s="228">
        <v>59</v>
      </c>
      <c r="D139" s="229">
        <v>92</v>
      </c>
      <c r="E139" s="208">
        <v>8</v>
      </c>
      <c r="F139" s="228">
        <v>7</v>
      </c>
      <c r="G139" s="228">
        <v>1</v>
      </c>
    </row>
    <row r="140" spans="1:7" ht="15" customHeight="1">
      <c r="A140" s="164" t="s">
        <v>806</v>
      </c>
      <c r="B140" s="208">
        <v>135</v>
      </c>
      <c r="C140" s="228">
        <v>47</v>
      </c>
      <c r="D140" s="229">
        <v>88</v>
      </c>
      <c r="E140" s="208">
        <v>9</v>
      </c>
      <c r="F140" s="228">
        <v>3</v>
      </c>
      <c r="G140" s="228">
        <v>6</v>
      </c>
    </row>
    <row r="141" spans="1:7" ht="15" customHeight="1">
      <c r="A141" s="164" t="s">
        <v>807</v>
      </c>
      <c r="B141" s="208">
        <v>86</v>
      </c>
      <c r="C141" s="228">
        <v>29</v>
      </c>
      <c r="D141" s="229">
        <v>57</v>
      </c>
      <c r="E141" s="208">
        <v>4</v>
      </c>
      <c r="F141" s="228">
        <v>2</v>
      </c>
      <c r="G141" s="228">
        <v>2</v>
      </c>
    </row>
    <row r="142" spans="1:7" ht="15" customHeight="1">
      <c r="A142" s="164" t="s">
        <v>808</v>
      </c>
      <c r="B142" s="208">
        <v>76</v>
      </c>
      <c r="C142" s="228">
        <v>29</v>
      </c>
      <c r="D142" s="229">
        <v>47</v>
      </c>
      <c r="E142" s="208">
        <v>7</v>
      </c>
      <c r="F142" s="228">
        <v>3</v>
      </c>
      <c r="G142" s="228">
        <v>4</v>
      </c>
    </row>
    <row r="143" spans="1:7" ht="15" customHeight="1">
      <c r="A143" s="164"/>
      <c r="B143" s="208"/>
      <c r="C143" s="228"/>
      <c r="D143" s="229"/>
      <c r="E143" s="208"/>
      <c r="F143" s="228"/>
      <c r="G143" s="228"/>
    </row>
    <row r="144" spans="1:7" ht="15" customHeight="1" thickBot="1">
      <c r="A144" s="585" t="s">
        <v>935</v>
      </c>
      <c r="B144" s="216">
        <v>194</v>
      </c>
      <c r="C144" s="233">
        <v>63</v>
      </c>
      <c r="D144" s="234">
        <v>131</v>
      </c>
      <c r="E144" s="216">
        <v>16</v>
      </c>
      <c r="F144" s="233">
        <v>4</v>
      </c>
      <c r="G144" s="233">
        <v>12</v>
      </c>
    </row>
    <row r="145" spans="1:7" ht="15" customHeight="1">
      <c r="A145" s="235" t="s">
        <v>809</v>
      </c>
      <c r="B145" s="211">
        <v>63</v>
      </c>
      <c r="C145" s="236">
        <v>17</v>
      </c>
      <c r="D145" s="210">
        <v>46</v>
      </c>
      <c r="E145" s="211">
        <v>8</v>
      </c>
      <c r="F145" s="236">
        <v>1</v>
      </c>
      <c r="G145" s="236">
        <v>7</v>
      </c>
    </row>
    <row r="146" spans="1:7" ht="15" customHeight="1">
      <c r="A146" s="164" t="s">
        <v>810</v>
      </c>
      <c r="B146" s="208">
        <v>48</v>
      </c>
      <c r="C146" s="228">
        <v>25</v>
      </c>
      <c r="D146" s="229">
        <v>23</v>
      </c>
      <c r="E146" s="208">
        <v>0</v>
      </c>
      <c r="F146" s="228">
        <v>0</v>
      </c>
      <c r="G146" s="228">
        <v>0</v>
      </c>
    </row>
    <row r="147" spans="1:7" ht="15" customHeight="1">
      <c r="A147" s="164" t="s">
        <v>811</v>
      </c>
      <c r="B147" s="208">
        <v>35</v>
      </c>
      <c r="C147" s="228">
        <v>9</v>
      </c>
      <c r="D147" s="229">
        <v>26</v>
      </c>
      <c r="E147" s="208">
        <v>3</v>
      </c>
      <c r="F147" s="228">
        <v>1</v>
      </c>
      <c r="G147" s="228">
        <v>2</v>
      </c>
    </row>
    <row r="148" spans="1:7" ht="15" customHeight="1">
      <c r="A148" s="164" t="s">
        <v>812</v>
      </c>
      <c r="B148" s="208">
        <v>24</v>
      </c>
      <c r="C148" s="228">
        <v>5</v>
      </c>
      <c r="D148" s="229">
        <v>19</v>
      </c>
      <c r="E148" s="208">
        <v>3</v>
      </c>
      <c r="F148" s="228">
        <v>0</v>
      </c>
      <c r="G148" s="228">
        <v>3</v>
      </c>
    </row>
    <row r="149" spans="1:7" ht="15" customHeight="1">
      <c r="A149" s="164" t="s">
        <v>813</v>
      </c>
      <c r="B149" s="208">
        <v>24</v>
      </c>
      <c r="C149" s="228">
        <v>7</v>
      </c>
      <c r="D149" s="229">
        <v>17</v>
      </c>
      <c r="E149" s="208">
        <v>2</v>
      </c>
      <c r="F149" s="228">
        <v>2</v>
      </c>
      <c r="G149" s="228">
        <v>0</v>
      </c>
    </row>
    <row r="150" spans="1:7" ht="13.2">
      <c r="A150" s="164"/>
      <c r="B150" s="208"/>
      <c r="C150" s="228"/>
      <c r="D150" s="229"/>
      <c r="E150" s="208"/>
      <c r="F150" s="228"/>
      <c r="G150" s="228"/>
    </row>
    <row r="151" spans="1:7" ht="15" customHeight="1">
      <c r="A151" s="164" t="s">
        <v>936</v>
      </c>
      <c r="B151" s="208">
        <v>19</v>
      </c>
      <c r="C151" s="228">
        <v>6</v>
      </c>
      <c r="D151" s="229">
        <v>13</v>
      </c>
      <c r="E151" s="208">
        <v>1</v>
      </c>
      <c r="F151" s="228">
        <v>1</v>
      </c>
      <c r="G151" s="228">
        <v>0</v>
      </c>
    </row>
    <row r="152" spans="1:7" ht="15" customHeight="1">
      <c r="A152" s="164" t="s">
        <v>937</v>
      </c>
      <c r="B152" s="208">
        <v>1</v>
      </c>
      <c r="C152" s="228">
        <v>1</v>
      </c>
      <c r="D152" s="229">
        <v>0</v>
      </c>
      <c r="E152" s="208">
        <v>0</v>
      </c>
      <c r="F152" s="228">
        <v>0</v>
      </c>
      <c r="G152" s="228">
        <v>0</v>
      </c>
    </row>
    <row r="153" spans="1:7" ht="15" customHeight="1">
      <c r="A153" s="164" t="s">
        <v>938</v>
      </c>
      <c r="B153" s="208">
        <v>0</v>
      </c>
      <c r="C153" s="228">
        <v>0</v>
      </c>
      <c r="D153" s="229">
        <v>0</v>
      </c>
      <c r="E153" s="208">
        <v>0</v>
      </c>
      <c r="F153" s="228">
        <v>0</v>
      </c>
      <c r="G153" s="228">
        <v>0</v>
      </c>
    </row>
    <row r="154" spans="1:7" ht="13.2">
      <c r="A154" s="164"/>
      <c r="B154" s="208"/>
      <c r="C154" s="228"/>
      <c r="D154" s="229"/>
      <c r="E154" s="208"/>
      <c r="F154" s="228"/>
      <c r="G154" s="228"/>
    </row>
    <row r="155" spans="1:7" ht="15" customHeight="1">
      <c r="A155" s="164" t="s">
        <v>814</v>
      </c>
      <c r="B155" s="208">
        <v>35815</v>
      </c>
      <c r="C155" s="228">
        <v>18329</v>
      </c>
      <c r="D155" s="229">
        <v>17486</v>
      </c>
      <c r="E155" s="208">
        <v>13602</v>
      </c>
      <c r="F155" s="228">
        <v>6879</v>
      </c>
      <c r="G155" s="228">
        <v>6723</v>
      </c>
    </row>
    <row r="156" spans="1:7" ht="15" customHeight="1">
      <c r="A156" s="164" t="s">
        <v>824</v>
      </c>
      <c r="B156" s="208">
        <v>123191</v>
      </c>
      <c r="C156" s="228">
        <v>61433</v>
      </c>
      <c r="D156" s="229">
        <v>61758</v>
      </c>
      <c r="E156" s="208">
        <v>24625</v>
      </c>
      <c r="F156" s="228">
        <v>12307</v>
      </c>
      <c r="G156" s="228">
        <v>12318</v>
      </c>
    </row>
    <row r="157" spans="1:7" ht="15" customHeight="1">
      <c r="A157" s="291" t="s">
        <v>815</v>
      </c>
      <c r="B157" s="209">
        <v>119019</v>
      </c>
      <c r="C157" s="226">
        <v>59258</v>
      </c>
      <c r="D157" s="227">
        <v>59761</v>
      </c>
      <c r="E157" s="209">
        <v>23156</v>
      </c>
      <c r="F157" s="226">
        <v>11542</v>
      </c>
      <c r="G157" s="226">
        <v>11614</v>
      </c>
    </row>
    <row r="158" spans="1:7" ht="15" customHeight="1">
      <c r="A158" s="164" t="s">
        <v>816</v>
      </c>
      <c r="B158" s="208">
        <v>114189</v>
      </c>
      <c r="C158" s="228">
        <v>56721</v>
      </c>
      <c r="D158" s="229">
        <v>57468</v>
      </c>
      <c r="E158" s="208">
        <v>21363</v>
      </c>
      <c r="F158" s="228">
        <v>10623</v>
      </c>
      <c r="G158" s="228">
        <v>10740</v>
      </c>
    </row>
    <row r="159" spans="1:7" ht="15" customHeight="1">
      <c r="A159" s="164" t="s">
        <v>817</v>
      </c>
      <c r="B159" s="208">
        <v>29651</v>
      </c>
      <c r="C159" s="228">
        <v>13985</v>
      </c>
      <c r="D159" s="229">
        <v>15666</v>
      </c>
      <c r="E159" s="208">
        <v>3795</v>
      </c>
      <c r="F159" s="228">
        <v>1770</v>
      </c>
      <c r="G159" s="228">
        <v>2025</v>
      </c>
    </row>
    <row r="160" spans="1:7" ht="15" customHeight="1">
      <c r="A160" s="164" t="s">
        <v>818</v>
      </c>
      <c r="B160" s="208">
        <v>25348</v>
      </c>
      <c r="C160" s="228">
        <v>11778</v>
      </c>
      <c r="D160" s="229">
        <v>13570</v>
      </c>
      <c r="E160" s="208">
        <v>3251</v>
      </c>
      <c r="F160" s="228">
        <v>1488</v>
      </c>
      <c r="G160" s="228">
        <v>1763</v>
      </c>
    </row>
    <row r="161" spans="1:7" ht="15" customHeight="1">
      <c r="A161" s="164" t="s">
        <v>819</v>
      </c>
      <c r="B161" s="208">
        <v>16658</v>
      </c>
      <c r="C161" s="228">
        <v>7420</v>
      </c>
      <c r="D161" s="229">
        <v>9238</v>
      </c>
      <c r="E161" s="208">
        <v>2068</v>
      </c>
      <c r="F161" s="228">
        <v>913</v>
      </c>
      <c r="G161" s="228">
        <v>1155</v>
      </c>
    </row>
    <row r="162" spans="1:7" ht="15" customHeight="1">
      <c r="A162" s="164" t="s">
        <v>825</v>
      </c>
      <c r="B162" s="208">
        <v>8569</v>
      </c>
      <c r="C162" s="228">
        <v>3528</v>
      </c>
      <c r="D162" s="229">
        <v>5041</v>
      </c>
      <c r="E162" s="208">
        <v>862</v>
      </c>
      <c r="F162" s="228">
        <v>351</v>
      </c>
      <c r="G162" s="228">
        <v>511</v>
      </c>
    </row>
    <row r="163" spans="1:7" ht="13.2">
      <c r="A163" s="164" t="s">
        <v>0</v>
      </c>
      <c r="B163" s="274" t="s">
        <v>0</v>
      </c>
      <c r="C163" s="275" t="s">
        <v>0</v>
      </c>
      <c r="D163" s="276" t="s">
        <v>0</v>
      </c>
      <c r="E163" s="274" t="s">
        <v>0</v>
      </c>
      <c r="F163" s="275" t="s">
        <v>0</v>
      </c>
      <c r="G163" s="275" t="s">
        <v>0</v>
      </c>
    </row>
    <row r="164" spans="1:7" ht="15" customHeight="1">
      <c r="A164" s="291" t="s">
        <v>820</v>
      </c>
      <c r="B164" s="372">
        <v>39.6</v>
      </c>
      <c r="C164" s="373">
        <v>39</v>
      </c>
      <c r="D164" s="374">
        <v>40.299999999999997</v>
      </c>
      <c r="E164" s="372">
        <v>26.6</v>
      </c>
      <c r="F164" s="373">
        <v>26.2</v>
      </c>
      <c r="G164" s="373">
        <v>27</v>
      </c>
    </row>
    <row r="165" spans="1:7" ht="15" customHeight="1">
      <c r="A165" s="5506" t="s">
        <v>821</v>
      </c>
      <c r="B165" s="5507"/>
      <c r="C165" s="5507"/>
      <c r="D165" s="5507"/>
      <c r="E165" s="5507"/>
      <c r="F165" s="5507"/>
      <c r="G165" s="5508"/>
    </row>
    <row r="166" spans="1:7" ht="13.2">
      <c r="A166" s="174"/>
      <c r="B166" s="174"/>
      <c r="C166" s="174"/>
      <c r="D166" s="174"/>
      <c r="E166" s="204"/>
      <c r="F166" s="204"/>
      <c r="G166" s="204"/>
    </row>
    <row r="167" spans="1:7" ht="33" customHeight="1">
      <c r="A167" s="5457" t="s">
        <v>1464</v>
      </c>
      <c r="B167" s="5457"/>
      <c r="C167" s="5457"/>
      <c r="D167" s="5457"/>
      <c r="E167" s="5457"/>
      <c r="F167" s="5457"/>
      <c r="G167" s="5457"/>
    </row>
  </sheetData>
  <mergeCells count="7">
    <mergeCell ref="A167:G167"/>
    <mergeCell ref="A1:G1"/>
    <mergeCell ref="A3:A5"/>
    <mergeCell ref="B3:G3"/>
    <mergeCell ref="B4:D4"/>
    <mergeCell ref="E4:G4"/>
    <mergeCell ref="A165:G165"/>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6"/>
  <sheetViews>
    <sheetView workbookViewId="0">
      <selection activeCell="I21" sqref="I21"/>
    </sheetView>
  </sheetViews>
  <sheetFormatPr defaultColWidth="8.69921875" defaultRowHeight="14.25" customHeight="1"/>
  <cols>
    <col min="1" max="1" width="27" style="50" customWidth="1"/>
    <col min="2" max="7" width="10.59765625" style="50" customWidth="1"/>
    <col min="8" max="16384" width="8.69921875" style="50"/>
  </cols>
  <sheetData>
    <row r="1" spans="1:9" ht="24.6">
      <c r="A1" s="5473" t="s">
        <v>1468</v>
      </c>
      <c r="B1" s="5474"/>
      <c r="C1" s="5474"/>
      <c r="D1" s="5474"/>
      <c r="E1" s="5474"/>
      <c r="F1" s="5474"/>
      <c r="G1" s="5474"/>
      <c r="H1" s="320"/>
    </row>
    <row r="2" spans="1:9" ht="13.2">
      <c r="A2" s="204"/>
      <c r="B2" s="174"/>
      <c r="C2" s="174"/>
      <c r="D2" s="174"/>
      <c r="E2" s="174"/>
      <c r="F2" s="174"/>
      <c r="G2" s="174"/>
    </row>
    <row r="3" spans="1:9" ht="20.399999999999999">
      <c r="A3" s="5489" t="s">
        <v>710</v>
      </c>
      <c r="B3" s="5491" t="s">
        <v>14</v>
      </c>
      <c r="C3" s="5492"/>
      <c r="D3" s="5492"/>
      <c r="E3" s="5492"/>
      <c r="F3" s="5492"/>
      <c r="G3" s="5493"/>
      <c r="H3" s="417"/>
      <c r="I3" s="169"/>
    </row>
    <row r="4" spans="1:9" ht="20.399999999999999">
      <c r="A4" s="5501"/>
      <c r="B4" s="5470" t="s">
        <v>855</v>
      </c>
      <c r="C4" s="5500"/>
      <c r="D4" s="5500"/>
      <c r="E4" s="5470" t="s">
        <v>852</v>
      </c>
      <c r="F4" s="5500"/>
      <c r="G4" s="5471"/>
      <c r="H4" s="417"/>
      <c r="I4" s="169"/>
    </row>
    <row r="5" spans="1:9" ht="20.399999999999999">
      <c r="A5" s="5490"/>
      <c r="B5" s="222" t="s">
        <v>1335</v>
      </c>
      <c r="C5" s="223" t="s">
        <v>712</v>
      </c>
      <c r="D5" s="224" t="s">
        <v>713</v>
      </c>
      <c r="E5" s="222" t="s">
        <v>1335</v>
      </c>
      <c r="F5" s="223" t="s">
        <v>712</v>
      </c>
      <c r="G5" s="225" t="s">
        <v>713</v>
      </c>
      <c r="H5" s="417"/>
      <c r="I5" s="169"/>
    </row>
    <row r="6" spans="1:9" ht="13.8">
      <c r="A6" s="291" t="s">
        <v>714</v>
      </c>
      <c r="B6" s="209">
        <v>527077</v>
      </c>
      <c r="C6" s="226">
        <v>261907</v>
      </c>
      <c r="D6" s="227">
        <v>265170</v>
      </c>
      <c r="E6" s="209">
        <v>289970</v>
      </c>
      <c r="F6" s="226">
        <v>145849</v>
      </c>
      <c r="G6" s="226">
        <v>144121</v>
      </c>
      <c r="H6" s="103"/>
      <c r="I6" s="4"/>
    </row>
    <row r="7" spans="1:9" ht="13.8">
      <c r="A7" s="164"/>
      <c r="B7" s="208"/>
      <c r="C7" s="228"/>
      <c r="D7" s="229"/>
      <c r="E7" s="208"/>
      <c r="F7" s="228"/>
      <c r="G7" s="228"/>
      <c r="H7" s="103"/>
      <c r="I7" s="4"/>
    </row>
    <row r="8" spans="1:9" ht="13.8">
      <c r="A8" s="291" t="s">
        <v>828</v>
      </c>
      <c r="B8" s="209">
        <v>55794</v>
      </c>
      <c r="C8" s="226">
        <v>28543</v>
      </c>
      <c r="D8" s="227">
        <v>27251</v>
      </c>
      <c r="E8" s="209">
        <v>30727</v>
      </c>
      <c r="F8" s="226">
        <v>15845</v>
      </c>
      <c r="G8" s="226">
        <v>14882</v>
      </c>
      <c r="H8" s="103"/>
      <c r="I8" s="4"/>
    </row>
    <row r="9" spans="1:9" ht="13.8">
      <c r="A9" s="164"/>
      <c r="B9" s="208"/>
      <c r="C9" s="228"/>
      <c r="D9" s="229"/>
      <c r="E9" s="208"/>
      <c r="F9" s="228"/>
      <c r="G9" s="228"/>
      <c r="H9" s="103"/>
      <c r="I9" s="4"/>
    </row>
    <row r="10" spans="1:9" ht="13.8">
      <c r="A10" s="291" t="s">
        <v>829</v>
      </c>
      <c r="B10" s="209">
        <v>11146</v>
      </c>
      <c r="C10" s="226">
        <v>5662</v>
      </c>
      <c r="D10" s="227">
        <v>5484</v>
      </c>
      <c r="E10" s="209">
        <v>6164</v>
      </c>
      <c r="F10" s="226">
        <v>3121</v>
      </c>
      <c r="G10" s="226">
        <v>3043</v>
      </c>
      <c r="H10" s="103"/>
      <c r="I10" s="4"/>
    </row>
    <row r="11" spans="1:9" ht="13.8">
      <c r="A11" s="235"/>
      <c r="B11" s="285"/>
      <c r="C11" s="286"/>
      <c r="D11" s="287"/>
      <c r="E11" s="285"/>
      <c r="F11" s="286"/>
      <c r="G11" s="286"/>
      <c r="H11" s="103"/>
      <c r="I11" s="4"/>
    </row>
    <row r="12" spans="1:9" ht="14.4" thickBot="1">
      <c r="A12" s="585" t="s">
        <v>830</v>
      </c>
      <c r="B12" s="216">
        <v>44648</v>
      </c>
      <c r="C12" s="233">
        <v>22881</v>
      </c>
      <c r="D12" s="234">
        <v>21767</v>
      </c>
      <c r="E12" s="216">
        <v>24563</v>
      </c>
      <c r="F12" s="233">
        <v>12724</v>
      </c>
      <c r="G12" s="233">
        <v>11839</v>
      </c>
      <c r="H12" s="103"/>
      <c r="I12" s="4"/>
    </row>
    <row r="13" spans="1:9" ht="13.8">
      <c r="A13" s="235" t="s">
        <v>715</v>
      </c>
      <c r="B13" s="211">
        <v>11259</v>
      </c>
      <c r="C13" s="236">
        <v>5655</v>
      </c>
      <c r="D13" s="210">
        <v>5604</v>
      </c>
      <c r="E13" s="211">
        <v>6118</v>
      </c>
      <c r="F13" s="236">
        <v>3093</v>
      </c>
      <c r="G13" s="236">
        <v>3025</v>
      </c>
      <c r="H13" s="103"/>
      <c r="I13" s="4"/>
    </row>
    <row r="14" spans="1:9" ht="13.8">
      <c r="A14" s="164" t="s">
        <v>716</v>
      </c>
      <c r="B14" s="208">
        <v>11475</v>
      </c>
      <c r="C14" s="228">
        <v>5946</v>
      </c>
      <c r="D14" s="229">
        <v>5529</v>
      </c>
      <c r="E14" s="208">
        <v>6299</v>
      </c>
      <c r="F14" s="228">
        <v>3321</v>
      </c>
      <c r="G14" s="228">
        <v>2978</v>
      </c>
      <c r="H14" s="103"/>
      <c r="I14" s="4"/>
    </row>
    <row r="15" spans="1:9" ht="13.8">
      <c r="A15" s="164" t="s">
        <v>717</v>
      </c>
      <c r="B15" s="208">
        <v>11181</v>
      </c>
      <c r="C15" s="228">
        <v>5789</v>
      </c>
      <c r="D15" s="229">
        <v>5392</v>
      </c>
      <c r="E15" s="208">
        <v>6249</v>
      </c>
      <c r="F15" s="228">
        <v>3272</v>
      </c>
      <c r="G15" s="228">
        <v>2977</v>
      </c>
      <c r="H15" s="103"/>
      <c r="I15" s="4"/>
    </row>
    <row r="16" spans="1:9" ht="13.8">
      <c r="A16" s="164" t="s">
        <v>718</v>
      </c>
      <c r="B16" s="208">
        <v>10733</v>
      </c>
      <c r="C16" s="228">
        <v>5491</v>
      </c>
      <c r="D16" s="229">
        <v>5242</v>
      </c>
      <c r="E16" s="208">
        <v>5897</v>
      </c>
      <c r="F16" s="228">
        <v>3038</v>
      </c>
      <c r="G16" s="228">
        <v>2859</v>
      </c>
      <c r="H16" s="103"/>
      <c r="I16" s="4"/>
    </row>
    <row r="17" spans="1:9" ht="13.8">
      <c r="A17" s="164"/>
      <c r="B17" s="271"/>
      <c r="C17" s="272"/>
      <c r="D17" s="273"/>
      <c r="E17" s="271"/>
      <c r="F17" s="272"/>
      <c r="G17" s="272"/>
      <c r="H17" s="103"/>
      <c r="I17" s="4"/>
    </row>
    <row r="18" spans="1:9" ht="14.4" thickBot="1">
      <c r="A18" s="585" t="s">
        <v>831</v>
      </c>
      <c r="B18" s="216">
        <v>51852</v>
      </c>
      <c r="C18" s="233">
        <v>26483</v>
      </c>
      <c r="D18" s="234">
        <v>25369</v>
      </c>
      <c r="E18" s="216">
        <v>28829</v>
      </c>
      <c r="F18" s="233">
        <v>14844</v>
      </c>
      <c r="G18" s="233">
        <v>13985</v>
      </c>
      <c r="H18" s="103"/>
      <c r="I18" s="4"/>
    </row>
    <row r="19" spans="1:9" ht="13.8">
      <c r="A19" s="235" t="s">
        <v>719</v>
      </c>
      <c r="B19" s="211">
        <v>10613</v>
      </c>
      <c r="C19" s="236">
        <v>5392</v>
      </c>
      <c r="D19" s="210">
        <v>5221</v>
      </c>
      <c r="E19" s="211">
        <v>5900</v>
      </c>
      <c r="F19" s="236">
        <v>3022</v>
      </c>
      <c r="G19" s="236">
        <v>2878</v>
      </c>
      <c r="H19" s="103"/>
      <c r="I19" s="4"/>
    </row>
    <row r="20" spans="1:9" ht="13.8">
      <c r="A20" s="164" t="s">
        <v>720</v>
      </c>
      <c r="B20" s="208">
        <v>10532</v>
      </c>
      <c r="C20" s="228">
        <v>5432</v>
      </c>
      <c r="D20" s="229">
        <v>5100</v>
      </c>
      <c r="E20" s="208">
        <v>5899</v>
      </c>
      <c r="F20" s="228">
        <v>3077</v>
      </c>
      <c r="G20" s="228">
        <v>2822</v>
      </c>
      <c r="H20" s="103"/>
      <c r="I20" s="4"/>
    </row>
    <row r="21" spans="1:9" ht="13.8">
      <c r="A21" s="164" t="s">
        <v>721</v>
      </c>
      <c r="B21" s="208">
        <v>10365</v>
      </c>
      <c r="C21" s="228">
        <v>5388</v>
      </c>
      <c r="D21" s="229">
        <v>4977</v>
      </c>
      <c r="E21" s="208">
        <v>5766</v>
      </c>
      <c r="F21" s="228">
        <v>3087</v>
      </c>
      <c r="G21" s="228">
        <v>2679</v>
      </c>
      <c r="H21" s="103"/>
      <c r="I21" s="4"/>
    </row>
    <row r="22" spans="1:9" ht="13.8">
      <c r="A22" s="164" t="s">
        <v>722</v>
      </c>
      <c r="B22" s="208">
        <v>10038</v>
      </c>
      <c r="C22" s="228">
        <v>5082</v>
      </c>
      <c r="D22" s="229">
        <v>4956</v>
      </c>
      <c r="E22" s="208">
        <v>5540</v>
      </c>
      <c r="F22" s="228">
        <v>2776</v>
      </c>
      <c r="G22" s="228">
        <v>2764</v>
      </c>
      <c r="H22" s="103"/>
      <c r="I22" s="4"/>
    </row>
    <row r="23" spans="1:9" ht="13.8">
      <c r="A23" s="164" t="s">
        <v>723</v>
      </c>
      <c r="B23" s="208">
        <v>10304</v>
      </c>
      <c r="C23" s="228">
        <v>5189</v>
      </c>
      <c r="D23" s="229">
        <v>5115</v>
      </c>
      <c r="E23" s="208">
        <v>5724</v>
      </c>
      <c r="F23" s="228">
        <v>2882</v>
      </c>
      <c r="G23" s="228">
        <v>2842</v>
      </c>
      <c r="H23" s="103"/>
      <c r="I23" s="4"/>
    </row>
    <row r="24" spans="1:9" ht="13.8">
      <c r="A24" s="164"/>
      <c r="B24" s="208"/>
      <c r="C24" s="228"/>
      <c r="D24" s="229"/>
      <c r="E24" s="208"/>
      <c r="F24" s="228"/>
      <c r="G24" s="228"/>
      <c r="H24" s="103"/>
      <c r="I24" s="4"/>
    </row>
    <row r="25" spans="1:9" ht="14.4" thickBot="1">
      <c r="A25" s="585" t="s">
        <v>832</v>
      </c>
      <c r="B25" s="216">
        <v>48491</v>
      </c>
      <c r="C25" s="233">
        <v>24544</v>
      </c>
      <c r="D25" s="234">
        <v>23947</v>
      </c>
      <c r="E25" s="216">
        <v>26801</v>
      </c>
      <c r="F25" s="233">
        <v>13717</v>
      </c>
      <c r="G25" s="233">
        <v>13084</v>
      </c>
      <c r="H25" s="103"/>
      <c r="I25" s="4"/>
    </row>
    <row r="26" spans="1:9" ht="13.8">
      <c r="A26" s="235" t="s">
        <v>724</v>
      </c>
      <c r="B26" s="211">
        <v>9964</v>
      </c>
      <c r="C26" s="236">
        <v>5052</v>
      </c>
      <c r="D26" s="210">
        <v>4912</v>
      </c>
      <c r="E26" s="211">
        <v>5437</v>
      </c>
      <c r="F26" s="236">
        <v>2749</v>
      </c>
      <c r="G26" s="236">
        <v>2688</v>
      </c>
      <c r="H26" s="103"/>
      <c r="I26" s="4"/>
    </row>
    <row r="27" spans="1:9" ht="13.8">
      <c r="A27" s="164" t="s">
        <v>725</v>
      </c>
      <c r="B27" s="208">
        <v>9933</v>
      </c>
      <c r="C27" s="228">
        <v>5065</v>
      </c>
      <c r="D27" s="229">
        <v>4868</v>
      </c>
      <c r="E27" s="208">
        <v>5503</v>
      </c>
      <c r="F27" s="228">
        <v>2846</v>
      </c>
      <c r="G27" s="228">
        <v>2657</v>
      </c>
      <c r="H27" s="103"/>
      <c r="I27" s="4"/>
    </row>
    <row r="28" spans="1:9" ht="13.8">
      <c r="A28" s="164" t="s">
        <v>726</v>
      </c>
      <c r="B28" s="208">
        <v>9499</v>
      </c>
      <c r="C28" s="228">
        <v>4836</v>
      </c>
      <c r="D28" s="229">
        <v>4663</v>
      </c>
      <c r="E28" s="208">
        <v>5232</v>
      </c>
      <c r="F28" s="228">
        <v>2696</v>
      </c>
      <c r="G28" s="228">
        <v>2536</v>
      </c>
      <c r="H28" s="103"/>
      <c r="I28" s="4"/>
    </row>
    <row r="29" spans="1:9" ht="13.8">
      <c r="A29" s="164" t="s">
        <v>727</v>
      </c>
      <c r="B29" s="208">
        <v>9474</v>
      </c>
      <c r="C29" s="228">
        <v>4780</v>
      </c>
      <c r="D29" s="229">
        <v>4694</v>
      </c>
      <c r="E29" s="208">
        <v>5238</v>
      </c>
      <c r="F29" s="228">
        <v>2666</v>
      </c>
      <c r="G29" s="228">
        <v>2572</v>
      </c>
      <c r="H29" s="103"/>
      <c r="I29" s="4"/>
    </row>
    <row r="30" spans="1:9" ht="13.8">
      <c r="A30" s="164" t="s">
        <v>728</v>
      </c>
      <c r="B30" s="208">
        <v>9621</v>
      </c>
      <c r="C30" s="228">
        <v>4811</v>
      </c>
      <c r="D30" s="229">
        <v>4810</v>
      </c>
      <c r="E30" s="208">
        <v>5391</v>
      </c>
      <c r="F30" s="228">
        <v>2760</v>
      </c>
      <c r="G30" s="228">
        <v>2631</v>
      </c>
      <c r="H30" s="103"/>
      <c r="I30" s="4"/>
    </row>
    <row r="31" spans="1:9" ht="13.8">
      <c r="A31" s="164"/>
      <c r="B31" s="208"/>
      <c r="C31" s="228"/>
      <c r="D31" s="229"/>
      <c r="E31" s="208"/>
      <c r="F31" s="228"/>
      <c r="G31" s="228"/>
      <c r="H31" s="103"/>
      <c r="I31" s="4"/>
    </row>
    <row r="32" spans="1:9" ht="14.4" thickBot="1">
      <c r="A32" s="585" t="s">
        <v>933</v>
      </c>
      <c r="B32" s="216">
        <v>50053</v>
      </c>
      <c r="C32" s="233">
        <v>25422</v>
      </c>
      <c r="D32" s="234">
        <v>24631</v>
      </c>
      <c r="E32" s="216">
        <v>27233</v>
      </c>
      <c r="F32" s="233">
        <v>14045</v>
      </c>
      <c r="G32" s="233">
        <v>13188</v>
      </c>
      <c r="H32" s="103"/>
      <c r="I32" s="4"/>
    </row>
    <row r="33" spans="1:9" ht="13.8">
      <c r="A33" s="235" t="s">
        <v>729</v>
      </c>
      <c r="B33" s="211">
        <v>9852</v>
      </c>
      <c r="C33" s="236">
        <v>4987</v>
      </c>
      <c r="D33" s="210">
        <v>4865</v>
      </c>
      <c r="E33" s="211">
        <v>5519</v>
      </c>
      <c r="F33" s="236">
        <v>2823</v>
      </c>
      <c r="G33" s="236">
        <v>2696</v>
      </c>
      <c r="H33" s="103"/>
      <c r="I33" s="4"/>
    </row>
    <row r="34" spans="1:9" ht="13.8">
      <c r="A34" s="164" t="s">
        <v>730</v>
      </c>
      <c r="B34" s="208">
        <v>10005</v>
      </c>
      <c r="C34" s="228">
        <v>5054</v>
      </c>
      <c r="D34" s="229">
        <v>4951</v>
      </c>
      <c r="E34" s="208">
        <v>5788</v>
      </c>
      <c r="F34" s="228">
        <v>2963</v>
      </c>
      <c r="G34" s="228">
        <v>2825</v>
      </c>
      <c r="H34" s="103"/>
      <c r="I34" s="4"/>
    </row>
    <row r="35" spans="1:9" ht="13.8">
      <c r="A35" s="164" t="s">
        <v>731</v>
      </c>
      <c r="B35" s="208">
        <v>9820</v>
      </c>
      <c r="C35" s="228">
        <v>5009</v>
      </c>
      <c r="D35" s="229">
        <v>4811</v>
      </c>
      <c r="E35" s="208">
        <v>5572</v>
      </c>
      <c r="F35" s="228">
        <v>2894</v>
      </c>
      <c r="G35" s="228">
        <v>2678</v>
      </c>
      <c r="H35" s="103"/>
      <c r="I35" s="4"/>
    </row>
    <row r="36" spans="1:9" ht="13.8">
      <c r="A36" s="164" t="s">
        <v>732</v>
      </c>
      <c r="B36" s="208">
        <v>10062</v>
      </c>
      <c r="C36" s="228">
        <v>5166</v>
      </c>
      <c r="D36" s="229">
        <v>4896</v>
      </c>
      <c r="E36" s="208">
        <v>5333</v>
      </c>
      <c r="F36" s="228">
        <v>2826</v>
      </c>
      <c r="G36" s="228">
        <v>2507</v>
      </c>
      <c r="H36" s="103"/>
      <c r="I36" s="4"/>
    </row>
    <row r="37" spans="1:9" ht="13.8">
      <c r="A37" s="164" t="s">
        <v>733</v>
      </c>
      <c r="B37" s="208">
        <v>10314</v>
      </c>
      <c r="C37" s="228">
        <v>5206</v>
      </c>
      <c r="D37" s="229">
        <v>5108</v>
      </c>
      <c r="E37" s="208">
        <v>5021</v>
      </c>
      <c r="F37" s="228">
        <v>2539</v>
      </c>
      <c r="G37" s="228">
        <v>2482</v>
      </c>
      <c r="H37" s="103"/>
      <c r="I37" s="4"/>
    </row>
    <row r="38" spans="1:9" ht="13.8">
      <c r="A38" s="164"/>
      <c r="B38" s="208"/>
      <c r="C38" s="228"/>
      <c r="D38" s="229"/>
      <c r="E38" s="208"/>
      <c r="F38" s="228"/>
      <c r="G38" s="228"/>
      <c r="H38" s="103"/>
      <c r="I38" s="4"/>
    </row>
    <row r="39" spans="1:9" ht="14.4" thickBot="1">
      <c r="A39" s="585" t="s">
        <v>833</v>
      </c>
      <c r="B39" s="216">
        <v>45029</v>
      </c>
      <c r="C39" s="233">
        <v>22742</v>
      </c>
      <c r="D39" s="234">
        <v>22287</v>
      </c>
      <c r="E39" s="216">
        <v>22450</v>
      </c>
      <c r="F39" s="233">
        <v>11570</v>
      </c>
      <c r="G39" s="233">
        <v>10880</v>
      </c>
      <c r="H39" s="103"/>
      <c r="I39" s="4"/>
    </row>
    <row r="40" spans="1:9" ht="13.8">
      <c r="A40" s="235" t="s">
        <v>734</v>
      </c>
      <c r="B40" s="211">
        <v>9822</v>
      </c>
      <c r="C40" s="236">
        <v>5028</v>
      </c>
      <c r="D40" s="210">
        <v>4794</v>
      </c>
      <c r="E40" s="211">
        <v>4783</v>
      </c>
      <c r="F40" s="236">
        <v>2453</v>
      </c>
      <c r="G40" s="236">
        <v>2330</v>
      </c>
      <c r="H40" s="103"/>
      <c r="I40" s="4"/>
    </row>
    <row r="41" spans="1:9" ht="13.8">
      <c r="A41" s="164" t="s">
        <v>735</v>
      </c>
      <c r="B41" s="208">
        <v>9202</v>
      </c>
      <c r="C41" s="228">
        <v>4633</v>
      </c>
      <c r="D41" s="229">
        <v>4569</v>
      </c>
      <c r="E41" s="208">
        <v>4515</v>
      </c>
      <c r="F41" s="228">
        <v>2328</v>
      </c>
      <c r="G41" s="228">
        <v>2187</v>
      </c>
      <c r="H41" s="103"/>
      <c r="I41" s="4"/>
    </row>
    <row r="42" spans="1:9" ht="13.8">
      <c r="A42" s="164" t="s">
        <v>736</v>
      </c>
      <c r="B42" s="208">
        <v>8965</v>
      </c>
      <c r="C42" s="228">
        <v>4484</v>
      </c>
      <c r="D42" s="229">
        <v>4481</v>
      </c>
      <c r="E42" s="208">
        <v>4512</v>
      </c>
      <c r="F42" s="228">
        <v>2280</v>
      </c>
      <c r="G42" s="228">
        <v>2232</v>
      </c>
      <c r="H42" s="103"/>
      <c r="I42" s="4"/>
    </row>
    <row r="43" spans="1:9" ht="13.8">
      <c r="A43" s="164" t="s">
        <v>737</v>
      </c>
      <c r="B43" s="208">
        <v>8478</v>
      </c>
      <c r="C43" s="228">
        <v>4293</v>
      </c>
      <c r="D43" s="229">
        <v>4185</v>
      </c>
      <c r="E43" s="208">
        <v>4367</v>
      </c>
      <c r="F43" s="228">
        <v>2274</v>
      </c>
      <c r="G43" s="228">
        <v>2093</v>
      </c>
      <c r="H43" s="103"/>
      <c r="I43" s="4"/>
    </row>
    <row r="44" spans="1:9" ht="13.8">
      <c r="A44" s="164" t="s">
        <v>738</v>
      </c>
      <c r="B44" s="208">
        <v>8562</v>
      </c>
      <c r="C44" s="228">
        <v>4304</v>
      </c>
      <c r="D44" s="229">
        <v>4258</v>
      </c>
      <c r="E44" s="208">
        <v>4273</v>
      </c>
      <c r="F44" s="228">
        <v>2235</v>
      </c>
      <c r="G44" s="228">
        <v>2038</v>
      </c>
      <c r="H44" s="103"/>
      <c r="I44" s="4"/>
    </row>
    <row r="45" spans="1:9" ht="13.8">
      <c r="A45" s="164"/>
      <c r="B45" s="277"/>
      <c r="C45" s="278"/>
      <c r="D45" s="279"/>
      <c r="E45" s="277"/>
      <c r="F45" s="278"/>
      <c r="G45" s="278"/>
      <c r="H45" s="103"/>
      <c r="I45" s="4"/>
    </row>
    <row r="46" spans="1:9" ht="14.4" thickBot="1">
      <c r="A46" s="585" t="s">
        <v>834</v>
      </c>
      <c r="B46" s="216">
        <v>41628</v>
      </c>
      <c r="C46" s="233">
        <v>20599</v>
      </c>
      <c r="D46" s="234">
        <v>21029</v>
      </c>
      <c r="E46" s="216">
        <v>21538</v>
      </c>
      <c r="F46" s="233">
        <v>10917</v>
      </c>
      <c r="G46" s="233">
        <v>10621</v>
      </c>
      <c r="H46" s="103"/>
      <c r="I46" s="4"/>
    </row>
    <row r="47" spans="1:9" ht="13.8">
      <c r="A47" s="235" t="s">
        <v>739</v>
      </c>
      <c r="B47" s="211">
        <v>8354</v>
      </c>
      <c r="C47" s="236">
        <v>4197</v>
      </c>
      <c r="D47" s="210">
        <v>4157</v>
      </c>
      <c r="E47" s="211">
        <v>4297</v>
      </c>
      <c r="F47" s="236">
        <v>2229</v>
      </c>
      <c r="G47" s="236">
        <v>2068</v>
      </c>
      <c r="H47" s="103"/>
      <c r="I47" s="4"/>
    </row>
    <row r="48" spans="1:9" ht="13.8">
      <c r="A48" s="164" t="s">
        <v>740</v>
      </c>
      <c r="B48" s="208">
        <v>8484</v>
      </c>
      <c r="C48" s="228">
        <v>4190</v>
      </c>
      <c r="D48" s="229">
        <v>4294</v>
      </c>
      <c r="E48" s="208">
        <v>4389</v>
      </c>
      <c r="F48" s="228">
        <v>2246</v>
      </c>
      <c r="G48" s="228">
        <v>2143</v>
      </c>
      <c r="H48" s="103"/>
      <c r="I48" s="4"/>
    </row>
    <row r="49" spans="1:9" ht="13.8">
      <c r="A49" s="164" t="s">
        <v>741</v>
      </c>
      <c r="B49" s="208">
        <v>8441</v>
      </c>
      <c r="C49" s="228">
        <v>4090</v>
      </c>
      <c r="D49" s="229">
        <v>4351</v>
      </c>
      <c r="E49" s="208">
        <v>4407</v>
      </c>
      <c r="F49" s="228">
        <v>2163</v>
      </c>
      <c r="G49" s="228">
        <v>2244</v>
      </c>
      <c r="H49" s="103"/>
      <c r="I49" s="4"/>
    </row>
    <row r="50" spans="1:9" ht="13.8">
      <c r="A50" s="164" t="s">
        <v>742</v>
      </c>
      <c r="B50" s="208">
        <v>8213</v>
      </c>
      <c r="C50" s="228">
        <v>4091</v>
      </c>
      <c r="D50" s="229">
        <v>4122</v>
      </c>
      <c r="E50" s="208">
        <v>4230</v>
      </c>
      <c r="F50" s="228">
        <v>2170</v>
      </c>
      <c r="G50" s="228">
        <v>2060</v>
      </c>
      <c r="H50" s="103"/>
      <c r="I50" s="4"/>
    </row>
    <row r="51" spans="1:9" ht="13.8">
      <c r="A51" s="164" t="s">
        <v>743</v>
      </c>
      <c r="B51" s="208">
        <v>8136</v>
      </c>
      <c r="C51" s="228">
        <v>4031</v>
      </c>
      <c r="D51" s="229">
        <v>4105</v>
      </c>
      <c r="E51" s="208">
        <v>4215</v>
      </c>
      <c r="F51" s="228">
        <v>2109</v>
      </c>
      <c r="G51" s="228">
        <v>2106</v>
      </c>
      <c r="H51" s="103"/>
      <c r="I51" s="4"/>
    </row>
    <row r="52" spans="1:9" ht="13.8">
      <c r="A52" s="164"/>
      <c r="B52" s="208"/>
      <c r="C52" s="228"/>
      <c r="D52" s="229"/>
      <c r="E52" s="208"/>
      <c r="F52" s="228"/>
      <c r="G52" s="228"/>
      <c r="H52" s="103"/>
      <c r="I52" s="4"/>
    </row>
    <row r="53" spans="1:9" ht="14.4" thickBot="1">
      <c r="A53" s="585" t="s">
        <v>835</v>
      </c>
      <c r="B53" s="216">
        <v>36293</v>
      </c>
      <c r="C53" s="233">
        <v>17892</v>
      </c>
      <c r="D53" s="234">
        <v>18401</v>
      </c>
      <c r="E53" s="216">
        <v>18982</v>
      </c>
      <c r="F53" s="233">
        <v>9567</v>
      </c>
      <c r="G53" s="233">
        <v>9415</v>
      </c>
      <c r="H53" s="103"/>
      <c r="I53" s="4"/>
    </row>
    <row r="54" spans="1:9" ht="13.8">
      <c r="A54" s="235" t="s">
        <v>744</v>
      </c>
      <c r="B54" s="211">
        <v>8183</v>
      </c>
      <c r="C54" s="236">
        <v>4069</v>
      </c>
      <c r="D54" s="210">
        <v>4114</v>
      </c>
      <c r="E54" s="211">
        <v>4249</v>
      </c>
      <c r="F54" s="236">
        <v>2152</v>
      </c>
      <c r="G54" s="236">
        <v>2097</v>
      </c>
      <c r="H54" s="103"/>
      <c r="I54" s="4"/>
    </row>
    <row r="55" spans="1:9" ht="13.8">
      <c r="A55" s="164" t="s">
        <v>745</v>
      </c>
      <c r="B55" s="208">
        <v>7372</v>
      </c>
      <c r="C55" s="228">
        <v>3613</v>
      </c>
      <c r="D55" s="229">
        <v>3759</v>
      </c>
      <c r="E55" s="208">
        <v>3887</v>
      </c>
      <c r="F55" s="228">
        <v>1939</v>
      </c>
      <c r="G55" s="228">
        <v>1948</v>
      </c>
      <c r="H55" s="103"/>
      <c r="I55" s="4"/>
    </row>
    <row r="56" spans="1:9" ht="13.8">
      <c r="A56" s="164" t="s">
        <v>746</v>
      </c>
      <c r="B56" s="208">
        <v>7261</v>
      </c>
      <c r="C56" s="228">
        <v>3565</v>
      </c>
      <c r="D56" s="229">
        <v>3696</v>
      </c>
      <c r="E56" s="208">
        <v>3773</v>
      </c>
      <c r="F56" s="228">
        <v>1884</v>
      </c>
      <c r="G56" s="228">
        <v>1889</v>
      </c>
      <c r="H56" s="103"/>
      <c r="I56" s="4"/>
    </row>
    <row r="57" spans="1:9" ht="13.8">
      <c r="A57" s="164" t="s">
        <v>747</v>
      </c>
      <c r="B57" s="208">
        <v>6799</v>
      </c>
      <c r="C57" s="228">
        <v>3330</v>
      </c>
      <c r="D57" s="229">
        <v>3469</v>
      </c>
      <c r="E57" s="208">
        <v>3583</v>
      </c>
      <c r="F57" s="228">
        <v>1824</v>
      </c>
      <c r="G57" s="228">
        <v>1759</v>
      </c>
      <c r="H57" s="103"/>
      <c r="I57" s="4"/>
    </row>
    <row r="58" spans="1:9" ht="13.8">
      <c r="A58" s="164" t="s">
        <v>748</v>
      </c>
      <c r="B58" s="208">
        <v>6678</v>
      </c>
      <c r="C58" s="228">
        <v>3315</v>
      </c>
      <c r="D58" s="229">
        <v>3363</v>
      </c>
      <c r="E58" s="208">
        <v>3490</v>
      </c>
      <c r="F58" s="228">
        <v>1768</v>
      </c>
      <c r="G58" s="228">
        <v>1722</v>
      </c>
      <c r="H58" s="103"/>
      <c r="I58" s="4"/>
    </row>
    <row r="59" spans="1:9" ht="13.8">
      <c r="A59" s="164"/>
      <c r="B59" s="208"/>
      <c r="C59" s="228"/>
      <c r="D59" s="229"/>
      <c r="E59" s="208"/>
      <c r="F59" s="228"/>
      <c r="G59" s="228"/>
      <c r="H59" s="103"/>
      <c r="I59" s="4"/>
    </row>
    <row r="60" spans="1:9" ht="14.4" thickBot="1">
      <c r="A60" s="585" t="s">
        <v>836</v>
      </c>
      <c r="B60" s="216">
        <v>32320</v>
      </c>
      <c r="C60" s="233">
        <v>16016</v>
      </c>
      <c r="D60" s="234">
        <v>16304</v>
      </c>
      <c r="E60" s="216">
        <v>17235</v>
      </c>
      <c r="F60" s="233">
        <v>8712</v>
      </c>
      <c r="G60" s="233">
        <v>8523</v>
      </c>
      <c r="H60" s="103"/>
      <c r="I60" s="4"/>
    </row>
    <row r="61" spans="1:9" ht="13.8">
      <c r="A61" s="235" t="s">
        <v>749</v>
      </c>
      <c r="B61" s="211">
        <v>6502</v>
      </c>
      <c r="C61" s="236">
        <v>3319</v>
      </c>
      <c r="D61" s="210">
        <v>3183</v>
      </c>
      <c r="E61" s="211">
        <v>3446</v>
      </c>
      <c r="F61" s="236">
        <v>1769</v>
      </c>
      <c r="G61" s="236">
        <v>1677</v>
      </c>
      <c r="H61" s="103"/>
      <c r="I61" s="4"/>
    </row>
    <row r="62" spans="1:9" ht="13.8">
      <c r="A62" s="164" t="s">
        <v>750</v>
      </c>
      <c r="B62" s="208">
        <v>6294</v>
      </c>
      <c r="C62" s="228">
        <v>3088</v>
      </c>
      <c r="D62" s="229">
        <v>3206</v>
      </c>
      <c r="E62" s="208">
        <v>3383</v>
      </c>
      <c r="F62" s="228">
        <v>1700</v>
      </c>
      <c r="G62" s="228">
        <v>1683</v>
      </c>
      <c r="H62" s="103"/>
      <c r="I62" s="4"/>
    </row>
    <row r="63" spans="1:9" ht="13.8">
      <c r="A63" s="164" t="s">
        <v>751</v>
      </c>
      <c r="B63" s="208">
        <v>6228</v>
      </c>
      <c r="C63" s="228">
        <v>3087</v>
      </c>
      <c r="D63" s="229">
        <v>3141</v>
      </c>
      <c r="E63" s="208">
        <v>3344</v>
      </c>
      <c r="F63" s="228">
        <v>1681</v>
      </c>
      <c r="G63" s="228">
        <v>1663</v>
      </c>
      <c r="H63" s="103"/>
      <c r="I63" s="4"/>
    </row>
    <row r="64" spans="1:9" ht="13.8">
      <c r="A64" s="164" t="s">
        <v>752</v>
      </c>
      <c r="B64" s="208">
        <v>6397</v>
      </c>
      <c r="C64" s="228">
        <v>3121</v>
      </c>
      <c r="D64" s="229">
        <v>3276</v>
      </c>
      <c r="E64" s="208">
        <v>3369</v>
      </c>
      <c r="F64" s="228">
        <v>1706</v>
      </c>
      <c r="G64" s="228">
        <v>1663</v>
      </c>
      <c r="H64" s="103"/>
      <c r="I64" s="4"/>
    </row>
    <row r="65" spans="1:9" ht="13.8">
      <c r="A65" s="164" t="s">
        <v>753</v>
      </c>
      <c r="B65" s="208">
        <v>6899</v>
      </c>
      <c r="C65" s="228">
        <v>3401</v>
      </c>
      <c r="D65" s="229">
        <v>3498</v>
      </c>
      <c r="E65" s="208">
        <v>3693</v>
      </c>
      <c r="F65" s="228">
        <v>1856</v>
      </c>
      <c r="G65" s="228">
        <v>1837</v>
      </c>
      <c r="H65" s="103"/>
      <c r="I65" s="4"/>
    </row>
    <row r="66" spans="1:9" ht="13.8">
      <c r="A66" s="164"/>
      <c r="B66" s="208"/>
      <c r="C66" s="228"/>
      <c r="D66" s="229"/>
      <c r="E66" s="208"/>
      <c r="F66" s="228"/>
      <c r="G66" s="228"/>
      <c r="H66" s="103"/>
      <c r="I66" s="4"/>
    </row>
    <row r="67" spans="1:9" ht="14.4" thickBot="1">
      <c r="A67" s="585" t="s">
        <v>837</v>
      </c>
      <c r="B67" s="216">
        <v>31817</v>
      </c>
      <c r="C67" s="233">
        <v>15738</v>
      </c>
      <c r="D67" s="234">
        <v>16079</v>
      </c>
      <c r="E67" s="216">
        <v>17175</v>
      </c>
      <c r="F67" s="233">
        <v>8572</v>
      </c>
      <c r="G67" s="233">
        <v>8603</v>
      </c>
      <c r="H67" s="103"/>
      <c r="I67" s="4"/>
    </row>
    <row r="68" spans="1:9" ht="13.8">
      <c r="A68" s="235" t="s">
        <v>754</v>
      </c>
      <c r="B68" s="211">
        <v>7104</v>
      </c>
      <c r="C68" s="236">
        <v>3581</v>
      </c>
      <c r="D68" s="210">
        <v>3523</v>
      </c>
      <c r="E68" s="211">
        <v>3835</v>
      </c>
      <c r="F68" s="236">
        <v>1943</v>
      </c>
      <c r="G68" s="236">
        <v>1892</v>
      </c>
      <c r="H68" s="103"/>
      <c r="I68" s="4"/>
    </row>
    <row r="69" spans="1:9" ht="13.8">
      <c r="A69" s="164" t="s">
        <v>755</v>
      </c>
      <c r="B69" s="208">
        <v>6297</v>
      </c>
      <c r="C69" s="228">
        <v>3094</v>
      </c>
      <c r="D69" s="229">
        <v>3203</v>
      </c>
      <c r="E69" s="208">
        <v>3325</v>
      </c>
      <c r="F69" s="228">
        <v>1651</v>
      </c>
      <c r="G69" s="228">
        <v>1674</v>
      </c>
      <c r="H69" s="103"/>
      <c r="I69" s="4"/>
    </row>
    <row r="70" spans="1:9" ht="13.8">
      <c r="A70" s="164" t="s">
        <v>756</v>
      </c>
      <c r="B70" s="208">
        <v>6037</v>
      </c>
      <c r="C70" s="228">
        <v>2923</v>
      </c>
      <c r="D70" s="229">
        <v>3114</v>
      </c>
      <c r="E70" s="208">
        <v>3214</v>
      </c>
      <c r="F70" s="228">
        <v>1554</v>
      </c>
      <c r="G70" s="228">
        <v>1660</v>
      </c>
      <c r="H70" s="103"/>
      <c r="I70" s="4"/>
    </row>
    <row r="71" spans="1:9" ht="13.8">
      <c r="A71" s="164" t="s">
        <v>757</v>
      </c>
      <c r="B71" s="208">
        <v>6179</v>
      </c>
      <c r="C71" s="228">
        <v>3117</v>
      </c>
      <c r="D71" s="229">
        <v>3062</v>
      </c>
      <c r="E71" s="208">
        <v>3386</v>
      </c>
      <c r="F71" s="228">
        <v>1735</v>
      </c>
      <c r="G71" s="228">
        <v>1651</v>
      </c>
      <c r="H71" s="103"/>
      <c r="I71" s="4"/>
    </row>
    <row r="72" spans="1:9" ht="13.8">
      <c r="A72" s="164" t="s">
        <v>758</v>
      </c>
      <c r="B72" s="208">
        <v>6200</v>
      </c>
      <c r="C72" s="228">
        <v>3023</v>
      </c>
      <c r="D72" s="229">
        <v>3177</v>
      </c>
      <c r="E72" s="208">
        <v>3415</v>
      </c>
      <c r="F72" s="228">
        <v>1689</v>
      </c>
      <c r="G72" s="228">
        <v>1726</v>
      </c>
      <c r="H72" s="103"/>
      <c r="I72" s="4"/>
    </row>
    <row r="73" spans="1:9" ht="13.8">
      <c r="A73" s="164"/>
      <c r="B73" s="208"/>
      <c r="C73" s="228"/>
      <c r="D73" s="229"/>
      <c r="E73" s="208"/>
      <c r="F73" s="228"/>
      <c r="G73" s="228"/>
      <c r="H73" s="103"/>
      <c r="I73" s="4"/>
    </row>
    <row r="74" spans="1:9" ht="14.4" thickBot="1">
      <c r="A74" s="585" t="s">
        <v>838</v>
      </c>
      <c r="B74" s="216">
        <v>32349</v>
      </c>
      <c r="C74" s="233">
        <v>15878</v>
      </c>
      <c r="D74" s="234">
        <v>16471</v>
      </c>
      <c r="E74" s="216">
        <v>17971</v>
      </c>
      <c r="F74" s="233">
        <v>8946</v>
      </c>
      <c r="G74" s="233">
        <v>9025</v>
      </c>
      <c r="H74" s="103"/>
      <c r="I74" s="4"/>
    </row>
    <row r="75" spans="1:9" ht="13.8">
      <c r="A75" s="235" t="s">
        <v>759</v>
      </c>
      <c r="B75" s="211">
        <v>6690</v>
      </c>
      <c r="C75" s="236">
        <v>3229</v>
      </c>
      <c r="D75" s="210">
        <v>3461</v>
      </c>
      <c r="E75" s="211">
        <v>3724</v>
      </c>
      <c r="F75" s="236">
        <v>1823</v>
      </c>
      <c r="G75" s="236">
        <v>1901</v>
      </c>
      <c r="H75" s="103"/>
      <c r="I75" s="4"/>
    </row>
    <row r="76" spans="1:9" ht="13.8">
      <c r="A76" s="164" t="s">
        <v>760</v>
      </c>
      <c r="B76" s="208">
        <v>6613</v>
      </c>
      <c r="C76" s="228">
        <v>3267</v>
      </c>
      <c r="D76" s="229">
        <v>3346</v>
      </c>
      <c r="E76" s="208">
        <v>3589</v>
      </c>
      <c r="F76" s="228">
        <v>1784</v>
      </c>
      <c r="G76" s="228">
        <v>1805</v>
      </c>
      <c r="H76" s="103"/>
      <c r="I76" s="4"/>
    </row>
    <row r="77" spans="1:9" ht="13.8">
      <c r="A77" s="164" t="s">
        <v>761</v>
      </c>
      <c r="B77" s="208">
        <v>6432</v>
      </c>
      <c r="C77" s="228">
        <v>3148</v>
      </c>
      <c r="D77" s="229">
        <v>3284</v>
      </c>
      <c r="E77" s="208">
        <v>3596</v>
      </c>
      <c r="F77" s="228">
        <v>1809</v>
      </c>
      <c r="G77" s="228">
        <v>1787</v>
      </c>
      <c r="H77" s="103"/>
      <c r="I77" s="4"/>
    </row>
    <row r="78" spans="1:9" ht="13.8">
      <c r="A78" s="164" t="s">
        <v>762</v>
      </c>
      <c r="B78" s="208">
        <v>6353</v>
      </c>
      <c r="C78" s="228">
        <v>3193</v>
      </c>
      <c r="D78" s="229">
        <v>3160</v>
      </c>
      <c r="E78" s="208">
        <v>3543</v>
      </c>
      <c r="F78" s="228">
        <v>1801</v>
      </c>
      <c r="G78" s="228">
        <v>1742</v>
      </c>
      <c r="H78" s="103"/>
      <c r="I78" s="4"/>
    </row>
    <row r="79" spans="1:9" ht="13.8">
      <c r="A79" s="164" t="s">
        <v>763</v>
      </c>
      <c r="B79" s="208">
        <v>6261</v>
      </c>
      <c r="C79" s="228">
        <v>3041</v>
      </c>
      <c r="D79" s="229">
        <v>3220</v>
      </c>
      <c r="E79" s="208">
        <v>3519</v>
      </c>
      <c r="F79" s="228">
        <v>1729</v>
      </c>
      <c r="G79" s="228">
        <v>1790</v>
      </c>
      <c r="H79" s="103"/>
      <c r="I79" s="4"/>
    </row>
    <row r="80" spans="1:9" ht="13.8">
      <c r="A80" s="164"/>
      <c r="B80" s="208"/>
      <c r="C80" s="228"/>
      <c r="D80" s="229"/>
      <c r="E80" s="208"/>
      <c r="F80" s="228"/>
      <c r="G80" s="228"/>
      <c r="H80" s="103"/>
      <c r="I80" s="4"/>
    </row>
    <row r="81" spans="1:9" ht="14.4" thickBot="1">
      <c r="A81" s="585" t="s">
        <v>839</v>
      </c>
      <c r="B81" s="216">
        <v>28019</v>
      </c>
      <c r="C81" s="233">
        <v>13779</v>
      </c>
      <c r="D81" s="234">
        <v>14240</v>
      </c>
      <c r="E81" s="216">
        <v>16058</v>
      </c>
      <c r="F81" s="233">
        <v>7989</v>
      </c>
      <c r="G81" s="233">
        <v>8069</v>
      </c>
      <c r="H81" s="103"/>
      <c r="I81" s="4"/>
    </row>
    <row r="82" spans="1:9" ht="13.8">
      <c r="A82" s="235" t="s">
        <v>764</v>
      </c>
      <c r="B82" s="211">
        <v>6256</v>
      </c>
      <c r="C82" s="236">
        <v>3082</v>
      </c>
      <c r="D82" s="210">
        <v>3174</v>
      </c>
      <c r="E82" s="211">
        <v>3548</v>
      </c>
      <c r="F82" s="236">
        <v>1761</v>
      </c>
      <c r="G82" s="236">
        <v>1787</v>
      </c>
      <c r="H82" s="103"/>
      <c r="I82" s="4"/>
    </row>
    <row r="83" spans="1:9" ht="13.8">
      <c r="A83" s="164" t="s">
        <v>765</v>
      </c>
      <c r="B83" s="208">
        <v>5657</v>
      </c>
      <c r="C83" s="228">
        <v>2726</v>
      </c>
      <c r="D83" s="229">
        <v>2931</v>
      </c>
      <c r="E83" s="208">
        <v>3225</v>
      </c>
      <c r="F83" s="228">
        <v>1611</v>
      </c>
      <c r="G83" s="228">
        <v>1614</v>
      </c>
      <c r="H83" s="103"/>
      <c r="I83" s="4"/>
    </row>
    <row r="84" spans="1:9" ht="13.8">
      <c r="A84" s="164" t="s">
        <v>766</v>
      </c>
      <c r="B84" s="208">
        <v>5643</v>
      </c>
      <c r="C84" s="228">
        <v>2835</v>
      </c>
      <c r="D84" s="229">
        <v>2808</v>
      </c>
      <c r="E84" s="208">
        <v>3180</v>
      </c>
      <c r="F84" s="228">
        <v>1595</v>
      </c>
      <c r="G84" s="228">
        <v>1585</v>
      </c>
      <c r="H84" s="103"/>
      <c r="I84" s="4"/>
    </row>
    <row r="85" spans="1:9" ht="13.8">
      <c r="A85" s="164" t="s">
        <v>767</v>
      </c>
      <c r="B85" s="208">
        <v>5307</v>
      </c>
      <c r="C85" s="228">
        <v>2631</v>
      </c>
      <c r="D85" s="229">
        <v>2676</v>
      </c>
      <c r="E85" s="208">
        <v>3119</v>
      </c>
      <c r="F85" s="228">
        <v>1537</v>
      </c>
      <c r="G85" s="228">
        <v>1582</v>
      </c>
      <c r="H85" s="103"/>
      <c r="I85" s="4"/>
    </row>
    <row r="86" spans="1:9" ht="13.8">
      <c r="A86" s="164" t="s">
        <v>768</v>
      </c>
      <c r="B86" s="208">
        <v>5156</v>
      </c>
      <c r="C86" s="228">
        <v>2505</v>
      </c>
      <c r="D86" s="229">
        <v>2651</v>
      </c>
      <c r="E86" s="208">
        <v>2986</v>
      </c>
      <c r="F86" s="228">
        <v>1485</v>
      </c>
      <c r="G86" s="228">
        <v>1501</v>
      </c>
      <c r="H86" s="103"/>
      <c r="I86" s="4"/>
    </row>
    <row r="87" spans="1:9" ht="13.8">
      <c r="A87" s="164"/>
      <c r="B87" s="208"/>
      <c r="C87" s="228"/>
      <c r="D87" s="229"/>
      <c r="E87" s="208"/>
      <c r="F87" s="228"/>
      <c r="G87" s="228"/>
      <c r="H87" s="103"/>
      <c r="I87" s="4"/>
    </row>
    <row r="88" spans="1:9" ht="14.4" thickBot="1">
      <c r="A88" s="585" t="s">
        <v>840</v>
      </c>
      <c r="B88" s="216">
        <v>22481</v>
      </c>
      <c r="C88" s="233">
        <v>10835</v>
      </c>
      <c r="D88" s="234">
        <v>11646</v>
      </c>
      <c r="E88" s="216">
        <v>13484</v>
      </c>
      <c r="F88" s="233">
        <v>6647</v>
      </c>
      <c r="G88" s="233">
        <v>6837</v>
      </c>
      <c r="H88" s="103"/>
      <c r="I88" s="4"/>
    </row>
    <row r="89" spans="1:9" ht="13.8">
      <c r="A89" s="235" t="s">
        <v>769</v>
      </c>
      <c r="B89" s="211">
        <v>5094</v>
      </c>
      <c r="C89" s="236">
        <v>2474</v>
      </c>
      <c r="D89" s="210">
        <v>2620</v>
      </c>
      <c r="E89" s="211">
        <v>3018</v>
      </c>
      <c r="F89" s="236">
        <v>1501</v>
      </c>
      <c r="G89" s="236">
        <v>1517</v>
      </c>
      <c r="H89" s="103"/>
      <c r="I89" s="4"/>
    </row>
    <row r="90" spans="1:9" ht="13.8">
      <c r="A90" s="164" t="s">
        <v>770</v>
      </c>
      <c r="B90" s="208">
        <v>4598</v>
      </c>
      <c r="C90" s="228">
        <v>2200</v>
      </c>
      <c r="D90" s="229">
        <v>2398</v>
      </c>
      <c r="E90" s="208">
        <v>2730</v>
      </c>
      <c r="F90" s="228">
        <v>1344</v>
      </c>
      <c r="G90" s="228">
        <v>1386</v>
      </c>
      <c r="H90" s="103"/>
      <c r="I90" s="4"/>
    </row>
    <row r="91" spans="1:9" ht="13.8">
      <c r="A91" s="164" t="s">
        <v>771</v>
      </c>
      <c r="B91" s="208">
        <v>4571</v>
      </c>
      <c r="C91" s="228">
        <v>2207</v>
      </c>
      <c r="D91" s="229">
        <v>2364</v>
      </c>
      <c r="E91" s="208">
        <v>2773</v>
      </c>
      <c r="F91" s="228">
        <v>1356</v>
      </c>
      <c r="G91" s="228">
        <v>1417</v>
      </c>
      <c r="H91" s="103"/>
      <c r="I91" s="4"/>
    </row>
    <row r="92" spans="1:9" ht="13.8">
      <c r="A92" s="164" t="s">
        <v>772</v>
      </c>
      <c r="B92" s="208">
        <v>4204</v>
      </c>
      <c r="C92" s="228">
        <v>2016</v>
      </c>
      <c r="D92" s="229">
        <v>2188</v>
      </c>
      <c r="E92" s="208">
        <v>2530</v>
      </c>
      <c r="F92" s="228">
        <v>1250</v>
      </c>
      <c r="G92" s="228">
        <v>1280</v>
      </c>
      <c r="H92" s="103"/>
      <c r="I92" s="4"/>
    </row>
    <row r="93" spans="1:9" ht="13.8">
      <c r="A93" s="164" t="s">
        <v>773</v>
      </c>
      <c r="B93" s="208">
        <v>4014</v>
      </c>
      <c r="C93" s="228">
        <v>1938</v>
      </c>
      <c r="D93" s="229">
        <v>2076</v>
      </c>
      <c r="E93" s="208">
        <v>2433</v>
      </c>
      <c r="F93" s="228">
        <v>1196</v>
      </c>
      <c r="G93" s="228">
        <v>1237</v>
      </c>
      <c r="H93" s="103"/>
      <c r="I93" s="4"/>
    </row>
    <row r="94" spans="1:9" ht="13.8">
      <c r="A94" s="164"/>
      <c r="B94" s="208"/>
      <c r="C94" s="228"/>
      <c r="D94" s="229"/>
      <c r="E94" s="208"/>
      <c r="F94" s="228"/>
      <c r="G94" s="228"/>
      <c r="H94" s="103"/>
      <c r="I94" s="4"/>
    </row>
    <row r="95" spans="1:9" ht="14.4" thickBot="1">
      <c r="A95" s="585" t="s">
        <v>841</v>
      </c>
      <c r="B95" s="216">
        <v>17629</v>
      </c>
      <c r="C95" s="233">
        <v>8533</v>
      </c>
      <c r="D95" s="234">
        <v>9096</v>
      </c>
      <c r="E95" s="216">
        <v>10368</v>
      </c>
      <c r="F95" s="233">
        <v>5094</v>
      </c>
      <c r="G95" s="233">
        <v>5274</v>
      </c>
      <c r="H95" s="103"/>
      <c r="I95" s="4"/>
    </row>
    <row r="96" spans="1:9" ht="13.8">
      <c r="A96" s="235" t="s">
        <v>774</v>
      </c>
      <c r="B96" s="211">
        <v>3946</v>
      </c>
      <c r="C96" s="236">
        <v>1934</v>
      </c>
      <c r="D96" s="210">
        <v>2012</v>
      </c>
      <c r="E96" s="211">
        <v>2349</v>
      </c>
      <c r="F96" s="236">
        <v>1161</v>
      </c>
      <c r="G96" s="236">
        <v>1188</v>
      </c>
      <c r="H96" s="103"/>
      <c r="I96" s="4"/>
    </row>
    <row r="97" spans="1:9" ht="13.8">
      <c r="A97" s="164" t="s">
        <v>775</v>
      </c>
      <c r="B97" s="208">
        <v>3679</v>
      </c>
      <c r="C97" s="228">
        <v>1775</v>
      </c>
      <c r="D97" s="229">
        <v>1904</v>
      </c>
      <c r="E97" s="208">
        <v>2122</v>
      </c>
      <c r="F97" s="228">
        <v>1059</v>
      </c>
      <c r="G97" s="228">
        <v>1063</v>
      </c>
      <c r="H97" s="103"/>
      <c r="I97" s="4"/>
    </row>
    <row r="98" spans="1:9" ht="13.8">
      <c r="A98" s="164" t="s">
        <v>776</v>
      </c>
      <c r="B98" s="208">
        <v>3600</v>
      </c>
      <c r="C98" s="228">
        <v>1742</v>
      </c>
      <c r="D98" s="229">
        <v>1858</v>
      </c>
      <c r="E98" s="208">
        <v>2078</v>
      </c>
      <c r="F98" s="228">
        <v>1013</v>
      </c>
      <c r="G98" s="228">
        <v>1065</v>
      </c>
      <c r="H98" s="103"/>
      <c r="I98" s="4"/>
    </row>
    <row r="99" spans="1:9" ht="13.8">
      <c r="A99" s="164" t="s">
        <v>777</v>
      </c>
      <c r="B99" s="208">
        <v>3358</v>
      </c>
      <c r="C99" s="228">
        <v>1612</v>
      </c>
      <c r="D99" s="229">
        <v>1746</v>
      </c>
      <c r="E99" s="208">
        <v>1967</v>
      </c>
      <c r="F99" s="228">
        <v>969</v>
      </c>
      <c r="G99" s="228">
        <v>998</v>
      </c>
      <c r="H99" s="103"/>
      <c r="I99" s="4"/>
    </row>
    <row r="100" spans="1:9" ht="13.8">
      <c r="A100" s="164" t="s">
        <v>778</v>
      </c>
      <c r="B100" s="208">
        <v>3046</v>
      </c>
      <c r="C100" s="228">
        <v>1470</v>
      </c>
      <c r="D100" s="229">
        <v>1576</v>
      </c>
      <c r="E100" s="208">
        <v>1852</v>
      </c>
      <c r="F100" s="228">
        <v>892</v>
      </c>
      <c r="G100" s="228">
        <v>960</v>
      </c>
      <c r="H100" s="103"/>
      <c r="I100" s="4"/>
    </row>
    <row r="101" spans="1:9" ht="13.8">
      <c r="A101" s="164"/>
      <c r="B101" s="208"/>
      <c r="C101" s="228"/>
      <c r="D101" s="229"/>
      <c r="E101" s="208"/>
      <c r="F101" s="228"/>
      <c r="G101" s="228"/>
      <c r="H101" s="103"/>
      <c r="I101" s="4"/>
    </row>
    <row r="102" spans="1:9" ht="14.4" thickBot="1">
      <c r="A102" s="585" t="s">
        <v>842</v>
      </c>
      <c r="B102" s="216">
        <v>12707</v>
      </c>
      <c r="C102" s="233">
        <v>6113</v>
      </c>
      <c r="D102" s="234">
        <v>6594</v>
      </c>
      <c r="E102" s="216">
        <v>7958</v>
      </c>
      <c r="F102" s="233">
        <v>3806</v>
      </c>
      <c r="G102" s="233">
        <v>4152</v>
      </c>
      <c r="H102" s="103"/>
      <c r="I102" s="4"/>
    </row>
    <row r="103" spans="1:9" ht="13.8">
      <c r="A103" s="235" t="s">
        <v>779</v>
      </c>
      <c r="B103" s="211">
        <v>3138</v>
      </c>
      <c r="C103" s="236">
        <v>1528</v>
      </c>
      <c r="D103" s="210">
        <v>1610</v>
      </c>
      <c r="E103" s="211">
        <v>1909</v>
      </c>
      <c r="F103" s="236">
        <v>904</v>
      </c>
      <c r="G103" s="236">
        <v>1005</v>
      </c>
      <c r="H103" s="103"/>
      <c r="I103" s="4"/>
    </row>
    <row r="104" spans="1:9" ht="13.8">
      <c r="A104" s="164" t="s">
        <v>780</v>
      </c>
      <c r="B104" s="208">
        <v>2804</v>
      </c>
      <c r="C104" s="228">
        <v>1328</v>
      </c>
      <c r="D104" s="229">
        <v>1476</v>
      </c>
      <c r="E104" s="208">
        <v>1809</v>
      </c>
      <c r="F104" s="228">
        <v>862</v>
      </c>
      <c r="G104" s="228">
        <v>947</v>
      </c>
      <c r="H104" s="103"/>
      <c r="I104" s="4"/>
    </row>
    <row r="105" spans="1:9" ht="13.8">
      <c r="A105" s="164" t="s">
        <v>781</v>
      </c>
      <c r="B105" s="208">
        <v>2501</v>
      </c>
      <c r="C105" s="228">
        <v>1220</v>
      </c>
      <c r="D105" s="229">
        <v>1281</v>
      </c>
      <c r="E105" s="208">
        <v>1530</v>
      </c>
      <c r="F105" s="228">
        <v>731</v>
      </c>
      <c r="G105" s="228">
        <v>799</v>
      </c>
      <c r="H105" s="103"/>
      <c r="I105" s="4"/>
    </row>
    <row r="106" spans="1:9" ht="13.8">
      <c r="A106" s="164" t="s">
        <v>782</v>
      </c>
      <c r="B106" s="208">
        <v>2209</v>
      </c>
      <c r="C106" s="228">
        <v>1044</v>
      </c>
      <c r="D106" s="229">
        <v>1165</v>
      </c>
      <c r="E106" s="208">
        <v>1398</v>
      </c>
      <c r="F106" s="228">
        <v>655</v>
      </c>
      <c r="G106" s="228">
        <v>743</v>
      </c>
      <c r="H106" s="103"/>
      <c r="I106" s="4"/>
    </row>
    <row r="107" spans="1:9" ht="13.8">
      <c r="A107" s="164" t="s">
        <v>783</v>
      </c>
      <c r="B107" s="208">
        <v>2055</v>
      </c>
      <c r="C107" s="228">
        <v>993</v>
      </c>
      <c r="D107" s="229">
        <v>1062</v>
      </c>
      <c r="E107" s="208">
        <v>1312</v>
      </c>
      <c r="F107" s="228">
        <v>654</v>
      </c>
      <c r="G107" s="228">
        <v>658</v>
      </c>
      <c r="H107" s="103"/>
      <c r="I107" s="4"/>
    </row>
    <row r="108" spans="1:9" ht="13.8">
      <c r="A108" s="164"/>
      <c r="B108" s="208"/>
      <c r="C108" s="228"/>
      <c r="D108" s="229"/>
      <c r="E108" s="208"/>
      <c r="F108" s="228"/>
      <c r="G108" s="228"/>
      <c r="H108" s="103"/>
      <c r="I108" s="4"/>
    </row>
    <row r="109" spans="1:9" ht="14.4" thickBot="1">
      <c r="A109" s="585" t="s">
        <v>843</v>
      </c>
      <c r="B109" s="216">
        <v>8229</v>
      </c>
      <c r="C109" s="233">
        <v>3759</v>
      </c>
      <c r="D109" s="234">
        <v>4470</v>
      </c>
      <c r="E109" s="216">
        <v>5158</v>
      </c>
      <c r="F109" s="233">
        <v>2357</v>
      </c>
      <c r="G109" s="233">
        <v>2801</v>
      </c>
      <c r="H109" s="103"/>
      <c r="I109" s="4"/>
    </row>
    <row r="110" spans="1:9" ht="13.8">
      <c r="A110" s="235" t="s">
        <v>784</v>
      </c>
      <c r="B110" s="211">
        <v>2032</v>
      </c>
      <c r="C110" s="236">
        <v>923</v>
      </c>
      <c r="D110" s="210">
        <v>1109</v>
      </c>
      <c r="E110" s="211">
        <v>1279</v>
      </c>
      <c r="F110" s="236">
        <v>582</v>
      </c>
      <c r="G110" s="236">
        <v>697</v>
      </c>
      <c r="H110" s="103"/>
      <c r="I110" s="4"/>
    </row>
    <row r="111" spans="1:9" ht="13.8">
      <c r="A111" s="164" t="s">
        <v>785</v>
      </c>
      <c r="B111" s="208">
        <v>1736</v>
      </c>
      <c r="C111" s="228">
        <v>791</v>
      </c>
      <c r="D111" s="229">
        <v>945</v>
      </c>
      <c r="E111" s="208">
        <v>1093</v>
      </c>
      <c r="F111" s="228">
        <v>514</v>
      </c>
      <c r="G111" s="228">
        <v>579</v>
      </c>
      <c r="H111" s="103"/>
      <c r="I111" s="4"/>
    </row>
    <row r="112" spans="1:9" ht="13.8">
      <c r="A112" s="164" t="s">
        <v>786</v>
      </c>
      <c r="B112" s="208">
        <v>1616</v>
      </c>
      <c r="C112" s="228">
        <v>732</v>
      </c>
      <c r="D112" s="229">
        <v>884</v>
      </c>
      <c r="E112" s="208">
        <v>1005</v>
      </c>
      <c r="F112" s="228">
        <v>443</v>
      </c>
      <c r="G112" s="228">
        <v>562</v>
      </c>
      <c r="H112" s="103"/>
      <c r="I112" s="4"/>
    </row>
    <row r="113" spans="1:9" ht="13.8">
      <c r="A113" s="164" t="s">
        <v>787</v>
      </c>
      <c r="B113" s="208">
        <v>1449</v>
      </c>
      <c r="C113" s="228">
        <v>664</v>
      </c>
      <c r="D113" s="229">
        <v>785</v>
      </c>
      <c r="E113" s="208">
        <v>885</v>
      </c>
      <c r="F113" s="228">
        <v>407</v>
      </c>
      <c r="G113" s="228">
        <v>478</v>
      </c>
      <c r="H113" s="103"/>
      <c r="I113" s="4"/>
    </row>
    <row r="114" spans="1:9" ht="13.8">
      <c r="A114" s="164" t="s">
        <v>788</v>
      </c>
      <c r="B114" s="208">
        <v>1396</v>
      </c>
      <c r="C114" s="228">
        <v>649</v>
      </c>
      <c r="D114" s="229">
        <v>747</v>
      </c>
      <c r="E114" s="208">
        <v>896</v>
      </c>
      <c r="F114" s="228">
        <v>411</v>
      </c>
      <c r="G114" s="228">
        <v>485</v>
      </c>
      <c r="H114" s="103"/>
      <c r="I114" s="4"/>
    </row>
    <row r="115" spans="1:9" ht="13.8">
      <c r="A115" s="164"/>
      <c r="B115" s="208"/>
      <c r="C115" s="228"/>
      <c r="D115" s="229"/>
      <c r="E115" s="208"/>
      <c r="F115" s="228"/>
      <c r="G115" s="228"/>
      <c r="H115" s="103"/>
      <c r="I115" s="4"/>
    </row>
    <row r="116" spans="1:9" ht="14.4" thickBot="1">
      <c r="A116" s="585" t="s">
        <v>844</v>
      </c>
      <c r="B116" s="216">
        <v>5921</v>
      </c>
      <c r="C116" s="233">
        <v>2603</v>
      </c>
      <c r="D116" s="234">
        <v>3318</v>
      </c>
      <c r="E116" s="216">
        <v>3750</v>
      </c>
      <c r="F116" s="233">
        <v>1637</v>
      </c>
      <c r="G116" s="233">
        <v>2113</v>
      </c>
      <c r="H116" s="103"/>
      <c r="I116" s="4"/>
    </row>
    <row r="117" spans="1:9" ht="13.8">
      <c r="A117" s="235" t="s">
        <v>789</v>
      </c>
      <c r="B117" s="211">
        <v>1344</v>
      </c>
      <c r="C117" s="236">
        <v>606</v>
      </c>
      <c r="D117" s="210">
        <v>738</v>
      </c>
      <c r="E117" s="211">
        <v>828</v>
      </c>
      <c r="F117" s="236">
        <v>370</v>
      </c>
      <c r="G117" s="236">
        <v>458</v>
      </c>
      <c r="H117" s="103"/>
      <c r="I117" s="4"/>
    </row>
    <row r="118" spans="1:9" ht="13.8">
      <c r="A118" s="164" t="s">
        <v>790</v>
      </c>
      <c r="B118" s="208">
        <v>1243</v>
      </c>
      <c r="C118" s="228">
        <v>575</v>
      </c>
      <c r="D118" s="229">
        <v>668</v>
      </c>
      <c r="E118" s="208">
        <v>793</v>
      </c>
      <c r="F118" s="228">
        <v>390</v>
      </c>
      <c r="G118" s="228">
        <v>403</v>
      </c>
      <c r="H118" s="103"/>
      <c r="I118" s="4"/>
    </row>
    <row r="119" spans="1:9" ht="13.8">
      <c r="A119" s="164" t="s">
        <v>791</v>
      </c>
      <c r="B119" s="208">
        <v>1185</v>
      </c>
      <c r="C119" s="228">
        <v>507</v>
      </c>
      <c r="D119" s="229">
        <v>678</v>
      </c>
      <c r="E119" s="208">
        <v>742</v>
      </c>
      <c r="F119" s="228">
        <v>302</v>
      </c>
      <c r="G119" s="228">
        <v>440</v>
      </c>
      <c r="H119" s="103"/>
      <c r="I119" s="4"/>
    </row>
    <row r="120" spans="1:9" ht="13.8">
      <c r="A120" s="164" t="s">
        <v>792</v>
      </c>
      <c r="B120" s="208">
        <v>1088</v>
      </c>
      <c r="C120" s="228">
        <v>468</v>
      </c>
      <c r="D120" s="229">
        <v>620</v>
      </c>
      <c r="E120" s="208">
        <v>692</v>
      </c>
      <c r="F120" s="228">
        <v>293</v>
      </c>
      <c r="G120" s="228">
        <v>399</v>
      </c>
      <c r="H120" s="103"/>
      <c r="I120" s="4"/>
    </row>
    <row r="121" spans="1:9" ht="13.8">
      <c r="A121" s="164" t="s">
        <v>793</v>
      </c>
      <c r="B121" s="208">
        <v>1061</v>
      </c>
      <c r="C121" s="228">
        <v>447</v>
      </c>
      <c r="D121" s="229">
        <v>614</v>
      </c>
      <c r="E121" s="208">
        <v>695</v>
      </c>
      <c r="F121" s="228">
        <v>282</v>
      </c>
      <c r="G121" s="228">
        <v>413</v>
      </c>
      <c r="H121" s="103"/>
      <c r="I121" s="4"/>
    </row>
    <row r="122" spans="1:9" ht="13.8">
      <c r="A122" s="164"/>
      <c r="B122" s="208"/>
      <c r="C122" s="228"/>
      <c r="D122" s="229"/>
      <c r="E122" s="208"/>
      <c r="F122" s="228"/>
      <c r="G122" s="228"/>
      <c r="H122" s="103"/>
      <c r="I122" s="4"/>
    </row>
    <row r="123" spans="1:9" ht="14.4" thickBot="1">
      <c r="A123" s="585" t="s">
        <v>845</v>
      </c>
      <c r="B123" s="216">
        <v>3808</v>
      </c>
      <c r="C123" s="233">
        <v>1514</v>
      </c>
      <c r="D123" s="234">
        <v>2294</v>
      </c>
      <c r="E123" s="216">
        <v>2489</v>
      </c>
      <c r="F123" s="233">
        <v>958</v>
      </c>
      <c r="G123" s="233">
        <v>1531</v>
      </c>
      <c r="H123" s="103"/>
      <c r="I123" s="4"/>
    </row>
    <row r="124" spans="1:9" ht="13.8">
      <c r="A124" s="235" t="s">
        <v>794</v>
      </c>
      <c r="B124" s="211">
        <v>955</v>
      </c>
      <c r="C124" s="236">
        <v>412</v>
      </c>
      <c r="D124" s="210">
        <v>543</v>
      </c>
      <c r="E124" s="211">
        <v>642</v>
      </c>
      <c r="F124" s="236">
        <v>262</v>
      </c>
      <c r="G124" s="236">
        <v>380</v>
      </c>
      <c r="H124" s="103"/>
      <c r="I124" s="4"/>
    </row>
    <row r="125" spans="1:9" ht="13.8">
      <c r="A125" s="164" t="s">
        <v>795</v>
      </c>
      <c r="B125" s="208">
        <v>874</v>
      </c>
      <c r="C125" s="228">
        <v>357</v>
      </c>
      <c r="D125" s="229">
        <v>517</v>
      </c>
      <c r="E125" s="208">
        <v>577</v>
      </c>
      <c r="F125" s="228">
        <v>226</v>
      </c>
      <c r="G125" s="228">
        <v>351</v>
      </c>
      <c r="H125" s="103"/>
      <c r="I125" s="4"/>
    </row>
    <row r="126" spans="1:9" ht="13.8">
      <c r="A126" s="164" t="s">
        <v>796</v>
      </c>
      <c r="B126" s="208">
        <v>777</v>
      </c>
      <c r="C126" s="228">
        <v>316</v>
      </c>
      <c r="D126" s="229">
        <v>461</v>
      </c>
      <c r="E126" s="208">
        <v>515</v>
      </c>
      <c r="F126" s="228">
        <v>208</v>
      </c>
      <c r="G126" s="228">
        <v>307</v>
      </c>
      <c r="H126" s="103"/>
      <c r="I126" s="4"/>
    </row>
    <row r="127" spans="1:9" ht="13.8">
      <c r="A127" s="164" t="s">
        <v>797</v>
      </c>
      <c r="B127" s="208">
        <v>642</v>
      </c>
      <c r="C127" s="228">
        <v>249</v>
      </c>
      <c r="D127" s="229">
        <v>393</v>
      </c>
      <c r="E127" s="208">
        <v>391</v>
      </c>
      <c r="F127" s="228">
        <v>144</v>
      </c>
      <c r="G127" s="228">
        <v>247</v>
      </c>
      <c r="H127" s="103"/>
      <c r="I127" s="4"/>
    </row>
    <row r="128" spans="1:9" ht="13.8">
      <c r="A128" s="164" t="s">
        <v>798</v>
      </c>
      <c r="B128" s="208">
        <v>560</v>
      </c>
      <c r="C128" s="228">
        <v>180</v>
      </c>
      <c r="D128" s="229">
        <v>380</v>
      </c>
      <c r="E128" s="208">
        <v>364</v>
      </c>
      <c r="F128" s="228">
        <v>118</v>
      </c>
      <c r="G128" s="228">
        <v>246</v>
      </c>
      <c r="H128" s="103"/>
      <c r="I128" s="4"/>
    </row>
    <row r="129" spans="1:9" ht="13.8">
      <c r="A129" s="164"/>
      <c r="B129" s="208"/>
      <c r="C129" s="228"/>
      <c r="D129" s="229"/>
      <c r="E129" s="208"/>
      <c r="F129" s="228"/>
      <c r="G129" s="228"/>
      <c r="H129" s="103"/>
      <c r="I129" s="4"/>
    </row>
    <row r="130" spans="1:9" ht="14.4" thickBot="1">
      <c r="A130" s="585" t="s">
        <v>846</v>
      </c>
      <c r="B130" s="216">
        <v>1858</v>
      </c>
      <c r="C130" s="233">
        <v>656</v>
      </c>
      <c r="D130" s="234">
        <v>1202</v>
      </c>
      <c r="E130" s="216">
        <v>1224</v>
      </c>
      <c r="F130" s="233">
        <v>454</v>
      </c>
      <c r="G130" s="233">
        <v>770</v>
      </c>
      <c r="H130" s="103"/>
      <c r="I130" s="4"/>
    </row>
    <row r="131" spans="1:9" ht="13.8">
      <c r="A131" s="235" t="s">
        <v>799</v>
      </c>
      <c r="B131" s="211">
        <v>493</v>
      </c>
      <c r="C131" s="236">
        <v>194</v>
      </c>
      <c r="D131" s="210">
        <v>299</v>
      </c>
      <c r="E131" s="211">
        <v>340</v>
      </c>
      <c r="F131" s="236">
        <v>138</v>
      </c>
      <c r="G131" s="236">
        <v>202</v>
      </c>
      <c r="H131" s="103"/>
      <c r="I131" s="4"/>
    </row>
    <row r="132" spans="1:9" ht="13.8">
      <c r="A132" s="164" t="s">
        <v>800</v>
      </c>
      <c r="B132" s="208">
        <v>430</v>
      </c>
      <c r="C132" s="228">
        <v>145</v>
      </c>
      <c r="D132" s="229">
        <v>285</v>
      </c>
      <c r="E132" s="208">
        <v>255</v>
      </c>
      <c r="F132" s="228">
        <v>93</v>
      </c>
      <c r="G132" s="228">
        <v>162</v>
      </c>
      <c r="H132" s="103"/>
      <c r="I132" s="4"/>
    </row>
    <row r="133" spans="1:9" ht="13.8">
      <c r="A133" s="164" t="s">
        <v>801</v>
      </c>
      <c r="B133" s="208">
        <v>368</v>
      </c>
      <c r="C133" s="228">
        <v>136</v>
      </c>
      <c r="D133" s="229">
        <v>232</v>
      </c>
      <c r="E133" s="208">
        <v>239</v>
      </c>
      <c r="F133" s="228">
        <v>95</v>
      </c>
      <c r="G133" s="228">
        <v>144</v>
      </c>
      <c r="H133" s="103"/>
      <c r="I133" s="4"/>
    </row>
    <row r="134" spans="1:9" ht="13.8">
      <c r="A134" s="164" t="s">
        <v>802</v>
      </c>
      <c r="B134" s="208">
        <v>307</v>
      </c>
      <c r="C134" s="228">
        <v>94</v>
      </c>
      <c r="D134" s="229">
        <v>213</v>
      </c>
      <c r="E134" s="208">
        <v>202</v>
      </c>
      <c r="F134" s="228">
        <v>60</v>
      </c>
      <c r="G134" s="228">
        <v>142</v>
      </c>
      <c r="H134" s="103"/>
      <c r="I134" s="4"/>
    </row>
    <row r="135" spans="1:9" ht="13.8">
      <c r="A135" s="164" t="s">
        <v>803</v>
      </c>
      <c r="B135" s="208">
        <v>260</v>
      </c>
      <c r="C135" s="228">
        <v>87</v>
      </c>
      <c r="D135" s="229">
        <v>173</v>
      </c>
      <c r="E135" s="208">
        <v>188</v>
      </c>
      <c r="F135" s="228">
        <v>68</v>
      </c>
      <c r="G135" s="228">
        <v>120</v>
      </c>
      <c r="H135" s="103"/>
      <c r="I135" s="4"/>
    </row>
    <row r="136" spans="1:9" ht="13.8">
      <c r="A136" s="164"/>
      <c r="B136" s="208"/>
      <c r="C136" s="228"/>
      <c r="D136" s="229"/>
      <c r="E136" s="208"/>
      <c r="F136" s="228"/>
      <c r="G136" s="228"/>
      <c r="H136" s="103"/>
      <c r="I136" s="4"/>
    </row>
    <row r="137" spans="1:9" ht="14.4" thickBot="1">
      <c r="A137" s="585" t="s">
        <v>934</v>
      </c>
      <c r="B137" s="216">
        <v>629</v>
      </c>
      <c r="C137" s="233">
        <v>211</v>
      </c>
      <c r="D137" s="234">
        <v>418</v>
      </c>
      <c r="E137" s="216">
        <v>420</v>
      </c>
      <c r="F137" s="233">
        <v>144</v>
      </c>
      <c r="G137" s="233">
        <v>276</v>
      </c>
      <c r="H137" s="103"/>
      <c r="I137" s="4"/>
    </row>
    <row r="138" spans="1:9" ht="13.8">
      <c r="A138" s="235" t="s">
        <v>804</v>
      </c>
      <c r="B138" s="211">
        <v>189</v>
      </c>
      <c r="C138" s="236">
        <v>67</v>
      </c>
      <c r="D138" s="210">
        <v>122</v>
      </c>
      <c r="E138" s="211">
        <v>126</v>
      </c>
      <c r="F138" s="236">
        <v>47</v>
      </c>
      <c r="G138" s="236">
        <v>79</v>
      </c>
      <c r="H138" s="103"/>
      <c r="I138" s="4"/>
    </row>
    <row r="139" spans="1:9" ht="13.8">
      <c r="A139" s="164" t="s">
        <v>805</v>
      </c>
      <c r="B139" s="208">
        <v>153</v>
      </c>
      <c r="C139" s="228">
        <v>55</v>
      </c>
      <c r="D139" s="229">
        <v>98</v>
      </c>
      <c r="E139" s="208">
        <v>96</v>
      </c>
      <c r="F139" s="228">
        <v>34</v>
      </c>
      <c r="G139" s="228">
        <v>62</v>
      </c>
      <c r="H139" s="103"/>
      <c r="I139" s="4"/>
    </row>
    <row r="140" spans="1:9" ht="13.8">
      <c r="A140" s="164" t="s">
        <v>806</v>
      </c>
      <c r="B140" s="208">
        <v>135</v>
      </c>
      <c r="C140" s="228">
        <v>42</v>
      </c>
      <c r="D140" s="229">
        <v>93</v>
      </c>
      <c r="E140" s="208">
        <v>94</v>
      </c>
      <c r="F140" s="228">
        <v>29</v>
      </c>
      <c r="G140" s="228">
        <v>65</v>
      </c>
      <c r="H140" s="103"/>
      <c r="I140" s="4"/>
    </row>
    <row r="141" spans="1:9" ht="13.8">
      <c r="A141" s="164" t="s">
        <v>807</v>
      </c>
      <c r="B141" s="208">
        <v>92</v>
      </c>
      <c r="C141" s="228">
        <v>24</v>
      </c>
      <c r="D141" s="229">
        <v>68</v>
      </c>
      <c r="E141" s="208">
        <v>66</v>
      </c>
      <c r="F141" s="228">
        <v>18</v>
      </c>
      <c r="G141" s="228">
        <v>48</v>
      </c>
      <c r="H141" s="103"/>
      <c r="I141" s="4"/>
    </row>
    <row r="142" spans="1:9" ht="13.8">
      <c r="A142" s="164" t="s">
        <v>808</v>
      </c>
      <c r="B142" s="208">
        <v>60</v>
      </c>
      <c r="C142" s="228">
        <v>23</v>
      </c>
      <c r="D142" s="229">
        <v>37</v>
      </c>
      <c r="E142" s="208">
        <v>38</v>
      </c>
      <c r="F142" s="228">
        <v>16</v>
      </c>
      <c r="G142" s="228">
        <v>22</v>
      </c>
      <c r="H142" s="103"/>
      <c r="I142" s="4"/>
    </row>
    <row r="143" spans="1:9" ht="13.8">
      <c r="A143" s="164"/>
      <c r="B143" s="208"/>
      <c r="C143" s="228"/>
      <c r="D143" s="229"/>
      <c r="E143" s="208"/>
      <c r="F143" s="228"/>
      <c r="G143" s="228"/>
      <c r="H143" s="103"/>
      <c r="I143" s="4"/>
    </row>
    <row r="144" spans="1:9" ht="14.4" thickBot="1">
      <c r="A144" s="585" t="s">
        <v>935</v>
      </c>
      <c r="B144" s="216">
        <v>142</v>
      </c>
      <c r="C144" s="233">
        <v>39</v>
      </c>
      <c r="D144" s="234">
        <v>103</v>
      </c>
      <c r="E144" s="216">
        <v>104</v>
      </c>
      <c r="F144" s="233">
        <v>24</v>
      </c>
      <c r="G144" s="233">
        <v>80</v>
      </c>
      <c r="H144" s="103"/>
      <c r="I144" s="4"/>
    </row>
    <row r="145" spans="1:9" ht="13.8">
      <c r="A145" s="235" t="s">
        <v>809</v>
      </c>
      <c r="B145" s="211">
        <v>50</v>
      </c>
      <c r="C145" s="236">
        <v>11</v>
      </c>
      <c r="D145" s="210">
        <v>39</v>
      </c>
      <c r="E145" s="211">
        <v>39</v>
      </c>
      <c r="F145" s="236">
        <v>8</v>
      </c>
      <c r="G145" s="236">
        <v>31</v>
      </c>
      <c r="H145" s="103"/>
      <c r="I145" s="4"/>
    </row>
    <row r="146" spans="1:9" ht="13.8">
      <c r="A146" s="164" t="s">
        <v>810</v>
      </c>
      <c r="B146" s="208">
        <v>32</v>
      </c>
      <c r="C146" s="228">
        <v>9</v>
      </c>
      <c r="D146" s="229">
        <v>23</v>
      </c>
      <c r="E146" s="208">
        <v>22</v>
      </c>
      <c r="F146" s="228">
        <v>7</v>
      </c>
      <c r="G146" s="228">
        <v>15</v>
      </c>
      <c r="H146" s="103"/>
      <c r="I146" s="4"/>
    </row>
    <row r="147" spans="1:9" ht="13.8">
      <c r="A147" s="164" t="s">
        <v>811</v>
      </c>
      <c r="B147" s="208">
        <v>23</v>
      </c>
      <c r="C147" s="228">
        <v>9</v>
      </c>
      <c r="D147" s="229">
        <v>14</v>
      </c>
      <c r="E147" s="208">
        <v>18</v>
      </c>
      <c r="F147" s="228">
        <v>4</v>
      </c>
      <c r="G147" s="228">
        <v>14</v>
      </c>
      <c r="H147" s="103"/>
      <c r="I147" s="4"/>
    </row>
    <row r="148" spans="1:9" ht="13.8">
      <c r="A148" s="164" t="s">
        <v>812</v>
      </c>
      <c r="B148" s="208">
        <v>21</v>
      </c>
      <c r="C148" s="228">
        <v>5</v>
      </c>
      <c r="D148" s="229">
        <v>16</v>
      </c>
      <c r="E148" s="208">
        <v>17</v>
      </c>
      <c r="F148" s="228">
        <v>3</v>
      </c>
      <c r="G148" s="228">
        <v>14</v>
      </c>
      <c r="H148" s="103"/>
      <c r="I148" s="4"/>
    </row>
    <row r="149" spans="1:9" ht="13.8">
      <c r="A149" s="164" t="s">
        <v>813</v>
      </c>
      <c r="B149" s="208">
        <v>16</v>
      </c>
      <c r="C149" s="228">
        <v>5</v>
      </c>
      <c r="D149" s="229">
        <v>11</v>
      </c>
      <c r="E149" s="208">
        <v>8</v>
      </c>
      <c r="F149" s="228">
        <v>2</v>
      </c>
      <c r="G149" s="228">
        <v>6</v>
      </c>
      <c r="H149" s="103"/>
      <c r="I149" s="4"/>
    </row>
    <row r="150" spans="1:9" ht="13.8">
      <c r="A150" s="164"/>
      <c r="B150" s="208"/>
      <c r="C150" s="228"/>
      <c r="D150" s="229"/>
      <c r="E150" s="208"/>
      <c r="F150" s="228"/>
      <c r="G150" s="228"/>
      <c r="H150" s="103"/>
      <c r="I150" s="4"/>
    </row>
    <row r="151" spans="1:9" ht="13.8">
      <c r="A151" s="164" t="s">
        <v>936</v>
      </c>
      <c r="B151" s="208">
        <v>24</v>
      </c>
      <c r="C151" s="228">
        <v>7</v>
      </c>
      <c r="D151" s="229">
        <v>17</v>
      </c>
      <c r="E151" s="208">
        <v>16</v>
      </c>
      <c r="F151" s="228">
        <v>4</v>
      </c>
      <c r="G151" s="228">
        <v>12</v>
      </c>
      <c r="H151" s="103"/>
      <c r="I151" s="4"/>
    </row>
    <row r="152" spans="1:9" ht="13.8">
      <c r="A152" s="164" t="s">
        <v>937</v>
      </c>
      <c r="B152" s="208">
        <v>3</v>
      </c>
      <c r="C152" s="228">
        <v>1</v>
      </c>
      <c r="D152" s="229">
        <v>2</v>
      </c>
      <c r="E152" s="208">
        <v>0</v>
      </c>
      <c r="F152" s="228">
        <v>0</v>
      </c>
      <c r="G152" s="228">
        <v>0</v>
      </c>
      <c r="H152" s="103"/>
      <c r="I152" s="4"/>
    </row>
    <row r="153" spans="1:9" ht="13.8">
      <c r="A153" s="164" t="s">
        <v>938</v>
      </c>
      <c r="B153" s="208">
        <v>1</v>
      </c>
      <c r="C153" s="228">
        <v>0</v>
      </c>
      <c r="D153" s="229">
        <v>1</v>
      </c>
      <c r="E153" s="208">
        <v>0</v>
      </c>
      <c r="F153" s="228">
        <v>0</v>
      </c>
      <c r="G153" s="228">
        <v>0</v>
      </c>
      <c r="H153" s="103"/>
      <c r="I153" s="4"/>
    </row>
    <row r="154" spans="1:9" ht="13.8">
      <c r="A154" s="164"/>
      <c r="B154" s="271"/>
      <c r="C154" s="272"/>
      <c r="D154" s="273"/>
      <c r="E154" s="271"/>
      <c r="F154" s="272"/>
      <c r="G154" s="272"/>
      <c r="H154" s="103"/>
      <c r="I154" s="4"/>
    </row>
    <row r="155" spans="1:9" ht="13.8">
      <c r="A155" s="164" t="s">
        <v>814</v>
      </c>
      <c r="B155" s="208">
        <v>185814</v>
      </c>
      <c r="C155" s="228">
        <v>94620</v>
      </c>
      <c r="D155" s="229">
        <v>91194</v>
      </c>
      <c r="E155" s="208">
        <v>103236</v>
      </c>
      <c r="F155" s="228">
        <v>53086</v>
      </c>
      <c r="G155" s="228">
        <v>50150</v>
      </c>
      <c r="H155" s="103"/>
      <c r="I155" s="4"/>
    </row>
    <row r="156" spans="1:9" ht="13.8">
      <c r="A156" s="164" t="s">
        <v>824</v>
      </c>
      <c r="B156" s="208">
        <v>361088</v>
      </c>
      <c r="C156" s="228">
        <v>177350</v>
      </c>
      <c r="D156" s="229">
        <v>183738</v>
      </c>
      <c r="E156" s="208">
        <v>198094</v>
      </c>
      <c r="F156" s="228">
        <v>98620</v>
      </c>
      <c r="G156" s="228">
        <v>99474</v>
      </c>
      <c r="H156" s="103"/>
      <c r="I156" s="4"/>
    </row>
    <row r="157" spans="1:9" ht="13.8">
      <c r="A157" s="291" t="s">
        <v>815</v>
      </c>
      <c r="B157" s="209">
        <v>341263</v>
      </c>
      <c r="C157" s="226">
        <v>167287</v>
      </c>
      <c r="D157" s="227">
        <v>173976</v>
      </c>
      <c r="E157" s="209">
        <v>186734</v>
      </c>
      <c r="F157" s="226">
        <v>92763</v>
      </c>
      <c r="G157" s="226">
        <v>93971</v>
      </c>
      <c r="H157" s="103"/>
      <c r="I157" s="4"/>
    </row>
    <row r="158" spans="1:9" ht="13.8">
      <c r="A158" s="164" t="s">
        <v>816</v>
      </c>
      <c r="B158" s="208">
        <v>311065</v>
      </c>
      <c r="C158" s="228">
        <v>151887</v>
      </c>
      <c r="D158" s="229">
        <v>159178</v>
      </c>
      <c r="E158" s="208">
        <v>171597</v>
      </c>
      <c r="F158" s="228">
        <v>84945</v>
      </c>
      <c r="G158" s="228">
        <v>86652</v>
      </c>
      <c r="H158" s="103"/>
      <c r="I158" s="4"/>
    </row>
    <row r="159" spans="1:9" ht="13.8">
      <c r="A159" s="164" t="s">
        <v>817</v>
      </c>
      <c r="B159" s="208">
        <v>50951</v>
      </c>
      <c r="C159" s="228">
        <v>23436</v>
      </c>
      <c r="D159" s="229">
        <v>27515</v>
      </c>
      <c r="E159" s="208">
        <v>31487</v>
      </c>
      <c r="F159" s="228">
        <v>14478</v>
      </c>
      <c r="G159" s="228">
        <v>17009</v>
      </c>
      <c r="H159" s="103"/>
      <c r="I159" s="4"/>
    </row>
    <row r="160" spans="1:9" ht="13.8">
      <c r="A160" s="164" t="s">
        <v>818</v>
      </c>
      <c r="B160" s="208">
        <v>43326</v>
      </c>
      <c r="C160" s="228">
        <v>19727</v>
      </c>
      <c r="D160" s="229">
        <v>23599</v>
      </c>
      <c r="E160" s="208">
        <v>27016</v>
      </c>
      <c r="F160" s="228">
        <v>12258</v>
      </c>
      <c r="G160" s="228">
        <v>14758</v>
      </c>
      <c r="H160" s="103"/>
      <c r="I160" s="4"/>
    </row>
    <row r="161" spans="1:9" ht="13.8">
      <c r="A161" s="164" t="s">
        <v>819</v>
      </c>
      <c r="B161" s="208">
        <v>27380</v>
      </c>
      <c r="C161" s="228">
        <v>12047</v>
      </c>
      <c r="D161" s="229">
        <v>15333</v>
      </c>
      <c r="E161" s="208">
        <v>17401</v>
      </c>
      <c r="F161" s="228">
        <v>7618</v>
      </c>
      <c r="G161" s="228">
        <v>9783</v>
      </c>
      <c r="H161" s="103"/>
      <c r="I161" s="4"/>
    </row>
    <row r="162" spans="1:9" ht="13.8">
      <c r="A162" s="164" t="s">
        <v>825</v>
      </c>
      <c r="B162" s="208">
        <v>12386</v>
      </c>
      <c r="C162" s="228">
        <v>5031</v>
      </c>
      <c r="D162" s="229">
        <v>7355</v>
      </c>
      <c r="E162" s="208">
        <v>8003</v>
      </c>
      <c r="F162" s="228">
        <v>3221</v>
      </c>
      <c r="G162" s="228">
        <v>4782</v>
      </c>
      <c r="H162" s="103"/>
      <c r="I162" s="4"/>
    </row>
    <row r="163" spans="1:9" ht="13.8">
      <c r="A163" s="322" t="s">
        <v>0</v>
      </c>
      <c r="B163" s="288" t="s">
        <v>0</v>
      </c>
      <c r="C163" s="289" t="s">
        <v>0</v>
      </c>
      <c r="D163" s="290" t="s">
        <v>0</v>
      </c>
      <c r="E163" s="288" t="s">
        <v>0</v>
      </c>
      <c r="F163" s="289" t="s">
        <v>0</v>
      </c>
      <c r="G163" s="289" t="s">
        <v>0</v>
      </c>
      <c r="H163" s="103"/>
      <c r="I163" s="4"/>
    </row>
    <row r="164" spans="1:9" ht="13.8">
      <c r="A164" s="323" t="s">
        <v>826</v>
      </c>
      <c r="B164" s="372">
        <v>27.1</v>
      </c>
      <c r="C164" s="373">
        <v>26.5</v>
      </c>
      <c r="D164" s="374">
        <v>25.8</v>
      </c>
      <c r="E164" s="372">
        <v>27.1</v>
      </c>
      <c r="F164" s="373">
        <v>26.3</v>
      </c>
      <c r="G164" s="373">
        <v>27.8</v>
      </c>
      <c r="H164" s="103"/>
      <c r="I164" s="4"/>
    </row>
    <row r="165" spans="1:9" ht="13.2">
      <c r="A165" s="204"/>
      <c r="B165" s="204"/>
      <c r="C165" s="204"/>
      <c r="D165" s="204"/>
      <c r="E165" s="204"/>
      <c r="F165" s="204"/>
      <c r="G165" s="204"/>
    </row>
    <row r="166" spans="1:9" ht="28.5" customHeight="1">
      <c r="A166" s="5457" t="s">
        <v>1469</v>
      </c>
      <c r="B166" s="5457"/>
      <c r="C166" s="5457"/>
      <c r="D166" s="5457"/>
      <c r="E166" s="5457"/>
      <c r="F166" s="5457"/>
      <c r="G166" s="5457"/>
    </row>
  </sheetData>
  <mergeCells count="6">
    <mergeCell ref="A166:G166"/>
    <mergeCell ref="A1:G1"/>
    <mergeCell ref="A3:A5"/>
    <mergeCell ref="B3:G3"/>
    <mergeCell ref="B4:D4"/>
    <mergeCell ref="E4:G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opLeftCell="A3" workbookViewId="0">
      <selection activeCell="C3" sqref="C3"/>
    </sheetView>
  </sheetViews>
  <sheetFormatPr defaultRowHeight="14.25" customHeight="1"/>
  <cols>
    <col min="1" max="1" width="76.59765625" customWidth="1"/>
  </cols>
  <sheetData>
    <row r="1" spans="1:5" ht="36" customHeight="1">
      <c r="A1" s="20" t="s">
        <v>981</v>
      </c>
    </row>
    <row r="2" spans="1:5" ht="14.25" customHeight="1" thickBot="1"/>
    <row r="3" spans="1:5" ht="99" customHeight="1" thickTop="1" thickBot="1">
      <c r="A3" s="22" t="s">
        <v>1003</v>
      </c>
      <c r="E3" s="7"/>
    </row>
    <row r="4" spans="1:5" ht="14.25" customHeight="1" thickTop="1"/>
    <row r="5" spans="1:5" ht="76.5" customHeight="1">
      <c r="A5" s="448" t="s">
        <v>4542</v>
      </c>
    </row>
    <row r="6" spans="1:5" ht="15.6">
      <c r="A6" s="19"/>
    </row>
    <row r="7" spans="1:5" ht="31.5" customHeight="1">
      <c r="A7" s="448" t="s">
        <v>1001</v>
      </c>
    </row>
    <row r="10" spans="1:5" ht="14.25" customHeight="1">
      <c r="A10" s="29" t="s">
        <v>1423</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workbookViewId="0">
      <selection activeCell="P27" sqref="P27:P36"/>
    </sheetView>
  </sheetViews>
  <sheetFormatPr defaultColWidth="8.69921875" defaultRowHeight="14.25" customHeight="1"/>
  <cols>
    <col min="1" max="1" width="21.69921875" style="50" customWidth="1"/>
    <col min="2" max="15" width="9.69921875" style="50" customWidth="1"/>
    <col min="16" max="16384" width="8.69921875" style="50"/>
  </cols>
  <sheetData>
    <row r="1" spans="1:18" ht="24.6">
      <c r="A1" s="5523" t="s">
        <v>3253</v>
      </c>
      <c r="B1" s="5474"/>
      <c r="C1" s="5474"/>
      <c r="D1" s="5474"/>
      <c r="E1" s="5474"/>
      <c r="F1" s="5474"/>
      <c r="G1" s="5474"/>
      <c r="H1" s="5474"/>
      <c r="I1" s="5474"/>
      <c r="J1" s="5474"/>
      <c r="K1" s="5474"/>
      <c r="L1" s="5474"/>
      <c r="M1" s="5474"/>
      <c r="N1" s="5474"/>
      <c r="O1" s="5474"/>
      <c r="P1" s="320"/>
    </row>
    <row r="2" spans="1:18" ht="13.2">
      <c r="A2" s="204"/>
      <c r="B2" s="174"/>
      <c r="C2" s="174"/>
      <c r="D2" s="174"/>
      <c r="E2" s="174"/>
      <c r="F2" s="174"/>
      <c r="G2" s="174"/>
      <c r="H2" s="174"/>
      <c r="I2" s="174"/>
      <c r="J2" s="174"/>
      <c r="K2" s="174"/>
      <c r="L2" s="174"/>
      <c r="M2" s="174"/>
      <c r="N2" s="174"/>
      <c r="O2" s="174"/>
    </row>
    <row r="3" spans="1:18" ht="20.399999999999999">
      <c r="A3" s="5515" t="s">
        <v>583</v>
      </c>
      <c r="B3" s="5516" t="s">
        <v>852</v>
      </c>
      <c r="C3" s="5517"/>
      <c r="D3" s="5481" t="s">
        <v>853</v>
      </c>
      <c r="E3" s="5482"/>
      <c r="F3" s="5482"/>
      <c r="G3" s="5482"/>
      <c r="H3" s="5482"/>
      <c r="I3" s="5482"/>
      <c r="J3" s="5482"/>
      <c r="K3" s="5482"/>
      <c r="L3" s="5482"/>
      <c r="M3" s="5482"/>
      <c r="N3" s="5482"/>
      <c r="O3" s="5483"/>
      <c r="P3" s="417"/>
    </row>
    <row r="4" spans="1:18" ht="20.399999999999999">
      <c r="A4" s="5501"/>
      <c r="B4" s="5518"/>
      <c r="C4" s="5519"/>
      <c r="D4" s="5470" t="s">
        <v>25</v>
      </c>
      <c r="E4" s="5500"/>
      <c r="F4" s="5500"/>
      <c r="G4" s="5470" t="s">
        <v>1470</v>
      </c>
      <c r="H4" s="5500"/>
      <c r="I4" s="5500"/>
      <c r="J4" s="5470" t="s">
        <v>1336</v>
      </c>
      <c r="K4" s="5500"/>
      <c r="L4" s="5500"/>
      <c r="M4" s="5470" t="s">
        <v>599</v>
      </c>
      <c r="N4" s="5500"/>
      <c r="O4" s="5471"/>
      <c r="P4" s="417"/>
    </row>
    <row r="5" spans="1:18" ht="20.399999999999999">
      <c r="A5" s="5458"/>
      <c r="B5" s="222" t="s">
        <v>16</v>
      </c>
      <c r="C5" s="224" t="s">
        <v>2690</v>
      </c>
      <c r="D5" s="222" t="s">
        <v>16</v>
      </c>
      <c r="E5" s="5180" t="s">
        <v>2691</v>
      </c>
      <c r="F5" s="224" t="s">
        <v>2690</v>
      </c>
      <c r="G5" s="222" t="s">
        <v>16</v>
      </c>
      <c r="H5" s="5180" t="s">
        <v>2691</v>
      </c>
      <c r="I5" s="224" t="s">
        <v>2690</v>
      </c>
      <c r="J5" s="222" t="s">
        <v>16</v>
      </c>
      <c r="K5" s="5180" t="s">
        <v>2691</v>
      </c>
      <c r="L5" s="224" t="s">
        <v>2690</v>
      </c>
      <c r="M5" s="222" t="s">
        <v>16</v>
      </c>
      <c r="N5" s="5180" t="s">
        <v>2691</v>
      </c>
      <c r="O5" s="225" t="s">
        <v>2690</v>
      </c>
      <c r="P5" s="417"/>
    </row>
    <row r="6" spans="1:18" ht="15.6">
      <c r="A6" s="5107" t="s">
        <v>854</v>
      </c>
      <c r="B6" s="464">
        <v>609215</v>
      </c>
      <c r="C6" s="5181">
        <f t="shared" ref="C6:C15" si="0">B6/1455271</f>
        <v>0.41862649637077903</v>
      </c>
      <c r="D6" s="464">
        <v>112533</v>
      </c>
      <c r="E6" s="5182">
        <f>D6/B6</f>
        <v>0.18471803878762014</v>
      </c>
      <c r="F6" s="5181">
        <f>D6/200629</f>
        <v>0.56090096646048182</v>
      </c>
      <c r="G6" s="464">
        <v>84334</v>
      </c>
      <c r="H6" s="5182">
        <f>G6/B6</f>
        <v>0.13843060331738385</v>
      </c>
      <c r="I6" s="5181">
        <f>G6/164836</f>
        <v>0.51162367444004953</v>
      </c>
      <c r="J6" s="464">
        <v>38507</v>
      </c>
      <c r="K6" s="5182">
        <f>J6/B6</f>
        <v>6.3207570397971161E-2</v>
      </c>
      <c r="L6" s="5181">
        <f>J6/73298</f>
        <v>0.52534857704166549</v>
      </c>
      <c r="M6" s="464">
        <v>373841</v>
      </c>
      <c r="N6" s="5182">
        <f>M6/B6</f>
        <v>0.61364378749702486</v>
      </c>
      <c r="O6" s="5090">
        <f>M6/1016508</f>
        <v>0.36776985522986538</v>
      </c>
      <c r="P6" s="455"/>
      <c r="Q6" s="4"/>
      <c r="R6" s="5183"/>
    </row>
    <row r="7" spans="1:18" ht="15.6">
      <c r="A7" s="5108" t="s">
        <v>1471</v>
      </c>
      <c r="B7" s="5098">
        <v>317497</v>
      </c>
      <c r="C7" s="5184">
        <f t="shared" si="0"/>
        <v>0.21817036139660587</v>
      </c>
      <c r="D7" s="5098">
        <v>59320</v>
      </c>
      <c r="E7" s="5185">
        <f t="shared" ref="E7:E15" si="1">D7/B7</f>
        <v>0.18683641105270285</v>
      </c>
      <c r="F7" s="5184">
        <f t="shared" ref="F7:F15" si="2">D7/200629</f>
        <v>0.29567011748052374</v>
      </c>
      <c r="G7" s="5146">
        <v>39617</v>
      </c>
      <c r="H7" s="5185">
        <f t="shared" ref="H7:H15" si="3">G7/B7</f>
        <v>0.12477913177132383</v>
      </c>
      <c r="I7" s="5184">
        <f t="shared" ref="I7:I15" si="4">G7/164836</f>
        <v>0.24034191560096096</v>
      </c>
      <c r="J7" s="5098">
        <v>18096</v>
      </c>
      <c r="K7" s="5185">
        <f t="shared" ref="K7:K15" si="5">J7/B7</f>
        <v>5.6995814133676853E-2</v>
      </c>
      <c r="L7" s="5184">
        <f t="shared" ref="L7:L15" si="6">J7/73298</f>
        <v>0.24688258888373488</v>
      </c>
      <c r="M7" s="5098">
        <v>200455</v>
      </c>
      <c r="N7" s="5185">
        <f t="shared" ref="N7:N15" si="7">M7/B7</f>
        <v>0.63136029631776047</v>
      </c>
      <c r="O7" s="5099">
        <f t="shared" ref="O7:O15" si="8">M7/1016508</f>
        <v>0.19719962853219059</v>
      </c>
      <c r="P7" s="455"/>
      <c r="Q7" s="4"/>
    </row>
    <row r="8" spans="1:18" ht="15.6">
      <c r="A8" s="5107" t="s">
        <v>579</v>
      </c>
      <c r="B8" s="5186">
        <v>214493</v>
      </c>
      <c r="C8" s="5181">
        <f t="shared" si="0"/>
        <v>0.14739041731746183</v>
      </c>
      <c r="D8" s="5186">
        <v>22746</v>
      </c>
      <c r="E8" s="5187">
        <f t="shared" si="1"/>
        <v>0.10604541873161362</v>
      </c>
      <c r="F8" s="5181">
        <f t="shared" si="2"/>
        <v>0.11337344052953462</v>
      </c>
      <c r="G8" s="5186">
        <v>14438</v>
      </c>
      <c r="H8" s="5187">
        <f t="shared" si="3"/>
        <v>6.7312219979206778E-2</v>
      </c>
      <c r="I8" s="5181">
        <f t="shared" si="4"/>
        <v>8.7590089543546315E-2</v>
      </c>
      <c r="J8" s="5186">
        <v>7207</v>
      </c>
      <c r="K8" s="5187">
        <f t="shared" si="5"/>
        <v>3.3600164107919606E-2</v>
      </c>
      <c r="L8" s="5181">
        <f t="shared" si="6"/>
        <v>9.8324647330077217E-2</v>
      </c>
      <c r="M8" s="5186">
        <v>170144</v>
      </c>
      <c r="N8" s="5187">
        <f t="shared" si="7"/>
        <v>0.79323800776715325</v>
      </c>
      <c r="O8" s="5090">
        <f t="shared" si="8"/>
        <v>0.16738087649088843</v>
      </c>
      <c r="P8" s="455"/>
      <c r="Q8" s="4"/>
    </row>
    <row r="9" spans="1:18" ht="15.6">
      <c r="A9" s="5108" t="s">
        <v>577</v>
      </c>
      <c r="B9" s="5188">
        <v>383200</v>
      </c>
      <c r="C9" s="5184">
        <f t="shared" si="0"/>
        <v>0.26331865336421878</v>
      </c>
      <c r="D9" s="5188">
        <v>41744</v>
      </c>
      <c r="E9" s="5185">
        <f t="shared" si="1"/>
        <v>0.10893528183716075</v>
      </c>
      <c r="F9" s="5184">
        <f t="shared" si="2"/>
        <v>0.20806563358238339</v>
      </c>
      <c r="G9" s="5188">
        <v>46814</v>
      </c>
      <c r="H9" s="5185">
        <f t="shared" si="3"/>
        <v>0.12216597077244259</v>
      </c>
      <c r="I9" s="5184">
        <f t="shared" si="4"/>
        <v>0.28400349438229511</v>
      </c>
      <c r="J9" s="5188">
        <v>23392</v>
      </c>
      <c r="K9" s="5185">
        <f t="shared" si="5"/>
        <v>6.1043841336116914E-2</v>
      </c>
      <c r="L9" s="5184">
        <f t="shared" si="6"/>
        <v>0.3191355835084177</v>
      </c>
      <c r="M9" s="5188">
        <v>271235</v>
      </c>
      <c r="N9" s="5185">
        <f t="shared" si="7"/>
        <v>0.7078157620041754</v>
      </c>
      <c r="O9" s="5099">
        <f t="shared" si="8"/>
        <v>0.26683016759336869</v>
      </c>
      <c r="P9" s="455"/>
      <c r="Q9" s="4"/>
    </row>
    <row r="10" spans="1:18" ht="15.6">
      <c r="A10" s="5107" t="s">
        <v>578</v>
      </c>
      <c r="B10" s="5186">
        <v>312668</v>
      </c>
      <c r="C10" s="5181">
        <f t="shared" si="0"/>
        <v>0.21485207909729528</v>
      </c>
      <c r="D10" s="5186">
        <v>33855</v>
      </c>
      <c r="E10" s="5187">
        <f t="shared" si="1"/>
        <v>0.10827778986017117</v>
      </c>
      <c r="F10" s="5181">
        <f t="shared" si="2"/>
        <v>0.16874429917908179</v>
      </c>
      <c r="G10" s="5186">
        <v>21316</v>
      </c>
      <c r="H10" s="5187">
        <f t="shared" si="3"/>
        <v>6.8174549362262846E-2</v>
      </c>
      <c r="I10" s="5181">
        <f t="shared" si="4"/>
        <v>0.12931641146351525</v>
      </c>
      <c r="J10" s="5186">
        <v>12806</v>
      </c>
      <c r="K10" s="5187">
        <f t="shared" si="5"/>
        <v>4.0957181419269004E-2</v>
      </c>
      <c r="L10" s="5181">
        <f t="shared" si="6"/>
        <v>0.17471145188136103</v>
      </c>
      <c r="M10" s="5186">
        <v>244700</v>
      </c>
      <c r="N10" s="5187">
        <f t="shared" si="7"/>
        <v>0.78261926388373615</v>
      </c>
      <c r="O10" s="5090">
        <f t="shared" si="8"/>
        <v>0.24072609364609035</v>
      </c>
      <c r="P10" s="455"/>
      <c r="Q10" s="4"/>
    </row>
    <row r="11" spans="1:18" ht="15.6">
      <c r="A11" s="5189" t="s">
        <v>580</v>
      </c>
      <c r="B11" s="5188">
        <v>52696</v>
      </c>
      <c r="C11" s="5184">
        <f t="shared" si="0"/>
        <v>3.6210437781004363E-2</v>
      </c>
      <c r="D11" s="5188">
        <v>3610</v>
      </c>
      <c r="E11" s="5185">
        <f t="shared" si="1"/>
        <v>6.8506148474267503E-2</v>
      </c>
      <c r="F11" s="5184">
        <f t="shared" si="2"/>
        <v>1.7993410723275299E-2</v>
      </c>
      <c r="G11" s="5188">
        <v>3075</v>
      </c>
      <c r="H11" s="5185">
        <f t="shared" si="3"/>
        <v>5.8353575223925917E-2</v>
      </c>
      <c r="I11" s="5184">
        <f t="shared" si="4"/>
        <v>1.8654905481812225E-2</v>
      </c>
      <c r="J11" s="5188">
        <v>12806</v>
      </c>
      <c r="K11" s="5185">
        <f t="shared" si="5"/>
        <v>0.24301654774555945</v>
      </c>
      <c r="L11" s="5184">
        <f t="shared" si="6"/>
        <v>0.17471145188136103</v>
      </c>
      <c r="M11" s="5188">
        <v>45174</v>
      </c>
      <c r="N11" s="5185">
        <f t="shared" si="7"/>
        <v>0.85725671777744039</v>
      </c>
      <c r="O11" s="5099">
        <f t="shared" si="8"/>
        <v>4.4440378236078812E-2</v>
      </c>
      <c r="P11" s="455"/>
      <c r="Q11" s="4"/>
    </row>
    <row r="12" spans="1:18" ht="15.6">
      <c r="A12" s="5190" t="s">
        <v>581</v>
      </c>
      <c r="B12" s="5186">
        <v>40817</v>
      </c>
      <c r="C12" s="5181">
        <f t="shared" si="0"/>
        <v>2.8047696958161058E-2</v>
      </c>
      <c r="D12" s="5186">
        <v>2594</v>
      </c>
      <c r="E12" s="5187">
        <f t="shared" si="1"/>
        <v>6.3551951392802022E-2</v>
      </c>
      <c r="F12" s="5181">
        <f t="shared" si="2"/>
        <v>1.292933723439782E-2</v>
      </c>
      <c r="G12" s="5186">
        <v>1730</v>
      </c>
      <c r="H12" s="5187">
        <f t="shared" si="3"/>
        <v>4.2384300659039129E-2</v>
      </c>
      <c r="I12" s="5181">
        <f t="shared" si="4"/>
        <v>1.0495280157247204E-2</v>
      </c>
      <c r="J12" s="5186">
        <v>530</v>
      </c>
      <c r="K12" s="5187">
        <f t="shared" si="5"/>
        <v>1.2984785751035108E-2</v>
      </c>
      <c r="L12" s="5181">
        <f t="shared" si="6"/>
        <v>7.2307566372888758E-3</v>
      </c>
      <c r="M12" s="5186">
        <v>35965</v>
      </c>
      <c r="N12" s="5187">
        <f t="shared" si="7"/>
        <v>0.88112796138863714</v>
      </c>
      <c r="O12" s="5090">
        <f t="shared" si="8"/>
        <v>3.5380931581453369E-2</v>
      </c>
      <c r="P12" s="455"/>
      <c r="Q12" s="4"/>
    </row>
    <row r="13" spans="1:18" ht="15.6">
      <c r="A13" s="5191" t="s">
        <v>884</v>
      </c>
      <c r="B13" s="5188">
        <v>39608</v>
      </c>
      <c r="C13" s="5184">
        <f t="shared" si="0"/>
        <v>2.7216923858167999E-2</v>
      </c>
      <c r="D13" s="5188">
        <v>6742</v>
      </c>
      <c r="E13" s="5185">
        <f t="shared" si="1"/>
        <v>0.17021813774994951</v>
      </c>
      <c r="F13" s="5184">
        <f t="shared" si="2"/>
        <v>3.3604314431114148E-2</v>
      </c>
      <c r="G13" s="5188">
        <v>3569</v>
      </c>
      <c r="H13" s="5185">
        <f t="shared" si="3"/>
        <v>9.010805897798424E-2</v>
      </c>
      <c r="I13" s="5184">
        <f t="shared" si="4"/>
        <v>2.1651823630760271E-2</v>
      </c>
      <c r="J13" s="5188">
        <v>1181</v>
      </c>
      <c r="K13" s="5185">
        <f t="shared" si="5"/>
        <v>2.9817208644718238E-2</v>
      </c>
      <c r="L13" s="5184">
        <f t="shared" si="6"/>
        <v>1.6112308657807852E-2</v>
      </c>
      <c r="M13" s="5188">
        <v>28217</v>
      </c>
      <c r="N13" s="5185">
        <f t="shared" si="7"/>
        <v>0.71240658452837813</v>
      </c>
      <c r="O13" s="5099">
        <f t="shared" si="8"/>
        <v>2.7758758416067557E-2</v>
      </c>
      <c r="P13" s="455"/>
      <c r="Q13" s="4"/>
    </row>
    <row r="14" spans="1:18" ht="16.2" thickBot="1">
      <c r="A14" s="5190" t="s">
        <v>582</v>
      </c>
      <c r="B14" s="5192">
        <v>16452</v>
      </c>
      <c r="C14" s="5193">
        <f t="shared" si="0"/>
        <v>1.1305110869384466E-2</v>
      </c>
      <c r="D14" s="5194">
        <v>725</v>
      </c>
      <c r="E14" s="5195">
        <f t="shared" si="1"/>
        <v>4.4067590566496471E-2</v>
      </c>
      <c r="F14" s="5193">
        <f t="shared" si="2"/>
        <v>3.6136351175552884E-3</v>
      </c>
      <c r="G14" s="5192">
        <v>857</v>
      </c>
      <c r="H14" s="5195">
        <f t="shared" si="3"/>
        <v>5.2090931193775836E-2</v>
      </c>
      <c r="I14" s="5193">
        <f t="shared" si="4"/>
        <v>5.1991069911912447E-3</v>
      </c>
      <c r="J14" s="5192">
        <v>220</v>
      </c>
      <c r="K14" s="5195">
        <f t="shared" si="5"/>
        <v>1.337223437879893E-2</v>
      </c>
      <c r="L14" s="5193">
        <f t="shared" si="6"/>
        <v>3.0014461513274576E-3</v>
      </c>
      <c r="M14" s="5192">
        <v>14669</v>
      </c>
      <c r="N14" s="5195">
        <f t="shared" si="7"/>
        <v>0.89162411864818869</v>
      </c>
      <c r="O14" s="5115">
        <f t="shared" si="8"/>
        <v>1.4430776737615444E-2</v>
      </c>
      <c r="P14" s="455"/>
      <c r="Q14" s="4"/>
    </row>
    <row r="15" spans="1:18" ht="15.6">
      <c r="A15" s="5196" t="s">
        <v>31</v>
      </c>
      <c r="B15" s="5197">
        <v>1455271</v>
      </c>
      <c r="C15" s="375">
        <f t="shared" si="0"/>
        <v>1</v>
      </c>
      <c r="D15" s="5198">
        <v>200629</v>
      </c>
      <c r="E15" s="5199">
        <f t="shared" si="1"/>
        <v>0.13786366937841818</v>
      </c>
      <c r="F15" s="375">
        <f t="shared" si="2"/>
        <v>1</v>
      </c>
      <c r="G15" s="5198">
        <v>164836</v>
      </c>
      <c r="H15" s="5199">
        <f t="shared" si="3"/>
        <v>0.1132682503808569</v>
      </c>
      <c r="I15" s="375">
        <f t="shared" si="4"/>
        <v>1</v>
      </c>
      <c r="J15" s="5198">
        <v>73298</v>
      </c>
      <c r="K15" s="5199">
        <f t="shared" si="5"/>
        <v>5.0367251185518026E-2</v>
      </c>
      <c r="L15" s="375">
        <f t="shared" si="6"/>
        <v>1</v>
      </c>
      <c r="M15" s="5198">
        <v>1016508</v>
      </c>
      <c r="N15" s="5199">
        <f t="shared" si="7"/>
        <v>0.69850082905520694</v>
      </c>
      <c r="O15" s="5118">
        <f t="shared" si="8"/>
        <v>1</v>
      </c>
      <c r="P15" s="455"/>
      <c r="Q15" s="4"/>
    </row>
    <row r="16" spans="1:18" ht="34.799999999999997" customHeight="1">
      <c r="A16" s="5520" t="s">
        <v>3254</v>
      </c>
      <c r="B16" s="5521"/>
      <c r="C16" s="5521"/>
      <c r="D16" s="5521"/>
      <c r="E16" s="5521"/>
      <c r="F16" s="5521"/>
      <c r="G16" s="5521"/>
      <c r="H16" s="5521"/>
      <c r="I16" s="5521"/>
      <c r="J16" s="5521"/>
      <c r="K16" s="5521"/>
      <c r="L16" s="5521"/>
      <c r="M16" s="5521"/>
      <c r="N16" s="5521"/>
      <c r="O16" s="5522"/>
    </row>
    <row r="17" spans="1:17" ht="14.4">
      <c r="A17" s="5512" t="s">
        <v>1472</v>
      </c>
      <c r="B17" s="5513"/>
      <c r="C17" s="5513"/>
      <c r="D17" s="5513"/>
      <c r="E17" s="5513"/>
      <c r="F17" s="5513"/>
      <c r="G17" s="5513"/>
      <c r="H17" s="5513"/>
      <c r="I17" s="5513"/>
      <c r="J17" s="5513"/>
      <c r="K17" s="5513"/>
      <c r="L17" s="5513"/>
      <c r="M17" s="5513"/>
      <c r="N17" s="5513"/>
      <c r="O17" s="5514"/>
    </row>
    <row r="18" spans="1:17" ht="13.2">
      <c r="A18" s="179"/>
      <c r="B18" s="174"/>
      <c r="C18" s="174"/>
      <c r="D18" s="174"/>
      <c r="E18" s="174"/>
      <c r="F18" s="174"/>
      <c r="G18" s="174"/>
      <c r="H18" s="174"/>
      <c r="I18" s="174"/>
      <c r="J18" s="174"/>
      <c r="K18" s="174"/>
      <c r="L18" s="174"/>
      <c r="M18" s="174"/>
      <c r="N18" s="174"/>
      <c r="O18" s="174"/>
    </row>
    <row r="19" spans="1:17" ht="13.2">
      <c r="A19" s="5456" t="s">
        <v>3255</v>
      </c>
      <c r="B19" s="5456"/>
      <c r="C19" s="5456"/>
      <c r="D19" s="5456"/>
      <c r="E19" s="5456"/>
      <c r="F19" s="5456"/>
      <c r="G19" s="5456"/>
      <c r="H19" s="5456"/>
      <c r="I19" s="5456"/>
      <c r="J19" s="5456"/>
      <c r="K19" s="5456"/>
      <c r="L19" s="5456"/>
      <c r="M19" s="5456"/>
      <c r="N19" s="5456"/>
      <c r="O19" s="5456"/>
    </row>
    <row r="22" spans="1:17" ht="24.6">
      <c r="A22" s="5523" t="s">
        <v>3256</v>
      </c>
      <c r="B22" s="5474"/>
      <c r="C22" s="5474"/>
      <c r="D22" s="5474"/>
      <c r="E22" s="5474"/>
      <c r="F22" s="5474"/>
      <c r="G22" s="5474"/>
      <c r="H22" s="5474"/>
      <c r="I22" s="5474"/>
      <c r="J22" s="5474"/>
      <c r="K22" s="5474"/>
      <c r="L22" s="5474"/>
      <c r="M22" s="5474"/>
      <c r="N22" s="5474"/>
      <c r="O22" s="5474"/>
      <c r="P22" s="320"/>
    </row>
    <row r="23" spans="1:17" ht="13.2">
      <c r="A23" s="204"/>
      <c r="B23" s="174"/>
      <c r="C23" s="174"/>
      <c r="D23" s="174"/>
      <c r="E23" s="174"/>
      <c r="F23" s="174"/>
      <c r="G23" s="174"/>
      <c r="H23" s="174"/>
      <c r="I23" s="174"/>
      <c r="J23" s="174"/>
      <c r="K23" s="174"/>
      <c r="L23" s="174"/>
      <c r="M23" s="174"/>
      <c r="N23" s="174"/>
      <c r="O23" s="174"/>
    </row>
    <row r="24" spans="1:17" ht="20.399999999999999">
      <c r="A24" s="5515" t="s">
        <v>583</v>
      </c>
      <c r="B24" s="5516" t="s">
        <v>852</v>
      </c>
      <c r="C24" s="5517"/>
      <c r="D24" s="5481" t="s">
        <v>853</v>
      </c>
      <c r="E24" s="5482"/>
      <c r="F24" s="5482"/>
      <c r="G24" s="5482"/>
      <c r="H24" s="5482"/>
      <c r="I24" s="5482"/>
      <c r="J24" s="5482"/>
      <c r="K24" s="5482"/>
      <c r="L24" s="5482"/>
      <c r="M24" s="5482"/>
      <c r="N24" s="5482"/>
      <c r="O24" s="5483"/>
      <c r="P24" s="417"/>
    </row>
    <row r="25" spans="1:17" ht="20.399999999999999">
      <c r="A25" s="5501"/>
      <c r="B25" s="5518"/>
      <c r="C25" s="5519"/>
      <c r="D25" s="5470" t="s">
        <v>25</v>
      </c>
      <c r="E25" s="5500"/>
      <c r="F25" s="5500"/>
      <c r="G25" s="5470" t="s">
        <v>1470</v>
      </c>
      <c r="H25" s="5500"/>
      <c r="I25" s="5500"/>
      <c r="J25" s="5470" t="s">
        <v>1336</v>
      </c>
      <c r="K25" s="5500"/>
      <c r="L25" s="5500"/>
      <c r="M25" s="5470" t="s">
        <v>599</v>
      </c>
      <c r="N25" s="5500"/>
      <c r="O25" s="5471"/>
      <c r="P25" s="417"/>
    </row>
    <row r="26" spans="1:17" ht="20.399999999999999">
      <c r="A26" s="5458"/>
      <c r="B26" s="222" t="s">
        <v>16</v>
      </c>
      <c r="C26" s="224" t="s">
        <v>17</v>
      </c>
      <c r="D26" s="222" t="s">
        <v>16</v>
      </c>
      <c r="E26" s="5180" t="s">
        <v>2691</v>
      </c>
      <c r="F26" s="224" t="s">
        <v>17</v>
      </c>
      <c r="G26" s="222" t="s">
        <v>16</v>
      </c>
      <c r="H26" s="5180" t="s">
        <v>2691</v>
      </c>
      <c r="I26" s="224" t="s">
        <v>17</v>
      </c>
      <c r="J26" s="222" t="s">
        <v>16</v>
      </c>
      <c r="K26" s="5180" t="s">
        <v>2691</v>
      </c>
      <c r="L26" s="224" t="s">
        <v>17</v>
      </c>
      <c r="M26" s="222" t="s">
        <v>16</v>
      </c>
      <c r="N26" s="5180" t="s">
        <v>2691</v>
      </c>
      <c r="O26" s="225" t="s">
        <v>17</v>
      </c>
      <c r="P26" s="417"/>
    </row>
    <row r="27" spans="1:17" ht="15.6">
      <c r="A27" s="5200" t="s">
        <v>854</v>
      </c>
      <c r="B27" s="5122">
        <v>564323</v>
      </c>
      <c r="C27" s="5201">
        <v>0.41499999999999998</v>
      </c>
      <c r="D27" s="5122">
        <v>101344</v>
      </c>
      <c r="E27" s="5182">
        <f>D27/B27</f>
        <v>0.17958509576962131</v>
      </c>
      <c r="F27" s="5201">
        <v>0.54800000000000004</v>
      </c>
      <c r="G27" s="5122">
        <v>78123</v>
      </c>
      <c r="H27" s="5182">
        <f>G27/B27</f>
        <v>0.13843667545005253</v>
      </c>
      <c r="I27" s="5201">
        <v>0.504</v>
      </c>
      <c r="J27" s="5122">
        <v>34166</v>
      </c>
      <c r="K27" s="5182">
        <f>J27/B27</f>
        <v>6.054334131339676E-2</v>
      </c>
      <c r="L27" s="5201">
        <v>0.50900000000000001</v>
      </c>
      <c r="M27" s="5122">
        <v>350690</v>
      </c>
      <c r="N27" s="5182">
        <f>M27/B27</f>
        <v>0.62143488746692943</v>
      </c>
      <c r="O27" s="5090">
        <v>0.36799999999999999</v>
      </c>
      <c r="P27" s="455"/>
      <c r="Q27" s="4"/>
    </row>
    <row r="28" spans="1:17" ht="15.6">
      <c r="A28" s="5202" t="s">
        <v>1471</v>
      </c>
      <c r="B28" s="5126">
        <v>289970</v>
      </c>
      <c r="C28" s="5203">
        <v>0.21299999999999999</v>
      </c>
      <c r="D28" s="5126">
        <v>54919</v>
      </c>
      <c r="E28" s="5185">
        <f t="shared" ref="E28:E36" si="9">D28/B28</f>
        <v>0.18939545470221059</v>
      </c>
      <c r="F28" s="5203">
        <v>0.29699999999999999</v>
      </c>
      <c r="G28" s="5126">
        <v>36804</v>
      </c>
      <c r="H28" s="5185">
        <f t="shared" ref="H28:H36" si="10">G28/B28</f>
        <v>0.12692347484222505</v>
      </c>
      <c r="I28" s="5203">
        <v>0.23799999999999999</v>
      </c>
      <c r="J28" s="5126">
        <v>16127</v>
      </c>
      <c r="K28" s="5185">
        <f t="shared" ref="K28:K36" si="11">J28/B28</f>
        <v>5.5616098217056938E-2</v>
      </c>
      <c r="L28" s="5203">
        <v>0.24</v>
      </c>
      <c r="M28" s="5126">
        <v>182120</v>
      </c>
      <c r="N28" s="5185">
        <f t="shared" ref="N28:N36" si="12">M28/B28</f>
        <v>0.62806497223850744</v>
      </c>
      <c r="O28" s="5099">
        <v>0.191</v>
      </c>
      <c r="P28" s="455"/>
      <c r="Q28" s="4"/>
    </row>
    <row r="29" spans="1:17" ht="15.6">
      <c r="A29" s="5200" t="s">
        <v>579</v>
      </c>
      <c r="B29" s="5122">
        <v>199751</v>
      </c>
      <c r="C29" s="5201">
        <v>0.14699999999999999</v>
      </c>
      <c r="D29" s="5122">
        <v>22634</v>
      </c>
      <c r="E29" s="5187">
        <f t="shared" si="9"/>
        <v>0.11331107228499482</v>
      </c>
      <c r="F29" s="5201">
        <v>0.122</v>
      </c>
      <c r="G29" s="5122">
        <v>14321</v>
      </c>
      <c r="H29" s="5187">
        <f t="shared" si="10"/>
        <v>7.1694259352894349E-2</v>
      </c>
      <c r="I29" s="5201">
        <v>9.1999999999999998E-2</v>
      </c>
      <c r="J29" s="5122">
        <v>6171</v>
      </c>
      <c r="K29" s="5187">
        <f t="shared" si="11"/>
        <v>3.0893462360638994E-2</v>
      </c>
      <c r="L29" s="5201">
        <v>9.1999999999999998E-2</v>
      </c>
      <c r="M29" s="5122">
        <v>156625</v>
      </c>
      <c r="N29" s="5187">
        <f t="shared" si="12"/>
        <v>0.78410120600147182</v>
      </c>
      <c r="O29" s="5090">
        <v>0.16400000000000001</v>
      </c>
      <c r="P29" s="455"/>
      <c r="Q29" s="4"/>
    </row>
    <row r="30" spans="1:17" ht="15.6">
      <c r="A30" s="5202" t="s">
        <v>577</v>
      </c>
      <c r="B30" s="5126">
        <v>342095</v>
      </c>
      <c r="C30" s="5203">
        <v>0.251</v>
      </c>
      <c r="D30" s="5126">
        <v>40878</v>
      </c>
      <c r="E30" s="5185">
        <f t="shared" si="9"/>
        <v>0.11949312325523612</v>
      </c>
      <c r="F30" s="5203">
        <v>0.221</v>
      </c>
      <c r="G30" s="5126">
        <v>44900</v>
      </c>
      <c r="H30" s="5185">
        <f t="shared" si="10"/>
        <v>0.13125009134889432</v>
      </c>
      <c r="I30" s="5203">
        <v>0.28999999999999998</v>
      </c>
      <c r="J30" s="5126">
        <v>21423</v>
      </c>
      <c r="K30" s="5185">
        <f t="shared" si="11"/>
        <v>6.2622955611745273E-2</v>
      </c>
      <c r="L30" s="5203">
        <v>0.31900000000000001</v>
      </c>
      <c r="M30" s="5126">
        <v>234894</v>
      </c>
      <c r="N30" s="5185">
        <f t="shared" si="12"/>
        <v>0.68663382978412424</v>
      </c>
      <c r="O30" s="5099">
        <v>0.246</v>
      </c>
      <c r="P30" s="455"/>
      <c r="Q30" s="4"/>
    </row>
    <row r="31" spans="1:17" ht="15.6">
      <c r="A31" s="5200" t="s">
        <v>578</v>
      </c>
      <c r="B31" s="5122">
        <v>312292</v>
      </c>
      <c r="C31" s="5201">
        <v>0.23</v>
      </c>
      <c r="D31" s="5122">
        <v>35586</v>
      </c>
      <c r="E31" s="5187">
        <f t="shared" si="9"/>
        <v>0.11395104581609519</v>
      </c>
      <c r="F31" s="5201">
        <v>0.192</v>
      </c>
      <c r="G31" s="5122">
        <v>22809</v>
      </c>
      <c r="H31" s="5187">
        <f t="shared" si="10"/>
        <v>7.3037413702560422E-2</v>
      </c>
      <c r="I31" s="5201">
        <v>0.14699999999999999</v>
      </c>
      <c r="J31" s="5122">
        <v>12607</v>
      </c>
      <c r="K31" s="5187">
        <f t="shared" si="11"/>
        <v>4.0369269785969539E-2</v>
      </c>
      <c r="L31" s="5201">
        <v>0.188</v>
      </c>
      <c r="M31" s="5122">
        <v>241290</v>
      </c>
      <c r="N31" s="5187">
        <f t="shared" si="12"/>
        <v>0.77264227069537483</v>
      </c>
      <c r="O31" s="5090">
        <v>0.253</v>
      </c>
      <c r="P31" s="455"/>
      <c r="Q31" s="4"/>
    </row>
    <row r="32" spans="1:17" ht="15.6">
      <c r="A32" s="5204" t="s">
        <v>580</v>
      </c>
      <c r="B32" s="5205">
        <v>48699</v>
      </c>
      <c r="C32" s="5206">
        <f>B32/1360301</f>
        <v>3.5800164816463413E-2</v>
      </c>
      <c r="D32" s="5205">
        <v>3511</v>
      </c>
      <c r="E32" s="5207">
        <f t="shared" si="9"/>
        <v>7.2095936261524871E-2</v>
      </c>
      <c r="F32" s="5208">
        <f t="shared" ref="F32:F35" si="13">D32/185079</f>
        <v>1.897027755715127E-2</v>
      </c>
      <c r="G32" s="5209">
        <v>2788</v>
      </c>
      <c r="H32" s="5210">
        <f t="shared" si="10"/>
        <v>5.7249635516129695E-2</v>
      </c>
      <c r="I32" s="5211">
        <f t="shared" ref="I32:I35" si="14">G32/154834</f>
        <v>1.8006381027422916E-2</v>
      </c>
      <c r="J32" s="5212">
        <v>711</v>
      </c>
      <c r="K32" s="5213">
        <f t="shared" si="11"/>
        <v>1.4599889114766217E-2</v>
      </c>
      <c r="L32" s="5214">
        <f t="shared" ref="L32:L35" si="15">J32/67091</f>
        <v>1.0597546615790494E-2</v>
      </c>
      <c r="M32" s="5215">
        <v>41689</v>
      </c>
      <c r="N32" s="5216">
        <f t="shared" si="12"/>
        <v>0.85605453910757923</v>
      </c>
      <c r="O32" s="5217">
        <f t="shared" ref="O32:O35" si="16">M32/953207</f>
        <v>4.3735516000197226E-2</v>
      </c>
      <c r="P32" s="455"/>
      <c r="Q32" s="4"/>
    </row>
    <row r="33" spans="1:17" ht="15.6">
      <c r="A33" s="5218" t="s">
        <v>581</v>
      </c>
      <c r="B33" s="5219">
        <v>37463</v>
      </c>
      <c r="C33" s="5220">
        <f>B33/1360301</f>
        <v>2.754022822889934E-2</v>
      </c>
      <c r="D33" s="5219">
        <v>2253</v>
      </c>
      <c r="E33" s="5221">
        <f t="shared" si="9"/>
        <v>6.0139337479646587E-2</v>
      </c>
      <c r="F33" s="5222">
        <f>D33/185079</f>
        <v>1.2173180101470183E-2</v>
      </c>
      <c r="G33" s="5223">
        <v>1479</v>
      </c>
      <c r="H33" s="5224">
        <f t="shared" si="10"/>
        <v>3.9478952566532312E-2</v>
      </c>
      <c r="I33" s="5225">
        <f t="shared" si="14"/>
        <v>9.552165545035329E-3</v>
      </c>
      <c r="J33" s="5226">
        <v>452</v>
      </c>
      <c r="K33" s="5227">
        <f t="shared" si="11"/>
        <v>1.2065237701198515E-2</v>
      </c>
      <c r="L33" s="5228">
        <f t="shared" si="15"/>
        <v>6.7371182423872052E-3</v>
      </c>
      <c r="M33" s="5229">
        <v>33272</v>
      </c>
      <c r="N33" s="5230">
        <f t="shared" si="12"/>
        <v>0.88812962122627659</v>
      </c>
      <c r="O33" s="5231">
        <f t="shared" si="16"/>
        <v>3.4905324866477058E-2</v>
      </c>
      <c r="P33" s="455"/>
      <c r="Q33" s="4"/>
    </row>
    <row r="34" spans="1:17" ht="15.6">
      <c r="A34" s="5232" t="s">
        <v>884</v>
      </c>
      <c r="B34" s="5233">
        <v>30984</v>
      </c>
      <c r="C34" s="5234">
        <f>B34/1360301</f>
        <v>2.2777311786141449E-2</v>
      </c>
      <c r="D34" s="5233">
        <v>5512</v>
      </c>
      <c r="E34" s="5235">
        <f t="shared" si="9"/>
        <v>0.17789827007487735</v>
      </c>
      <c r="F34" s="5236">
        <f t="shared" si="13"/>
        <v>2.9781876928230647E-2</v>
      </c>
      <c r="G34" s="5237">
        <v>2880</v>
      </c>
      <c r="H34" s="5238">
        <f t="shared" si="10"/>
        <v>9.295120061967467E-2</v>
      </c>
      <c r="I34" s="5239">
        <f t="shared" si="14"/>
        <v>1.8600565767208754E-2</v>
      </c>
      <c r="J34" s="5240">
        <v>646</v>
      </c>
      <c r="K34" s="5241">
        <f t="shared" si="11"/>
        <v>2.0849470694552025E-2</v>
      </c>
      <c r="L34" s="5242">
        <f t="shared" si="15"/>
        <v>9.6287132402259612E-3</v>
      </c>
      <c r="M34" s="5243">
        <v>21945</v>
      </c>
      <c r="N34" s="5244">
        <f t="shared" si="12"/>
        <v>0.7082687838884586</v>
      </c>
      <c r="O34" s="5245">
        <f t="shared" si="16"/>
        <v>2.3022281624033393E-2</v>
      </c>
      <c r="P34" s="455"/>
      <c r="Q34" s="4"/>
    </row>
    <row r="35" spans="1:17" ht="16.2" thickBot="1">
      <c r="A35" s="5246" t="s">
        <v>582</v>
      </c>
      <c r="B35" s="5247">
        <v>13266</v>
      </c>
      <c r="C35" s="5248">
        <f>B35/1360301</f>
        <v>9.7522533615721808E-3</v>
      </c>
      <c r="D35" s="5249">
        <v>496</v>
      </c>
      <c r="E35" s="5250">
        <f t="shared" si="9"/>
        <v>3.7388813508216497E-2</v>
      </c>
      <c r="F35" s="5248">
        <f t="shared" si="13"/>
        <v>2.6799366756898404E-3</v>
      </c>
      <c r="G35" s="5249">
        <v>650</v>
      </c>
      <c r="H35" s="5195">
        <f t="shared" si="10"/>
        <v>4.8997437057138549E-2</v>
      </c>
      <c r="I35" s="5251">
        <f t="shared" si="14"/>
        <v>4.1980443571825307E-3</v>
      </c>
      <c r="J35" s="5249">
        <v>135</v>
      </c>
      <c r="K35" s="5195">
        <f t="shared" si="11"/>
        <v>1.0176390773405699E-2</v>
      </c>
      <c r="L35" s="5251">
        <f t="shared" si="15"/>
        <v>2.0121923954032582E-3</v>
      </c>
      <c r="M35" s="5249">
        <v>11985</v>
      </c>
      <c r="N35" s="5252">
        <f t="shared" si="12"/>
        <v>0.90343735866123931</v>
      </c>
      <c r="O35" s="5253">
        <f t="shared" si="16"/>
        <v>1.2573344509639563E-2</v>
      </c>
      <c r="P35" s="455"/>
      <c r="Q35" s="4"/>
    </row>
    <row r="36" spans="1:17" ht="15.6">
      <c r="A36" s="5196" t="s">
        <v>31</v>
      </c>
      <c r="B36" s="5254">
        <v>1360301</v>
      </c>
      <c r="C36" s="5255">
        <v>1</v>
      </c>
      <c r="D36" s="292">
        <v>185079</v>
      </c>
      <c r="E36" s="5199">
        <f t="shared" si="9"/>
        <v>0.13605738729884048</v>
      </c>
      <c r="F36" s="5256">
        <v>0.13600000000000001</v>
      </c>
      <c r="G36" s="292">
        <v>154924</v>
      </c>
      <c r="H36" s="5199">
        <f t="shared" si="10"/>
        <v>0.11388949945637032</v>
      </c>
      <c r="I36" s="5256">
        <v>0.114</v>
      </c>
      <c r="J36" s="292">
        <v>67091</v>
      </c>
      <c r="K36" s="5199">
        <f t="shared" si="11"/>
        <v>4.9320701815260007E-2</v>
      </c>
      <c r="L36" s="5256">
        <v>4.9000000000000002E-2</v>
      </c>
      <c r="M36" s="292">
        <v>953207</v>
      </c>
      <c r="N36" s="5199">
        <f t="shared" si="12"/>
        <v>0.70073241142952924</v>
      </c>
      <c r="O36" s="5118">
        <v>0.70099999999999996</v>
      </c>
      <c r="P36" s="455"/>
      <c r="Q36" s="4"/>
    </row>
    <row r="37" spans="1:17" ht="25.2" customHeight="1">
      <c r="A37" s="5509" t="s">
        <v>3254</v>
      </c>
      <c r="B37" s="5510"/>
      <c r="C37" s="5510"/>
      <c r="D37" s="5510"/>
      <c r="E37" s="5510"/>
      <c r="F37" s="5510"/>
      <c r="G37" s="5510"/>
      <c r="H37" s="5510"/>
      <c r="I37" s="5510"/>
      <c r="J37" s="5510"/>
      <c r="K37" s="5510"/>
      <c r="L37" s="5510"/>
      <c r="M37" s="5510"/>
      <c r="N37" s="5510"/>
      <c r="O37" s="5511"/>
    </row>
    <row r="38" spans="1:17" ht="14.25" customHeight="1">
      <c r="A38" s="5512" t="s">
        <v>1472</v>
      </c>
      <c r="B38" s="5513"/>
      <c r="C38" s="5513"/>
      <c r="D38" s="5513"/>
      <c r="E38" s="5513"/>
      <c r="F38" s="5513"/>
      <c r="G38" s="5513"/>
      <c r="H38" s="5513"/>
      <c r="I38" s="5513"/>
      <c r="J38" s="5513"/>
      <c r="K38" s="5513"/>
      <c r="L38" s="5513"/>
      <c r="M38" s="5513"/>
      <c r="N38" s="5513"/>
      <c r="O38" s="5514"/>
    </row>
    <row r="39" spans="1:17" ht="14.25" customHeight="1">
      <c r="A39" s="179"/>
      <c r="B39" s="174"/>
      <c r="C39" s="174"/>
      <c r="D39" s="174"/>
      <c r="E39" s="174"/>
      <c r="F39" s="174"/>
      <c r="G39" s="174"/>
      <c r="H39" s="174"/>
      <c r="I39" s="174"/>
      <c r="J39" s="174"/>
      <c r="K39" s="174"/>
      <c r="L39" s="174"/>
      <c r="M39" s="174"/>
      <c r="N39" s="174"/>
      <c r="O39" s="174"/>
    </row>
    <row r="40" spans="1:17" ht="14.25" customHeight="1">
      <c r="A40" s="5456" t="s">
        <v>1473</v>
      </c>
      <c r="B40" s="5456"/>
      <c r="C40" s="5456"/>
      <c r="D40" s="5456"/>
      <c r="E40" s="5456"/>
      <c r="F40" s="5456"/>
      <c r="G40" s="5456"/>
      <c r="H40" s="5456"/>
      <c r="I40" s="5456"/>
      <c r="J40" s="5456"/>
      <c r="K40" s="5456"/>
      <c r="L40" s="5456"/>
      <c r="M40" s="5456"/>
      <c r="N40" s="5456"/>
      <c r="O40" s="5456"/>
    </row>
  </sheetData>
  <mergeCells count="22">
    <mergeCell ref="A1:O1"/>
    <mergeCell ref="D3:O3"/>
    <mergeCell ref="D4:F4"/>
    <mergeCell ref="G4:I4"/>
    <mergeCell ref="J4:L4"/>
    <mergeCell ref="M4:O4"/>
    <mergeCell ref="A16:O16"/>
    <mergeCell ref="A17:O17"/>
    <mergeCell ref="A19:O19"/>
    <mergeCell ref="A22:O22"/>
    <mergeCell ref="A3:A5"/>
    <mergeCell ref="B3:C4"/>
    <mergeCell ref="A37:O37"/>
    <mergeCell ref="A38:O38"/>
    <mergeCell ref="A40:O40"/>
    <mergeCell ref="A24:A26"/>
    <mergeCell ref="B24:C25"/>
    <mergeCell ref="D24:O24"/>
    <mergeCell ref="D25:F25"/>
    <mergeCell ref="G25:I25"/>
    <mergeCell ref="J25:L25"/>
    <mergeCell ref="M25:O2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
  <sheetViews>
    <sheetView topLeftCell="A4" workbookViewId="0">
      <selection activeCell="N6" sqref="N6"/>
    </sheetView>
  </sheetViews>
  <sheetFormatPr defaultColWidth="8.69921875" defaultRowHeight="14.25" customHeight="1"/>
  <cols>
    <col min="1" max="1" width="19.3984375" style="174" customWidth="1"/>
    <col min="2" max="2" width="12.69921875" style="174" customWidth="1"/>
    <col min="3" max="12" width="11.5" style="174" customWidth="1"/>
    <col min="13" max="13" width="12.59765625" style="174" customWidth="1"/>
    <col min="14" max="14" width="12.3984375" style="174" customWidth="1"/>
    <col min="15" max="15" width="8.69921875" style="174"/>
    <col min="16" max="19" width="11.5" style="174" customWidth="1"/>
    <col min="20" max="16384" width="8.69921875" style="174"/>
  </cols>
  <sheetData>
    <row r="1" spans="1:19" ht="24.6">
      <c r="A1" s="5535" t="s">
        <v>3257</v>
      </c>
      <c r="B1" s="5535"/>
      <c r="C1" s="5535"/>
      <c r="D1" s="5535"/>
      <c r="E1" s="5535"/>
      <c r="F1" s="5535"/>
      <c r="G1" s="5535"/>
      <c r="H1" s="5535"/>
      <c r="I1" s="5535"/>
      <c r="J1" s="5535"/>
      <c r="K1" s="5535"/>
      <c r="L1" s="5535"/>
      <c r="M1" s="5535"/>
      <c r="N1" s="320"/>
      <c r="O1" s="293"/>
      <c r="P1" s="293"/>
      <c r="Q1" s="293"/>
      <c r="R1" s="293"/>
      <c r="S1" s="293"/>
    </row>
    <row r="3" spans="1:19" ht="20.399999999999999">
      <c r="A3" s="5536" t="s">
        <v>1059</v>
      </c>
      <c r="B3" s="5537" t="s">
        <v>1424</v>
      </c>
      <c r="C3" s="5538" t="s">
        <v>850</v>
      </c>
      <c r="D3" s="5539"/>
      <c r="E3" s="5539"/>
      <c r="F3" s="5539"/>
      <c r="G3" s="5539"/>
      <c r="H3" s="5539"/>
      <c r="I3" s="5539"/>
      <c r="J3" s="5539"/>
      <c r="K3" s="5539"/>
      <c r="L3" s="5539"/>
      <c r="M3" s="5539"/>
      <c r="N3" s="417"/>
    </row>
    <row r="4" spans="1:19" ht="20.399999999999999">
      <c r="A4" s="5536"/>
      <c r="B4" s="5537"/>
      <c r="C4" s="5518" t="s">
        <v>1474</v>
      </c>
      <c r="D4" s="5540"/>
      <c r="E4" s="5518" t="s">
        <v>854</v>
      </c>
      <c r="F4" s="5540"/>
      <c r="G4" s="5518" t="s">
        <v>579</v>
      </c>
      <c r="H4" s="5540"/>
      <c r="I4" s="5519" t="s">
        <v>577</v>
      </c>
      <c r="J4" s="5519"/>
      <c r="K4" s="5518" t="s">
        <v>578</v>
      </c>
      <c r="L4" s="5540"/>
      <c r="M4" s="5541" t="s">
        <v>31</v>
      </c>
      <c r="N4" s="417"/>
    </row>
    <row r="5" spans="1:19" s="297" customFormat="1" ht="20.399999999999999">
      <c r="A5" s="5536"/>
      <c r="B5" s="5537"/>
      <c r="C5" s="222" t="s">
        <v>575</v>
      </c>
      <c r="D5" s="224" t="s">
        <v>17</v>
      </c>
      <c r="E5" s="222" t="s">
        <v>575</v>
      </c>
      <c r="F5" s="224" t="s">
        <v>17</v>
      </c>
      <c r="G5" s="222" t="s">
        <v>575</v>
      </c>
      <c r="H5" s="224" t="s">
        <v>17</v>
      </c>
      <c r="I5" s="222" t="s">
        <v>575</v>
      </c>
      <c r="J5" s="294" t="s">
        <v>17</v>
      </c>
      <c r="K5" s="295" t="s">
        <v>575</v>
      </c>
      <c r="L5" s="296" t="s">
        <v>17</v>
      </c>
      <c r="M5" s="5542"/>
      <c r="N5" s="417"/>
    </row>
    <row r="6" spans="1:19" ht="33" thickBot="1">
      <c r="A6" s="5360" t="s">
        <v>4544</v>
      </c>
      <c r="B6" s="5257">
        <v>2010</v>
      </c>
      <c r="C6" s="5258">
        <v>289970</v>
      </c>
      <c r="D6" s="5259">
        <v>0.21299999999999999</v>
      </c>
      <c r="E6" s="5132">
        <v>564323</v>
      </c>
      <c r="F6" s="5259">
        <v>0.41499999999999998</v>
      </c>
      <c r="G6" s="5132">
        <v>199751</v>
      </c>
      <c r="H6" s="5259">
        <v>0.14699999999999999</v>
      </c>
      <c r="I6" s="5131">
        <v>342095</v>
      </c>
      <c r="J6" s="5193">
        <v>0.251</v>
      </c>
      <c r="K6" s="5258">
        <v>312292</v>
      </c>
      <c r="L6" s="5193">
        <v>0.23</v>
      </c>
      <c r="M6" s="5258">
        <v>1360301</v>
      </c>
      <c r="N6" s="5361"/>
      <c r="O6" s="4"/>
    </row>
    <row r="7" spans="1:19" ht="15.6">
      <c r="A7" s="5533" t="s">
        <v>4545</v>
      </c>
      <c r="B7" s="5260">
        <v>2010</v>
      </c>
      <c r="C7" s="5152">
        <v>275721</v>
      </c>
      <c r="D7" s="5256">
        <v>0.20200000000000001</v>
      </c>
      <c r="E7" s="292">
        <v>573468</v>
      </c>
      <c r="F7" s="5256">
        <v>0.42099999999999999</v>
      </c>
      <c r="G7" s="292">
        <v>200142</v>
      </c>
      <c r="H7" s="5256">
        <v>0.14699999999999999</v>
      </c>
      <c r="I7" s="299">
        <v>336909</v>
      </c>
      <c r="J7" s="375">
        <v>0.247</v>
      </c>
      <c r="K7" s="5152">
        <v>305920</v>
      </c>
      <c r="L7" s="375">
        <v>0.224</v>
      </c>
      <c r="M7" s="5152">
        <v>1363621</v>
      </c>
      <c r="N7" s="298"/>
      <c r="O7" s="4"/>
    </row>
    <row r="8" spans="1:19" ht="15.6">
      <c r="A8" s="5524"/>
      <c r="B8" s="5261">
        <v>2011</v>
      </c>
      <c r="C8" s="5262">
        <v>296383</v>
      </c>
      <c r="D8" s="5263">
        <v>0.216</v>
      </c>
      <c r="E8" s="5264">
        <v>589821</v>
      </c>
      <c r="F8" s="5263">
        <v>0.42899999999999999</v>
      </c>
      <c r="G8" s="5264">
        <v>202780</v>
      </c>
      <c r="H8" s="5263">
        <v>0.14699999999999999</v>
      </c>
      <c r="I8" s="5265">
        <v>347040</v>
      </c>
      <c r="J8" s="5266">
        <v>0.252</v>
      </c>
      <c r="K8" s="5262">
        <v>303180</v>
      </c>
      <c r="L8" s="5266">
        <v>0.221</v>
      </c>
      <c r="M8" s="5262">
        <v>1374810</v>
      </c>
      <c r="N8" s="298"/>
      <c r="O8" s="4"/>
    </row>
    <row r="9" spans="1:19" ht="15.6">
      <c r="A9" s="5524"/>
      <c r="B9" s="5267">
        <v>2012</v>
      </c>
      <c r="C9" s="5268">
        <v>296592</v>
      </c>
      <c r="D9" s="5269">
        <v>0.21299999999999999</v>
      </c>
      <c r="E9" s="5270">
        <v>588604</v>
      </c>
      <c r="F9" s="5269">
        <v>0.42299999999999999</v>
      </c>
      <c r="G9" s="5270">
        <v>189607</v>
      </c>
      <c r="H9" s="5269">
        <v>0.13600000000000001</v>
      </c>
      <c r="I9" s="5271">
        <v>353805</v>
      </c>
      <c r="J9" s="5272">
        <v>0.254</v>
      </c>
      <c r="K9" s="5268">
        <v>309535</v>
      </c>
      <c r="L9" s="5272">
        <v>0.222</v>
      </c>
      <c r="M9" s="5268">
        <v>1392313</v>
      </c>
      <c r="N9" s="298"/>
      <c r="O9" s="4"/>
    </row>
    <row r="10" spans="1:19" ht="15.6">
      <c r="A10" s="5524"/>
      <c r="B10" s="5261">
        <v>2013</v>
      </c>
      <c r="C10" s="5262">
        <v>298385</v>
      </c>
      <c r="D10" s="5263">
        <v>0.21299999999999999</v>
      </c>
      <c r="E10" s="5264">
        <v>597324</v>
      </c>
      <c r="F10" s="5263">
        <v>0.42499999999999999</v>
      </c>
      <c r="G10" s="5264">
        <v>185807</v>
      </c>
      <c r="H10" s="5263">
        <v>0.13200000000000001</v>
      </c>
      <c r="I10" s="5265">
        <v>347929</v>
      </c>
      <c r="J10" s="5266">
        <v>0.248</v>
      </c>
      <c r="K10" s="5262">
        <v>323016</v>
      </c>
      <c r="L10" s="5266">
        <v>0.23</v>
      </c>
      <c r="M10" s="5262">
        <v>1404054</v>
      </c>
      <c r="N10" s="298"/>
      <c r="O10" s="4"/>
    </row>
    <row r="11" spans="1:19" ht="15.6">
      <c r="A11" s="5524"/>
      <c r="B11" s="5267">
        <v>2014</v>
      </c>
      <c r="C11" s="5268">
        <v>295409</v>
      </c>
      <c r="D11" s="5273">
        <v>0.2080988418250431</v>
      </c>
      <c r="E11" s="5270">
        <v>605053</v>
      </c>
      <c r="F11" s="5273">
        <v>0.42622543166514154</v>
      </c>
      <c r="G11" s="5270">
        <v>199578</v>
      </c>
      <c r="H11" s="5273">
        <v>0.14059135183341892</v>
      </c>
      <c r="I11" s="5271">
        <v>351431</v>
      </c>
      <c r="J11" s="5274">
        <v>0.2475631550880871</v>
      </c>
      <c r="K11" s="5268">
        <v>310749</v>
      </c>
      <c r="L11" s="5274">
        <v>0.21890499950336759</v>
      </c>
      <c r="M11" s="5268">
        <v>1419561</v>
      </c>
      <c r="N11" s="298"/>
      <c r="O11" s="4"/>
    </row>
    <row r="12" spans="1:19" ht="15.6">
      <c r="A12" s="5524"/>
      <c r="B12" s="5261">
        <v>2015</v>
      </c>
      <c r="C12" s="5262">
        <v>309904</v>
      </c>
      <c r="D12" s="5275">
        <v>0.21647342175170073</v>
      </c>
      <c r="E12" s="5264">
        <v>634619</v>
      </c>
      <c r="F12" s="5275">
        <v>0.4432925887973132</v>
      </c>
      <c r="G12" s="5264">
        <v>206637</v>
      </c>
      <c r="H12" s="5275">
        <v>0.14433959694133081</v>
      </c>
      <c r="I12" s="5265">
        <v>368883</v>
      </c>
      <c r="J12" s="5276">
        <v>0.25767129574330316</v>
      </c>
      <c r="K12" s="5262">
        <v>308562</v>
      </c>
      <c r="L12" s="5276">
        <v>0.21553601103099113</v>
      </c>
      <c r="M12" s="5262">
        <v>1431603</v>
      </c>
      <c r="N12" s="298"/>
      <c r="O12" s="4"/>
    </row>
    <row r="13" spans="1:19" ht="15.6">
      <c r="A13" s="5524"/>
      <c r="B13" s="5267">
        <v>2016</v>
      </c>
      <c r="C13" s="5268">
        <v>302926</v>
      </c>
      <c r="D13" s="5273">
        <v>0.21205034170845125</v>
      </c>
      <c r="E13" s="5270">
        <v>613488</v>
      </c>
      <c r="F13" s="5273">
        <v>0.4294459374039678</v>
      </c>
      <c r="G13" s="5270">
        <v>203022</v>
      </c>
      <c r="H13" s="5273">
        <v>0.14211683538003733</v>
      </c>
      <c r="I13" s="5271">
        <v>377904</v>
      </c>
      <c r="J13" s="5274">
        <v>0.26453547180826525</v>
      </c>
      <c r="K13" s="5268">
        <v>313014</v>
      </c>
      <c r="L13" s="5274">
        <v>0.21911201303133163</v>
      </c>
      <c r="M13" s="5268">
        <v>1428557</v>
      </c>
      <c r="N13" s="298"/>
      <c r="O13" s="4"/>
    </row>
    <row r="14" spans="1:19" ht="15.6">
      <c r="A14" s="5524"/>
      <c r="B14" s="5277">
        <v>2017</v>
      </c>
      <c r="C14" s="5278">
        <v>302339</v>
      </c>
      <c r="D14" s="5279">
        <f>C14/1427538</f>
        <v>0.21179050925439463</v>
      </c>
      <c r="E14" s="5280">
        <v>613156</v>
      </c>
      <c r="F14" s="5279">
        <f t="shared" ref="F14" si="0">E14/1427538</f>
        <v>0.42951991470629852</v>
      </c>
      <c r="G14" s="5280">
        <v>196223</v>
      </c>
      <c r="H14" s="5279">
        <f t="shared" ref="H14" si="1">G14/1427538</f>
        <v>0.1374555353342608</v>
      </c>
      <c r="I14" s="5281">
        <v>367364</v>
      </c>
      <c r="J14" s="5282">
        <f t="shared" ref="J14" si="2">I14/1427538</f>
        <v>0.25734096045079008</v>
      </c>
      <c r="K14" s="5283">
        <v>299035</v>
      </c>
      <c r="L14" s="5282">
        <f t="shared" ref="L14" si="3">K14/1427538</f>
        <v>0.20947603496369274</v>
      </c>
      <c r="M14" s="5283">
        <v>1427538</v>
      </c>
      <c r="N14" s="298"/>
      <c r="O14" s="4"/>
    </row>
    <row r="15" spans="1:19" ht="15.6">
      <c r="A15" s="5524"/>
      <c r="B15" s="5284">
        <v>2018</v>
      </c>
      <c r="C15" s="5270">
        <v>315616</v>
      </c>
      <c r="D15" s="5285">
        <f>C15/1420491</f>
        <v>0.22218796176814917</v>
      </c>
      <c r="E15" s="5270">
        <v>600675</v>
      </c>
      <c r="F15" s="5285">
        <f>E15/1420491</f>
        <v>0.42286434760938296</v>
      </c>
      <c r="G15" s="5270">
        <v>210573</v>
      </c>
      <c r="H15" s="5285">
        <f>G15/1420491</f>
        <v>0.14823958757922437</v>
      </c>
      <c r="I15" s="5270">
        <v>367952</v>
      </c>
      <c r="J15" s="5285">
        <f>I15/1420491</f>
        <v>0.25903156021403867</v>
      </c>
      <c r="K15" s="5270">
        <v>313596</v>
      </c>
      <c r="L15" s="5286">
        <f>K15/1420491</f>
        <v>0.22076591826347369</v>
      </c>
      <c r="M15" s="5287">
        <v>1420491</v>
      </c>
      <c r="N15" s="298"/>
      <c r="O15" s="4"/>
    </row>
    <row r="16" spans="1:19" ht="15.6">
      <c r="A16" s="5524"/>
      <c r="B16" s="5288">
        <v>2019</v>
      </c>
      <c r="C16" s="5289">
        <v>284996</v>
      </c>
      <c r="D16" s="5290">
        <f>C16/1415872</f>
        <v>0.20128655697690187</v>
      </c>
      <c r="E16" s="5289">
        <v>582436</v>
      </c>
      <c r="F16" s="5290">
        <f>E16/1415872</f>
        <v>0.41136204402657867</v>
      </c>
      <c r="G16" s="5289">
        <v>203531</v>
      </c>
      <c r="H16" s="5290">
        <f>G16/1415872</f>
        <v>0.14374957623287982</v>
      </c>
      <c r="I16" s="5289">
        <v>371528</v>
      </c>
      <c r="J16" s="5290">
        <f>I16/1415872</f>
        <v>0.26240225105094245</v>
      </c>
      <c r="K16" s="5289">
        <v>306129</v>
      </c>
      <c r="L16" s="5282">
        <f>K16/1415872</f>
        <v>0.21621234122858562</v>
      </c>
      <c r="M16" s="5291">
        <v>1415872</v>
      </c>
      <c r="N16" s="298"/>
      <c r="O16" s="4"/>
    </row>
    <row r="17" spans="1:15" ht="16.2" thickBot="1">
      <c r="A17" s="5534"/>
      <c r="B17" s="5292" t="s">
        <v>1517</v>
      </c>
      <c r="C17" s="5293"/>
      <c r="D17" s="5294"/>
      <c r="E17" s="5293"/>
      <c r="F17" s="5294"/>
      <c r="G17" s="5293"/>
      <c r="H17" s="5294"/>
      <c r="I17" s="5293"/>
      <c r="J17" s="5294"/>
      <c r="K17" s="5293"/>
      <c r="L17" s="5294"/>
      <c r="M17" s="5293"/>
      <c r="N17" s="298"/>
      <c r="O17" s="4"/>
    </row>
    <row r="18" spans="1:15" ht="33" thickBot="1">
      <c r="A18" s="5295" t="s">
        <v>4544</v>
      </c>
      <c r="B18" s="5296">
        <v>2020</v>
      </c>
      <c r="C18" s="5297">
        <v>317497</v>
      </c>
      <c r="D18" s="5298">
        <f>C18/M18</f>
        <v>0.21817036139660587</v>
      </c>
      <c r="E18" s="5299">
        <v>609215</v>
      </c>
      <c r="F18" s="5300">
        <f>E18/M18</f>
        <v>0.41862649637077903</v>
      </c>
      <c r="G18" s="5301">
        <v>214493</v>
      </c>
      <c r="H18" s="5298">
        <f>G18/M18</f>
        <v>0.14739041731746183</v>
      </c>
      <c r="I18" s="5299">
        <v>383200</v>
      </c>
      <c r="J18" s="5298">
        <f>I18/M18</f>
        <v>0.26331865336421878</v>
      </c>
      <c r="K18" s="5299">
        <v>312668</v>
      </c>
      <c r="L18" s="5300">
        <f>K18/M18</f>
        <v>0.21485207909729528</v>
      </c>
      <c r="M18" s="5302">
        <v>1455271</v>
      </c>
      <c r="N18" s="5361"/>
      <c r="O18" s="4"/>
    </row>
    <row r="19" spans="1:15" ht="24" customHeight="1">
      <c r="A19" s="5524" t="s">
        <v>4545</v>
      </c>
      <c r="B19" s="5303">
        <v>2021</v>
      </c>
      <c r="C19" s="3558">
        <v>309807</v>
      </c>
      <c r="D19" s="5304">
        <f>C19/1441553</f>
        <v>0.21491197340645818</v>
      </c>
      <c r="E19" s="5305">
        <v>617903</v>
      </c>
      <c r="F19" s="5306">
        <f>E19/1441553</f>
        <v>0.42863703242267193</v>
      </c>
      <c r="G19" s="5307">
        <v>220460</v>
      </c>
      <c r="H19" s="5304">
        <f>G19/1441553</f>
        <v>0.15293228899665848</v>
      </c>
      <c r="I19" s="3558">
        <v>370594</v>
      </c>
      <c r="J19" s="5306">
        <f>I19/1441553</f>
        <v>0.25707969113865392</v>
      </c>
      <c r="K19" s="5307">
        <v>314102</v>
      </c>
      <c r="L19" s="5308">
        <f>K19/1441553</f>
        <v>0.21789139906753341</v>
      </c>
      <c r="M19" s="5309">
        <v>1441553</v>
      </c>
      <c r="N19" s="298"/>
      <c r="O19" s="4"/>
    </row>
    <row r="20" spans="1:15" ht="24" customHeight="1">
      <c r="A20" s="5525"/>
      <c r="B20" s="5267">
        <v>2022</v>
      </c>
      <c r="C20" s="5287">
        <v>328724</v>
      </c>
      <c r="D20" s="5310">
        <f>C20/1440196</f>
        <v>0.22824948826409738</v>
      </c>
      <c r="E20" s="5311">
        <v>631327</v>
      </c>
      <c r="F20" s="5312">
        <f>E20/1440196</f>
        <v>0.4383618618576916</v>
      </c>
      <c r="G20" s="5313">
        <v>239216</v>
      </c>
      <c r="H20" s="5314">
        <f>G20/1440196</f>
        <v>0.16609961421917571</v>
      </c>
      <c r="I20" s="5315">
        <v>367525</v>
      </c>
      <c r="J20" s="5316">
        <f>I20/1440196</f>
        <v>0.25519096011931708</v>
      </c>
      <c r="K20" s="5311">
        <v>299756</v>
      </c>
      <c r="L20" s="5312">
        <f>K20/1440196</f>
        <v>0.20813555932664721</v>
      </c>
      <c r="M20" s="5317">
        <v>1440196</v>
      </c>
      <c r="N20" s="298"/>
      <c r="O20" s="4"/>
    </row>
    <row r="21" spans="1:15" ht="30.6" customHeight="1">
      <c r="A21" s="5526" t="s">
        <v>3258</v>
      </c>
      <c r="B21" s="5527"/>
      <c r="C21" s="5527"/>
      <c r="D21" s="5527"/>
      <c r="E21" s="5527"/>
      <c r="F21" s="5527"/>
      <c r="G21" s="5527"/>
      <c r="H21" s="5527"/>
      <c r="I21" s="5527"/>
      <c r="J21" s="5527"/>
      <c r="K21" s="5527"/>
      <c r="L21" s="5527"/>
      <c r="M21" s="5528"/>
      <c r="O21" s="4"/>
    </row>
    <row r="22" spans="1:15" ht="30.45" customHeight="1">
      <c r="A22" s="5526" t="s">
        <v>1543</v>
      </c>
      <c r="B22" s="5527"/>
      <c r="C22" s="5527"/>
      <c r="D22" s="5527"/>
      <c r="E22" s="5527"/>
      <c r="F22" s="5527"/>
      <c r="G22" s="5527"/>
      <c r="H22" s="5527"/>
      <c r="I22" s="5527"/>
      <c r="J22" s="5527"/>
      <c r="K22" s="5527"/>
      <c r="L22" s="5527"/>
      <c r="M22" s="5528"/>
      <c r="O22" s="4"/>
    </row>
    <row r="23" spans="1:15" ht="14.25" customHeight="1">
      <c r="A23" s="5529" t="s">
        <v>851</v>
      </c>
      <c r="B23" s="5530"/>
      <c r="C23" s="5530"/>
      <c r="D23" s="5530"/>
      <c r="E23" s="5530"/>
      <c r="F23" s="5530"/>
      <c r="G23" s="5530"/>
      <c r="H23" s="5530"/>
      <c r="I23" s="5530"/>
      <c r="J23" s="5530"/>
      <c r="K23" s="5530"/>
      <c r="L23" s="5530"/>
      <c r="M23" s="5531"/>
      <c r="O23" s="4"/>
    </row>
    <row r="24" spans="1:15" ht="14.25" customHeight="1">
      <c r="A24" s="50"/>
      <c r="B24" s="50"/>
      <c r="C24" s="50"/>
      <c r="D24" s="50"/>
      <c r="E24" s="50"/>
      <c r="F24" s="50"/>
      <c r="G24" s="50"/>
      <c r="H24" s="50"/>
      <c r="I24" s="50"/>
      <c r="J24" s="50"/>
      <c r="K24" s="50"/>
      <c r="L24" s="50"/>
      <c r="M24" s="50"/>
    </row>
    <row r="25" spans="1:15" ht="30" customHeight="1">
      <c r="A25" s="5443" t="s">
        <v>4546</v>
      </c>
      <c r="B25" s="5443"/>
      <c r="C25" s="5443"/>
      <c r="D25" s="5443"/>
      <c r="E25" s="5443"/>
      <c r="F25" s="5443"/>
      <c r="G25" s="5443"/>
      <c r="H25" s="5443"/>
      <c r="I25" s="5443"/>
      <c r="J25" s="5443"/>
      <c r="K25" s="5443"/>
      <c r="L25" s="5443"/>
      <c r="M25" s="5443"/>
    </row>
    <row r="26" spans="1:15" ht="14.25" customHeight="1">
      <c r="A26" s="50"/>
      <c r="B26" s="50"/>
      <c r="C26" s="50"/>
      <c r="D26" s="50"/>
      <c r="E26" s="50"/>
      <c r="F26" s="50"/>
      <c r="G26" s="50"/>
      <c r="H26" s="50"/>
      <c r="I26" s="50"/>
      <c r="J26" s="50"/>
      <c r="K26" s="50"/>
      <c r="L26" s="50"/>
      <c r="M26" s="50"/>
    </row>
    <row r="27" spans="1:15" ht="29.4" customHeight="1">
      <c r="A27" s="5532" t="s">
        <v>3259</v>
      </c>
      <c r="B27" s="5532"/>
      <c r="C27" s="5532"/>
      <c r="D27" s="5532"/>
      <c r="E27" s="5532"/>
      <c r="F27" s="5532"/>
      <c r="G27" s="5532"/>
      <c r="H27" s="5532"/>
      <c r="I27" s="5532"/>
      <c r="J27" s="5532"/>
      <c r="K27" s="5532"/>
      <c r="L27" s="5532"/>
      <c r="M27" s="5532"/>
    </row>
  </sheetData>
  <mergeCells count="17">
    <mergeCell ref="A7:A17"/>
    <mergeCell ref="A1:M1"/>
    <mergeCell ref="A3:A5"/>
    <mergeCell ref="B3:B5"/>
    <mergeCell ref="C3:M3"/>
    <mergeCell ref="C4:D4"/>
    <mergeCell ref="E4:F4"/>
    <mergeCell ref="G4:H4"/>
    <mergeCell ref="I4:J4"/>
    <mergeCell ref="K4:L4"/>
    <mergeCell ref="M4:M5"/>
    <mergeCell ref="A19:A20"/>
    <mergeCell ref="A21:M21"/>
    <mergeCell ref="A23:M23"/>
    <mergeCell ref="A25:M25"/>
    <mergeCell ref="A27:M27"/>
    <mergeCell ref="A22:M22"/>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topLeftCell="A11" workbookViewId="0">
      <selection activeCell="B10" sqref="B10"/>
    </sheetView>
  </sheetViews>
  <sheetFormatPr defaultRowHeight="13.8"/>
  <cols>
    <col min="1" max="1" width="35.5" style="7" customWidth="1"/>
    <col min="2" max="3" width="16.3984375" style="404" customWidth="1"/>
    <col min="4" max="16384" width="8.796875" style="404"/>
  </cols>
  <sheetData>
    <row r="1" spans="1:4" ht="24.6" customHeight="1">
      <c r="A1" s="5474" t="s">
        <v>3275</v>
      </c>
      <c r="B1" s="5474"/>
      <c r="C1" s="5474"/>
    </row>
    <row r="3" spans="1:4" ht="25.05" customHeight="1">
      <c r="A3" s="5543" t="s">
        <v>3276</v>
      </c>
      <c r="B3" s="5545" t="s">
        <v>3277</v>
      </c>
      <c r="C3" s="5546"/>
      <c r="D3" s="5324"/>
    </row>
    <row r="4" spans="1:4" ht="35.4" customHeight="1">
      <c r="A4" s="5544"/>
      <c r="B4" s="206" t="s">
        <v>16</v>
      </c>
      <c r="C4" s="5318" t="s">
        <v>3278</v>
      </c>
    </row>
    <row r="5" spans="1:4" ht="15.6">
      <c r="A5" s="5325" t="s">
        <v>855</v>
      </c>
      <c r="B5" s="5326">
        <v>680442</v>
      </c>
      <c r="C5" s="5327">
        <f>B5/680442</f>
        <v>1</v>
      </c>
      <c r="D5" s="5328"/>
    </row>
    <row r="6" spans="1:4" ht="15.6">
      <c r="A6" s="5329" t="s">
        <v>3279</v>
      </c>
      <c r="B6" s="5330">
        <v>2761</v>
      </c>
      <c r="C6" s="5331">
        <f>B6/680442</f>
        <v>4.0576566408305186E-3</v>
      </c>
      <c r="D6" s="5328"/>
    </row>
    <row r="7" spans="1:4" ht="15.6">
      <c r="A7" s="5332" t="s">
        <v>3280</v>
      </c>
      <c r="B7" s="5326">
        <v>4124</v>
      </c>
      <c r="C7" s="5327">
        <f t="shared" ref="C7:C55" si="0">B7/680442</f>
        <v>6.0607663842032087E-3</v>
      </c>
      <c r="D7" s="5328"/>
    </row>
    <row r="8" spans="1:4" ht="15.6">
      <c r="A8" s="5329" t="s">
        <v>3281</v>
      </c>
      <c r="B8" s="5330">
        <v>13839</v>
      </c>
      <c r="C8" s="5331">
        <f t="shared" si="0"/>
        <v>2.0338250725263872E-2</v>
      </c>
      <c r="D8" s="5328"/>
    </row>
    <row r="9" spans="1:4" ht="15.6">
      <c r="A9" s="5332" t="s">
        <v>3282</v>
      </c>
      <c r="B9" s="5326">
        <v>2174</v>
      </c>
      <c r="C9" s="5327">
        <f t="shared" si="0"/>
        <v>3.1949820851740487E-3</v>
      </c>
      <c r="D9" s="5328"/>
    </row>
    <row r="10" spans="1:4" ht="15.6">
      <c r="A10" s="5329" t="s">
        <v>3283</v>
      </c>
      <c r="B10" s="5330">
        <v>95165</v>
      </c>
      <c r="C10" s="5331">
        <f t="shared" si="0"/>
        <v>0.13985762195749232</v>
      </c>
      <c r="D10" s="5328"/>
    </row>
    <row r="11" spans="1:4" ht="15.6">
      <c r="A11" s="5332" t="s">
        <v>3284</v>
      </c>
      <c r="B11" s="5326">
        <v>9873</v>
      </c>
      <c r="C11" s="5327">
        <f t="shared" si="0"/>
        <v>1.4509686350930719E-2</v>
      </c>
      <c r="D11" s="5328"/>
    </row>
    <row r="12" spans="1:4" ht="15.6">
      <c r="A12" s="5329" t="s">
        <v>3285</v>
      </c>
      <c r="B12" s="5330">
        <v>495</v>
      </c>
      <c r="C12" s="5331">
        <f t="shared" si="0"/>
        <v>7.2746832206124843E-4</v>
      </c>
      <c r="D12" s="5328"/>
    </row>
    <row r="13" spans="1:4" ht="15.6">
      <c r="A13" s="5332" t="s">
        <v>3286</v>
      </c>
      <c r="B13" s="5326">
        <v>13085</v>
      </c>
      <c r="C13" s="5327">
        <f t="shared" si="0"/>
        <v>1.9230147462972597E-2</v>
      </c>
      <c r="D13" s="5328"/>
    </row>
    <row r="14" spans="1:4" ht="15.6">
      <c r="A14" s="5329" t="s">
        <v>3287</v>
      </c>
      <c r="B14" s="5330">
        <v>6460</v>
      </c>
      <c r="C14" s="5331">
        <f t="shared" si="0"/>
        <v>9.4938290111427574E-3</v>
      </c>
      <c r="D14" s="5328"/>
    </row>
    <row r="15" spans="1:4" ht="15.6">
      <c r="A15" s="5362" t="s">
        <v>1238</v>
      </c>
      <c r="B15" s="5363">
        <v>317497</v>
      </c>
      <c r="C15" s="5364">
        <f t="shared" si="0"/>
        <v>0.46660406030198021</v>
      </c>
      <c r="D15" s="5328"/>
    </row>
    <row r="16" spans="1:4" ht="15.6">
      <c r="A16" s="5329" t="s">
        <v>3288</v>
      </c>
      <c r="B16" s="5330">
        <v>3840</v>
      </c>
      <c r="C16" s="5331">
        <f t="shared" si="0"/>
        <v>5.6433906196266545E-3</v>
      </c>
      <c r="D16" s="5328"/>
    </row>
    <row r="17" spans="1:4" ht="15.6">
      <c r="A17" s="5332" t="s">
        <v>3289</v>
      </c>
      <c r="B17" s="5326">
        <v>5682</v>
      </c>
      <c r="C17" s="5327">
        <f t="shared" si="0"/>
        <v>8.3504545574788151E-3</v>
      </c>
      <c r="D17" s="5328"/>
    </row>
    <row r="18" spans="1:4" ht="15.6">
      <c r="A18" s="5329" t="s">
        <v>3290</v>
      </c>
      <c r="B18" s="5330">
        <v>3568</v>
      </c>
      <c r="C18" s="5331">
        <f t="shared" si="0"/>
        <v>5.2436504507364333E-3</v>
      </c>
      <c r="D18" s="5328"/>
    </row>
    <row r="19" spans="1:4" ht="15.6">
      <c r="A19" s="5332" t="s">
        <v>3291</v>
      </c>
      <c r="B19" s="5326">
        <v>1884</v>
      </c>
      <c r="C19" s="5327">
        <f t="shared" si="0"/>
        <v>2.7687885227543271E-3</v>
      </c>
      <c r="D19" s="5328"/>
    </row>
    <row r="20" spans="1:4" ht="15.6">
      <c r="A20" s="5329" t="s">
        <v>3292</v>
      </c>
      <c r="B20" s="5330">
        <v>2391</v>
      </c>
      <c r="C20" s="5331">
        <f t="shared" si="0"/>
        <v>3.5138924405019091E-3</v>
      </c>
      <c r="D20" s="5328"/>
    </row>
    <row r="21" spans="1:4" ht="15.6">
      <c r="A21" s="5332" t="s">
        <v>3293</v>
      </c>
      <c r="B21" s="5326">
        <v>2379</v>
      </c>
      <c r="C21" s="5327">
        <f t="shared" si="0"/>
        <v>3.4962568448155757E-3</v>
      </c>
      <c r="D21" s="5328"/>
    </row>
    <row r="22" spans="1:4" ht="15.6">
      <c r="A22" s="5329" t="s">
        <v>3294</v>
      </c>
      <c r="B22" s="5330">
        <v>2201</v>
      </c>
      <c r="C22" s="5331">
        <f t="shared" si="0"/>
        <v>3.2346621754682984E-3</v>
      </c>
      <c r="D22" s="5328"/>
    </row>
    <row r="23" spans="1:4" ht="15.6">
      <c r="A23" s="5332" t="s">
        <v>3295</v>
      </c>
      <c r="B23" s="5326">
        <v>634</v>
      </c>
      <c r="C23" s="5327">
        <f t="shared" si="0"/>
        <v>9.317473054279424E-4</v>
      </c>
      <c r="D23" s="5328"/>
    </row>
    <row r="24" spans="1:4" ht="15.6">
      <c r="A24" s="5329" t="s">
        <v>3296</v>
      </c>
      <c r="B24" s="5330">
        <v>3849</v>
      </c>
      <c r="C24" s="5331">
        <f t="shared" si="0"/>
        <v>5.6566173163914045E-3</v>
      </c>
      <c r="D24" s="5328"/>
    </row>
    <row r="25" spans="1:4" ht="15.6">
      <c r="A25" s="5332" t="s">
        <v>3297</v>
      </c>
      <c r="B25" s="5326">
        <v>3045</v>
      </c>
      <c r="C25" s="5327">
        <f t="shared" si="0"/>
        <v>4.4750324054070737E-3</v>
      </c>
      <c r="D25" s="5328"/>
    </row>
    <row r="26" spans="1:4" ht="15.6">
      <c r="A26" s="5329" t="s">
        <v>3298</v>
      </c>
      <c r="B26" s="5330">
        <v>4425</v>
      </c>
      <c r="C26" s="5331">
        <f t="shared" si="0"/>
        <v>6.5031259093354023E-3</v>
      </c>
      <c r="D26" s="5328"/>
    </row>
    <row r="27" spans="1:4" ht="15.6">
      <c r="A27" s="5332" t="s">
        <v>3299</v>
      </c>
      <c r="B27" s="5326">
        <v>2969</v>
      </c>
      <c r="C27" s="5327">
        <f t="shared" si="0"/>
        <v>4.3633402993936291E-3</v>
      </c>
      <c r="D27" s="5328"/>
    </row>
    <row r="28" spans="1:4" ht="15.6">
      <c r="A28" s="5329" t="s">
        <v>3300</v>
      </c>
      <c r="B28" s="5330">
        <v>1016</v>
      </c>
      <c r="C28" s="5331">
        <f t="shared" si="0"/>
        <v>1.4931471014428856E-3</v>
      </c>
      <c r="D28" s="5328"/>
    </row>
    <row r="29" spans="1:4" ht="15.6">
      <c r="A29" s="5332" t="s">
        <v>3301</v>
      </c>
      <c r="B29" s="5326">
        <v>4300</v>
      </c>
      <c r="C29" s="5327">
        <f t="shared" si="0"/>
        <v>6.3194217876027638E-3</v>
      </c>
      <c r="D29" s="5328"/>
    </row>
    <row r="30" spans="1:4" ht="15.6">
      <c r="A30" s="5329" t="s">
        <v>3302</v>
      </c>
      <c r="B30" s="5330">
        <v>1504</v>
      </c>
      <c r="C30" s="5331">
        <f t="shared" si="0"/>
        <v>2.2103279926871063E-3</v>
      </c>
      <c r="D30" s="5328"/>
    </row>
    <row r="31" spans="1:4" ht="15.6">
      <c r="A31" s="5332" t="s">
        <v>3303</v>
      </c>
      <c r="B31" s="5326">
        <v>1383</v>
      </c>
      <c r="C31" s="5327">
        <f t="shared" si="0"/>
        <v>2.0325024028499121E-3</v>
      </c>
      <c r="D31" s="5328"/>
    </row>
    <row r="32" spans="1:4" ht="15.6">
      <c r="A32" s="5329" t="s">
        <v>3304</v>
      </c>
      <c r="B32" s="5330">
        <v>26628</v>
      </c>
      <c r="C32" s="5331">
        <f t="shared" si="0"/>
        <v>3.9133386827973585E-2</v>
      </c>
      <c r="D32" s="5328"/>
    </row>
    <row r="33" spans="1:4" ht="15.6">
      <c r="A33" s="5332" t="s">
        <v>3305</v>
      </c>
      <c r="B33" s="5326">
        <v>618</v>
      </c>
      <c r="C33" s="5327">
        <f t="shared" si="0"/>
        <v>9.0823317784616471E-4</v>
      </c>
      <c r="D33" s="5328"/>
    </row>
    <row r="34" spans="1:4" ht="15.6">
      <c r="A34" s="5329" t="s">
        <v>3306</v>
      </c>
      <c r="B34" s="5330">
        <v>3327</v>
      </c>
      <c r="C34" s="5331">
        <f t="shared" si="0"/>
        <v>4.8894689040359061E-3</v>
      </c>
      <c r="D34" s="5328"/>
    </row>
    <row r="35" spans="1:4" ht="15.6">
      <c r="A35" s="5332" t="s">
        <v>3307</v>
      </c>
      <c r="B35" s="5326">
        <v>2476</v>
      </c>
      <c r="C35" s="5327">
        <f t="shared" si="0"/>
        <v>3.6388112432801031E-3</v>
      </c>
      <c r="D35" s="5328"/>
    </row>
    <row r="36" spans="1:4" ht="15.6">
      <c r="A36" s="5329" t="s">
        <v>3308</v>
      </c>
      <c r="B36" s="5330">
        <v>9761</v>
      </c>
      <c r="C36" s="5331">
        <f t="shared" si="0"/>
        <v>1.4345087457858275E-2</v>
      </c>
      <c r="D36" s="5328"/>
    </row>
    <row r="37" spans="1:4" ht="15.6">
      <c r="A37" s="5332" t="s">
        <v>3309</v>
      </c>
      <c r="B37" s="5326">
        <v>7445</v>
      </c>
      <c r="C37" s="5327">
        <f t="shared" si="0"/>
        <v>1.0941417490395948E-2</v>
      </c>
      <c r="D37" s="5328"/>
    </row>
    <row r="38" spans="1:4" ht="15.6">
      <c r="A38" s="5329" t="s">
        <v>3310</v>
      </c>
      <c r="B38" s="5330">
        <v>667</v>
      </c>
      <c r="C38" s="5331">
        <f t="shared" si="0"/>
        <v>9.8024519356535908E-4</v>
      </c>
      <c r="D38" s="5328"/>
    </row>
    <row r="39" spans="1:4" ht="15.6">
      <c r="A39" s="5332" t="s">
        <v>3311</v>
      </c>
      <c r="B39" s="5326">
        <v>5433</v>
      </c>
      <c r="C39" s="5327">
        <f t="shared" si="0"/>
        <v>7.9845159469873993E-3</v>
      </c>
      <c r="D39" s="5328"/>
    </row>
    <row r="40" spans="1:4" ht="15.6">
      <c r="A40" s="5329" t="s">
        <v>3312</v>
      </c>
      <c r="B40" s="5330">
        <v>4226</v>
      </c>
      <c r="C40" s="5331">
        <f t="shared" si="0"/>
        <v>6.2106689475370418E-3</v>
      </c>
      <c r="D40" s="5328"/>
    </row>
    <row r="41" spans="1:4" ht="15.6">
      <c r="A41" s="5332" t="s">
        <v>3313</v>
      </c>
      <c r="B41" s="5326">
        <v>15446</v>
      </c>
      <c r="C41" s="5327">
        <f t="shared" si="0"/>
        <v>2.2699950914258672E-2</v>
      </c>
      <c r="D41" s="5328"/>
    </row>
    <row r="42" spans="1:4" ht="15.6">
      <c r="A42" s="5329" t="s">
        <v>3314</v>
      </c>
      <c r="B42" s="5330">
        <v>5372</v>
      </c>
      <c r="C42" s="5331">
        <f t="shared" si="0"/>
        <v>7.8948683355818724E-3</v>
      </c>
      <c r="D42" s="5328"/>
    </row>
    <row r="43" spans="1:4" ht="15.6">
      <c r="A43" s="5332" t="s">
        <v>3315</v>
      </c>
      <c r="B43" s="5326">
        <v>609</v>
      </c>
      <c r="C43" s="5327">
        <f t="shared" si="0"/>
        <v>8.9500648108141478E-4</v>
      </c>
      <c r="D43" s="5328"/>
    </row>
    <row r="44" spans="1:4" ht="15.6">
      <c r="A44" s="5329" t="s">
        <v>3316</v>
      </c>
      <c r="B44" s="5330">
        <v>3150</v>
      </c>
      <c r="C44" s="5331">
        <f t="shared" si="0"/>
        <v>4.6293438676624898E-3</v>
      </c>
      <c r="D44" s="5328"/>
    </row>
    <row r="45" spans="1:4" ht="15.6">
      <c r="A45" s="5332" t="s">
        <v>3317</v>
      </c>
      <c r="B45" s="5326">
        <v>625</v>
      </c>
      <c r="C45" s="5327">
        <f t="shared" si="0"/>
        <v>9.1852060866319247E-4</v>
      </c>
      <c r="D45" s="5328"/>
    </row>
    <row r="46" spans="1:4" ht="15.6">
      <c r="A46" s="5329" t="s">
        <v>3318</v>
      </c>
      <c r="B46" s="5330">
        <v>3746</v>
      </c>
      <c r="C46" s="5331">
        <f t="shared" si="0"/>
        <v>5.5052451200837101E-3</v>
      </c>
      <c r="D46" s="5328"/>
    </row>
    <row r="47" spans="1:4" ht="15.6">
      <c r="A47" s="5332" t="s">
        <v>3319</v>
      </c>
      <c r="B47" s="5326">
        <v>23234</v>
      </c>
      <c r="C47" s="5327">
        <f t="shared" si="0"/>
        <v>3.4145452514688979E-2</v>
      </c>
      <c r="D47" s="5328"/>
    </row>
    <row r="48" spans="1:4" ht="15.6">
      <c r="A48" s="5329" t="s">
        <v>3320</v>
      </c>
      <c r="B48" s="5330">
        <v>11753</v>
      </c>
      <c r="C48" s="5331">
        <f t="shared" si="0"/>
        <v>1.7272596341789601E-2</v>
      </c>
      <c r="D48" s="5328"/>
    </row>
    <row r="49" spans="1:4" ht="15.6">
      <c r="A49" s="5332" t="s">
        <v>3321</v>
      </c>
      <c r="B49" s="5326">
        <v>257</v>
      </c>
      <c r="C49" s="5327">
        <f t="shared" si="0"/>
        <v>3.7769567428230474E-4</v>
      </c>
      <c r="D49" s="5328"/>
    </row>
    <row r="50" spans="1:4" ht="15.6">
      <c r="A50" s="5329" t="s">
        <v>3322</v>
      </c>
      <c r="B50" s="5330">
        <v>7739</v>
      </c>
      <c r="C50" s="5331">
        <f t="shared" si="0"/>
        <v>1.1373489584711115E-2</v>
      </c>
      <c r="D50" s="5328"/>
    </row>
    <row r="51" spans="1:4" ht="15.6">
      <c r="A51" s="5332" t="s">
        <v>3323</v>
      </c>
      <c r="B51" s="5326">
        <v>31061</v>
      </c>
      <c r="C51" s="5327">
        <f t="shared" si="0"/>
        <v>4.5648269801099872E-2</v>
      </c>
      <c r="D51" s="5328"/>
    </row>
    <row r="52" spans="1:4" ht="15.6">
      <c r="A52" s="5329" t="s">
        <v>3324</v>
      </c>
      <c r="B52" s="5330">
        <v>673</v>
      </c>
      <c r="C52" s="5331">
        <f t="shared" si="0"/>
        <v>9.8906299140852556E-4</v>
      </c>
      <c r="D52" s="5328"/>
    </row>
    <row r="53" spans="1:4" ht="15.6">
      <c r="A53" s="5332" t="s">
        <v>3325</v>
      </c>
      <c r="B53" s="5326">
        <v>2876</v>
      </c>
      <c r="C53" s="5327">
        <f t="shared" si="0"/>
        <v>4.2266644328245468E-3</v>
      </c>
      <c r="D53" s="5328"/>
    </row>
    <row r="54" spans="1:4" ht="15.6">
      <c r="A54" s="5329" t="s">
        <v>3326</v>
      </c>
      <c r="B54" s="5330">
        <v>684</v>
      </c>
      <c r="C54" s="5331">
        <f t="shared" si="0"/>
        <v>1.0052289541209979E-3</v>
      </c>
      <c r="D54" s="5328"/>
    </row>
    <row r="55" spans="1:4" ht="15.6">
      <c r="A55" s="5332" t="s">
        <v>3327</v>
      </c>
      <c r="B55" s="5326">
        <v>385</v>
      </c>
      <c r="C55" s="5327">
        <f t="shared" si="0"/>
        <v>5.6580869493652651E-4</v>
      </c>
      <c r="D55" s="5328"/>
    </row>
    <row r="57" spans="1:4" ht="30.6" customHeight="1">
      <c r="A57" s="5547" t="s">
        <v>3328</v>
      </c>
      <c r="B57" s="5547"/>
      <c r="C57" s="5547"/>
    </row>
  </sheetData>
  <mergeCells count="4">
    <mergeCell ref="A1:C1"/>
    <mergeCell ref="A3:A4"/>
    <mergeCell ref="B3:C3"/>
    <mergeCell ref="A57:C57"/>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19"/>
  <sheetViews>
    <sheetView topLeftCell="A650" workbookViewId="0">
      <selection activeCell="B655" sqref="B655"/>
    </sheetView>
  </sheetViews>
  <sheetFormatPr defaultRowHeight="13.8"/>
  <cols>
    <col min="1" max="1" width="21.5" customWidth="1"/>
    <col min="2" max="2" width="37.59765625" customWidth="1"/>
    <col min="3" max="3" width="16.296875" customWidth="1"/>
  </cols>
  <sheetData>
    <row r="1" spans="1:4" ht="24.6">
      <c r="A1" s="5474" t="s">
        <v>3329</v>
      </c>
      <c r="B1" s="5474"/>
      <c r="C1" s="5474"/>
      <c r="D1" s="319"/>
    </row>
    <row r="3" spans="1:4" ht="35.4">
      <c r="A3" s="5562" t="s">
        <v>3330</v>
      </c>
      <c r="B3" s="5563"/>
      <c r="C3" s="5333" t="s">
        <v>4547</v>
      </c>
      <c r="D3" s="5334"/>
    </row>
    <row r="4" spans="1:4">
      <c r="A4" s="5335"/>
      <c r="B4" s="5335"/>
      <c r="C4" s="5336"/>
    </row>
    <row r="5" spans="1:4" ht="17.399999999999999">
      <c r="A5" s="5557" t="s">
        <v>3279</v>
      </c>
      <c r="B5" s="5558"/>
      <c r="C5" s="5559"/>
      <c r="D5" s="5337"/>
    </row>
    <row r="6" spans="1:4">
      <c r="A6" s="5338"/>
      <c r="B6" s="5339" t="s">
        <v>3331</v>
      </c>
      <c r="C6" s="5340">
        <v>40</v>
      </c>
      <c r="D6" s="5341"/>
    </row>
    <row r="7" spans="1:4">
      <c r="A7" s="5342"/>
      <c r="B7" s="5343" t="s">
        <v>3332</v>
      </c>
      <c r="C7" s="5344">
        <v>147</v>
      </c>
      <c r="D7" s="5341"/>
    </row>
    <row r="8" spans="1:4">
      <c r="A8" s="5342"/>
      <c r="B8" s="5345" t="s">
        <v>3333</v>
      </c>
      <c r="C8" s="5346">
        <v>32</v>
      </c>
      <c r="D8" s="5341"/>
    </row>
    <row r="9" spans="1:4">
      <c r="A9" s="5342"/>
      <c r="B9" s="5343" t="s">
        <v>3334</v>
      </c>
      <c r="C9" s="5344">
        <v>101</v>
      </c>
      <c r="D9" s="5341"/>
    </row>
    <row r="10" spans="1:4">
      <c r="A10" s="5342"/>
      <c r="B10" s="5345" t="s">
        <v>3335</v>
      </c>
      <c r="C10" s="5346">
        <v>88</v>
      </c>
      <c r="D10" s="5341"/>
    </row>
    <row r="11" spans="1:4">
      <c r="A11" s="5342"/>
      <c r="B11" s="5343" t="s">
        <v>3336</v>
      </c>
      <c r="C11" s="5344">
        <v>29</v>
      </c>
      <c r="D11" s="5341"/>
    </row>
    <row r="12" spans="1:4">
      <c r="A12" s="5342"/>
      <c r="B12" s="5345" t="s">
        <v>3337</v>
      </c>
      <c r="C12" s="5346">
        <v>49</v>
      </c>
      <c r="D12" s="5341"/>
    </row>
    <row r="13" spans="1:4">
      <c r="A13" s="5342"/>
      <c r="B13" s="5343" t="s">
        <v>3338</v>
      </c>
      <c r="C13" s="5344">
        <v>97</v>
      </c>
      <c r="D13" s="5341"/>
    </row>
    <row r="14" spans="1:4">
      <c r="A14" s="5342"/>
      <c r="B14" s="5345" t="s">
        <v>3339</v>
      </c>
      <c r="C14" s="5346">
        <v>24</v>
      </c>
      <c r="D14" s="5341"/>
    </row>
    <row r="15" spans="1:4">
      <c r="A15" s="5342"/>
      <c r="B15" s="5343" t="s">
        <v>3340</v>
      </c>
      <c r="C15" s="5344">
        <v>60</v>
      </c>
      <c r="D15" s="5341"/>
    </row>
    <row r="16" spans="1:4">
      <c r="A16" s="5342"/>
      <c r="B16" s="5345" t="s">
        <v>3341</v>
      </c>
      <c r="C16" s="5346">
        <v>51</v>
      </c>
      <c r="D16" s="5341"/>
    </row>
    <row r="17" spans="1:4">
      <c r="A17" s="5342"/>
      <c r="B17" s="5343" t="s">
        <v>3342</v>
      </c>
      <c r="C17" s="5344">
        <v>78</v>
      </c>
      <c r="D17" s="5341"/>
    </row>
    <row r="18" spans="1:4">
      <c r="A18" s="5342"/>
      <c r="B18" s="5345" t="s">
        <v>3343</v>
      </c>
      <c r="C18" s="5346">
        <v>265</v>
      </c>
      <c r="D18" s="5341"/>
    </row>
    <row r="19" spans="1:4">
      <c r="A19" s="5342"/>
      <c r="B19" s="5343" t="s">
        <v>3344</v>
      </c>
      <c r="C19" s="5344">
        <v>41</v>
      </c>
      <c r="D19" s="5341"/>
    </row>
    <row r="20" spans="1:4">
      <c r="A20" s="5342"/>
      <c r="B20" s="5345" t="s">
        <v>3345</v>
      </c>
      <c r="C20" s="5346">
        <v>109</v>
      </c>
      <c r="D20" s="5341"/>
    </row>
    <row r="21" spans="1:4">
      <c r="A21" s="5342"/>
      <c r="B21" s="5343" t="s">
        <v>3346</v>
      </c>
      <c r="C21" s="5344">
        <v>81</v>
      </c>
      <c r="D21" s="5341"/>
    </row>
    <row r="22" spans="1:4">
      <c r="A22" s="5342"/>
      <c r="B22" s="5345" t="s">
        <v>3347</v>
      </c>
      <c r="C22" s="5346">
        <v>425</v>
      </c>
      <c r="D22" s="5341"/>
    </row>
    <row r="23" spans="1:4">
      <c r="A23" s="5342"/>
      <c r="B23" s="5343" t="s">
        <v>3348</v>
      </c>
      <c r="C23" s="5344">
        <v>237</v>
      </c>
      <c r="D23" s="5341"/>
    </row>
    <row r="24" spans="1:4">
      <c r="A24" s="5342"/>
      <c r="B24" s="5345" t="s">
        <v>3349</v>
      </c>
      <c r="C24" s="5346">
        <v>145</v>
      </c>
      <c r="D24" s="5341"/>
    </row>
    <row r="25" spans="1:4">
      <c r="A25" s="5342"/>
      <c r="B25" s="5343" t="s">
        <v>3350</v>
      </c>
      <c r="C25" s="5344">
        <v>51</v>
      </c>
      <c r="D25" s="5341"/>
    </row>
    <row r="26" spans="1:4">
      <c r="A26" s="5342"/>
      <c r="B26" s="5345" t="s">
        <v>3351</v>
      </c>
      <c r="C26" s="5346">
        <v>60</v>
      </c>
      <c r="D26" s="5341"/>
    </row>
    <row r="27" spans="1:4">
      <c r="A27" s="5342"/>
      <c r="B27" s="5343" t="s">
        <v>3352</v>
      </c>
      <c r="C27" s="5344">
        <v>49</v>
      </c>
      <c r="D27" s="5341"/>
    </row>
    <row r="28" spans="1:4">
      <c r="A28" s="5342"/>
      <c r="B28" s="5345" t="s">
        <v>3353</v>
      </c>
      <c r="C28" s="5346">
        <v>97</v>
      </c>
      <c r="D28" s="5341"/>
    </row>
    <row r="29" spans="1:4">
      <c r="A29" s="5342"/>
      <c r="B29" s="5343" t="s">
        <v>3354</v>
      </c>
      <c r="C29" s="5344">
        <v>45</v>
      </c>
      <c r="D29" s="5341"/>
    </row>
    <row r="30" spans="1:4">
      <c r="A30" s="5347"/>
      <c r="B30" s="5348" t="s">
        <v>3355</v>
      </c>
      <c r="C30" s="5349">
        <v>94</v>
      </c>
      <c r="D30" s="5341"/>
    </row>
    <row r="31" spans="1:4">
      <c r="A31" s="5335"/>
      <c r="B31" s="5350"/>
      <c r="C31" s="5351"/>
      <c r="D31" s="5341"/>
    </row>
    <row r="32" spans="1:4" ht="17.399999999999999">
      <c r="A32" s="5548" t="s">
        <v>3280</v>
      </c>
      <c r="B32" s="5549"/>
      <c r="C32" s="5550"/>
      <c r="D32" s="5337"/>
    </row>
    <row r="33" spans="1:4">
      <c r="A33" s="5338"/>
      <c r="B33" s="5339" t="s">
        <v>3356</v>
      </c>
      <c r="C33" s="5340">
        <v>26</v>
      </c>
      <c r="D33" s="5341"/>
    </row>
    <row r="34" spans="1:4">
      <c r="A34" s="5342"/>
      <c r="B34" s="5343" t="s">
        <v>3357</v>
      </c>
      <c r="C34" s="5344">
        <v>29</v>
      </c>
      <c r="D34" s="5341"/>
    </row>
    <row r="35" spans="1:4">
      <c r="A35" s="5342"/>
      <c r="B35" s="5345" t="s">
        <v>3358</v>
      </c>
      <c r="C35" s="5346">
        <v>2309</v>
      </c>
      <c r="D35" s="5341"/>
    </row>
    <row r="36" spans="1:4">
      <c r="A36" s="5342"/>
      <c r="B36" s="5343" t="s">
        <v>3359</v>
      </c>
      <c r="C36" s="5344">
        <v>23</v>
      </c>
      <c r="D36" s="5341"/>
    </row>
    <row r="37" spans="1:4">
      <c r="A37" s="5342"/>
      <c r="B37" s="5345" t="s">
        <v>3360</v>
      </c>
      <c r="C37" s="5346">
        <v>36</v>
      </c>
      <c r="D37" s="5341"/>
    </row>
    <row r="38" spans="1:4">
      <c r="A38" s="5342"/>
      <c r="B38" s="5343" t="s">
        <v>3361</v>
      </c>
      <c r="C38" s="5344">
        <v>341</v>
      </c>
      <c r="D38" s="5341"/>
    </row>
    <row r="39" spans="1:4">
      <c r="A39" s="5342"/>
      <c r="B39" s="5345" t="s">
        <v>3362</v>
      </c>
      <c r="C39" s="5346">
        <v>180</v>
      </c>
      <c r="D39" s="5341"/>
    </row>
    <row r="40" spans="1:4">
      <c r="A40" s="5342"/>
      <c r="B40" s="5343" t="s">
        <v>3363</v>
      </c>
      <c r="C40" s="5344">
        <v>240</v>
      </c>
      <c r="D40" s="5341"/>
    </row>
    <row r="41" spans="1:4">
      <c r="A41" s="5342"/>
      <c r="B41" s="5345" t="s">
        <v>3364</v>
      </c>
      <c r="C41" s="5346">
        <v>56</v>
      </c>
      <c r="D41" s="5341"/>
    </row>
    <row r="42" spans="1:4">
      <c r="A42" s="5342"/>
      <c r="B42" s="5343" t="s">
        <v>3365</v>
      </c>
      <c r="C42" s="5344">
        <v>70</v>
      </c>
      <c r="D42" s="5341"/>
    </row>
    <row r="43" spans="1:4">
      <c r="A43" s="5342"/>
      <c r="B43" s="5345" t="s">
        <v>3366</v>
      </c>
      <c r="C43" s="5346">
        <v>621</v>
      </c>
      <c r="D43" s="5341"/>
    </row>
    <row r="44" spans="1:4">
      <c r="A44" s="5342"/>
      <c r="B44" s="5343" t="s">
        <v>3367</v>
      </c>
      <c r="C44" s="5344">
        <v>88</v>
      </c>
      <c r="D44" s="5341"/>
    </row>
    <row r="45" spans="1:4">
      <c r="A45" s="5342"/>
      <c r="B45" s="5345" t="s">
        <v>3368</v>
      </c>
      <c r="C45" s="5346">
        <v>30</v>
      </c>
      <c r="D45" s="5341"/>
    </row>
    <row r="46" spans="1:4">
      <c r="A46" s="5342"/>
      <c r="B46" s="5343" t="s">
        <v>3369</v>
      </c>
      <c r="C46" s="5344">
        <v>31</v>
      </c>
      <c r="D46" s="5341"/>
    </row>
    <row r="47" spans="1:4">
      <c r="A47" s="5347"/>
      <c r="B47" s="5348" t="s">
        <v>3370</v>
      </c>
      <c r="C47" s="5349">
        <v>26</v>
      </c>
      <c r="D47" s="5341"/>
    </row>
    <row r="48" spans="1:4">
      <c r="A48" s="5335"/>
      <c r="B48" s="5350"/>
      <c r="C48" s="5351"/>
      <c r="D48" s="5341"/>
    </row>
    <row r="49" spans="1:4" ht="17.399999999999999">
      <c r="A49" s="5548" t="s">
        <v>3281</v>
      </c>
      <c r="B49" s="5549"/>
      <c r="C49" s="5550"/>
      <c r="D49" s="5337"/>
    </row>
    <row r="50" spans="1:4">
      <c r="A50" s="5338"/>
      <c r="B50" s="5339" t="s">
        <v>3371</v>
      </c>
      <c r="C50" s="5340">
        <v>57</v>
      </c>
      <c r="D50" s="5341"/>
    </row>
    <row r="51" spans="1:4">
      <c r="A51" s="5342"/>
      <c r="B51" s="5343" t="s">
        <v>3372</v>
      </c>
      <c r="C51" s="5344">
        <v>313</v>
      </c>
      <c r="D51" s="5341"/>
    </row>
    <row r="52" spans="1:4">
      <c r="A52" s="5342"/>
      <c r="B52" s="5345" t="s">
        <v>3373</v>
      </c>
      <c r="C52" s="5346">
        <v>344</v>
      </c>
      <c r="D52" s="5341"/>
    </row>
    <row r="53" spans="1:4">
      <c r="A53" s="5342"/>
      <c r="B53" s="5343" t="s">
        <v>3374</v>
      </c>
      <c r="C53" s="5344">
        <v>63</v>
      </c>
      <c r="D53" s="5341"/>
    </row>
    <row r="54" spans="1:4">
      <c r="A54" s="5342"/>
      <c r="B54" s="5345" t="s">
        <v>3375</v>
      </c>
      <c r="C54" s="5346">
        <v>58</v>
      </c>
      <c r="D54" s="5341"/>
    </row>
    <row r="55" spans="1:4">
      <c r="A55" s="5342"/>
      <c r="B55" s="5343" t="s">
        <v>3376</v>
      </c>
      <c r="C55" s="5344">
        <v>32</v>
      </c>
      <c r="D55" s="5341"/>
    </row>
    <row r="56" spans="1:4">
      <c r="A56" s="5342"/>
      <c r="B56" s="5345" t="s">
        <v>3377</v>
      </c>
      <c r="C56" s="5346">
        <v>8847</v>
      </c>
      <c r="D56" s="5341"/>
    </row>
    <row r="57" spans="1:4">
      <c r="A57" s="5342"/>
      <c r="B57" s="5343" t="s">
        <v>3378</v>
      </c>
      <c r="C57" s="5344">
        <v>481</v>
      </c>
      <c r="D57" s="5341"/>
    </row>
    <row r="58" spans="1:4">
      <c r="A58" s="5342"/>
      <c r="B58" s="5345" t="s">
        <v>3379</v>
      </c>
      <c r="C58" s="5346">
        <v>107</v>
      </c>
      <c r="D58" s="5341"/>
    </row>
    <row r="59" spans="1:4">
      <c r="A59" s="5342"/>
      <c r="B59" s="5343" t="s">
        <v>3380</v>
      </c>
      <c r="C59" s="5344">
        <v>1625</v>
      </c>
      <c r="D59" s="5341"/>
    </row>
    <row r="60" spans="1:4">
      <c r="A60" s="5342"/>
      <c r="B60" s="5345" t="s">
        <v>3381</v>
      </c>
      <c r="C60" s="5346">
        <v>1116</v>
      </c>
      <c r="D60" s="5341"/>
    </row>
    <row r="61" spans="1:4">
      <c r="A61" s="5342"/>
      <c r="B61" s="5343" t="s">
        <v>3382</v>
      </c>
      <c r="C61" s="5344">
        <v>26</v>
      </c>
      <c r="D61" s="5341"/>
    </row>
    <row r="62" spans="1:4">
      <c r="A62" s="5342"/>
      <c r="B62" s="5345" t="s">
        <v>3383</v>
      </c>
      <c r="C62" s="5346">
        <v>490</v>
      </c>
      <c r="D62" s="5341"/>
    </row>
    <row r="63" spans="1:4">
      <c r="A63" s="5347"/>
      <c r="B63" s="5352" t="s">
        <v>3384</v>
      </c>
      <c r="C63" s="5353">
        <v>279</v>
      </c>
      <c r="D63" s="5341"/>
    </row>
    <row r="64" spans="1:4">
      <c r="A64" s="5335"/>
      <c r="B64" s="5350"/>
      <c r="C64" s="5351"/>
      <c r="D64" s="5341"/>
    </row>
    <row r="65" spans="1:4" ht="17.399999999999999">
      <c r="A65" s="5548" t="s">
        <v>3282</v>
      </c>
      <c r="B65" s="5549"/>
      <c r="C65" s="5550"/>
      <c r="D65" s="5337"/>
    </row>
    <row r="66" spans="1:4">
      <c r="A66" s="5338"/>
      <c r="B66" s="5339" t="s">
        <v>3385</v>
      </c>
      <c r="C66" s="5340">
        <v>40</v>
      </c>
      <c r="D66" s="5341"/>
    </row>
    <row r="67" spans="1:4">
      <c r="A67" s="5342"/>
      <c r="B67" s="5343" t="s">
        <v>3386</v>
      </c>
      <c r="C67" s="5344">
        <v>370</v>
      </c>
      <c r="D67" s="5341"/>
    </row>
    <row r="68" spans="1:4">
      <c r="A68" s="5342"/>
      <c r="B68" s="5345" t="s">
        <v>3387</v>
      </c>
      <c r="C68" s="5346">
        <v>36</v>
      </c>
      <c r="D68" s="5341"/>
    </row>
    <row r="69" spans="1:4">
      <c r="A69" s="5342"/>
      <c r="B69" s="5343" t="s">
        <v>3388</v>
      </c>
      <c r="C69" s="5344">
        <v>25</v>
      </c>
      <c r="D69" s="5341"/>
    </row>
    <row r="70" spans="1:4">
      <c r="A70" s="5342"/>
      <c r="B70" s="5345" t="s">
        <v>3389</v>
      </c>
      <c r="C70" s="5346">
        <v>66</v>
      </c>
      <c r="D70" s="5341"/>
    </row>
    <row r="71" spans="1:4">
      <c r="A71" s="5342"/>
      <c r="B71" s="5343" t="s">
        <v>3390</v>
      </c>
      <c r="C71" s="5344">
        <v>57</v>
      </c>
      <c r="D71" s="5341"/>
    </row>
    <row r="72" spans="1:4">
      <c r="A72" s="5342"/>
      <c r="B72" s="5345" t="s">
        <v>3391</v>
      </c>
      <c r="C72" s="5346">
        <v>68</v>
      </c>
      <c r="D72" s="5341"/>
    </row>
    <row r="73" spans="1:4">
      <c r="A73" s="5342"/>
      <c r="B73" s="5343" t="s">
        <v>3392</v>
      </c>
      <c r="C73" s="5344">
        <v>80</v>
      </c>
      <c r="D73" s="5341"/>
    </row>
    <row r="74" spans="1:4">
      <c r="A74" s="5342"/>
      <c r="B74" s="5345" t="s">
        <v>3393</v>
      </c>
      <c r="C74" s="5346">
        <v>23</v>
      </c>
      <c r="D74" s="5341"/>
    </row>
    <row r="75" spans="1:4">
      <c r="A75" s="5342"/>
      <c r="B75" s="5343" t="s">
        <v>3394</v>
      </c>
      <c r="C75" s="5344">
        <v>25</v>
      </c>
      <c r="D75" s="5341"/>
    </row>
    <row r="76" spans="1:4">
      <c r="A76" s="5342"/>
      <c r="B76" s="5345" t="s">
        <v>3395</v>
      </c>
      <c r="C76" s="5346">
        <v>23</v>
      </c>
      <c r="D76" s="5341"/>
    </row>
    <row r="77" spans="1:4">
      <c r="A77" s="5342"/>
      <c r="B77" s="5343" t="s">
        <v>3396</v>
      </c>
      <c r="C77" s="5344">
        <v>73</v>
      </c>
      <c r="D77" s="5341"/>
    </row>
    <row r="78" spans="1:4">
      <c r="A78" s="5342"/>
      <c r="B78" s="5345" t="s">
        <v>3397</v>
      </c>
      <c r="C78" s="5346">
        <v>30</v>
      </c>
      <c r="D78" s="5341"/>
    </row>
    <row r="79" spans="1:4">
      <c r="A79" s="5342"/>
      <c r="B79" s="5343" t="s">
        <v>3398</v>
      </c>
      <c r="C79" s="5344">
        <v>22</v>
      </c>
      <c r="D79" s="5341"/>
    </row>
    <row r="80" spans="1:4">
      <c r="A80" s="5342"/>
      <c r="B80" s="5345" t="s">
        <v>3399</v>
      </c>
      <c r="C80" s="5346">
        <v>251</v>
      </c>
      <c r="D80" s="5341"/>
    </row>
    <row r="81" spans="1:4">
      <c r="A81" s="5342"/>
      <c r="B81" s="5343" t="s">
        <v>3400</v>
      </c>
      <c r="C81" s="5344">
        <v>60</v>
      </c>
      <c r="D81" s="5341"/>
    </row>
    <row r="82" spans="1:4">
      <c r="A82" s="5342"/>
      <c r="B82" s="5345" t="s">
        <v>3401</v>
      </c>
      <c r="C82" s="5346">
        <v>87</v>
      </c>
      <c r="D82" s="5341"/>
    </row>
    <row r="83" spans="1:4">
      <c r="A83" s="5342"/>
      <c r="B83" s="5343" t="s">
        <v>3402</v>
      </c>
      <c r="C83" s="5344">
        <v>439</v>
      </c>
      <c r="D83" s="5341"/>
    </row>
    <row r="84" spans="1:4">
      <c r="A84" s="5347"/>
      <c r="B84" s="5348" t="s">
        <v>3403</v>
      </c>
      <c r="C84" s="5349">
        <v>25</v>
      </c>
      <c r="D84" s="5341"/>
    </row>
    <row r="85" spans="1:4">
      <c r="A85" s="5335"/>
      <c r="B85" s="5350"/>
      <c r="C85" s="5351"/>
      <c r="D85" s="5341"/>
    </row>
    <row r="86" spans="1:4" ht="17.399999999999999">
      <c r="A86" s="5548" t="s">
        <v>3283</v>
      </c>
      <c r="B86" s="5549"/>
      <c r="C86" s="5550"/>
      <c r="D86" s="5337"/>
    </row>
    <row r="87" spans="1:4">
      <c r="A87" s="5338"/>
      <c r="B87" s="5339" t="s">
        <v>3404</v>
      </c>
      <c r="C87" s="5340">
        <v>5688</v>
      </c>
      <c r="D87" s="5341"/>
    </row>
    <row r="88" spans="1:4">
      <c r="A88" s="5342"/>
      <c r="B88" s="5343" t="s">
        <v>3405</v>
      </c>
      <c r="C88" s="5344">
        <v>94</v>
      </c>
      <c r="D88" s="5341"/>
    </row>
    <row r="89" spans="1:4">
      <c r="A89" s="5342"/>
      <c r="B89" s="5345" t="s">
        <v>3406</v>
      </c>
      <c r="C89" s="5346">
        <v>677</v>
      </c>
      <c r="D89" s="5341"/>
    </row>
    <row r="90" spans="1:4">
      <c r="A90" s="5342"/>
      <c r="B90" s="5343" t="s">
        <v>3407</v>
      </c>
      <c r="C90" s="5344">
        <v>168</v>
      </c>
      <c r="D90" s="5341"/>
    </row>
    <row r="91" spans="1:4">
      <c r="A91" s="5342"/>
      <c r="B91" s="5345" t="s">
        <v>3408</v>
      </c>
      <c r="C91" s="5346">
        <v>40</v>
      </c>
      <c r="D91" s="5341"/>
    </row>
    <row r="92" spans="1:4">
      <c r="A92" s="5342"/>
      <c r="B92" s="5343" t="s">
        <v>3409</v>
      </c>
      <c r="C92" s="5344">
        <v>4018</v>
      </c>
      <c r="D92" s="5341"/>
    </row>
    <row r="93" spans="1:4">
      <c r="A93" s="5342"/>
      <c r="B93" s="5345" t="s">
        <v>3410</v>
      </c>
      <c r="C93" s="5346">
        <v>95</v>
      </c>
      <c r="D93" s="5341"/>
    </row>
    <row r="94" spans="1:4">
      <c r="A94" s="5342"/>
      <c r="B94" s="5343" t="s">
        <v>3411</v>
      </c>
      <c r="C94" s="5344">
        <v>588</v>
      </c>
      <c r="D94" s="5341"/>
    </row>
    <row r="95" spans="1:4">
      <c r="A95" s="5342"/>
      <c r="B95" s="5345" t="s">
        <v>3412</v>
      </c>
      <c r="C95" s="5346">
        <v>1461</v>
      </c>
      <c r="D95" s="5341"/>
    </row>
    <row r="96" spans="1:4">
      <c r="A96" s="5342"/>
      <c r="B96" s="5343" t="s">
        <v>3413</v>
      </c>
      <c r="C96" s="5344">
        <v>34</v>
      </c>
      <c r="D96" s="5341"/>
    </row>
    <row r="97" spans="1:4">
      <c r="A97" s="5342"/>
      <c r="B97" s="5345" t="s">
        <v>3414</v>
      </c>
      <c r="C97" s="5346">
        <v>480</v>
      </c>
      <c r="D97" s="5341"/>
    </row>
    <row r="98" spans="1:4">
      <c r="A98" s="5342"/>
      <c r="B98" s="5343" t="s">
        <v>3415</v>
      </c>
      <c r="C98" s="5344">
        <v>113</v>
      </c>
      <c r="D98" s="5341"/>
    </row>
    <row r="99" spans="1:4">
      <c r="A99" s="5342"/>
      <c r="B99" s="5345" t="s">
        <v>3416</v>
      </c>
      <c r="C99" s="5346">
        <v>46</v>
      </c>
      <c r="D99" s="5341"/>
    </row>
    <row r="100" spans="1:4">
      <c r="A100" s="5342"/>
      <c r="B100" s="5343" t="s">
        <v>3417</v>
      </c>
      <c r="C100" s="5344">
        <v>1312</v>
      </c>
      <c r="D100" s="5341"/>
    </row>
    <row r="101" spans="1:4">
      <c r="A101" s="5342"/>
      <c r="B101" s="5345" t="s">
        <v>3418</v>
      </c>
      <c r="C101" s="5346">
        <v>298</v>
      </c>
      <c r="D101" s="5341"/>
    </row>
    <row r="102" spans="1:4">
      <c r="A102" s="5342"/>
      <c r="B102" s="5343" t="s">
        <v>3419</v>
      </c>
      <c r="C102" s="5344">
        <v>273</v>
      </c>
      <c r="D102" s="5341"/>
    </row>
    <row r="103" spans="1:4">
      <c r="A103" s="5342"/>
      <c r="B103" s="5345" t="s">
        <v>3420</v>
      </c>
      <c r="C103" s="5346">
        <v>72</v>
      </c>
      <c r="D103" s="5341"/>
    </row>
    <row r="104" spans="1:4">
      <c r="A104" s="5342"/>
      <c r="B104" s="5343" t="s">
        <v>3421</v>
      </c>
      <c r="C104" s="5344">
        <v>15983</v>
      </c>
      <c r="D104" s="5341"/>
    </row>
    <row r="105" spans="1:4">
      <c r="A105" s="5342"/>
      <c r="B105" s="5345" t="s">
        <v>3422</v>
      </c>
      <c r="C105" s="5346">
        <v>183</v>
      </c>
      <c r="D105" s="5341"/>
    </row>
    <row r="106" spans="1:4">
      <c r="A106" s="5342"/>
      <c r="B106" s="5343" t="s">
        <v>3423</v>
      </c>
      <c r="C106" s="5344">
        <v>567</v>
      </c>
      <c r="D106" s="5341"/>
    </row>
    <row r="107" spans="1:4">
      <c r="A107" s="5342"/>
      <c r="B107" s="5345" t="s">
        <v>3424</v>
      </c>
      <c r="C107" s="5346">
        <v>43</v>
      </c>
      <c r="D107" s="5341"/>
    </row>
    <row r="108" spans="1:4">
      <c r="A108" s="5342"/>
      <c r="B108" s="5343" t="s">
        <v>3425</v>
      </c>
      <c r="C108" s="5344">
        <v>186</v>
      </c>
      <c r="D108" s="5341"/>
    </row>
    <row r="109" spans="1:4">
      <c r="A109" s="5342"/>
      <c r="B109" s="5345" t="s">
        <v>3426</v>
      </c>
      <c r="C109" s="5346">
        <v>546</v>
      </c>
      <c r="D109" s="5341"/>
    </row>
    <row r="110" spans="1:4">
      <c r="A110" s="5342"/>
      <c r="B110" s="5343" t="s">
        <v>3427</v>
      </c>
      <c r="C110" s="5344">
        <v>31</v>
      </c>
      <c r="D110" s="5341"/>
    </row>
    <row r="111" spans="1:4">
      <c r="A111" s="5342"/>
      <c r="B111" s="5345" t="s">
        <v>3428</v>
      </c>
      <c r="C111" s="5346">
        <v>45</v>
      </c>
      <c r="D111" s="5341"/>
    </row>
    <row r="112" spans="1:4">
      <c r="A112" s="5342"/>
      <c r="B112" s="5343" t="s">
        <v>3429</v>
      </c>
      <c r="C112" s="5344">
        <v>1160</v>
      </c>
      <c r="D112" s="5341"/>
    </row>
    <row r="113" spans="1:4">
      <c r="A113" s="5342"/>
      <c r="B113" s="5345" t="s">
        <v>3430</v>
      </c>
      <c r="C113" s="5346">
        <v>318</v>
      </c>
      <c r="D113" s="5341"/>
    </row>
    <row r="114" spans="1:4">
      <c r="A114" s="5342"/>
      <c r="B114" s="5343" t="s">
        <v>3431</v>
      </c>
      <c r="C114" s="5344">
        <v>274</v>
      </c>
      <c r="D114" s="5341"/>
    </row>
    <row r="115" spans="1:4">
      <c r="A115" s="5342"/>
      <c r="B115" s="5345" t="s">
        <v>3432</v>
      </c>
      <c r="C115" s="5346">
        <v>7804</v>
      </c>
      <c r="D115" s="5341"/>
    </row>
    <row r="116" spans="1:4">
      <c r="A116" s="5342"/>
      <c r="B116" s="5343" t="s">
        <v>3433</v>
      </c>
      <c r="C116" s="5344">
        <v>1406</v>
      </c>
      <c r="D116" s="5341"/>
    </row>
    <row r="117" spans="1:4">
      <c r="A117" s="5342"/>
      <c r="B117" s="5345" t="s">
        <v>3434</v>
      </c>
      <c r="C117" s="5346">
        <v>57</v>
      </c>
      <c r="D117" s="5341"/>
    </row>
    <row r="118" spans="1:4">
      <c r="A118" s="5342"/>
      <c r="B118" s="5343" t="s">
        <v>3435</v>
      </c>
      <c r="C118" s="5344">
        <v>5693</v>
      </c>
      <c r="D118" s="5341"/>
    </row>
    <row r="119" spans="1:4">
      <c r="A119" s="5342"/>
      <c r="B119" s="5345" t="s">
        <v>3436</v>
      </c>
      <c r="C119" s="5346">
        <v>5378</v>
      </c>
      <c r="D119" s="5341"/>
    </row>
    <row r="120" spans="1:4">
      <c r="A120" s="5342"/>
      <c r="B120" s="5343" t="s">
        <v>3437</v>
      </c>
      <c r="C120" s="5344">
        <v>170</v>
      </c>
      <c r="D120" s="5341"/>
    </row>
    <row r="121" spans="1:4">
      <c r="A121" s="5342"/>
      <c r="B121" s="5345" t="s">
        <v>3438</v>
      </c>
      <c r="C121" s="5346">
        <v>4167</v>
      </c>
      <c r="D121" s="5341"/>
    </row>
    <row r="122" spans="1:4">
      <c r="A122" s="5342"/>
      <c r="B122" s="5343" t="s">
        <v>3439</v>
      </c>
      <c r="C122" s="5344">
        <v>10965</v>
      </c>
      <c r="D122" s="5341"/>
    </row>
    <row r="123" spans="1:4">
      <c r="A123" s="5342"/>
      <c r="B123" s="5345" t="s">
        <v>3440</v>
      </c>
      <c r="C123" s="5346">
        <v>1908</v>
      </c>
      <c r="D123" s="5341"/>
    </row>
    <row r="124" spans="1:4">
      <c r="A124" s="5342"/>
      <c r="B124" s="5343" t="s">
        <v>3441</v>
      </c>
      <c r="C124" s="5344">
        <v>2785</v>
      </c>
      <c r="D124" s="5341"/>
    </row>
    <row r="125" spans="1:4">
      <c r="A125" s="5342"/>
      <c r="B125" s="5345" t="s">
        <v>3442</v>
      </c>
      <c r="C125" s="5346">
        <v>741</v>
      </c>
      <c r="D125" s="5341"/>
    </row>
    <row r="126" spans="1:4">
      <c r="A126" s="5342"/>
      <c r="B126" s="5343" t="s">
        <v>3443</v>
      </c>
      <c r="C126" s="5344">
        <v>2360</v>
      </c>
      <c r="D126" s="5341"/>
    </row>
    <row r="127" spans="1:4">
      <c r="A127" s="5342"/>
      <c r="B127" s="5345" t="s">
        <v>3444</v>
      </c>
      <c r="C127" s="5346">
        <v>1011</v>
      </c>
      <c r="D127" s="5341"/>
    </row>
    <row r="128" spans="1:4">
      <c r="A128" s="5342"/>
      <c r="B128" s="5343" t="s">
        <v>3445</v>
      </c>
      <c r="C128" s="5344">
        <v>4649</v>
      </c>
      <c r="D128" s="5341"/>
    </row>
    <row r="129" spans="1:4">
      <c r="A129" s="5342"/>
      <c r="B129" s="5345" t="s">
        <v>3446</v>
      </c>
      <c r="C129" s="5346">
        <v>721</v>
      </c>
      <c r="D129" s="5341"/>
    </row>
    <row r="130" spans="1:4">
      <c r="A130" s="5342"/>
      <c r="B130" s="5343" t="s">
        <v>3447</v>
      </c>
      <c r="C130" s="5344">
        <v>580</v>
      </c>
      <c r="D130" s="5341"/>
    </row>
    <row r="131" spans="1:4">
      <c r="A131" s="5342"/>
      <c r="B131" s="5345" t="s">
        <v>3448</v>
      </c>
      <c r="C131" s="5346">
        <v>123</v>
      </c>
      <c r="D131" s="5341"/>
    </row>
    <row r="132" spans="1:4">
      <c r="A132" s="5342"/>
      <c r="B132" s="5343" t="s">
        <v>3449</v>
      </c>
      <c r="C132" s="5344">
        <v>2626</v>
      </c>
      <c r="D132" s="5341"/>
    </row>
    <row r="133" spans="1:4">
      <c r="A133" s="5342"/>
      <c r="B133" s="5345" t="s">
        <v>3450</v>
      </c>
      <c r="C133" s="5346">
        <v>1501</v>
      </c>
      <c r="D133" s="5341"/>
    </row>
    <row r="134" spans="1:4">
      <c r="A134" s="5342"/>
      <c r="B134" s="5343" t="s">
        <v>3451</v>
      </c>
      <c r="C134" s="5344">
        <v>1808</v>
      </c>
      <c r="D134" s="5341"/>
    </row>
    <row r="135" spans="1:4">
      <c r="A135" s="5342"/>
      <c r="B135" s="5345" t="s">
        <v>3452</v>
      </c>
      <c r="C135" s="5346">
        <v>241</v>
      </c>
      <c r="D135" s="5341"/>
    </row>
    <row r="136" spans="1:4">
      <c r="A136" s="5342"/>
      <c r="B136" s="5343" t="s">
        <v>3453</v>
      </c>
      <c r="C136" s="5344">
        <v>124</v>
      </c>
      <c r="D136" s="5341"/>
    </row>
    <row r="137" spans="1:4">
      <c r="A137" s="5342"/>
      <c r="B137" s="5345" t="s">
        <v>3454</v>
      </c>
      <c r="C137" s="5346">
        <v>71</v>
      </c>
      <c r="D137" s="5341"/>
    </row>
    <row r="138" spans="1:4">
      <c r="A138" s="5342"/>
      <c r="B138" s="5343" t="s">
        <v>3455</v>
      </c>
      <c r="C138" s="5344">
        <v>582</v>
      </c>
      <c r="D138" s="5341"/>
    </row>
    <row r="139" spans="1:4">
      <c r="A139" s="5342"/>
      <c r="B139" s="5345" t="s">
        <v>3456</v>
      </c>
      <c r="C139" s="5346">
        <v>191</v>
      </c>
      <c r="D139" s="5341"/>
    </row>
    <row r="140" spans="1:4">
      <c r="A140" s="5342"/>
      <c r="B140" s="5343" t="s">
        <v>3457</v>
      </c>
      <c r="C140" s="5344">
        <v>1937</v>
      </c>
      <c r="D140" s="5341"/>
    </row>
    <row r="141" spans="1:4">
      <c r="A141" s="5342"/>
      <c r="B141" s="5345" t="s">
        <v>3458</v>
      </c>
      <c r="C141" s="5346">
        <v>498</v>
      </c>
      <c r="D141" s="5341"/>
    </row>
    <row r="142" spans="1:4">
      <c r="A142" s="5347"/>
      <c r="B142" s="5352" t="s">
        <v>3459</v>
      </c>
      <c r="C142" s="5353">
        <v>313</v>
      </c>
      <c r="D142" s="5341"/>
    </row>
    <row r="143" spans="1:4">
      <c r="A143" s="5335"/>
      <c r="B143" s="5350"/>
      <c r="C143" s="5351"/>
      <c r="D143" s="5341"/>
    </row>
    <row r="144" spans="1:4" ht="17.399999999999999">
      <c r="A144" s="5548" t="s">
        <v>3284</v>
      </c>
      <c r="B144" s="5549"/>
      <c r="C144" s="5550"/>
      <c r="D144" s="5337"/>
    </row>
    <row r="145" spans="1:4">
      <c r="A145" s="5338"/>
      <c r="B145" s="5339" t="s">
        <v>3460</v>
      </c>
      <c r="C145" s="5340">
        <v>738</v>
      </c>
      <c r="D145" s="5341"/>
    </row>
    <row r="146" spans="1:4">
      <c r="A146" s="5342"/>
      <c r="B146" s="5343" t="s">
        <v>3461</v>
      </c>
      <c r="C146" s="5344">
        <v>26</v>
      </c>
      <c r="D146" s="5341"/>
    </row>
    <row r="147" spans="1:4">
      <c r="A147" s="5342"/>
      <c r="B147" s="5345" t="s">
        <v>3462</v>
      </c>
      <c r="C147" s="5346">
        <v>1231</v>
      </c>
      <c r="D147" s="5341"/>
    </row>
    <row r="148" spans="1:4">
      <c r="A148" s="5342"/>
      <c r="B148" s="5343" t="s">
        <v>3463</v>
      </c>
      <c r="C148" s="5344">
        <v>370</v>
      </c>
      <c r="D148" s="5341"/>
    </row>
    <row r="149" spans="1:4">
      <c r="A149" s="5342"/>
      <c r="B149" s="5345" t="s">
        <v>3464</v>
      </c>
      <c r="C149" s="5346">
        <v>121</v>
      </c>
      <c r="D149" s="5341"/>
    </row>
    <row r="150" spans="1:4">
      <c r="A150" s="5342"/>
      <c r="B150" s="5343" t="s">
        <v>3465</v>
      </c>
      <c r="C150" s="5344">
        <v>23</v>
      </c>
      <c r="D150" s="5341"/>
    </row>
    <row r="151" spans="1:4">
      <c r="A151" s="5342"/>
      <c r="B151" s="5345" t="s">
        <v>3466</v>
      </c>
      <c r="C151" s="5346">
        <v>26</v>
      </c>
      <c r="D151" s="5341"/>
    </row>
    <row r="152" spans="1:4">
      <c r="A152" s="5342"/>
      <c r="B152" s="5343" t="s">
        <v>3467</v>
      </c>
      <c r="C152" s="5344">
        <v>892</v>
      </c>
      <c r="D152" s="5341"/>
    </row>
    <row r="153" spans="1:4">
      <c r="A153" s="5342"/>
      <c r="B153" s="5345" t="s">
        <v>3468</v>
      </c>
      <c r="C153" s="5346">
        <v>725</v>
      </c>
      <c r="D153" s="5341"/>
    </row>
    <row r="154" spans="1:4">
      <c r="A154" s="5342"/>
      <c r="B154" s="5343" t="s">
        <v>3469</v>
      </c>
      <c r="C154" s="5344">
        <v>81</v>
      </c>
      <c r="D154" s="5341"/>
    </row>
    <row r="155" spans="1:4">
      <c r="A155" s="5342"/>
      <c r="B155" s="5345" t="s">
        <v>3470</v>
      </c>
      <c r="C155" s="5346">
        <v>56</v>
      </c>
      <c r="D155" s="5341"/>
    </row>
    <row r="156" spans="1:4">
      <c r="A156" s="5342"/>
      <c r="B156" s="5343" t="s">
        <v>3471</v>
      </c>
      <c r="C156" s="5344">
        <v>2582</v>
      </c>
      <c r="D156" s="5341"/>
    </row>
    <row r="157" spans="1:4">
      <c r="A157" s="5342"/>
      <c r="B157" s="5345" t="s">
        <v>3472</v>
      </c>
      <c r="C157" s="5346">
        <v>33</v>
      </c>
      <c r="D157" s="5341"/>
    </row>
    <row r="158" spans="1:4">
      <c r="A158" s="5342"/>
      <c r="B158" s="5343" t="s">
        <v>3473</v>
      </c>
      <c r="C158" s="5344">
        <v>48</v>
      </c>
      <c r="D158" s="5341"/>
    </row>
    <row r="159" spans="1:4">
      <c r="A159" s="5342"/>
      <c r="B159" s="5345" t="s">
        <v>3474</v>
      </c>
      <c r="C159" s="5346">
        <v>25</v>
      </c>
      <c r="D159" s="5341"/>
    </row>
    <row r="160" spans="1:4">
      <c r="A160" s="5342"/>
      <c r="B160" s="5343" t="s">
        <v>3475</v>
      </c>
      <c r="C160" s="5344">
        <v>40</v>
      </c>
      <c r="D160" s="5341"/>
    </row>
    <row r="161" spans="1:4">
      <c r="A161" s="5342"/>
      <c r="B161" s="5345" t="s">
        <v>3476</v>
      </c>
      <c r="C161" s="5346">
        <v>745</v>
      </c>
      <c r="D161" s="5341"/>
    </row>
    <row r="162" spans="1:4">
      <c r="A162" s="5342"/>
      <c r="B162" s="5343" t="s">
        <v>3477</v>
      </c>
      <c r="C162" s="5344">
        <v>51</v>
      </c>
      <c r="D162" s="5341"/>
    </row>
    <row r="163" spans="1:4">
      <c r="A163" s="5342"/>
      <c r="B163" s="5345" t="s">
        <v>3478</v>
      </c>
      <c r="C163" s="5346">
        <v>561</v>
      </c>
      <c r="D163" s="5341"/>
    </row>
    <row r="164" spans="1:4">
      <c r="A164" s="5342"/>
      <c r="B164" s="5343" t="s">
        <v>3479</v>
      </c>
      <c r="C164" s="5344">
        <v>23</v>
      </c>
      <c r="D164" s="5341"/>
    </row>
    <row r="165" spans="1:4">
      <c r="A165" s="5342"/>
      <c r="B165" s="5345" t="s">
        <v>3480</v>
      </c>
      <c r="C165" s="5346">
        <v>283</v>
      </c>
      <c r="D165" s="5341"/>
    </row>
    <row r="166" spans="1:4">
      <c r="A166" s="5342"/>
      <c r="B166" s="5343" t="s">
        <v>3481</v>
      </c>
      <c r="C166" s="5344">
        <v>73</v>
      </c>
      <c r="D166" s="5341"/>
    </row>
    <row r="167" spans="1:4">
      <c r="A167" s="5342"/>
      <c r="B167" s="5345" t="s">
        <v>3482</v>
      </c>
      <c r="C167" s="5346">
        <v>61</v>
      </c>
      <c r="D167" s="5341"/>
    </row>
    <row r="168" spans="1:4">
      <c r="A168" s="5342"/>
      <c r="B168" s="5343" t="s">
        <v>3483</v>
      </c>
      <c r="C168" s="5344">
        <v>231</v>
      </c>
      <c r="D168" s="5341"/>
    </row>
    <row r="169" spans="1:4">
      <c r="A169" s="5342"/>
      <c r="B169" s="5345" t="s">
        <v>3484</v>
      </c>
      <c r="C169" s="5346">
        <v>27</v>
      </c>
      <c r="D169" s="5341"/>
    </row>
    <row r="170" spans="1:4">
      <c r="A170" s="5342"/>
      <c r="B170" s="5343" t="s">
        <v>3485</v>
      </c>
      <c r="C170" s="5344">
        <v>49</v>
      </c>
      <c r="D170" s="5341"/>
    </row>
    <row r="171" spans="1:4">
      <c r="A171" s="5342"/>
      <c r="B171" s="5345" t="s">
        <v>3486</v>
      </c>
      <c r="C171" s="5346">
        <v>47</v>
      </c>
      <c r="D171" s="5341"/>
    </row>
    <row r="172" spans="1:4">
      <c r="A172" s="5342"/>
      <c r="B172" s="5343" t="s">
        <v>3487</v>
      </c>
      <c r="C172" s="5344">
        <v>39</v>
      </c>
      <c r="D172" s="5341"/>
    </row>
    <row r="173" spans="1:4">
      <c r="A173" s="5347"/>
      <c r="B173" s="5348" t="s">
        <v>3488</v>
      </c>
      <c r="C173" s="5349">
        <v>531</v>
      </c>
      <c r="D173" s="5341"/>
    </row>
    <row r="174" spans="1:4">
      <c r="A174" s="5335"/>
      <c r="B174" s="5350"/>
      <c r="C174" s="5351"/>
      <c r="D174" s="5341"/>
    </row>
    <row r="175" spans="1:4" ht="17.399999999999999">
      <c r="A175" s="5548" t="s">
        <v>3489</v>
      </c>
      <c r="B175" s="5549"/>
      <c r="C175" s="5550"/>
      <c r="D175" s="5337"/>
    </row>
    <row r="176" spans="1:4">
      <c r="A176" s="5338"/>
      <c r="B176" s="5339" t="s">
        <v>3490</v>
      </c>
      <c r="C176" s="5340">
        <v>336</v>
      </c>
      <c r="D176" s="5341"/>
    </row>
    <row r="177" spans="1:4">
      <c r="A177" s="5342"/>
      <c r="B177" s="5343" t="s">
        <v>3491</v>
      </c>
      <c r="C177" s="5344">
        <v>285</v>
      </c>
      <c r="D177" s="5341"/>
    </row>
    <row r="178" spans="1:4">
      <c r="A178" s="5342"/>
      <c r="B178" s="5345" t="s">
        <v>3492</v>
      </c>
      <c r="C178" s="5346">
        <v>92</v>
      </c>
      <c r="D178" s="5341"/>
    </row>
    <row r="179" spans="1:4">
      <c r="A179" s="5342"/>
      <c r="B179" s="5343" t="s">
        <v>3493</v>
      </c>
      <c r="C179" s="5344">
        <v>91</v>
      </c>
      <c r="D179" s="5341"/>
    </row>
    <row r="180" spans="1:4">
      <c r="A180" s="5342"/>
      <c r="B180" s="5345" t="s">
        <v>3494</v>
      </c>
      <c r="C180" s="5346">
        <v>385</v>
      </c>
      <c r="D180" s="5341"/>
    </row>
    <row r="181" spans="1:4">
      <c r="A181" s="5342"/>
      <c r="B181" s="5343" t="s">
        <v>3495</v>
      </c>
      <c r="C181" s="5344">
        <v>228</v>
      </c>
      <c r="D181" s="5341"/>
    </row>
    <row r="182" spans="1:4">
      <c r="A182" s="5342"/>
      <c r="B182" s="5345" t="s">
        <v>3496</v>
      </c>
      <c r="C182" s="5346">
        <v>71</v>
      </c>
      <c r="D182" s="5341"/>
    </row>
    <row r="183" spans="1:4">
      <c r="A183" s="5347"/>
      <c r="B183" s="5352" t="s">
        <v>3497</v>
      </c>
      <c r="C183" s="5353">
        <v>62</v>
      </c>
      <c r="D183" s="5341"/>
    </row>
    <row r="184" spans="1:4">
      <c r="A184" s="5335"/>
      <c r="B184" s="5350"/>
      <c r="C184" s="5351"/>
      <c r="D184" s="5341"/>
    </row>
    <row r="185" spans="1:4" ht="17.399999999999999">
      <c r="A185" s="5548" t="s">
        <v>3498</v>
      </c>
      <c r="B185" s="5549"/>
      <c r="C185" s="5550"/>
      <c r="D185" s="5337"/>
    </row>
    <row r="186" spans="1:4">
      <c r="A186" s="5338"/>
      <c r="B186" s="5339" t="s">
        <v>3499</v>
      </c>
      <c r="C186" s="5340">
        <v>148</v>
      </c>
      <c r="D186" s="5341"/>
    </row>
    <row r="187" spans="1:4">
      <c r="A187" s="5342"/>
      <c r="B187" s="5343" t="s">
        <v>3500</v>
      </c>
      <c r="C187" s="5344">
        <v>230</v>
      </c>
      <c r="D187" s="5341"/>
    </row>
    <row r="188" spans="1:4">
      <c r="A188" s="5347"/>
      <c r="B188" s="5348" t="s">
        <v>3501</v>
      </c>
      <c r="C188" s="5349">
        <v>96</v>
      </c>
      <c r="D188" s="5341"/>
    </row>
    <row r="189" spans="1:4">
      <c r="A189" s="5335"/>
      <c r="B189" s="5350"/>
      <c r="C189" s="5351"/>
      <c r="D189" s="5341"/>
    </row>
    <row r="190" spans="1:4" ht="17.399999999999999">
      <c r="A190" s="5554" t="s">
        <v>3285</v>
      </c>
      <c r="B190" s="5555"/>
      <c r="C190" s="5556"/>
      <c r="D190" s="5337"/>
    </row>
    <row r="191" spans="1:4">
      <c r="A191" s="5354"/>
      <c r="B191" s="5355" t="s">
        <v>3502</v>
      </c>
      <c r="C191" s="5356">
        <v>495</v>
      </c>
      <c r="D191" s="5341"/>
    </row>
    <row r="192" spans="1:4">
      <c r="A192" s="5335"/>
      <c r="B192" s="5350"/>
      <c r="C192" s="5351"/>
      <c r="D192" s="5341"/>
    </row>
    <row r="193" spans="1:4" ht="17.399999999999999">
      <c r="A193" s="5560" t="s">
        <v>3286</v>
      </c>
      <c r="B193" s="5561"/>
      <c r="C193" s="5561"/>
      <c r="D193" s="5337"/>
    </row>
    <row r="194" spans="1:4">
      <c r="A194" s="5338"/>
      <c r="B194" s="5339" t="s">
        <v>3503</v>
      </c>
      <c r="C194" s="5340">
        <v>170</v>
      </c>
      <c r="D194" s="5341"/>
    </row>
    <row r="195" spans="1:4">
      <c r="A195" s="5342"/>
      <c r="B195" s="5343" t="s">
        <v>3504</v>
      </c>
      <c r="C195" s="5344">
        <v>226</v>
      </c>
      <c r="D195" s="5341"/>
    </row>
    <row r="196" spans="1:4">
      <c r="A196" s="5342"/>
      <c r="B196" s="5345" t="s">
        <v>3505</v>
      </c>
      <c r="C196" s="5346">
        <v>641</v>
      </c>
      <c r="D196" s="5341"/>
    </row>
    <row r="197" spans="1:4">
      <c r="A197" s="5342"/>
      <c r="B197" s="5343" t="s">
        <v>3506</v>
      </c>
      <c r="C197" s="5344">
        <v>761</v>
      </c>
      <c r="D197" s="5341"/>
    </row>
    <row r="198" spans="1:4">
      <c r="A198" s="5342"/>
      <c r="B198" s="5345" t="s">
        <v>3507</v>
      </c>
      <c r="C198" s="5346">
        <v>110</v>
      </c>
      <c r="D198" s="5341"/>
    </row>
    <row r="199" spans="1:4">
      <c r="A199" s="5342"/>
      <c r="B199" s="5343" t="s">
        <v>3508</v>
      </c>
      <c r="C199" s="5344">
        <v>76</v>
      </c>
      <c r="D199" s="5341"/>
    </row>
    <row r="200" spans="1:4">
      <c r="A200" s="5342"/>
      <c r="B200" s="5345" t="s">
        <v>3509</v>
      </c>
      <c r="C200" s="5346">
        <v>353</v>
      </c>
      <c r="D200" s="5341"/>
    </row>
    <row r="201" spans="1:4">
      <c r="A201" s="5342"/>
      <c r="B201" s="5343" t="s">
        <v>3510</v>
      </c>
      <c r="C201" s="5344">
        <v>115</v>
      </c>
      <c r="D201" s="5341"/>
    </row>
    <row r="202" spans="1:4">
      <c r="A202" s="5342"/>
      <c r="B202" s="5345" t="s">
        <v>3511</v>
      </c>
      <c r="C202" s="5346">
        <v>26</v>
      </c>
      <c r="D202" s="5341"/>
    </row>
    <row r="203" spans="1:4">
      <c r="A203" s="5342"/>
      <c r="B203" s="5343" t="s">
        <v>3512</v>
      </c>
      <c r="C203" s="5344">
        <v>1013</v>
      </c>
      <c r="D203" s="5341"/>
    </row>
    <row r="204" spans="1:4">
      <c r="A204" s="5342"/>
      <c r="B204" s="5345" t="s">
        <v>3513</v>
      </c>
      <c r="C204" s="5346">
        <v>385</v>
      </c>
      <c r="D204" s="5341"/>
    </row>
    <row r="205" spans="1:4">
      <c r="A205" s="5342"/>
      <c r="B205" s="5343" t="s">
        <v>3514</v>
      </c>
      <c r="C205" s="5344">
        <v>55</v>
      </c>
      <c r="D205" s="5341"/>
    </row>
    <row r="206" spans="1:4">
      <c r="A206" s="5342"/>
      <c r="B206" s="5345" t="s">
        <v>3515</v>
      </c>
      <c r="C206" s="5346">
        <v>149</v>
      </c>
      <c r="D206" s="5341"/>
    </row>
    <row r="207" spans="1:4">
      <c r="A207" s="5342"/>
      <c r="B207" s="5343" t="s">
        <v>3516</v>
      </c>
      <c r="C207" s="5344">
        <v>49</v>
      </c>
      <c r="D207" s="5341"/>
    </row>
    <row r="208" spans="1:4">
      <c r="A208" s="5342"/>
      <c r="B208" s="5345" t="s">
        <v>3517</v>
      </c>
      <c r="C208" s="5346">
        <v>1008</v>
      </c>
      <c r="D208" s="5341"/>
    </row>
    <row r="209" spans="1:4">
      <c r="A209" s="5342"/>
      <c r="B209" s="5343" t="s">
        <v>3518</v>
      </c>
      <c r="C209" s="5344">
        <v>85</v>
      </c>
      <c r="D209" s="5341"/>
    </row>
    <row r="210" spans="1:4">
      <c r="A210" s="5342"/>
      <c r="B210" s="5345" t="s">
        <v>3519</v>
      </c>
      <c r="C210" s="5346">
        <v>24</v>
      </c>
      <c r="D210" s="5341"/>
    </row>
    <row r="211" spans="1:4">
      <c r="A211" s="5342"/>
      <c r="B211" s="5343" t="s">
        <v>3520</v>
      </c>
      <c r="C211" s="5344">
        <v>265</v>
      </c>
      <c r="D211" s="5341"/>
    </row>
    <row r="212" spans="1:4">
      <c r="A212" s="5342"/>
      <c r="B212" s="5345" t="s">
        <v>3521</v>
      </c>
      <c r="C212" s="5346">
        <v>290</v>
      </c>
      <c r="D212" s="5341"/>
    </row>
    <row r="213" spans="1:4">
      <c r="A213" s="5342"/>
      <c r="B213" s="5343" t="s">
        <v>3522</v>
      </c>
      <c r="C213" s="5344">
        <v>216</v>
      </c>
      <c r="D213" s="5341"/>
    </row>
    <row r="214" spans="1:4">
      <c r="A214" s="5342"/>
      <c r="B214" s="5345" t="s">
        <v>3523</v>
      </c>
      <c r="C214" s="5346">
        <v>199</v>
      </c>
      <c r="D214" s="5341"/>
    </row>
    <row r="215" spans="1:4">
      <c r="A215" s="5342"/>
      <c r="B215" s="5343" t="s">
        <v>3524</v>
      </c>
      <c r="C215" s="5344">
        <v>192</v>
      </c>
      <c r="D215" s="5341"/>
    </row>
    <row r="216" spans="1:4">
      <c r="A216" s="5342"/>
      <c r="B216" s="5345" t="s">
        <v>3525</v>
      </c>
      <c r="C216" s="5346">
        <v>50</v>
      </c>
      <c r="D216" s="5341"/>
    </row>
    <row r="217" spans="1:4">
      <c r="A217" s="5342"/>
      <c r="B217" s="5343" t="s">
        <v>3526</v>
      </c>
      <c r="C217" s="5344">
        <v>548</v>
      </c>
      <c r="D217" s="5341"/>
    </row>
    <row r="218" spans="1:4">
      <c r="A218" s="5342"/>
      <c r="B218" s="5345" t="s">
        <v>3527</v>
      </c>
      <c r="C218" s="5346">
        <v>52</v>
      </c>
      <c r="D218" s="5341"/>
    </row>
    <row r="219" spans="1:4">
      <c r="A219" s="5342"/>
      <c r="B219" s="5343" t="s">
        <v>3528</v>
      </c>
      <c r="C219" s="5344">
        <v>86</v>
      </c>
      <c r="D219" s="5341"/>
    </row>
    <row r="220" spans="1:4">
      <c r="A220" s="5342"/>
      <c r="B220" s="5345" t="s">
        <v>3529</v>
      </c>
      <c r="C220" s="5346">
        <v>447</v>
      </c>
      <c r="D220" s="5341"/>
    </row>
    <row r="221" spans="1:4">
      <c r="A221" s="5342"/>
      <c r="B221" s="5343" t="s">
        <v>3530</v>
      </c>
      <c r="C221" s="5344">
        <v>1110</v>
      </c>
      <c r="D221" s="5341"/>
    </row>
    <row r="222" spans="1:4">
      <c r="A222" s="5342"/>
      <c r="B222" s="5345" t="s">
        <v>3531</v>
      </c>
      <c r="C222" s="5346">
        <v>253</v>
      </c>
      <c r="D222" s="5341"/>
    </row>
    <row r="223" spans="1:4">
      <c r="A223" s="5342"/>
      <c r="B223" s="5343" t="s">
        <v>3532</v>
      </c>
      <c r="C223" s="5344">
        <v>658</v>
      </c>
      <c r="D223" s="5341"/>
    </row>
    <row r="224" spans="1:4">
      <c r="A224" s="5342"/>
      <c r="B224" s="5345" t="s">
        <v>3533</v>
      </c>
      <c r="C224" s="5346">
        <v>414</v>
      </c>
      <c r="D224" s="5341"/>
    </row>
    <row r="225" spans="1:4">
      <c r="A225" s="5342"/>
      <c r="B225" s="5343" t="s">
        <v>3534</v>
      </c>
      <c r="C225" s="5344">
        <v>605</v>
      </c>
      <c r="D225" s="5341"/>
    </row>
    <row r="226" spans="1:4">
      <c r="A226" s="5342"/>
      <c r="B226" s="5345" t="s">
        <v>3535</v>
      </c>
      <c r="C226" s="5346">
        <v>403</v>
      </c>
      <c r="D226" s="5341"/>
    </row>
    <row r="227" spans="1:4">
      <c r="A227" s="5342"/>
      <c r="B227" s="5343" t="s">
        <v>3536</v>
      </c>
      <c r="C227" s="5344">
        <v>55</v>
      </c>
      <c r="D227" s="5341"/>
    </row>
    <row r="228" spans="1:4">
      <c r="A228" s="5342"/>
      <c r="B228" s="5345" t="s">
        <v>3537</v>
      </c>
      <c r="C228" s="5346">
        <v>218</v>
      </c>
      <c r="D228" s="5341"/>
    </row>
    <row r="229" spans="1:4">
      <c r="A229" s="5342"/>
      <c r="B229" s="5343" t="s">
        <v>3538</v>
      </c>
      <c r="C229" s="5344">
        <v>202</v>
      </c>
      <c r="D229" s="5341"/>
    </row>
    <row r="230" spans="1:4">
      <c r="A230" s="5342"/>
      <c r="B230" s="5345" t="s">
        <v>3539</v>
      </c>
      <c r="C230" s="5346">
        <v>298</v>
      </c>
      <c r="D230" s="5341"/>
    </row>
    <row r="231" spans="1:4">
      <c r="A231" s="5342"/>
      <c r="B231" s="5343" t="s">
        <v>3540</v>
      </c>
      <c r="C231" s="5344">
        <v>180</v>
      </c>
      <c r="D231" s="5341"/>
    </row>
    <row r="232" spans="1:4">
      <c r="A232" s="5342"/>
      <c r="B232" s="5345" t="s">
        <v>3541</v>
      </c>
      <c r="C232" s="5346">
        <v>420</v>
      </c>
      <c r="D232" s="5341"/>
    </row>
    <row r="233" spans="1:4">
      <c r="A233" s="5342"/>
      <c r="B233" s="5343" t="s">
        <v>3542</v>
      </c>
      <c r="C233" s="5344">
        <v>52</v>
      </c>
      <c r="D233" s="5341"/>
    </row>
    <row r="234" spans="1:4">
      <c r="A234" s="5342"/>
      <c r="B234" s="5345" t="s">
        <v>3543</v>
      </c>
      <c r="C234" s="5346">
        <v>388</v>
      </c>
      <c r="D234" s="5341"/>
    </row>
    <row r="235" spans="1:4">
      <c r="A235" s="5342"/>
      <c r="B235" s="5343" t="s">
        <v>3544</v>
      </c>
      <c r="C235" s="5344">
        <v>22</v>
      </c>
      <c r="D235" s="5341"/>
    </row>
    <row r="236" spans="1:4">
      <c r="A236" s="5342"/>
      <c r="B236" s="5345" t="s">
        <v>3545</v>
      </c>
      <c r="C236" s="5346">
        <v>89</v>
      </c>
      <c r="D236" s="5341"/>
    </row>
    <row r="237" spans="1:4">
      <c r="A237" s="5347"/>
      <c r="B237" s="5352" t="s">
        <v>3546</v>
      </c>
      <c r="C237" s="5353">
        <v>25</v>
      </c>
      <c r="D237" s="5341"/>
    </row>
    <row r="238" spans="1:4">
      <c r="A238" s="5335"/>
      <c r="B238" s="5350"/>
      <c r="C238" s="5351"/>
      <c r="D238" s="5341"/>
    </row>
    <row r="239" spans="1:4" ht="17.399999999999999">
      <c r="A239" s="5554" t="s">
        <v>3287</v>
      </c>
      <c r="B239" s="5555"/>
      <c r="C239" s="5556"/>
      <c r="D239" s="5337"/>
    </row>
    <row r="240" spans="1:4">
      <c r="A240" s="5338"/>
      <c r="B240" s="5339" t="s">
        <v>3547</v>
      </c>
      <c r="C240" s="5340">
        <v>35</v>
      </c>
      <c r="D240" s="5341"/>
    </row>
    <row r="241" spans="1:4">
      <c r="A241" s="5342"/>
      <c r="B241" s="5343" t="s">
        <v>3548</v>
      </c>
      <c r="C241" s="5344">
        <v>41</v>
      </c>
      <c r="D241" s="5341"/>
    </row>
    <row r="242" spans="1:4">
      <c r="A242" s="5342"/>
      <c r="B242" s="5345" t="s">
        <v>3549</v>
      </c>
      <c r="C242" s="5346">
        <v>36</v>
      </c>
      <c r="D242" s="5341"/>
    </row>
    <row r="243" spans="1:4">
      <c r="A243" s="5342"/>
      <c r="B243" s="5343" t="s">
        <v>3550</v>
      </c>
      <c r="C243" s="5344">
        <v>68</v>
      </c>
      <c r="D243" s="5341"/>
    </row>
    <row r="244" spans="1:4">
      <c r="A244" s="5342"/>
      <c r="B244" s="5345" t="s">
        <v>3551</v>
      </c>
      <c r="C244" s="5346">
        <v>83</v>
      </c>
      <c r="D244" s="5341"/>
    </row>
    <row r="245" spans="1:4">
      <c r="A245" s="5342"/>
      <c r="B245" s="5343" t="s">
        <v>3552</v>
      </c>
      <c r="C245" s="5344">
        <v>61</v>
      </c>
      <c r="D245" s="5341"/>
    </row>
    <row r="246" spans="1:4">
      <c r="A246" s="5342"/>
      <c r="B246" s="5345" t="s">
        <v>3553</v>
      </c>
      <c r="C246" s="5346">
        <v>68</v>
      </c>
      <c r="D246" s="5341"/>
    </row>
    <row r="247" spans="1:4">
      <c r="A247" s="5342"/>
      <c r="B247" s="5343" t="s">
        <v>3554</v>
      </c>
      <c r="C247" s="5344">
        <v>71</v>
      </c>
      <c r="D247" s="5341"/>
    </row>
    <row r="248" spans="1:4">
      <c r="A248" s="5342"/>
      <c r="B248" s="5345" t="s">
        <v>3555</v>
      </c>
      <c r="C248" s="5346">
        <v>51</v>
      </c>
      <c r="D248" s="5341"/>
    </row>
    <row r="249" spans="1:4">
      <c r="A249" s="5342"/>
      <c r="B249" s="5343" t="s">
        <v>3556</v>
      </c>
      <c r="C249" s="5344">
        <v>271</v>
      </c>
      <c r="D249" s="5341"/>
    </row>
    <row r="250" spans="1:4">
      <c r="A250" s="5342"/>
      <c r="B250" s="5345" t="s">
        <v>3557</v>
      </c>
      <c r="C250" s="5346">
        <v>50</v>
      </c>
      <c r="D250" s="5341"/>
    </row>
    <row r="251" spans="1:4">
      <c r="A251" s="5342"/>
      <c r="B251" s="5343" t="s">
        <v>3558</v>
      </c>
      <c r="C251" s="5344">
        <v>172</v>
      </c>
      <c r="D251" s="5341"/>
    </row>
    <row r="252" spans="1:4">
      <c r="A252" s="5342"/>
      <c r="B252" s="5345" t="s">
        <v>3559</v>
      </c>
      <c r="C252" s="5346">
        <v>90</v>
      </c>
      <c r="D252" s="5341"/>
    </row>
    <row r="253" spans="1:4">
      <c r="A253" s="5342"/>
      <c r="B253" s="5343" t="s">
        <v>3560</v>
      </c>
      <c r="C253" s="5344">
        <v>141</v>
      </c>
      <c r="D253" s="5341"/>
    </row>
    <row r="254" spans="1:4">
      <c r="A254" s="5342"/>
      <c r="B254" s="5345" t="s">
        <v>3561</v>
      </c>
      <c r="C254" s="5346">
        <v>397</v>
      </c>
      <c r="D254" s="5341"/>
    </row>
    <row r="255" spans="1:4">
      <c r="A255" s="5342"/>
      <c r="B255" s="5343" t="s">
        <v>3562</v>
      </c>
      <c r="C255" s="5344">
        <v>38</v>
      </c>
      <c r="D255" s="5341"/>
    </row>
    <row r="256" spans="1:4">
      <c r="A256" s="5342"/>
      <c r="B256" s="5345" t="s">
        <v>3563</v>
      </c>
      <c r="C256" s="5346">
        <v>250</v>
      </c>
      <c r="D256" s="5341"/>
    </row>
    <row r="257" spans="1:4">
      <c r="A257" s="5342"/>
      <c r="B257" s="5343" t="s">
        <v>3564</v>
      </c>
      <c r="C257" s="5344">
        <v>79</v>
      </c>
      <c r="D257" s="5341"/>
    </row>
    <row r="258" spans="1:4">
      <c r="A258" s="5342"/>
      <c r="B258" s="5345" t="s">
        <v>3565</v>
      </c>
      <c r="C258" s="5346">
        <v>289</v>
      </c>
      <c r="D258" s="5341"/>
    </row>
    <row r="259" spans="1:4">
      <c r="A259" s="5342"/>
      <c r="B259" s="5343" t="s">
        <v>3566</v>
      </c>
      <c r="C259" s="5344">
        <v>36</v>
      </c>
      <c r="D259" s="5341"/>
    </row>
    <row r="260" spans="1:4">
      <c r="A260" s="5342"/>
      <c r="B260" s="5345" t="s">
        <v>3567</v>
      </c>
      <c r="C260" s="5346">
        <v>113</v>
      </c>
      <c r="D260" s="5341"/>
    </row>
    <row r="261" spans="1:4">
      <c r="A261" s="5342"/>
      <c r="B261" s="5343" t="s">
        <v>3568</v>
      </c>
      <c r="C261" s="5344">
        <v>52</v>
      </c>
      <c r="D261" s="5341"/>
    </row>
    <row r="262" spans="1:4">
      <c r="A262" s="5342"/>
      <c r="B262" s="5345" t="s">
        <v>3569</v>
      </c>
      <c r="C262" s="5346">
        <v>88</v>
      </c>
      <c r="D262" s="5341"/>
    </row>
    <row r="263" spans="1:4">
      <c r="A263" s="5342"/>
      <c r="B263" s="5343" t="s">
        <v>3570</v>
      </c>
      <c r="C263" s="5344">
        <v>42</v>
      </c>
      <c r="D263" s="5341"/>
    </row>
    <row r="264" spans="1:4">
      <c r="A264" s="5342"/>
      <c r="B264" s="5345" t="s">
        <v>3571</v>
      </c>
      <c r="C264" s="5346">
        <v>133</v>
      </c>
      <c r="D264" s="5341"/>
    </row>
    <row r="265" spans="1:4">
      <c r="A265" s="5342"/>
      <c r="B265" s="5343" t="s">
        <v>3572</v>
      </c>
      <c r="C265" s="5344">
        <v>22</v>
      </c>
      <c r="D265" s="5341"/>
    </row>
    <row r="266" spans="1:4">
      <c r="A266" s="5342"/>
      <c r="B266" s="5345" t="s">
        <v>3573</v>
      </c>
      <c r="C266" s="5346">
        <v>552</v>
      </c>
      <c r="D266" s="5341"/>
    </row>
    <row r="267" spans="1:4">
      <c r="A267" s="5342"/>
      <c r="B267" s="5343" t="s">
        <v>3574</v>
      </c>
      <c r="C267" s="5344">
        <v>83</v>
      </c>
      <c r="D267" s="5341"/>
    </row>
    <row r="268" spans="1:4">
      <c r="A268" s="5342"/>
      <c r="B268" s="5345" t="s">
        <v>3575</v>
      </c>
      <c r="C268" s="5346">
        <v>589</v>
      </c>
      <c r="D268" s="5341"/>
    </row>
    <row r="269" spans="1:4">
      <c r="A269" s="5342"/>
      <c r="B269" s="5343" t="s">
        <v>3576</v>
      </c>
      <c r="C269" s="5344">
        <v>72</v>
      </c>
      <c r="D269" s="5341"/>
    </row>
    <row r="270" spans="1:4">
      <c r="A270" s="5342"/>
      <c r="B270" s="5345" t="s">
        <v>3577</v>
      </c>
      <c r="C270" s="5346">
        <v>23</v>
      </c>
      <c r="D270" s="5341"/>
    </row>
    <row r="271" spans="1:4">
      <c r="A271" s="5342"/>
      <c r="B271" s="5343" t="s">
        <v>3578</v>
      </c>
      <c r="C271" s="5344">
        <v>127</v>
      </c>
      <c r="D271" s="5341"/>
    </row>
    <row r="272" spans="1:4">
      <c r="A272" s="5342"/>
      <c r="B272" s="5345" t="s">
        <v>3579</v>
      </c>
      <c r="C272" s="5346">
        <v>153</v>
      </c>
      <c r="D272" s="5341"/>
    </row>
    <row r="273" spans="1:4">
      <c r="A273" s="5342"/>
      <c r="B273" s="5343" t="s">
        <v>3580</v>
      </c>
      <c r="C273" s="5344">
        <v>47</v>
      </c>
      <c r="D273" s="5341"/>
    </row>
    <row r="274" spans="1:4">
      <c r="A274" s="5342"/>
      <c r="B274" s="5345" t="s">
        <v>3581</v>
      </c>
      <c r="C274" s="5346">
        <v>200</v>
      </c>
      <c r="D274" s="5341"/>
    </row>
    <row r="275" spans="1:4">
      <c r="A275" s="5342"/>
      <c r="B275" s="5343" t="s">
        <v>3582</v>
      </c>
      <c r="C275" s="5344">
        <v>50</v>
      </c>
      <c r="D275" s="5341"/>
    </row>
    <row r="276" spans="1:4">
      <c r="A276" s="5342"/>
      <c r="B276" s="5345" t="s">
        <v>3583</v>
      </c>
      <c r="C276" s="5346">
        <v>122</v>
      </c>
      <c r="D276" s="5341"/>
    </row>
    <row r="277" spans="1:4">
      <c r="A277" s="5342"/>
      <c r="B277" s="5343" t="s">
        <v>3584</v>
      </c>
      <c r="C277" s="5344">
        <v>27</v>
      </c>
      <c r="D277" s="5341"/>
    </row>
    <row r="278" spans="1:4">
      <c r="A278" s="5342"/>
      <c r="B278" s="5345" t="s">
        <v>3585</v>
      </c>
      <c r="C278" s="5346">
        <v>343</v>
      </c>
      <c r="D278" s="5341"/>
    </row>
    <row r="279" spans="1:4">
      <c r="A279" s="5342"/>
      <c r="B279" s="5343" t="s">
        <v>3586</v>
      </c>
      <c r="C279" s="5344">
        <v>68</v>
      </c>
      <c r="D279" s="5341"/>
    </row>
    <row r="280" spans="1:4">
      <c r="A280" s="5342"/>
      <c r="B280" s="5345" t="s">
        <v>3587</v>
      </c>
      <c r="C280" s="5346">
        <v>25</v>
      </c>
      <c r="D280" s="5341"/>
    </row>
    <row r="281" spans="1:4">
      <c r="A281" s="5342"/>
      <c r="B281" s="5343" t="s">
        <v>3588</v>
      </c>
      <c r="C281" s="5344">
        <v>122</v>
      </c>
      <c r="D281" s="5341"/>
    </row>
    <row r="282" spans="1:4">
      <c r="A282" s="5342"/>
      <c r="B282" s="5345" t="s">
        <v>3589</v>
      </c>
      <c r="C282" s="5346">
        <v>22</v>
      </c>
      <c r="D282" s="5341"/>
    </row>
    <row r="283" spans="1:4">
      <c r="A283" s="5342"/>
      <c r="B283" s="5343" t="s">
        <v>3590</v>
      </c>
      <c r="C283" s="5344">
        <v>186</v>
      </c>
      <c r="D283" s="5341"/>
    </row>
    <row r="284" spans="1:4">
      <c r="A284" s="5342"/>
      <c r="B284" s="5345" t="s">
        <v>3591</v>
      </c>
      <c r="C284" s="5346">
        <v>51</v>
      </c>
      <c r="D284" s="5341"/>
    </row>
    <row r="285" spans="1:4">
      <c r="A285" s="5342"/>
      <c r="B285" s="5343" t="s">
        <v>3592</v>
      </c>
      <c r="C285" s="5344">
        <v>24</v>
      </c>
      <c r="D285" s="5341"/>
    </row>
    <row r="286" spans="1:4">
      <c r="A286" s="5342"/>
      <c r="B286" s="5345" t="s">
        <v>3593</v>
      </c>
      <c r="C286" s="5346">
        <v>28</v>
      </c>
      <c r="D286" s="5341"/>
    </row>
    <row r="287" spans="1:4">
      <c r="A287" s="5342"/>
      <c r="B287" s="5343" t="s">
        <v>3594</v>
      </c>
      <c r="C287" s="5344">
        <v>49</v>
      </c>
      <c r="D287" s="5341"/>
    </row>
    <row r="288" spans="1:4">
      <c r="A288" s="5342"/>
      <c r="B288" s="5345" t="s">
        <v>3595</v>
      </c>
      <c r="C288" s="5346">
        <v>23</v>
      </c>
      <c r="D288" s="5341"/>
    </row>
    <row r="289" spans="1:4">
      <c r="A289" s="5342"/>
      <c r="B289" s="5343" t="s">
        <v>3596</v>
      </c>
      <c r="C289" s="5344">
        <v>51</v>
      </c>
      <c r="D289" s="5341"/>
    </row>
    <row r="290" spans="1:4">
      <c r="A290" s="5347"/>
      <c r="B290" s="5348" t="s">
        <v>3597</v>
      </c>
      <c r="C290" s="5349">
        <v>22</v>
      </c>
      <c r="D290" s="5341"/>
    </row>
    <row r="291" spans="1:4">
      <c r="A291" s="5335"/>
      <c r="B291" s="5350"/>
      <c r="C291" s="5351"/>
      <c r="D291" s="5341"/>
    </row>
    <row r="292" spans="1:4" ht="17.399999999999999">
      <c r="A292" s="5557" t="s">
        <v>3598</v>
      </c>
      <c r="B292" s="5558"/>
      <c r="C292" s="5559"/>
      <c r="D292" s="5337"/>
    </row>
    <row r="293" spans="1:4">
      <c r="A293" s="5338"/>
      <c r="B293" s="5339" t="s">
        <v>3599</v>
      </c>
      <c r="C293" s="5340">
        <v>59320</v>
      </c>
      <c r="D293" s="5341"/>
    </row>
    <row r="294" spans="1:4">
      <c r="A294" s="5342"/>
      <c r="B294" s="5343" t="s">
        <v>3600</v>
      </c>
      <c r="C294" s="5344">
        <v>200455</v>
      </c>
      <c r="D294" s="5341"/>
    </row>
    <row r="295" spans="1:4">
      <c r="A295" s="5342"/>
      <c r="B295" s="5345" t="s">
        <v>3601</v>
      </c>
      <c r="C295" s="5346">
        <v>25</v>
      </c>
      <c r="D295" s="5341"/>
    </row>
    <row r="296" spans="1:4">
      <c r="A296" s="5342"/>
      <c r="B296" s="5343" t="s">
        <v>3602</v>
      </c>
      <c r="C296" s="5344">
        <v>18096</v>
      </c>
      <c r="D296" s="5341"/>
    </row>
    <row r="297" spans="1:4">
      <c r="A297" s="5347"/>
      <c r="B297" s="5348" t="s">
        <v>3603</v>
      </c>
      <c r="C297" s="5349">
        <v>39592</v>
      </c>
      <c r="D297" s="5341"/>
    </row>
    <row r="298" spans="1:4">
      <c r="A298" s="5335"/>
      <c r="B298" s="5350"/>
      <c r="C298" s="5351"/>
      <c r="D298" s="5341"/>
    </row>
    <row r="299" spans="1:4" ht="17.399999999999999">
      <c r="A299" s="5548" t="s">
        <v>3288</v>
      </c>
      <c r="B299" s="5549"/>
      <c r="C299" s="5550"/>
      <c r="D299" s="5337"/>
    </row>
    <row r="300" spans="1:4">
      <c r="A300" s="5338"/>
      <c r="B300" s="5339" t="s">
        <v>3604</v>
      </c>
      <c r="C300" s="5340">
        <v>1213</v>
      </c>
      <c r="D300" s="5341"/>
    </row>
    <row r="301" spans="1:4">
      <c r="A301" s="5342"/>
      <c r="B301" s="5343" t="s">
        <v>3605</v>
      </c>
      <c r="C301" s="5344">
        <v>208</v>
      </c>
      <c r="D301" s="5341"/>
    </row>
    <row r="302" spans="1:4">
      <c r="A302" s="5342"/>
      <c r="B302" s="5345" t="s">
        <v>3606</v>
      </c>
      <c r="C302" s="5346">
        <v>48</v>
      </c>
      <c r="D302" s="5341"/>
    </row>
    <row r="303" spans="1:4">
      <c r="A303" s="5342"/>
      <c r="B303" s="5343" t="s">
        <v>3607</v>
      </c>
      <c r="C303" s="5344">
        <v>27</v>
      </c>
      <c r="D303" s="5341"/>
    </row>
    <row r="304" spans="1:4">
      <c r="A304" s="5342"/>
      <c r="B304" s="5345" t="s">
        <v>3608</v>
      </c>
      <c r="C304" s="5346">
        <v>61</v>
      </c>
      <c r="D304" s="5341"/>
    </row>
    <row r="305" spans="1:4">
      <c r="A305" s="5342"/>
      <c r="B305" s="5343" t="s">
        <v>3609</v>
      </c>
      <c r="C305" s="5344">
        <v>172</v>
      </c>
      <c r="D305" s="5341"/>
    </row>
    <row r="306" spans="1:4">
      <c r="A306" s="5342"/>
      <c r="B306" s="5345" t="s">
        <v>3610</v>
      </c>
      <c r="C306" s="5346">
        <v>551</v>
      </c>
      <c r="D306" s="5341"/>
    </row>
    <row r="307" spans="1:4">
      <c r="A307" s="5342"/>
      <c r="B307" s="5343" t="s">
        <v>3611</v>
      </c>
      <c r="C307" s="5344">
        <v>48</v>
      </c>
      <c r="D307" s="5341"/>
    </row>
    <row r="308" spans="1:4">
      <c r="A308" s="5342"/>
      <c r="B308" s="5345" t="s">
        <v>3612</v>
      </c>
      <c r="C308" s="5346">
        <v>112</v>
      </c>
      <c r="D308" s="5341"/>
    </row>
    <row r="309" spans="1:4">
      <c r="A309" s="5342"/>
      <c r="B309" s="5343" t="s">
        <v>3613</v>
      </c>
      <c r="C309" s="5344">
        <v>28</v>
      </c>
      <c r="D309" s="5341"/>
    </row>
    <row r="310" spans="1:4">
      <c r="A310" s="5342"/>
      <c r="B310" s="5345" t="s">
        <v>3614</v>
      </c>
      <c r="C310" s="5346">
        <v>35</v>
      </c>
      <c r="D310" s="5341"/>
    </row>
    <row r="311" spans="1:4">
      <c r="A311" s="5342"/>
      <c r="B311" s="5343" t="s">
        <v>3615</v>
      </c>
      <c r="C311" s="5344">
        <v>42</v>
      </c>
      <c r="D311" s="5341"/>
    </row>
    <row r="312" spans="1:4">
      <c r="A312" s="5342"/>
      <c r="B312" s="5345" t="s">
        <v>3616</v>
      </c>
      <c r="C312" s="5346">
        <v>26</v>
      </c>
      <c r="D312" s="5341"/>
    </row>
    <row r="313" spans="1:4">
      <c r="A313" s="5342"/>
      <c r="B313" s="5343" t="s">
        <v>3617</v>
      </c>
      <c r="C313" s="5344">
        <v>394</v>
      </c>
      <c r="D313" s="5341"/>
    </row>
    <row r="314" spans="1:4">
      <c r="A314" s="5342"/>
      <c r="B314" s="5345" t="s">
        <v>3618</v>
      </c>
      <c r="C314" s="5346">
        <v>69</v>
      </c>
      <c r="D314" s="5341"/>
    </row>
    <row r="315" spans="1:4">
      <c r="A315" s="5342"/>
      <c r="B315" s="5343" t="s">
        <v>3619</v>
      </c>
      <c r="C315" s="5344">
        <v>292</v>
      </c>
      <c r="D315" s="5341"/>
    </row>
    <row r="316" spans="1:4">
      <c r="A316" s="5342"/>
      <c r="B316" s="5345" t="s">
        <v>3620</v>
      </c>
      <c r="C316" s="5346">
        <v>86</v>
      </c>
      <c r="D316" s="5341"/>
    </row>
    <row r="317" spans="1:4">
      <c r="A317" s="5342"/>
      <c r="B317" s="5343" t="s">
        <v>3621</v>
      </c>
      <c r="C317" s="5344">
        <v>40</v>
      </c>
      <c r="D317" s="5341"/>
    </row>
    <row r="318" spans="1:4">
      <c r="A318" s="5342"/>
      <c r="B318" s="5345" t="s">
        <v>3622</v>
      </c>
      <c r="C318" s="5346">
        <v>30</v>
      </c>
      <c r="D318" s="5341"/>
    </row>
    <row r="319" spans="1:4">
      <c r="A319" s="5347"/>
      <c r="B319" s="5352" t="s">
        <v>3623</v>
      </c>
      <c r="C319" s="5353">
        <v>130</v>
      </c>
      <c r="D319" s="5341"/>
    </row>
    <row r="320" spans="1:4">
      <c r="A320" s="5335"/>
      <c r="B320" s="5350"/>
      <c r="C320" s="5351"/>
      <c r="D320" s="5341"/>
    </row>
    <row r="321" spans="1:4" ht="17.399999999999999">
      <c r="A321" s="5548" t="s">
        <v>3289</v>
      </c>
      <c r="B321" s="5549"/>
      <c r="C321" s="5550"/>
      <c r="D321" s="5337"/>
    </row>
    <row r="322" spans="1:4">
      <c r="A322" s="5338"/>
      <c r="B322" s="5339" t="s">
        <v>3624</v>
      </c>
      <c r="C322" s="5340">
        <v>57</v>
      </c>
      <c r="D322" s="5341"/>
    </row>
    <row r="323" spans="1:4">
      <c r="A323" s="5342"/>
      <c r="B323" s="5343" t="s">
        <v>3625</v>
      </c>
      <c r="C323" s="5344">
        <v>40</v>
      </c>
      <c r="D323" s="5341"/>
    </row>
    <row r="324" spans="1:4">
      <c r="A324" s="5342"/>
      <c r="B324" s="5345" t="s">
        <v>3626</v>
      </c>
      <c r="C324" s="5346">
        <v>117</v>
      </c>
      <c r="D324" s="5341"/>
    </row>
    <row r="325" spans="1:4">
      <c r="A325" s="5342"/>
      <c r="B325" s="5343" t="s">
        <v>3627</v>
      </c>
      <c r="C325" s="5344">
        <v>38</v>
      </c>
      <c r="D325" s="5341"/>
    </row>
    <row r="326" spans="1:4">
      <c r="A326" s="5342"/>
      <c r="B326" s="5345" t="s">
        <v>3628</v>
      </c>
      <c r="C326" s="5346">
        <v>2131</v>
      </c>
      <c r="D326" s="5341"/>
    </row>
    <row r="327" spans="1:4">
      <c r="A327" s="5342"/>
      <c r="B327" s="5343" t="s">
        <v>3629</v>
      </c>
      <c r="C327" s="5344">
        <v>63</v>
      </c>
      <c r="D327" s="5341"/>
    </row>
    <row r="328" spans="1:4">
      <c r="A328" s="5342"/>
      <c r="B328" s="5345" t="s">
        <v>3630</v>
      </c>
      <c r="C328" s="5346">
        <v>423</v>
      </c>
      <c r="D328" s="5341"/>
    </row>
    <row r="329" spans="1:4">
      <c r="A329" s="5342"/>
      <c r="B329" s="5343" t="s">
        <v>3631</v>
      </c>
      <c r="C329" s="5344">
        <v>40</v>
      </c>
      <c r="D329" s="5341"/>
    </row>
    <row r="330" spans="1:4">
      <c r="A330" s="5342"/>
      <c r="B330" s="5345" t="s">
        <v>3632</v>
      </c>
      <c r="C330" s="5346">
        <v>200</v>
      </c>
      <c r="D330" s="5341"/>
    </row>
    <row r="331" spans="1:4">
      <c r="A331" s="5342"/>
      <c r="B331" s="5343" t="s">
        <v>3633</v>
      </c>
      <c r="C331" s="5344">
        <v>36</v>
      </c>
      <c r="D331" s="5341"/>
    </row>
    <row r="332" spans="1:4">
      <c r="A332" s="5342"/>
      <c r="B332" s="5345" t="s">
        <v>3634</v>
      </c>
      <c r="C332" s="5346">
        <v>58</v>
      </c>
      <c r="D332" s="5341"/>
    </row>
    <row r="333" spans="1:4">
      <c r="A333" s="5342"/>
      <c r="B333" s="5343" t="s">
        <v>3635</v>
      </c>
      <c r="C333" s="5344">
        <v>31</v>
      </c>
      <c r="D333" s="5341"/>
    </row>
    <row r="334" spans="1:4">
      <c r="A334" s="5342"/>
      <c r="B334" s="5345" t="s">
        <v>3636</v>
      </c>
      <c r="C334" s="5346">
        <v>489</v>
      </c>
      <c r="D334" s="5341"/>
    </row>
    <row r="335" spans="1:4">
      <c r="A335" s="5342"/>
      <c r="B335" s="5343" t="s">
        <v>3637</v>
      </c>
      <c r="C335" s="5344">
        <v>38</v>
      </c>
      <c r="D335" s="5341"/>
    </row>
    <row r="336" spans="1:4">
      <c r="A336" s="5342"/>
      <c r="B336" s="5345" t="s">
        <v>3638</v>
      </c>
      <c r="C336" s="5346">
        <v>135</v>
      </c>
      <c r="D336" s="5341"/>
    </row>
    <row r="337" spans="1:4">
      <c r="A337" s="5342"/>
      <c r="B337" s="5343" t="s">
        <v>3639</v>
      </c>
      <c r="C337" s="5344">
        <v>81</v>
      </c>
      <c r="D337" s="5341"/>
    </row>
    <row r="338" spans="1:4">
      <c r="A338" s="5342"/>
      <c r="B338" s="5345" t="s">
        <v>3640</v>
      </c>
      <c r="C338" s="5346">
        <v>44</v>
      </c>
      <c r="D338" s="5341"/>
    </row>
    <row r="339" spans="1:4">
      <c r="A339" s="5342"/>
      <c r="B339" s="5343" t="s">
        <v>3641</v>
      </c>
      <c r="C339" s="5344">
        <v>32</v>
      </c>
      <c r="D339" s="5341"/>
    </row>
    <row r="340" spans="1:4">
      <c r="A340" s="5342"/>
      <c r="B340" s="5345" t="s">
        <v>3642</v>
      </c>
      <c r="C340" s="5346">
        <v>202</v>
      </c>
      <c r="D340" s="5341"/>
    </row>
    <row r="341" spans="1:4">
      <c r="A341" s="5342"/>
      <c r="B341" s="5343" t="s">
        <v>3643</v>
      </c>
      <c r="C341" s="5344">
        <v>29</v>
      </c>
      <c r="D341" s="5341"/>
    </row>
    <row r="342" spans="1:4">
      <c r="A342" s="5342"/>
      <c r="B342" s="5345" t="s">
        <v>3644</v>
      </c>
      <c r="C342" s="5346">
        <v>98</v>
      </c>
      <c r="D342" s="5341"/>
    </row>
    <row r="343" spans="1:4">
      <c r="A343" s="5342"/>
      <c r="B343" s="5343" t="s">
        <v>3645</v>
      </c>
      <c r="C343" s="5344">
        <v>64</v>
      </c>
      <c r="D343" s="5341"/>
    </row>
    <row r="344" spans="1:4">
      <c r="A344" s="5342"/>
      <c r="B344" s="5345" t="s">
        <v>3646</v>
      </c>
      <c r="C344" s="5346">
        <v>281</v>
      </c>
      <c r="D344" s="5341"/>
    </row>
    <row r="345" spans="1:4">
      <c r="A345" s="5342"/>
      <c r="B345" s="5343" t="s">
        <v>3647</v>
      </c>
      <c r="C345" s="5344">
        <v>64</v>
      </c>
      <c r="D345" s="5341"/>
    </row>
    <row r="346" spans="1:4">
      <c r="A346" s="5342"/>
      <c r="B346" s="5345" t="s">
        <v>3648</v>
      </c>
      <c r="C346" s="5346">
        <v>61</v>
      </c>
      <c r="D346" s="5341"/>
    </row>
    <row r="347" spans="1:4">
      <c r="A347" s="5342"/>
      <c r="B347" s="5343" t="s">
        <v>3649</v>
      </c>
      <c r="C347" s="5344">
        <v>24</v>
      </c>
      <c r="D347" s="5341"/>
    </row>
    <row r="348" spans="1:4">
      <c r="A348" s="5342"/>
      <c r="B348" s="5345" t="s">
        <v>3650</v>
      </c>
      <c r="C348" s="5346">
        <v>23</v>
      </c>
      <c r="D348" s="5341"/>
    </row>
    <row r="349" spans="1:4">
      <c r="A349" s="5342"/>
      <c r="B349" s="5343" t="s">
        <v>3651</v>
      </c>
      <c r="C349" s="5344">
        <v>256</v>
      </c>
      <c r="D349" s="5341"/>
    </row>
    <row r="350" spans="1:4">
      <c r="A350" s="5347"/>
      <c r="B350" s="5348" t="s">
        <v>3652</v>
      </c>
      <c r="C350" s="5349">
        <v>167</v>
      </c>
      <c r="D350" s="5341"/>
    </row>
    <row r="351" spans="1:4">
      <c r="A351" s="5335"/>
      <c r="B351" s="5350"/>
      <c r="C351" s="5351"/>
      <c r="D351" s="5341"/>
    </row>
    <row r="352" spans="1:4" ht="17.399999999999999">
      <c r="A352" s="5548" t="s">
        <v>3290</v>
      </c>
      <c r="B352" s="5549"/>
      <c r="C352" s="5550"/>
      <c r="D352" s="5337"/>
    </row>
    <row r="353" spans="1:4">
      <c r="A353" s="5338"/>
      <c r="B353" s="5339" t="s">
        <v>3653</v>
      </c>
      <c r="C353" s="5340">
        <v>237</v>
      </c>
      <c r="D353" s="5341"/>
    </row>
    <row r="354" spans="1:4">
      <c r="A354" s="5342"/>
      <c r="B354" s="5343" t="s">
        <v>3654</v>
      </c>
      <c r="C354" s="5344">
        <v>77</v>
      </c>
      <c r="D354" s="5341"/>
    </row>
    <row r="355" spans="1:4">
      <c r="A355" s="5342"/>
      <c r="B355" s="5345" t="s">
        <v>3655</v>
      </c>
      <c r="C355" s="5346">
        <v>25</v>
      </c>
      <c r="D355" s="5341"/>
    </row>
    <row r="356" spans="1:4">
      <c r="A356" s="5342"/>
      <c r="B356" s="5343" t="s">
        <v>3656</v>
      </c>
      <c r="C356" s="5344">
        <v>91</v>
      </c>
      <c r="D356" s="5341"/>
    </row>
    <row r="357" spans="1:4">
      <c r="A357" s="5342"/>
      <c r="B357" s="5345" t="s">
        <v>3657</v>
      </c>
      <c r="C357" s="5346">
        <v>31</v>
      </c>
      <c r="D357" s="5341"/>
    </row>
    <row r="358" spans="1:4">
      <c r="A358" s="5342"/>
      <c r="B358" s="5343" t="s">
        <v>3658</v>
      </c>
      <c r="C358" s="5344">
        <v>83</v>
      </c>
      <c r="D358" s="5341"/>
    </row>
    <row r="359" spans="1:4">
      <c r="A359" s="5342"/>
      <c r="B359" s="5345" t="s">
        <v>3659</v>
      </c>
      <c r="C359" s="5346">
        <v>70</v>
      </c>
      <c r="D359" s="5341"/>
    </row>
    <row r="360" spans="1:4">
      <c r="A360" s="5342"/>
      <c r="B360" s="5343" t="s">
        <v>3660</v>
      </c>
      <c r="C360" s="5344">
        <v>35</v>
      </c>
      <c r="D360" s="5341"/>
    </row>
    <row r="361" spans="1:4">
      <c r="A361" s="5342"/>
      <c r="B361" s="5345" t="s">
        <v>3661</v>
      </c>
      <c r="C361" s="5346">
        <v>25</v>
      </c>
      <c r="D361" s="5341"/>
    </row>
    <row r="362" spans="1:4">
      <c r="A362" s="5342"/>
      <c r="B362" s="5343" t="s">
        <v>3662</v>
      </c>
      <c r="C362" s="5344">
        <v>227</v>
      </c>
      <c r="D362" s="5341"/>
    </row>
    <row r="363" spans="1:4">
      <c r="A363" s="5342"/>
      <c r="B363" s="5345" t="s">
        <v>3663</v>
      </c>
      <c r="C363" s="5346">
        <v>127</v>
      </c>
      <c r="D363" s="5341"/>
    </row>
    <row r="364" spans="1:4">
      <c r="A364" s="5342"/>
      <c r="B364" s="5343" t="s">
        <v>3664</v>
      </c>
      <c r="C364" s="5344">
        <v>35</v>
      </c>
      <c r="D364" s="5341"/>
    </row>
    <row r="365" spans="1:4">
      <c r="A365" s="5342"/>
      <c r="B365" s="5345" t="s">
        <v>3665</v>
      </c>
      <c r="C365" s="5346">
        <v>23</v>
      </c>
      <c r="D365" s="5341"/>
    </row>
    <row r="366" spans="1:4">
      <c r="A366" s="5342"/>
      <c r="B366" s="5343" t="s">
        <v>3666</v>
      </c>
      <c r="C366" s="5344">
        <v>29</v>
      </c>
      <c r="D366" s="5341"/>
    </row>
    <row r="367" spans="1:4">
      <c r="A367" s="5342"/>
      <c r="B367" s="5345" t="s">
        <v>3667</v>
      </c>
      <c r="C367" s="5346">
        <v>81</v>
      </c>
      <c r="D367" s="5341"/>
    </row>
    <row r="368" spans="1:4">
      <c r="A368" s="5342"/>
      <c r="B368" s="5343" t="s">
        <v>3668</v>
      </c>
      <c r="C368" s="5344">
        <v>60</v>
      </c>
      <c r="D368" s="5341"/>
    </row>
    <row r="369" spans="1:4">
      <c r="A369" s="5342"/>
      <c r="B369" s="5345" t="s">
        <v>3669</v>
      </c>
      <c r="C369" s="5346">
        <v>178</v>
      </c>
      <c r="D369" s="5341"/>
    </row>
    <row r="370" spans="1:4">
      <c r="A370" s="5342"/>
      <c r="B370" s="5343" t="s">
        <v>3670</v>
      </c>
      <c r="C370" s="5344">
        <v>59</v>
      </c>
      <c r="D370" s="5341"/>
    </row>
    <row r="371" spans="1:4">
      <c r="A371" s="5342"/>
      <c r="B371" s="5345" t="s">
        <v>3671</v>
      </c>
      <c r="C371" s="5346">
        <v>25</v>
      </c>
      <c r="D371" s="5341"/>
    </row>
    <row r="372" spans="1:4">
      <c r="A372" s="5342"/>
      <c r="B372" s="5343" t="s">
        <v>3672</v>
      </c>
      <c r="C372" s="5344">
        <v>66</v>
      </c>
      <c r="D372" s="5341"/>
    </row>
    <row r="373" spans="1:4">
      <c r="A373" s="5342"/>
      <c r="B373" s="5345" t="s">
        <v>3673</v>
      </c>
      <c r="C373" s="5346">
        <v>582</v>
      </c>
      <c r="D373" s="5341"/>
    </row>
    <row r="374" spans="1:4">
      <c r="A374" s="5342"/>
      <c r="B374" s="5343" t="s">
        <v>3674</v>
      </c>
      <c r="C374" s="5344">
        <v>25</v>
      </c>
      <c r="D374" s="5341"/>
    </row>
    <row r="375" spans="1:4">
      <c r="A375" s="5342"/>
      <c r="B375" s="5345" t="s">
        <v>3675</v>
      </c>
      <c r="C375" s="5346">
        <v>107</v>
      </c>
      <c r="D375" s="5341"/>
    </row>
    <row r="376" spans="1:4">
      <c r="A376" s="5342"/>
      <c r="B376" s="5343" t="s">
        <v>3676</v>
      </c>
      <c r="C376" s="5344">
        <v>23</v>
      </c>
      <c r="D376" s="5341"/>
    </row>
    <row r="377" spans="1:4">
      <c r="A377" s="5342"/>
      <c r="B377" s="5345" t="s">
        <v>3677</v>
      </c>
      <c r="C377" s="5346">
        <v>42</v>
      </c>
      <c r="D377" s="5341"/>
    </row>
    <row r="378" spans="1:4">
      <c r="A378" s="5342"/>
      <c r="B378" s="5343" t="s">
        <v>3678</v>
      </c>
      <c r="C378" s="5344">
        <v>84</v>
      </c>
      <c r="D378" s="5341"/>
    </row>
    <row r="379" spans="1:4">
      <c r="A379" s="5342"/>
      <c r="B379" s="5345" t="s">
        <v>3679</v>
      </c>
      <c r="C379" s="5346">
        <v>165</v>
      </c>
      <c r="D379" s="5341"/>
    </row>
    <row r="380" spans="1:4">
      <c r="A380" s="5342"/>
      <c r="B380" s="5343" t="s">
        <v>3680</v>
      </c>
      <c r="C380" s="5344">
        <v>34</v>
      </c>
      <c r="D380" s="5341"/>
    </row>
    <row r="381" spans="1:4">
      <c r="A381" s="5342"/>
      <c r="B381" s="5345" t="s">
        <v>3681</v>
      </c>
      <c r="C381" s="5346">
        <v>124</v>
      </c>
      <c r="D381" s="5341"/>
    </row>
    <row r="382" spans="1:4">
      <c r="A382" s="5342"/>
      <c r="B382" s="5343" t="s">
        <v>3682</v>
      </c>
      <c r="C382" s="5344">
        <v>149</v>
      </c>
      <c r="D382" s="5341"/>
    </row>
    <row r="383" spans="1:4">
      <c r="A383" s="5342"/>
      <c r="B383" s="5345" t="s">
        <v>3683</v>
      </c>
      <c r="C383" s="5346">
        <v>60</v>
      </c>
      <c r="D383" s="5341"/>
    </row>
    <row r="384" spans="1:4">
      <c r="A384" s="5347"/>
      <c r="B384" s="5352" t="s">
        <v>3684</v>
      </c>
      <c r="C384" s="5353">
        <v>26</v>
      </c>
      <c r="D384" s="5341"/>
    </row>
    <row r="385" spans="1:4">
      <c r="A385" s="5335"/>
      <c r="B385" s="5350"/>
      <c r="C385" s="5351"/>
      <c r="D385" s="5341"/>
    </row>
    <row r="386" spans="1:4" ht="17.399999999999999">
      <c r="A386" s="5548" t="s">
        <v>3291</v>
      </c>
      <c r="B386" s="5549"/>
      <c r="C386" s="5550"/>
      <c r="D386" s="5337"/>
    </row>
    <row r="387" spans="1:4">
      <c r="A387" s="5338"/>
      <c r="B387" s="5339" t="s">
        <v>3685</v>
      </c>
      <c r="C387" s="5340">
        <v>125</v>
      </c>
      <c r="D387" s="5341"/>
    </row>
    <row r="388" spans="1:4">
      <c r="A388" s="5342"/>
      <c r="B388" s="5343" t="s">
        <v>3686</v>
      </c>
      <c r="C388" s="5344">
        <v>35</v>
      </c>
      <c r="D388" s="5341"/>
    </row>
    <row r="389" spans="1:4">
      <c r="A389" s="5342"/>
      <c r="B389" s="5345" t="s">
        <v>3687</v>
      </c>
      <c r="C389" s="5346">
        <v>27</v>
      </c>
      <c r="D389" s="5341"/>
    </row>
    <row r="390" spans="1:4">
      <c r="A390" s="5342"/>
      <c r="B390" s="5343" t="s">
        <v>3688</v>
      </c>
      <c r="C390" s="5344">
        <v>66</v>
      </c>
      <c r="D390" s="5341"/>
    </row>
    <row r="391" spans="1:4">
      <c r="A391" s="5342"/>
      <c r="B391" s="5345" t="s">
        <v>3689</v>
      </c>
      <c r="C391" s="5346">
        <v>43</v>
      </c>
      <c r="D391" s="5341"/>
    </row>
    <row r="392" spans="1:4">
      <c r="A392" s="5342"/>
      <c r="B392" s="5343" t="s">
        <v>3690</v>
      </c>
      <c r="C392" s="5344">
        <v>71</v>
      </c>
      <c r="D392" s="5341"/>
    </row>
    <row r="393" spans="1:4">
      <c r="A393" s="5342"/>
      <c r="B393" s="5345" t="s">
        <v>3691</v>
      </c>
      <c r="C393" s="5346">
        <v>57</v>
      </c>
      <c r="D393" s="5341"/>
    </row>
    <row r="394" spans="1:4">
      <c r="A394" s="5342"/>
      <c r="B394" s="5343" t="s">
        <v>3692</v>
      </c>
      <c r="C394" s="5344">
        <v>131</v>
      </c>
      <c r="D394" s="5341"/>
    </row>
    <row r="395" spans="1:4">
      <c r="A395" s="5342"/>
      <c r="B395" s="5345" t="s">
        <v>3693</v>
      </c>
      <c r="C395" s="5346">
        <v>37</v>
      </c>
      <c r="D395" s="5341"/>
    </row>
    <row r="396" spans="1:4">
      <c r="A396" s="5342"/>
      <c r="B396" s="5343" t="s">
        <v>3694</v>
      </c>
      <c r="C396" s="5344">
        <v>24</v>
      </c>
      <c r="D396" s="5341"/>
    </row>
    <row r="397" spans="1:4">
      <c r="A397" s="5342"/>
      <c r="B397" s="5345" t="s">
        <v>3695</v>
      </c>
      <c r="C397" s="5346">
        <v>371</v>
      </c>
      <c r="D397" s="5341"/>
    </row>
    <row r="398" spans="1:4">
      <c r="A398" s="5342"/>
      <c r="B398" s="5343" t="s">
        <v>3696</v>
      </c>
      <c r="C398" s="5344">
        <v>76</v>
      </c>
      <c r="D398" s="5341"/>
    </row>
    <row r="399" spans="1:4">
      <c r="A399" s="5342"/>
      <c r="B399" s="5345" t="s">
        <v>3697</v>
      </c>
      <c r="C399" s="5346">
        <v>112</v>
      </c>
      <c r="D399" s="5341"/>
    </row>
    <row r="400" spans="1:4">
      <c r="A400" s="5342"/>
      <c r="B400" s="5343" t="s">
        <v>3698</v>
      </c>
      <c r="C400" s="5344">
        <v>47</v>
      </c>
      <c r="D400" s="5341"/>
    </row>
    <row r="401" spans="1:4">
      <c r="A401" s="5342"/>
      <c r="B401" s="5345" t="s">
        <v>3699</v>
      </c>
      <c r="C401" s="5346">
        <v>42</v>
      </c>
      <c r="D401" s="5341"/>
    </row>
    <row r="402" spans="1:4">
      <c r="A402" s="5342"/>
      <c r="B402" s="5343" t="s">
        <v>3700</v>
      </c>
      <c r="C402" s="5344">
        <v>47</v>
      </c>
      <c r="D402" s="5341"/>
    </row>
    <row r="403" spans="1:4">
      <c r="A403" s="5342"/>
      <c r="B403" s="5345" t="s">
        <v>3701</v>
      </c>
      <c r="C403" s="5346">
        <v>32</v>
      </c>
      <c r="D403" s="5341"/>
    </row>
    <row r="404" spans="1:4">
      <c r="A404" s="5342"/>
      <c r="B404" s="5343" t="s">
        <v>3702</v>
      </c>
      <c r="C404" s="5344">
        <v>32</v>
      </c>
      <c r="D404" s="5341"/>
    </row>
    <row r="405" spans="1:4">
      <c r="A405" s="5347"/>
      <c r="B405" s="5348" t="s">
        <v>3703</v>
      </c>
      <c r="C405" s="5349">
        <v>115</v>
      </c>
      <c r="D405" s="5341"/>
    </row>
    <row r="406" spans="1:4">
      <c r="A406" s="5335"/>
      <c r="B406" s="5350"/>
      <c r="C406" s="5351"/>
      <c r="D406" s="5341"/>
    </row>
    <row r="407" spans="1:4" ht="17.399999999999999">
      <c r="A407" s="5548" t="s">
        <v>3292</v>
      </c>
      <c r="B407" s="5549"/>
      <c r="C407" s="5550"/>
      <c r="D407" s="5337"/>
    </row>
    <row r="408" spans="1:4">
      <c r="A408" s="5338"/>
      <c r="B408" s="5339" t="s">
        <v>3704</v>
      </c>
      <c r="C408" s="5340">
        <v>36</v>
      </c>
      <c r="D408" s="5341"/>
    </row>
    <row r="409" spans="1:4">
      <c r="A409" s="5342"/>
      <c r="B409" s="5343" t="s">
        <v>3705</v>
      </c>
      <c r="C409" s="5344">
        <v>30</v>
      </c>
      <c r="D409" s="5341"/>
    </row>
    <row r="410" spans="1:4">
      <c r="A410" s="5342"/>
      <c r="B410" s="5345" t="s">
        <v>3706</v>
      </c>
      <c r="C410" s="5346">
        <v>47</v>
      </c>
      <c r="D410" s="5341"/>
    </row>
    <row r="411" spans="1:4">
      <c r="A411" s="5342"/>
      <c r="B411" s="5343" t="s">
        <v>3707</v>
      </c>
      <c r="C411" s="5344">
        <v>34</v>
      </c>
      <c r="D411" s="5341"/>
    </row>
    <row r="412" spans="1:4">
      <c r="A412" s="5342"/>
      <c r="B412" s="5345" t="s">
        <v>3708</v>
      </c>
      <c r="C412" s="5346">
        <v>22</v>
      </c>
      <c r="D412" s="5341"/>
    </row>
    <row r="413" spans="1:4">
      <c r="A413" s="5342"/>
      <c r="B413" s="5343" t="s">
        <v>3709</v>
      </c>
      <c r="C413" s="5344">
        <v>93</v>
      </c>
      <c r="D413" s="5341"/>
    </row>
    <row r="414" spans="1:4">
      <c r="A414" s="5342"/>
      <c r="B414" s="5345" t="s">
        <v>3710</v>
      </c>
      <c r="C414" s="5346">
        <v>164</v>
      </c>
      <c r="D414" s="5341"/>
    </row>
    <row r="415" spans="1:4">
      <c r="A415" s="5342"/>
      <c r="B415" s="5343" t="s">
        <v>3711</v>
      </c>
      <c r="C415" s="5344">
        <v>429</v>
      </c>
      <c r="D415" s="5341"/>
    </row>
    <row r="416" spans="1:4">
      <c r="A416" s="5342"/>
      <c r="B416" s="5345" t="s">
        <v>3712</v>
      </c>
      <c r="C416" s="5346">
        <v>113</v>
      </c>
      <c r="D416" s="5341"/>
    </row>
    <row r="417" spans="1:4">
      <c r="A417" s="5342"/>
      <c r="B417" s="5343" t="s">
        <v>3713</v>
      </c>
      <c r="C417" s="5344">
        <v>35</v>
      </c>
      <c r="D417" s="5341"/>
    </row>
    <row r="418" spans="1:4">
      <c r="A418" s="5342"/>
      <c r="B418" s="5345" t="s">
        <v>3714</v>
      </c>
      <c r="C418" s="5346">
        <v>42</v>
      </c>
      <c r="D418" s="5341"/>
    </row>
    <row r="419" spans="1:4">
      <c r="A419" s="5342"/>
      <c r="B419" s="5343" t="s">
        <v>3715</v>
      </c>
      <c r="C419" s="5344">
        <v>44</v>
      </c>
      <c r="D419" s="5341"/>
    </row>
    <row r="420" spans="1:4">
      <c r="A420" s="5342"/>
      <c r="B420" s="5345" t="s">
        <v>3716</v>
      </c>
      <c r="C420" s="5346">
        <v>96</v>
      </c>
      <c r="D420" s="5341"/>
    </row>
    <row r="421" spans="1:4">
      <c r="A421" s="5342"/>
      <c r="B421" s="5343" t="s">
        <v>3717</v>
      </c>
      <c r="C421" s="5344">
        <v>52</v>
      </c>
      <c r="D421" s="5341"/>
    </row>
    <row r="422" spans="1:4">
      <c r="A422" s="5342"/>
      <c r="B422" s="5345" t="s">
        <v>3718</v>
      </c>
      <c r="C422" s="5346">
        <v>484</v>
      </c>
      <c r="D422" s="5341"/>
    </row>
    <row r="423" spans="1:4">
      <c r="A423" s="5342"/>
      <c r="B423" s="5343" t="s">
        <v>3719</v>
      </c>
      <c r="C423" s="5344">
        <v>174</v>
      </c>
      <c r="D423" s="5341"/>
    </row>
    <row r="424" spans="1:4">
      <c r="A424" s="5347"/>
      <c r="B424" s="5348" t="s">
        <v>3720</v>
      </c>
      <c r="C424" s="5349">
        <v>118</v>
      </c>
      <c r="D424" s="5341"/>
    </row>
    <row r="425" spans="1:4">
      <c r="A425" s="5335"/>
      <c r="B425" s="5350"/>
      <c r="C425" s="5351"/>
      <c r="D425" s="5341"/>
    </row>
    <row r="426" spans="1:4" ht="17.399999999999999">
      <c r="A426" s="5548" t="s">
        <v>3293</v>
      </c>
      <c r="B426" s="5549"/>
      <c r="C426" s="5550"/>
      <c r="D426" s="5337"/>
    </row>
    <row r="427" spans="1:4">
      <c r="A427" s="5338"/>
      <c r="B427" s="5339" t="s">
        <v>3721</v>
      </c>
      <c r="C427" s="5340">
        <v>78</v>
      </c>
      <c r="D427" s="5341"/>
    </row>
    <row r="428" spans="1:4">
      <c r="A428" s="5342"/>
      <c r="B428" s="5343" t="s">
        <v>3722</v>
      </c>
      <c r="C428" s="5344">
        <v>22</v>
      </c>
      <c r="D428" s="5341"/>
    </row>
    <row r="429" spans="1:4">
      <c r="A429" s="5342"/>
      <c r="B429" s="5345" t="s">
        <v>3723</v>
      </c>
      <c r="C429" s="5346">
        <v>62</v>
      </c>
      <c r="D429" s="5341"/>
    </row>
    <row r="430" spans="1:4">
      <c r="A430" s="5342"/>
      <c r="B430" s="5343" t="s">
        <v>3724</v>
      </c>
      <c r="C430" s="5344">
        <v>22</v>
      </c>
      <c r="D430" s="5341"/>
    </row>
    <row r="431" spans="1:4">
      <c r="A431" s="5342"/>
      <c r="B431" s="5345" t="s">
        <v>3725</v>
      </c>
      <c r="C431" s="5346">
        <v>107</v>
      </c>
      <c r="D431" s="5341"/>
    </row>
    <row r="432" spans="1:4">
      <c r="A432" s="5342"/>
      <c r="B432" s="5343" t="s">
        <v>3726</v>
      </c>
      <c r="C432" s="5344">
        <v>25</v>
      </c>
      <c r="D432" s="5341"/>
    </row>
    <row r="433" spans="1:4">
      <c r="A433" s="5342"/>
      <c r="B433" s="5345" t="s">
        <v>3727</v>
      </c>
      <c r="C433" s="5346">
        <v>155</v>
      </c>
      <c r="D433" s="5341"/>
    </row>
    <row r="434" spans="1:4">
      <c r="A434" s="5342"/>
      <c r="B434" s="5343" t="s">
        <v>3728</v>
      </c>
      <c r="C434" s="5344">
        <v>42</v>
      </c>
      <c r="D434" s="5341"/>
    </row>
    <row r="435" spans="1:4">
      <c r="A435" s="5342"/>
      <c r="B435" s="5345" t="s">
        <v>3729</v>
      </c>
      <c r="C435" s="5346">
        <v>23</v>
      </c>
      <c r="D435" s="5341"/>
    </row>
    <row r="436" spans="1:4">
      <c r="A436" s="5342"/>
      <c r="B436" s="5343" t="s">
        <v>3730</v>
      </c>
      <c r="C436" s="5344">
        <v>180</v>
      </c>
      <c r="D436" s="5341"/>
    </row>
    <row r="437" spans="1:4">
      <c r="A437" s="5342"/>
      <c r="B437" s="5345" t="s">
        <v>3731</v>
      </c>
      <c r="C437" s="5346">
        <v>589</v>
      </c>
      <c r="D437" s="5341"/>
    </row>
    <row r="438" spans="1:4">
      <c r="A438" s="5342"/>
      <c r="B438" s="5343" t="s">
        <v>3732</v>
      </c>
      <c r="C438" s="5344">
        <v>97</v>
      </c>
      <c r="D438" s="5341"/>
    </row>
    <row r="439" spans="1:4">
      <c r="A439" s="5342"/>
      <c r="B439" s="5345" t="s">
        <v>3733</v>
      </c>
      <c r="C439" s="5346">
        <v>34</v>
      </c>
      <c r="D439" s="5341"/>
    </row>
    <row r="440" spans="1:4">
      <c r="A440" s="5342"/>
      <c r="B440" s="5343" t="s">
        <v>3734</v>
      </c>
      <c r="C440" s="5344">
        <v>51</v>
      </c>
      <c r="D440" s="5341"/>
    </row>
    <row r="441" spans="1:4">
      <c r="A441" s="5342"/>
      <c r="B441" s="5345" t="s">
        <v>3735</v>
      </c>
      <c r="C441" s="5346">
        <v>43</v>
      </c>
      <c r="D441" s="5341"/>
    </row>
    <row r="442" spans="1:4">
      <c r="A442" s="5342"/>
      <c r="B442" s="5343" t="s">
        <v>3736</v>
      </c>
      <c r="C442" s="5344">
        <v>38</v>
      </c>
      <c r="D442" s="5341"/>
    </row>
    <row r="443" spans="1:4">
      <c r="A443" s="5342"/>
      <c r="B443" s="5345" t="s">
        <v>3737</v>
      </c>
      <c r="C443" s="5346">
        <v>23</v>
      </c>
      <c r="D443" s="5341"/>
    </row>
    <row r="444" spans="1:4">
      <c r="A444" s="5342"/>
      <c r="B444" s="5343" t="s">
        <v>3738</v>
      </c>
      <c r="C444" s="5344">
        <v>37</v>
      </c>
      <c r="D444" s="5341"/>
    </row>
    <row r="445" spans="1:4">
      <c r="A445" s="5342"/>
      <c r="B445" s="5345" t="s">
        <v>3739</v>
      </c>
      <c r="C445" s="5346">
        <v>25</v>
      </c>
      <c r="D445" s="5341"/>
    </row>
    <row r="446" spans="1:4">
      <c r="A446" s="5342"/>
      <c r="B446" s="5343" t="s">
        <v>3740</v>
      </c>
      <c r="C446" s="5344">
        <v>122</v>
      </c>
      <c r="D446" s="5341"/>
    </row>
    <row r="447" spans="1:4">
      <c r="A447" s="5347"/>
      <c r="B447" s="5348" t="s">
        <v>3741</v>
      </c>
      <c r="C447" s="5349">
        <v>24</v>
      </c>
      <c r="D447" s="5341"/>
    </row>
    <row r="448" spans="1:4">
      <c r="A448" s="5335"/>
      <c r="B448" s="5350"/>
      <c r="C448" s="5351"/>
      <c r="D448" s="5341"/>
    </row>
    <row r="449" spans="1:4" ht="17.399999999999999">
      <c r="A449" s="5548" t="s">
        <v>3294</v>
      </c>
      <c r="B449" s="5549"/>
      <c r="C449" s="5550"/>
      <c r="D449" s="5337"/>
    </row>
    <row r="450" spans="1:4">
      <c r="A450" s="5338"/>
      <c r="B450" s="5339" t="s">
        <v>3742</v>
      </c>
      <c r="C450" s="5340">
        <v>49</v>
      </c>
      <c r="D450" s="5341"/>
    </row>
    <row r="451" spans="1:4">
      <c r="A451" s="5342"/>
      <c r="B451" s="5343" t="s">
        <v>3743</v>
      </c>
      <c r="C451" s="5344">
        <v>28</v>
      </c>
      <c r="D451" s="5341"/>
    </row>
    <row r="452" spans="1:4">
      <c r="A452" s="5342"/>
      <c r="B452" s="5345" t="s">
        <v>3744</v>
      </c>
      <c r="C452" s="5346">
        <v>164</v>
      </c>
      <c r="D452" s="5341"/>
    </row>
    <row r="453" spans="1:4">
      <c r="A453" s="5342"/>
      <c r="B453" s="5343" t="s">
        <v>3745</v>
      </c>
      <c r="C453" s="5344">
        <v>131</v>
      </c>
      <c r="D453" s="5341"/>
    </row>
    <row r="454" spans="1:4">
      <c r="A454" s="5342"/>
      <c r="B454" s="5345" t="s">
        <v>3746</v>
      </c>
      <c r="C454" s="5346">
        <v>157</v>
      </c>
      <c r="D454" s="5341"/>
    </row>
    <row r="455" spans="1:4">
      <c r="A455" s="5342"/>
      <c r="B455" s="5343" t="s">
        <v>3747</v>
      </c>
      <c r="C455" s="5344">
        <v>150</v>
      </c>
      <c r="D455" s="5341"/>
    </row>
    <row r="456" spans="1:4">
      <c r="A456" s="5342"/>
      <c r="B456" s="5345" t="s">
        <v>3748</v>
      </c>
      <c r="C456" s="5346">
        <v>35</v>
      </c>
      <c r="D456" s="5341"/>
    </row>
    <row r="457" spans="1:4">
      <c r="A457" s="5342"/>
      <c r="B457" s="5343" t="s">
        <v>3749</v>
      </c>
      <c r="C457" s="5344">
        <v>156</v>
      </c>
      <c r="D457" s="5341"/>
    </row>
    <row r="458" spans="1:4">
      <c r="A458" s="5342"/>
      <c r="B458" s="5345" t="s">
        <v>3750</v>
      </c>
      <c r="C458" s="5346">
        <v>93</v>
      </c>
      <c r="D458" s="5341"/>
    </row>
    <row r="459" spans="1:4">
      <c r="A459" s="5342"/>
      <c r="B459" s="5343" t="s">
        <v>3751</v>
      </c>
      <c r="C459" s="5344">
        <v>22</v>
      </c>
      <c r="D459" s="5341"/>
    </row>
    <row r="460" spans="1:4">
      <c r="A460" s="5342"/>
      <c r="B460" s="5345" t="s">
        <v>3752</v>
      </c>
      <c r="C460" s="5346">
        <v>31</v>
      </c>
      <c r="D460" s="5341"/>
    </row>
    <row r="461" spans="1:4">
      <c r="A461" s="5342"/>
      <c r="B461" s="5343" t="s">
        <v>3753</v>
      </c>
      <c r="C461" s="5344">
        <v>86</v>
      </c>
      <c r="D461" s="5341"/>
    </row>
    <row r="462" spans="1:4">
      <c r="A462" s="5342"/>
      <c r="B462" s="5345" t="s">
        <v>3754</v>
      </c>
      <c r="C462" s="5346">
        <v>211</v>
      </c>
      <c r="D462" s="5341"/>
    </row>
    <row r="463" spans="1:4">
      <c r="A463" s="5342"/>
      <c r="B463" s="5343" t="s">
        <v>3755</v>
      </c>
      <c r="C463" s="5344">
        <v>69</v>
      </c>
      <c r="D463" s="5341"/>
    </row>
    <row r="464" spans="1:4">
      <c r="A464" s="5342"/>
      <c r="B464" s="5345" t="s">
        <v>3756</v>
      </c>
      <c r="C464" s="5346">
        <v>29</v>
      </c>
      <c r="D464" s="5341"/>
    </row>
    <row r="465" spans="1:4">
      <c r="A465" s="5342"/>
      <c r="B465" s="5343" t="s">
        <v>3757</v>
      </c>
      <c r="C465" s="5344">
        <v>49</v>
      </c>
      <c r="D465" s="5341"/>
    </row>
    <row r="466" spans="1:4">
      <c r="A466" s="5342"/>
      <c r="B466" s="5345" t="s">
        <v>3758</v>
      </c>
      <c r="C466" s="5346">
        <v>34</v>
      </c>
      <c r="D466" s="5341"/>
    </row>
    <row r="467" spans="1:4">
      <c r="A467" s="5342"/>
      <c r="B467" s="5343" t="s">
        <v>3759</v>
      </c>
      <c r="C467" s="5344">
        <v>34</v>
      </c>
      <c r="D467" s="5341"/>
    </row>
    <row r="468" spans="1:4">
      <c r="A468" s="5342"/>
      <c r="B468" s="5345" t="s">
        <v>3760</v>
      </c>
      <c r="C468" s="5346">
        <v>32</v>
      </c>
      <c r="D468" s="5341"/>
    </row>
    <row r="469" spans="1:4">
      <c r="A469" s="5342"/>
      <c r="B469" s="5343" t="s">
        <v>3761</v>
      </c>
      <c r="C469" s="5344">
        <v>122</v>
      </c>
      <c r="D469" s="5341"/>
    </row>
    <row r="470" spans="1:4">
      <c r="A470" s="5342"/>
      <c r="B470" s="5345" t="s">
        <v>3762</v>
      </c>
      <c r="C470" s="5346">
        <v>56</v>
      </c>
      <c r="D470" s="5341"/>
    </row>
    <row r="471" spans="1:4">
      <c r="A471" s="5342"/>
      <c r="B471" s="5343" t="s">
        <v>3763</v>
      </c>
      <c r="C471" s="5344">
        <v>36</v>
      </c>
      <c r="D471" s="5341"/>
    </row>
    <row r="472" spans="1:4">
      <c r="A472" s="5347"/>
      <c r="B472" s="5348" t="s">
        <v>3764</v>
      </c>
      <c r="C472" s="5349">
        <v>131</v>
      </c>
      <c r="D472" s="5341"/>
    </row>
    <row r="473" spans="1:4">
      <c r="A473" s="5335"/>
      <c r="B473" s="5350"/>
      <c r="C473" s="5351"/>
      <c r="D473" s="5341"/>
    </row>
    <row r="474" spans="1:4" ht="17.399999999999999">
      <c r="A474" s="5548" t="s">
        <v>3295</v>
      </c>
      <c r="B474" s="5549"/>
      <c r="C474" s="5550"/>
      <c r="D474" s="5337"/>
    </row>
    <row r="475" spans="1:4">
      <c r="A475" s="5338"/>
      <c r="B475" s="5339" t="s">
        <v>3765</v>
      </c>
      <c r="C475" s="5340">
        <v>64</v>
      </c>
      <c r="D475" s="5341"/>
    </row>
    <row r="476" spans="1:4">
      <c r="A476" s="5342"/>
      <c r="B476" s="5343" t="s">
        <v>3766</v>
      </c>
      <c r="C476" s="5344">
        <v>27</v>
      </c>
      <c r="D476" s="5341"/>
    </row>
    <row r="477" spans="1:4">
      <c r="A477" s="5342"/>
      <c r="B477" s="5345" t="s">
        <v>3767</v>
      </c>
      <c r="C477" s="5346">
        <v>140</v>
      </c>
      <c r="D477" s="5341"/>
    </row>
    <row r="478" spans="1:4">
      <c r="A478" s="5342"/>
      <c r="B478" s="5343" t="s">
        <v>3768</v>
      </c>
      <c r="C478" s="5344">
        <v>71</v>
      </c>
      <c r="D478" s="5341"/>
    </row>
    <row r="479" spans="1:4">
      <c r="A479" s="5342"/>
      <c r="B479" s="5345" t="s">
        <v>3769</v>
      </c>
      <c r="C479" s="5346">
        <v>79</v>
      </c>
      <c r="D479" s="5341"/>
    </row>
    <row r="480" spans="1:4">
      <c r="A480" s="5347"/>
      <c r="B480" s="5352" t="s">
        <v>3770</v>
      </c>
      <c r="C480" s="5353">
        <v>79</v>
      </c>
      <c r="D480" s="5341"/>
    </row>
    <row r="481" spans="1:4">
      <c r="A481" s="5335"/>
      <c r="B481" s="5350"/>
      <c r="C481" s="5351"/>
      <c r="D481" s="5341"/>
    </row>
    <row r="482" spans="1:4" ht="17.399999999999999">
      <c r="A482" s="5548" t="s">
        <v>3296</v>
      </c>
      <c r="B482" s="5549"/>
      <c r="C482" s="5550"/>
      <c r="D482" s="5337"/>
    </row>
    <row r="483" spans="1:4">
      <c r="A483" s="5338"/>
      <c r="B483" s="5339" t="s">
        <v>3771</v>
      </c>
      <c r="C483" s="5340">
        <v>41</v>
      </c>
      <c r="D483" s="5341"/>
    </row>
    <row r="484" spans="1:4">
      <c r="A484" s="5342"/>
      <c r="B484" s="5343" t="s">
        <v>3772</v>
      </c>
      <c r="C484" s="5344">
        <v>558</v>
      </c>
      <c r="D484" s="5341"/>
    </row>
    <row r="485" spans="1:4">
      <c r="A485" s="5342"/>
      <c r="B485" s="5345" t="s">
        <v>3773</v>
      </c>
      <c r="C485" s="5346">
        <v>471</v>
      </c>
      <c r="D485" s="5341"/>
    </row>
    <row r="486" spans="1:4">
      <c r="A486" s="5342"/>
      <c r="B486" s="5343" t="s">
        <v>3774</v>
      </c>
      <c r="C486" s="5344">
        <v>132</v>
      </c>
      <c r="D486" s="5341"/>
    </row>
    <row r="487" spans="1:4">
      <c r="A487" s="5342"/>
      <c r="B487" s="5345" t="s">
        <v>3775</v>
      </c>
      <c r="C487" s="5346">
        <v>32</v>
      </c>
      <c r="D487" s="5341"/>
    </row>
    <row r="488" spans="1:4">
      <c r="A488" s="5342"/>
      <c r="B488" s="5343" t="s">
        <v>3776</v>
      </c>
      <c r="C488" s="5344">
        <v>113</v>
      </c>
      <c r="D488" s="5341"/>
    </row>
    <row r="489" spans="1:4">
      <c r="A489" s="5342"/>
      <c r="B489" s="5345" t="s">
        <v>3777</v>
      </c>
      <c r="C489" s="5346">
        <v>43</v>
      </c>
      <c r="D489" s="5341"/>
    </row>
    <row r="490" spans="1:4">
      <c r="A490" s="5342"/>
      <c r="B490" s="5343" t="s">
        <v>3778</v>
      </c>
      <c r="C490" s="5344">
        <v>137</v>
      </c>
      <c r="D490" s="5341"/>
    </row>
    <row r="491" spans="1:4">
      <c r="A491" s="5342"/>
      <c r="B491" s="5345" t="s">
        <v>3779</v>
      </c>
      <c r="C491" s="5346">
        <v>229</v>
      </c>
      <c r="D491" s="5341"/>
    </row>
    <row r="492" spans="1:4">
      <c r="A492" s="5342"/>
      <c r="B492" s="5343" t="s">
        <v>3780</v>
      </c>
      <c r="C492" s="5344">
        <v>235</v>
      </c>
      <c r="D492" s="5341"/>
    </row>
    <row r="493" spans="1:4">
      <c r="A493" s="5342"/>
      <c r="B493" s="5345" t="s">
        <v>3781</v>
      </c>
      <c r="C493" s="5346">
        <v>212</v>
      </c>
      <c r="D493" s="5341"/>
    </row>
    <row r="494" spans="1:4">
      <c r="A494" s="5342"/>
      <c r="B494" s="5343" t="s">
        <v>3782</v>
      </c>
      <c r="C494" s="5344">
        <v>577</v>
      </c>
      <c r="D494" s="5341"/>
    </row>
    <row r="495" spans="1:4">
      <c r="A495" s="5342"/>
      <c r="B495" s="5345" t="s">
        <v>3783</v>
      </c>
      <c r="C495" s="5346">
        <v>491</v>
      </c>
      <c r="D495" s="5341"/>
    </row>
    <row r="496" spans="1:4">
      <c r="A496" s="5342"/>
      <c r="B496" s="5343" t="s">
        <v>3784</v>
      </c>
      <c r="C496" s="5344">
        <v>116</v>
      </c>
      <c r="D496" s="5341"/>
    </row>
    <row r="497" spans="1:4">
      <c r="A497" s="5342"/>
      <c r="B497" s="5345" t="s">
        <v>3785</v>
      </c>
      <c r="C497" s="5346">
        <v>35</v>
      </c>
      <c r="D497" s="5341"/>
    </row>
    <row r="498" spans="1:4">
      <c r="A498" s="5342"/>
      <c r="B498" s="5343" t="s">
        <v>3786</v>
      </c>
      <c r="C498" s="5344">
        <v>107</v>
      </c>
      <c r="D498" s="5341"/>
    </row>
    <row r="499" spans="1:4">
      <c r="A499" s="5342"/>
      <c r="B499" s="5345" t="s">
        <v>3787</v>
      </c>
      <c r="C499" s="5346">
        <v>55</v>
      </c>
      <c r="D499" s="5341"/>
    </row>
    <row r="500" spans="1:4">
      <c r="A500" s="5347"/>
      <c r="B500" s="5352" t="s">
        <v>3788</v>
      </c>
      <c r="C500" s="5353">
        <v>237</v>
      </c>
      <c r="D500" s="5341"/>
    </row>
    <row r="501" spans="1:4">
      <c r="A501" s="5335"/>
      <c r="B501" s="5350"/>
      <c r="C501" s="5351"/>
      <c r="D501" s="5341"/>
    </row>
    <row r="502" spans="1:4" ht="17.399999999999999">
      <c r="A502" s="5548" t="s">
        <v>3297</v>
      </c>
      <c r="B502" s="5549"/>
      <c r="C502" s="5550"/>
      <c r="D502" s="5337"/>
    </row>
    <row r="503" spans="1:4">
      <c r="A503" s="5338"/>
      <c r="B503" s="5339" t="s">
        <v>3789</v>
      </c>
      <c r="C503" s="5340">
        <v>128</v>
      </c>
      <c r="D503" s="5341"/>
    </row>
    <row r="504" spans="1:4">
      <c r="A504" s="5342"/>
      <c r="B504" s="5343" t="s">
        <v>3790</v>
      </c>
      <c r="C504" s="5344">
        <v>48</v>
      </c>
      <c r="D504" s="5341"/>
    </row>
    <row r="505" spans="1:4">
      <c r="A505" s="5342"/>
      <c r="B505" s="5345" t="s">
        <v>3791</v>
      </c>
      <c r="C505" s="5346">
        <v>239</v>
      </c>
      <c r="D505" s="5341"/>
    </row>
    <row r="506" spans="1:4">
      <c r="A506" s="5342"/>
      <c r="B506" s="5343" t="s">
        <v>3792</v>
      </c>
      <c r="C506" s="5344">
        <v>34</v>
      </c>
      <c r="D506" s="5341"/>
    </row>
    <row r="507" spans="1:4">
      <c r="A507" s="5342"/>
      <c r="B507" s="5345" t="s">
        <v>3793</v>
      </c>
      <c r="C507" s="5346">
        <v>292</v>
      </c>
      <c r="D507" s="5341"/>
    </row>
    <row r="508" spans="1:4">
      <c r="A508" s="5342"/>
      <c r="B508" s="5343" t="s">
        <v>3794</v>
      </c>
      <c r="C508" s="5344">
        <v>323</v>
      </c>
      <c r="D508" s="5341"/>
    </row>
    <row r="509" spans="1:4">
      <c r="A509" s="5342"/>
      <c r="B509" s="5345" t="s">
        <v>3795</v>
      </c>
      <c r="C509" s="5346">
        <v>127</v>
      </c>
      <c r="D509" s="5341"/>
    </row>
    <row r="510" spans="1:4">
      <c r="A510" s="5342"/>
      <c r="B510" s="5343" t="s">
        <v>3796</v>
      </c>
      <c r="C510" s="5344">
        <v>663</v>
      </c>
      <c r="D510" s="5341"/>
    </row>
    <row r="511" spans="1:4">
      <c r="A511" s="5342"/>
      <c r="B511" s="5345" t="s">
        <v>3797</v>
      </c>
      <c r="C511" s="5346">
        <v>229</v>
      </c>
      <c r="D511" s="5341"/>
    </row>
    <row r="512" spans="1:4">
      <c r="A512" s="5342"/>
      <c r="B512" s="5343" t="s">
        <v>3798</v>
      </c>
      <c r="C512" s="5344">
        <v>167</v>
      </c>
      <c r="D512" s="5341"/>
    </row>
    <row r="513" spans="1:4">
      <c r="A513" s="5342"/>
      <c r="B513" s="5345" t="s">
        <v>3799</v>
      </c>
      <c r="C513" s="5346">
        <v>418</v>
      </c>
      <c r="D513" s="5341"/>
    </row>
    <row r="514" spans="1:4">
      <c r="A514" s="5347"/>
      <c r="B514" s="5352" t="s">
        <v>3800</v>
      </c>
      <c r="C514" s="5353">
        <v>347</v>
      </c>
      <c r="D514" s="5341"/>
    </row>
    <row r="515" spans="1:4">
      <c r="A515" s="5335"/>
      <c r="B515" s="5350"/>
      <c r="C515" s="5351"/>
      <c r="D515" s="5341"/>
    </row>
    <row r="516" spans="1:4" ht="17.399999999999999">
      <c r="A516" s="5548" t="s">
        <v>3298</v>
      </c>
      <c r="B516" s="5549"/>
      <c r="C516" s="5550"/>
      <c r="D516" s="5337"/>
    </row>
    <row r="517" spans="1:4">
      <c r="A517" s="5338"/>
      <c r="B517" s="5339" t="s">
        <v>3801</v>
      </c>
      <c r="C517" s="5340">
        <v>42</v>
      </c>
      <c r="D517" s="5341"/>
    </row>
    <row r="518" spans="1:4">
      <c r="A518" s="5342"/>
      <c r="B518" s="5343" t="s">
        <v>3802</v>
      </c>
      <c r="C518" s="5344">
        <v>29</v>
      </c>
      <c r="D518" s="5341"/>
    </row>
    <row r="519" spans="1:4">
      <c r="A519" s="5342"/>
      <c r="B519" s="5345" t="s">
        <v>3803</v>
      </c>
      <c r="C519" s="5346">
        <v>25</v>
      </c>
      <c r="D519" s="5341"/>
    </row>
    <row r="520" spans="1:4">
      <c r="A520" s="5342"/>
      <c r="B520" s="5343" t="s">
        <v>3804</v>
      </c>
      <c r="C520" s="5344">
        <v>98</v>
      </c>
      <c r="D520" s="5341"/>
    </row>
    <row r="521" spans="1:4">
      <c r="A521" s="5342"/>
      <c r="B521" s="5345" t="s">
        <v>3805</v>
      </c>
      <c r="C521" s="5346">
        <v>81</v>
      </c>
      <c r="D521" s="5341"/>
    </row>
    <row r="522" spans="1:4">
      <c r="A522" s="5342"/>
      <c r="B522" s="5343" t="s">
        <v>3806</v>
      </c>
      <c r="C522" s="5344">
        <v>50</v>
      </c>
      <c r="D522" s="5341"/>
    </row>
    <row r="523" spans="1:4">
      <c r="A523" s="5342"/>
      <c r="B523" s="5345" t="s">
        <v>3807</v>
      </c>
      <c r="C523" s="5346">
        <v>63</v>
      </c>
      <c r="D523" s="5341"/>
    </row>
    <row r="524" spans="1:4">
      <c r="A524" s="5342"/>
      <c r="B524" s="5343" t="s">
        <v>3808</v>
      </c>
      <c r="C524" s="5344">
        <v>25</v>
      </c>
      <c r="D524" s="5341"/>
    </row>
    <row r="525" spans="1:4">
      <c r="A525" s="5342"/>
      <c r="B525" s="5345" t="s">
        <v>3809</v>
      </c>
      <c r="C525" s="5346">
        <v>194</v>
      </c>
      <c r="D525" s="5341"/>
    </row>
    <row r="526" spans="1:4">
      <c r="A526" s="5342"/>
      <c r="B526" s="5343" t="s">
        <v>3810</v>
      </c>
      <c r="C526" s="5344">
        <v>23</v>
      </c>
      <c r="D526" s="5341"/>
    </row>
    <row r="527" spans="1:4">
      <c r="A527" s="5342"/>
      <c r="B527" s="5345" t="s">
        <v>3811</v>
      </c>
      <c r="C527" s="5346">
        <v>83</v>
      </c>
      <c r="D527" s="5341"/>
    </row>
    <row r="528" spans="1:4">
      <c r="A528" s="5342"/>
      <c r="B528" s="5343" t="s">
        <v>3812</v>
      </c>
      <c r="C528" s="5344">
        <v>25</v>
      </c>
      <c r="D528" s="5341"/>
    </row>
    <row r="529" spans="1:4">
      <c r="A529" s="5342"/>
      <c r="B529" s="5345" t="s">
        <v>3813</v>
      </c>
      <c r="C529" s="5346">
        <v>199</v>
      </c>
      <c r="D529" s="5341"/>
    </row>
    <row r="530" spans="1:4">
      <c r="A530" s="5342"/>
      <c r="B530" s="5343" t="s">
        <v>3814</v>
      </c>
      <c r="C530" s="5344">
        <v>24</v>
      </c>
      <c r="D530" s="5341"/>
    </row>
    <row r="531" spans="1:4">
      <c r="A531" s="5342"/>
      <c r="B531" s="5345" t="s">
        <v>3815</v>
      </c>
      <c r="C531" s="5346">
        <v>53</v>
      </c>
      <c r="D531" s="5341"/>
    </row>
    <row r="532" spans="1:4">
      <c r="A532" s="5342"/>
      <c r="B532" s="5343" t="s">
        <v>3816</v>
      </c>
      <c r="C532" s="5344">
        <v>157</v>
      </c>
      <c r="D532" s="5341"/>
    </row>
    <row r="533" spans="1:4">
      <c r="A533" s="5342"/>
      <c r="B533" s="5345" t="s">
        <v>3817</v>
      </c>
      <c r="C533" s="5346">
        <v>320</v>
      </c>
      <c r="D533" s="5341"/>
    </row>
    <row r="534" spans="1:4">
      <c r="A534" s="5342"/>
      <c r="B534" s="5343" t="s">
        <v>3818</v>
      </c>
      <c r="C534" s="5344">
        <v>27</v>
      </c>
      <c r="D534" s="5341"/>
    </row>
    <row r="535" spans="1:4">
      <c r="A535" s="5342"/>
      <c r="B535" s="5345" t="s">
        <v>3819</v>
      </c>
      <c r="C535" s="5346">
        <v>45</v>
      </c>
      <c r="D535" s="5341"/>
    </row>
    <row r="536" spans="1:4">
      <c r="A536" s="5342"/>
      <c r="B536" s="5343" t="s">
        <v>3820</v>
      </c>
      <c r="C536" s="5344">
        <v>100</v>
      </c>
      <c r="D536" s="5341"/>
    </row>
    <row r="537" spans="1:4">
      <c r="A537" s="5342"/>
      <c r="B537" s="5345" t="s">
        <v>3821</v>
      </c>
      <c r="C537" s="5346">
        <v>312</v>
      </c>
      <c r="D537" s="5341"/>
    </row>
    <row r="538" spans="1:4">
      <c r="A538" s="5342"/>
      <c r="B538" s="5343" t="s">
        <v>3822</v>
      </c>
      <c r="C538" s="5344">
        <v>27</v>
      </c>
      <c r="D538" s="5341"/>
    </row>
    <row r="539" spans="1:4">
      <c r="A539" s="5342"/>
      <c r="B539" s="5345" t="s">
        <v>3823</v>
      </c>
      <c r="C539" s="5346">
        <v>32</v>
      </c>
      <c r="D539" s="5341"/>
    </row>
    <row r="540" spans="1:4">
      <c r="A540" s="5342"/>
      <c r="B540" s="5343" t="s">
        <v>3824</v>
      </c>
      <c r="C540" s="5344">
        <v>41</v>
      </c>
      <c r="D540" s="5341"/>
    </row>
    <row r="541" spans="1:4">
      <c r="A541" s="5342"/>
      <c r="B541" s="5345" t="s">
        <v>3825</v>
      </c>
      <c r="C541" s="5346">
        <v>96</v>
      </c>
      <c r="D541" s="5341"/>
    </row>
    <row r="542" spans="1:4">
      <c r="A542" s="5342"/>
      <c r="B542" s="5343" t="s">
        <v>3826</v>
      </c>
      <c r="C542" s="5344">
        <v>23</v>
      </c>
      <c r="D542" s="5341"/>
    </row>
    <row r="543" spans="1:4">
      <c r="A543" s="5342"/>
      <c r="B543" s="5345" t="s">
        <v>3827</v>
      </c>
      <c r="C543" s="5346">
        <v>420</v>
      </c>
      <c r="D543" s="5341"/>
    </row>
    <row r="544" spans="1:4">
      <c r="A544" s="5342"/>
      <c r="B544" s="5343" t="s">
        <v>3828</v>
      </c>
      <c r="C544" s="5344">
        <v>175</v>
      </c>
      <c r="D544" s="5341"/>
    </row>
    <row r="545" spans="1:4">
      <c r="A545" s="5342"/>
      <c r="B545" s="5345" t="s">
        <v>3829</v>
      </c>
      <c r="C545" s="5346">
        <v>72</v>
      </c>
      <c r="D545" s="5341"/>
    </row>
    <row r="546" spans="1:4">
      <c r="A546" s="5342"/>
      <c r="B546" s="5343" t="s">
        <v>3830</v>
      </c>
      <c r="C546" s="5344">
        <v>45</v>
      </c>
      <c r="D546" s="5341"/>
    </row>
    <row r="547" spans="1:4">
      <c r="A547" s="5342"/>
      <c r="B547" s="5345" t="s">
        <v>3831</v>
      </c>
      <c r="C547" s="5346">
        <v>24</v>
      </c>
      <c r="D547" s="5341"/>
    </row>
    <row r="548" spans="1:4">
      <c r="A548" s="5342"/>
      <c r="B548" s="5343" t="s">
        <v>3832</v>
      </c>
      <c r="C548" s="5344">
        <v>39</v>
      </c>
      <c r="D548" s="5341"/>
    </row>
    <row r="549" spans="1:4">
      <c r="A549" s="5342"/>
      <c r="B549" s="5345" t="s">
        <v>3833</v>
      </c>
      <c r="C549" s="5346">
        <v>29</v>
      </c>
      <c r="D549" s="5341"/>
    </row>
    <row r="550" spans="1:4">
      <c r="A550" s="5342"/>
      <c r="B550" s="5343" t="s">
        <v>3834</v>
      </c>
      <c r="C550" s="5344">
        <v>272</v>
      </c>
      <c r="D550" s="5341"/>
    </row>
    <row r="551" spans="1:4">
      <c r="A551" s="5347"/>
      <c r="B551" s="5348" t="s">
        <v>3835</v>
      </c>
      <c r="C551" s="5349">
        <v>717</v>
      </c>
      <c r="D551" s="5341"/>
    </row>
    <row r="552" spans="1:4">
      <c r="A552" s="5335"/>
      <c r="B552" s="5350"/>
      <c r="C552" s="5351"/>
      <c r="D552" s="5341"/>
    </row>
    <row r="553" spans="1:4" ht="17.399999999999999">
      <c r="A553" s="5548" t="s">
        <v>3299</v>
      </c>
      <c r="B553" s="5549"/>
      <c r="C553" s="5550"/>
      <c r="D553" s="5337"/>
    </row>
    <row r="554" spans="1:4">
      <c r="A554" s="5338"/>
      <c r="B554" s="5339" t="s">
        <v>3836</v>
      </c>
      <c r="C554" s="5340">
        <v>237</v>
      </c>
      <c r="D554" s="5341"/>
    </row>
    <row r="555" spans="1:4">
      <c r="A555" s="5342"/>
      <c r="B555" s="5343" t="s">
        <v>3837</v>
      </c>
      <c r="C555" s="5344">
        <v>29</v>
      </c>
      <c r="D555" s="5341"/>
    </row>
    <row r="556" spans="1:4">
      <c r="A556" s="5342"/>
      <c r="B556" s="5345" t="s">
        <v>3838</v>
      </c>
      <c r="C556" s="5346">
        <v>64</v>
      </c>
      <c r="D556" s="5341"/>
    </row>
    <row r="557" spans="1:4">
      <c r="A557" s="5342"/>
      <c r="B557" s="5343" t="s">
        <v>3839</v>
      </c>
      <c r="C557" s="5344">
        <v>25</v>
      </c>
      <c r="D557" s="5341"/>
    </row>
    <row r="558" spans="1:4">
      <c r="A558" s="5342"/>
      <c r="B558" s="5345" t="s">
        <v>3840</v>
      </c>
      <c r="C558" s="5346">
        <v>27</v>
      </c>
      <c r="D558" s="5341"/>
    </row>
    <row r="559" spans="1:4">
      <c r="A559" s="5342"/>
      <c r="B559" s="5343" t="s">
        <v>3841</v>
      </c>
      <c r="C559" s="5344">
        <v>40</v>
      </c>
      <c r="D559" s="5341"/>
    </row>
    <row r="560" spans="1:4">
      <c r="A560" s="5342"/>
      <c r="B560" s="5345" t="s">
        <v>3842</v>
      </c>
      <c r="C560" s="5346">
        <v>22</v>
      </c>
      <c r="D560" s="5341"/>
    </row>
    <row r="561" spans="1:4">
      <c r="A561" s="5342"/>
      <c r="B561" s="5343" t="s">
        <v>3843</v>
      </c>
      <c r="C561" s="5344">
        <v>239</v>
      </c>
      <c r="D561" s="5341"/>
    </row>
    <row r="562" spans="1:4">
      <c r="A562" s="5342"/>
      <c r="B562" s="5345" t="s">
        <v>3844</v>
      </c>
      <c r="C562" s="5346">
        <v>29</v>
      </c>
      <c r="D562" s="5341"/>
    </row>
    <row r="563" spans="1:4">
      <c r="A563" s="5342"/>
      <c r="B563" s="5343" t="s">
        <v>3845</v>
      </c>
      <c r="C563" s="5344">
        <v>754</v>
      </c>
      <c r="D563" s="5341"/>
    </row>
    <row r="564" spans="1:4">
      <c r="A564" s="5342"/>
      <c r="B564" s="5345" t="s">
        <v>3846</v>
      </c>
      <c r="C564" s="5346">
        <v>35</v>
      </c>
      <c r="D564" s="5341"/>
    </row>
    <row r="565" spans="1:4">
      <c r="A565" s="5342"/>
      <c r="B565" s="5343" t="s">
        <v>3847</v>
      </c>
      <c r="C565" s="5344">
        <v>95</v>
      </c>
      <c r="D565" s="5341"/>
    </row>
    <row r="566" spans="1:4">
      <c r="A566" s="5342"/>
      <c r="B566" s="5345" t="s">
        <v>3848</v>
      </c>
      <c r="C566" s="5346">
        <v>23</v>
      </c>
      <c r="D566" s="5341"/>
    </row>
    <row r="567" spans="1:4">
      <c r="A567" s="5342"/>
      <c r="B567" s="5343" t="s">
        <v>3849</v>
      </c>
      <c r="C567" s="5344">
        <v>335</v>
      </c>
      <c r="D567" s="5341"/>
    </row>
    <row r="568" spans="1:4">
      <c r="A568" s="5342"/>
      <c r="B568" s="5345" t="s">
        <v>3850</v>
      </c>
      <c r="C568" s="5346">
        <v>25</v>
      </c>
      <c r="D568" s="5341"/>
    </row>
    <row r="569" spans="1:4">
      <c r="A569" s="5342"/>
      <c r="B569" s="5343" t="s">
        <v>3851</v>
      </c>
      <c r="C569" s="5344">
        <v>119</v>
      </c>
      <c r="D569" s="5341"/>
    </row>
    <row r="570" spans="1:4">
      <c r="A570" s="5342"/>
      <c r="B570" s="5345" t="s">
        <v>3852</v>
      </c>
      <c r="C570" s="5346">
        <v>85</v>
      </c>
      <c r="D570" s="5341"/>
    </row>
    <row r="571" spans="1:4">
      <c r="A571" s="5342"/>
      <c r="B571" s="5343" t="s">
        <v>3853</v>
      </c>
      <c r="C571" s="5344">
        <v>71</v>
      </c>
      <c r="D571" s="5341"/>
    </row>
    <row r="572" spans="1:4">
      <c r="A572" s="5342"/>
      <c r="B572" s="5345" t="s">
        <v>3854</v>
      </c>
      <c r="C572" s="5346">
        <v>94</v>
      </c>
      <c r="D572" s="5341"/>
    </row>
    <row r="573" spans="1:4">
      <c r="A573" s="5342"/>
      <c r="B573" s="5343" t="s">
        <v>3855</v>
      </c>
      <c r="C573" s="5344">
        <v>172</v>
      </c>
      <c r="D573" s="5341"/>
    </row>
    <row r="574" spans="1:4">
      <c r="A574" s="5347"/>
      <c r="B574" s="5348" t="s">
        <v>3856</v>
      </c>
      <c r="C574" s="5349">
        <v>60</v>
      </c>
      <c r="D574" s="5341"/>
    </row>
    <row r="575" spans="1:4">
      <c r="A575" s="5335"/>
      <c r="B575" s="5350"/>
      <c r="C575" s="5351"/>
      <c r="D575" s="5341"/>
    </row>
    <row r="576" spans="1:4" ht="17.399999999999999">
      <c r="A576" s="5548" t="s">
        <v>3300</v>
      </c>
      <c r="B576" s="5549"/>
      <c r="C576" s="5550"/>
      <c r="D576" s="5337"/>
    </row>
    <row r="577" spans="1:4">
      <c r="A577" s="5338"/>
      <c r="B577" s="5339" t="s">
        <v>3857</v>
      </c>
      <c r="C577" s="5340">
        <v>106</v>
      </c>
      <c r="D577" s="5341"/>
    </row>
    <row r="578" spans="1:4">
      <c r="A578" s="5342"/>
      <c r="B578" s="5343" t="s">
        <v>3858</v>
      </c>
      <c r="C578" s="5344">
        <v>38</v>
      </c>
      <c r="D578" s="5341"/>
    </row>
    <row r="579" spans="1:4">
      <c r="A579" s="5342"/>
      <c r="B579" s="5345" t="s">
        <v>3859</v>
      </c>
      <c r="C579" s="5346">
        <v>225</v>
      </c>
      <c r="D579" s="5341"/>
    </row>
    <row r="580" spans="1:4">
      <c r="A580" s="5342"/>
      <c r="B580" s="5343" t="s">
        <v>3860</v>
      </c>
      <c r="C580" s="5344">
        <v>40</v>
      </c>
      <c r="D580" s="5341"/>
    </row>
    <row r="581" spans="1:4">
      <c r="A581" s="5342"/>
      <c r="B581" s="5345" t="s">
        <v>3861</v>
      </c>
      <c r="C581" s="5346">
        <v>111</v>
      </c>
      <c r="D581" s="5341"/>
    </row>
    <row r="582" spans="1:4">
      <c r="A582" s="5342"/>
      <c r="B582" s="5343" t="s">
        <v>3862</v>
      </c>
      <c r="C582" s="5344">
        <v>27</v>
      </c>
      <c r="D582" s="5341"/>
    </row>
    <row r="583" spans="1:4">
      <c r="A583" s="5342"/>
      <c r="B583" s="5345" t="s">
        <v>3863</v>
      </c>
      <c r="C583" s="5346">
        <v>33</v>
      </c>
      <c r="D583" s="5341"/>
    </row>
    <row r="584" spans="1:4">
      <c r="A584" s="5342"/>
      <c r="B584" s="5343" t="s">
        <v>3864</v>
      </c>
      <c r="C584" s="5344">
        <v>36</v>
      </c>
      <c r="D584" s="5341"/>
    </row>
    <row r="585" spans="1:4">
      <c r="A585" s="5342"/>
      <c r="B585" s="5345" t="s">
        <v>3865</v>
      </c>
      <c r="C585" s="5346">
        <v>23</v>
      </c>
      <c r="D585" s="5341"/>
    </row>
    <row r="586" spans="1:4">
      <c r="A586" s="5342"/>
      <c r="B586" s="5343" t="s">
        <v>3866</v>
      </c>
      <c r="C586" s="5344">
        <v>31</v>
      </c>
      <c r="D586" s="5341"/>
    </row>
    <row r="587" spans="1:4">
      <c r="A587" s="5342"/>
      <c r="B587" s="5345" t="s">
        <v>3867</v>
      </c>
      <c r="C587" s="5346">
        <v>27</v>
      </c>
      <c r="D587" s="5341"/>
    </row>
    <row r="588" spans="1:4">
      <c r="A588" s="5342"/>
      <c r="B588" s="5343" t="s">
        <v>3868</v>
      </c>
      <c r="C588" s="5344">
        <v>22</v>
      </c>
      <c r="D588" s="5341"/>
    </row>
    <row r="589" spans="1:4">
      <c r="A589" s="5347"/>
      <c r="B589" s="5348" t="s">
        <v>3869</v>
      </c>
      <c r="C589" s="5349">
        <v>31</v>
      </c>
      <c r="D589" s="5341"/>
    </row>
    <row r="590" spans="1:4">
      <c r="A590" s="5335"/>
      <c r="B590" s="5350"/>
      <c r="C590" s="5351"/>
      <c r="D590" s="5341"/>
    </row>
    <row r="591" spans="1:4" ht="17.399999999999999">
      <c r="A591" s="5548" t="s">
        <v>3301</v>
      </c>
      <c r="B591" s="5549"/>
      <c r="C591" s="5550"/>
      <c r="D591" s="5337"/>
    </row>
    <row r="592" spans="1:4">
      <c r="A592" s="5338"/>
      <c r="B592" s="5339" t="s">
        <v>3870</v>
      </c>
      <c r="C592" s="5340">
        <v>22</v>
      </c>
      <c r="D592" s="5341"/>
    </row>
    <row r="593" spans="1:4">
      <c r="A593" s="5342"/>
      <c r="B593" s="5343" t="s">
        <v>3871</v>
      </c>
      <c r="C593" s="5344">
        <v>124</v>
      </c>
      <c r="D593" s="5341"/>
    </row>
    <row r="594" spans="1:4">
      <c r="A594" s="5342"/>
      <c r="B594" s="5345" t="s">
        <v>3872</v>
      </c>
      <c r="C594" s="5346">
        <v>109</v>
      </c>
      <c r="D594" s="5341"/>
    </row>
    <row r="595" spans="1:4">
      <c r="A595" s="5342"/>
      <c r="B595" s="5343" t="s">
        <v>3873</v>
      </c>
      <c r="C595" s="5344">
        <v>24</v>
      </c>
      <c r="D595" s="5341"/>
    </row>
    <row r="596" spans="1:4">
      <c r="A596" s="5342"/>
      <c r="B596" s="5345" t="s">
        <v>3874</v>
      </c>
      <c r="C596" s="5346">
        <v>33</v>
      </c>
      <c r="D596" s="5341"/>
    </row>
    <row r="597" spans="1:4">
      <c r="A597" s="5342"/>
      <c r="B597" s="5343" t="s">
        <v>3875</v>
      </c>
      <c r="C597" s="5344">
        <v>33</v>
      </c>
      <c r="D597" s="5341"/>
    </row>
    <row r="598" spans="1:4">
      <c r="A598" s="5342"/>
      <c r="B598" s="5345" t="s">
        <v>3876</v>
      </c>
      <c r="C598" s="5346">
        <v>64</v>
      </c>
      <c r="D598" s="5341"/>
    </row>
    <row r="599" spans="1:4">
      <c r="A599" s="5342"/>
      <c r="B599" s="5343" t="s">
        <v>3877</v>
      </c>
      <c r="C599" s="5344">
        <v>79</v>
      </c>
      <c r="D599" s="5341"/>
    </row>
    <row r="600" spans="1:4">
      <c r="A600" s="5342"/>
      <c r="B600" s="5345" t="s">
        <v>3878</v>
      </c>
      <c r="C600" s="5346">
        <v>301</v>
      </c>
      <c r="D600" s="5341"/>
    </row>
    <row r="601" spans="1:4">
      <c r="A601" s="5342"/>
      <c r="B601" s="5343" t="s">
        <v>3879</v>
      </c>
      <c r="C601" s="5344">
        <v>57</v>
      </c>
      <c r="D601" s="5341"/>
    </row>
    <row r="602" spans="1:4">
      <c r="A602" s="5342"/>
      <c r="B602" s="5345" t="s">
        <v>3880</v>
      </c>
      <c r="C602" s="5346">
        <v>35</v>
      </c>
      <c r="D602" s="5341"/>
    </row>
    <row r="603" spans="1:4">
      <c r="A603" s="5342"/>
      <c r="B603" s="5343" t="s">
        <v>3881</v>
      </c>
      <c r="C603" s="5344">
        <v>46</v>
      </c>
      <c r="D603" s="5341"/>
    </row>
    <row r="604" spans="1:4">
      <c r="A604" s="5342"/>
      <c r="B604" s="5345" t="s">
        <v>3882</v>
      </c>
      <c r="C604" s="5346">
        <v>282</v>
      </c>
      <c r="D604" s="5341"/>
    </row>
    <row r="605" spans="1:4">
      <c r="A605" s="5342"/>
      <c r="B605" s="5343" t="s">
        <v>3883</v>
      </c>
      <c r="C605" s="5344">
        <v>26</v>
      </c>
      <c r="D605" s="5341"/>
    </row>
    <row r="606" spans="1:4">
      <c r="A606" s="5342"/>
      <c r="B606" s="5345" t="s">
        <v>3884</v>
      </c>
      <c r="C606" s="5346">
        <v>734</v>
      </c>
      <c r="D606" s="5341"/>
    </row>
    <row r="607" spans="1:4">
      <c r="A607" s="5342"/>
      <c r="B607" s="5343" t="s">
        <v>3885</v>
      </c>
      <c r="C607" s="5344">
        <v>105</v>
      </c>
      <c r="D607" s="5341"/>
    </row>
    <row r="608" spans="1:4">
      <c r="A608" s="5342"/>
      <c r="B608" s="5345" t="s">
        <v>3886</v>
      </c>
      <c r="C608" s="5346">
        <v>108</v>
      </c>
      <c r="D608" s="5341"/>
    </row>
    <row r="609" spans="1:4">
      <c r="A609" s="5342"/>
      <c r="B609" s="5343" t="s">
        <v>3887</v>
      </c>
      <c r="C609" s="5344">
        <v>55</v>
      </c>
      <c r="D609" s="5341"/>
    </row>
    <row r="610" spans="1:4">
      <c r="A610" s="5342"/>
      <c r="B610" s="5345" t="s">
        <v>3888</v>
      </c>
      <c r="C610" s="5346">
        <v>50</v>
      </c>
      <c r="D610" s="5341"/>
    </row>
    <row r="611" spans="1:4">
      <c r="A611" s="5342"/>
      <c r="B611" s="5343" t="s">
        <v>3889</v>
      </c>
      <c r="C611" s="5344">
        <v>33</v>
      </c>
      <c r="D611" s="5341"/>
    </row>
    <row r="612" spans="1:4">
      <c r="A612" s="5342"/>
      <c r="B612" s="5345" t="s">
        <v>3890</v>
      </c>
      <c r="C612" s="5346">
        <v>35</v>
      </c>
      <c r="D612" s="5341"/>
    </row>
    <row r="613" spans="1:4">
      <c r="A613" s="5342"/>
      <c r="B613" s="5343" t="s">
        <v>3891</v>
      </c>
      <c r="C613" s="5344">
        <v>23</v>
      </c>
      <c r="D613" s="5341"/>
    </row>
    <row r="614" spans="1:4">
      <c r="A614" s="5342"/>
      <c r="B614" s="5345" t="s">
        <v>3892</v>
      </c>
      <c r="C614" s="5346">
        <v>72</v>
      </c>
      <c r="D614" s="5341"/>
    </row>
    <row r="615" spans="1:4">
      <c r="A615" s="5342"/>
      <c r="B615" s="5343" t="s">
        <v>3893</v>
      </c>
      <c r="C615" s="5344">
        <v>29</v>
      </c>
      <c r="D615" s="5341"/>
    </row>
    <row r="616" spans="1:4">
      <c r="A616" s="5342"/>
      <c r="B616" s="5345" t="s">
        <v>3894</v>
      </c>
      <c r="C616" s="5346">
        <v>25</v>
      </c>
      <c r="D616" s="5341"/>
    </row>
    <row r="617" spans="1:4">
      <c r="A617" s="5342"/>
      <c r="B617" s="5343" t="s">
        <v>3895</v>
      </c>
      <c r="C617" s="5344">
        <v>162</v>
      </c>
      <c r="D617" s="5341"/>
    </row>
    <row r="618" spans="1:4">
      <c r="A618" s="5342"/>
      <c r="B618" s="5345" t="s">
        <v>3896</v>
      </c>
      <c r="C618" s="5346">
        <v>199</v>
      </c>
      <c r="D618" s="5341"/>
    </row>
    <row r="619" spans="1:4">
      <c r="A619" s="5342"/>
      <c r="B619" s="5343" t="s">
        <v>3897</v>
      </c>
      <c r="C619" s="5344">
        <v>219</v>
      </c>
      <c r="D619" s="5341"/>
    </row>
    <row r="620" spans="1:4">
      <c r="A620" s="5342"/>
      <c r="B620" s="5345" t="s">
        <v>3898</v>
      </c>
      <c r="C620" s="5346">
        <v>387</v>
      </c>
      <c r="D620" s="5341"/>
    </row>
    <row r="621" spans="1:4">
      <c r="A621" s="5342"/>
      <c r="B621" s="5343" t="s">
        <v>3899</v>
      </c>
      <c r="C621" s="5344">
        <v>56</v>
      </c>
      <c r="D621" s="5341"/>
    </row>
    <row r="622" spans="1:4">
      <c r="A622" s="5342"/>
      <c r="B622" s="5345" t="s">
        <v>3900</v>
      </c>
      <c r="C622" s="5346">
        <v>64</v>
      </c>
      <c r="D622" s="5341"/>
    </row>
    <row r="623" spans="1:4">
      <c r="A623" s="5342"/>
      <c r="B623" s="5343" t="s">
        <v>3901</v>
      </c>
      <c r="C623" s="5344">
        <v>31</v>
      </c>
      <c r="D623" s="5341"/>
    </row>
    <row r="624" spans="1:4">
      <c r="A624" s="5347"/>
      <c r="B624" s="5348" t="s">
        <v>3902</v>
      </c>
      <c r="C624" s="5349">
        <v>166</v>
      </c>
      <c r="D624" s="5341"/>
    </row>
    <row r="625" spans="1:4">
      <c r="A625" s="5335"/>
      <c r="B625" s="5350"/>
      <c r="C625" s="5351"/>
      <c r="D625" s="5341"/>
    </row>
    <row r="626" spans="1:4" ht="17.399999999999999">
      <c r="A626" s="5548" t="s">
        <v>3302</v>
      </c>
      <c r="B626" s="5549"/>
      <c r="C626" s="5550"/>
      <c r="D626" s="5337"/>
    </row>
    <row r="627" spans="1:4">
      <c r="A627" s="5338"/>
      <c r="B627" s="5339" t="s">
        <v>3903</v>
      </c>
      <c r="C627" s="5340">
        <v>142</v>
      </c>
      <c r="D627" s="5341"/>
    </row>
    <row r="628" spans="1:4">
      <c r="A628" s="5342"/>
      <c r="B628" s="5343" t="s">
        <v>3904</v>
      </c>
      <c r="C628" s="5344">
        <v>28</v>
      </c>
      <c r="D628" s="5341"/>
    </row>
    <row r="629" spans="1:4">
      <c r="A629" s="5342"/>
      <c r="B629" s="5345" t="s">
        <v>3905</v>
      </c>
      <c r="C629" s="5346">
        <v>22</v>
      </c>
      <c r="D629" s="5341"/>
    </row>
    <row r="630" spans="1:4">
      <c r="A630" s="5342"/>
      <c r="B630" s="5343" t="s">
        <v>3906</v>
      </c>
      <c r="C630" s="5344">
        <v>179</v>
      </c>
      <c r="D630" s="5341"/>
    </row>
    <row r="631" spans="1:4">
      <c r="A631" s="5342"/>
      <c r="B631" s="5345" t="s">
        <v>3907</v>
      </c>
      <c r="C631" s="5346">
        <v>170</v>
      </c>
      <c r="D631" s="5341"/>
    </row>
    <row r="632" spans="1:4">
      <c r="A632" s="5342"/>
      <c r="B632" s="5343" t="s">
        <v>3908</v>
      </c>
      <c r="C632" s="5344">
        <v>33</v>
      </c>
      <c r="D632" s="5341"/>
    </row>
    <row r="633" spans="1:4">
      <c r="A633" s="5342"/>
      <c r="B633" s="5345" t="s">
        <v>3909</v>
      </c>
      <c r="C633" s="5346">
        <v>33</v>
      </c>
      <c r="D633" s="5341"/>
    </row>
    <row r="634" spans="1:4">
      <c r="A634" s="5342"/>
      <c r="B634" s="5343" t="s">
        <v>3910</v>
      </c>
      <c r="C634" s="5344">
        <v>95</v>
      </c>
      <c r="D634" s="5341"/>
    </row>
    <row r="635" spans="1:4">
      <c r="A635" s="5342"/>
      <c r="B635" s="5345" t="s">
        <v>3911</v>
      </c>
      <c r="C635" s="5346">
        <v>33</v>
      </c>
      <c r="D635" s="5341"/>
    </row>
    <row r="636" spans="1:4">
      <c r="A636" s="5342"/>
      <c r="B636" s="5343" t="s">
        <v>3912</v>
      </c>
      <c r="C636" s="5344">
        <v>179</v>
      </c>
      <c r="D636" s="5341"/>
    </row>
    <row r="637" spans="1:4">
      <c r="A637" s="5342"/>
      <c r="B637" s="5345" t="s">
        <v>3913</v>
      </c>
      <c r="C637" s="5346">
        <v>24</v>
      </c>
      <c r="D637" s="5341"/>
    </row>
    <row r="638" spans="1:4">
      <c r="A638" s="5342"/>
      <c r="B638" s="5343" t="s">
        <v>3914</v>
      </c>
      <c r="C638" s="5344">
        <v>62</v>
      </c>
      <c r="D638" s="5341"/>
    </row>
    <row r="639" spans="1:4">
      <c r="A639" s="5342"/>
      <c r="B639" s="5345" t="s">
        <v>3915</v>
      </c>
      <c r="C639" s="5346">
        <v>67</v>
      </c>
      <c r="D639" s="5341"/>
    </row>
    <row r="640" spans="1:4">
      <c r="A640" s="5347"/>
      <c r="B640" s="5352" t="s">
        <v>3916</v>
      </c>
      <c r="C640" s="5353">
        <v>308</v>
      </c>
      <c r="D640" s="5341"/>
    </row>
    <row r="641" spans="1:4">
      <c r="A641" s="5335"/>
      <c r="B641" s="5350"/>
      <c r="C641" s="5351"/>
      <c r="D641" s="5341"/>
    </row>
    <row r="642" spans="1:4" ht="17.399999999999999">
      <c r="A642" s="5548" t="s">
        <v>3303</v>
      </c>
      <c r="B642" s="5549"/>
      <c r="C642" s="5550"/>
      <c r="D642" s="5337"/>
    </row>
    <row r="643" spans="1:4">
      <c r="A643" s="5338"/>
      <c r="B643" s="5339" t="s">
        <v>3917</v>
      </c>
      <c r="C643" s="5340">
        <v>28</v>
      </c>
      <c r="D643" s="5341"/>
    </row>
    <row r="644" spans="1:4">
      <c r="A644" s="5342"/>
      <c r="B644" s="5343" t="s">
        <v>3918</v>
      </c>
      <c r="C644" s="5344">
        <v>31</v>
      </c>
      <c r="D644" s="5341"/>
    </row>
    <row r="645" spans="1:4">
      <c r="A645" s="5342"/>
      <c r="B645" s="5345" t="s">
        <v>3919</v>
      </c>
      <c r="C645" s="5346">
        <v>23</v>
      </c>
      <c r="D645" s="5341"/>
    </row>
    <row r="646" spans="1:4">
      <c r="A646" s="5342"/>
      <c r="B646" s="5343" t="s">
        <v>3920</v>
      </c>
      <c r="C646" s="5344">
        <v>23</v>
      </c>
      <c r="D646" s="5341"/>
    </row>
    <row r="647" spans="1:4">
      <c r="A647" s="5342"/>
      <c r="B647" s="5345" t="s">
        <v>3921</v>
      </c>
      <c r="C647" s="5346">
        <v>543</v>
      </c>
      <c r="D647" s="5341"/>
    </row>
    <row r="648" spans="1:4">
      <c r="A648" s="5342"/>
      <c r="B648" s="5343" t="s">
        <v>3922</v>
      </c>
      <c r="C648" s="5344">
        <v>25</v>
      </c>
      <c r="D648" s="5341"/>
    </row>
    <row r="649" spans="1:4">
      <c r="A649" s="5342"/>
      <c r="B649" s="5345" t="s">
        <v>3923</v>
      </c>
      <c r="C649" s="5346">
        <v>47</v>
      </c>
      <c r="D649" s="5341"/>
    </row>
    <row r="650" spans="1:4">
      <c r="A650" s="5342"/>
      <c r="B650" s="5343" t="s">
        <v>3924</v>
      </c>
      <c r="C650" s="5344">
        <v>204</v>
      </c>
      <c r="D650" s="5341"/>
    </row>
    <row r="651" spans="1:4">
      <c r="A651" s="5347"/>
      <c r="B651" s="5348" t="s">
        <v>3925</v>
      </c>
      <c r="C651" s="5349">
        <v>243</v>
      </c>
      <c r="D651" s="5341"/>
    </row>
    <row r="652" spans="1:4">
      <c r="A652" s="5335"/>
      <c r="B652" s="5350"/>
      <c r="C652" s="5351"/>
      <c r="D652" s="5341"/>
    </row>
    <row r="653" spans="1:4" ht="17.399999999999999">
      <c r="A653" s="5548" t="s">
        <v>3304</v>
      </c>
      <c r="B653" s="5549"/>
      <c r="C653" s="5550"/>
      <c r="D653" s="5337"/>
    </row>
    <row r="654" spans="1:4">
      <c r="A654" s="5338"/>
      <c r="B654" s="5339" t="s">
        <v>3926</v>
      </c>
      <c r="C654" s="5340">
        <v>98</v>
      </c>
      <c r="D654" s="5341"/>
    </row>
    <row r="655" spans="1:4">
      <c r="A655" s="5342"/>
      <c r="B655" s="5343" t="s">
        <v>3927</v>
      </c>
      <c r="C655" s="5344">
        <v>23192</v>
      </c>
      <c r="D655" s="5341"/>
    </row>
    <row r="656" spans="1:4">
      <c r="A656" s="5342"/>
      <c r="B656" s="5345" t="s">
        <v>3928</v>
      </c>
      <c r="C656" s="5346">
        <v>151</v>
      </c>
      <c r="D656" s="5341"/>
    </row>
    <row r="657" spans="1:4">
      <c r="A657" s="5342"/>
      <c r="B657" s="5343" t="s">
        <v>3929</v>
      </c>
      <c r="C657" s="5344">
        <v>112</v>
      </c>
      <c r="D657" s="5341"/>
    </row>
    <row r="658" spans="1:4">
      <c r="A658" s="5342"/>
      <c r="B658" s="5345" t="s">
        <v>3930</v>
      </c>
      <c r="C658" s="5346">
        <v>37</v>
      </c>
      <c r="D658" s="5341"/>
    </row>
    <row r="659" spans="1:4">
      <c r="A659" s="5342"/>
      <c r="B659" s="5343" t="s">
        <v>3931</v>
      </c>
      <c r="C659" s="5344">
        <v>216</v>
      </c>
      <c r="D659" s="5341"/>
    </row>
    <row r="660" spans="1:4">
      <c r="A660" s="5342"/>
      <c r="B660" s="5345" t="s">
        <v>3932</v>
      </c>
      <c r="C660" s="5346">
        <v>381</v>
      </c>
      <c r="D660" s="5341"/>
    </row>
    <row r="661" spans="1:4">
      <c r="A661" s="5342"/>
      <c r="B661" s="5343" t="s">
        <v>3933</v>
      </c>
      <c r="C661" s="5344">
        <v>26</v>
      </c>
      <c r="D661" s="5341"/>
    </row>
    <row r="662" spans="1:4">
      <c r="A662" s="5342"/>
      <c r="B662" s="5345" t="s">
        <v>3934</v>
      </c>
      <c r="C662" s="5346">
        <v>2145</v>
      </c>
      <c r="D662" s="5341"/>
    </row>
    <row r="663" spans="1:4">
      <c r="A663" s="5347"/>
      <c r="B663" s="5352" t="s">
        <v>3935</v>
      </c>
      <c r="C663" s="5353">
        <v>236</v>
      </c>
      <c r="D663" s="5341"/>
    </row>
    <row r="664" spans="1:4">
      <c r="A664" s="5335"/>
      <c r="B664" s="5350"/>
      <c r="C664" s="5351"/>
      <c r="D664" s="5341"/>
    </row>
    <row r="665" spans="1:4" ht="17.399999999999999">
      <c r="A665" s="5548" t="s">
        <v>3305</v>
      </c>
      <c r="B665" s="5549"/>
      <c r="C665" s="5550"/>
      <c r="D665" s="5337"/>
    </row>
    <row r="666" spans="1:4">
      <c r="A666" s="5338"/>
      <c r="B666" s="5339" t="s">
        <v>3936</v>
      </c>
      <c r="C666" s="5340">
        <v>26</v>
      </c>
      <c r="D666" s="5341"/>
    </row>
    <row r="667" spans="1:4">
      <c r="A667" s="5342"/>
      <c r="B667" s="5343" t="s">
        <v>3937</v>
      </c>
      <c r="C667" s="5344">
        <v>32</v>
      </c>
      <c r="D667" s="5341"/>
    </row>
    <row r="668" spans="1:4">
      <c r="A668" s="5342"/>
      <c r="B668" s="5345" t="s">
        <v>3938</v>
      </c>
      <c r="C668" s="5346">
        <v>30</v>
      </c>
      <c r="D668" s="5341"/>
    </row>
    <row r="669" spans="1:4">
      <c r="A669" s="5342"/>
      <c r="B669" s="5343" t="s">
        <v>3939</v>
      </c>
      <c r="C669" s="5344">
        <v>225</v>
      </c>
      <c r="D669" s="5341"/>
    </row>
    <row r="670" spans="1:4">
      <c r="A670" s="5342"/>
      <c r="B670" s="5345" t="s">
        <v>3940</v>
      </c>
      <c r="C670" s="5346">
        <v>72</v>
      </c>
      <c r="D670" s="5341"/>
    </row>
    <row r="671" spans="1:4">
      <c r="A671" s="5342"/>
      <c r="B671" s="5343" t="s">
        <v>3941</v>
      </c>
      <c r="C671" s="5344">
        <v>142</v>
      </c>
      <c r="D671" s="5341"/>
    </row>
    <row r="672" spans="1:4">
      <c r="A672" s="5342"/>
      <c r="B672" s="5345" t="s">
        <v>3942</v>
      </c>
      <c r="C672" s="5346">
        <v>63</v>
      </c>
      <c r="D672" s="5341"/>
    </row>
    <row r="673" spans="1:4">
      <c r="A673" s="5347"/>
      <c r="B673" s="5352" t="s">
        <v>3943</v>
      </c>
      <c r="C673" s="5353">
        <v>30</v>
      </c>
      <c r="D673" s="5341"/>
    </row>
    <row r="674" spans="1:4">
      <c r="A674" s="5335"/>
      <c r="B674" s="5350"/>
      <c r="C674" s="5351"/>
      <c r="D674" s="5341"/>
    </row>
    <row r="675" spans="1:4" ht="17.399999999999999">
      <c r="A675" s="5548" t="s">
        <v>3306</v>
      </c>
      <c r="B675" s="5549"/>
      <c r="C675" s="5550"/>
      <c r="D675" s="5337"/>
    </row>
    <row r="676" spans="1:4">
      <c r="A676" s="5338"/>
      <c r="B676" s="5339" t="s">
        <v>3944</v>
      </c>
      <c r="C676" s="5340">
        <v>189</v>
      </c>
      <c r="D676" s="5341"/>
    </row>
    <row r="677" spans="1:4">
      <c r="A677" s="5342"/>
      <c r="B677" s="5343" t="s">
        <v>3945</v>
      </c>
      <c r="C677" s="5344">
        <v>223</v>
      </c>
      <c r="D677" s="5341"/>
    </row>
    <row r="678" spans="1:4">
      <c r="A678" s="5342"/>
      <c r="B678" s="5345" t="s">
        <v>3946</v>
      </c>
      <c r="C678" s="5346">
        <v>348</v>
      </c>
      <c r="D678" s="5341"/>
    </row>
    <row r="679" spans="1:4">
      <c r="A679" s="5342"/>
      <c r="B679" s="5343" t="s">
        <v>3947</v>
      </c>
      <c r="C679" s="5344">
        <v>308</v>
      </c>
      <c r="D679" s="5341"/>
    </row>
    <row r="680" spans="1:4">
      <c r="A680" s="5342"/>
      <c r="B680" s="5345" t="s">
        <v>3948</v>
      </c>
      <c r="C680" s="5346">
        <v>35</v>
      </c>
      <c r="D680" s="5341"/>
    </row>
    <row r="681" spans="1:4">
      <c r="A681" s="5342"/>
      <c r="B681" s="5343" t="s">
        <v>3949</v>
      </c>
      <c r="C681" s="5344">
        <v>55</v>
      </c>
      <c r="D681" s="5341"/>
    </row>
    <row r="682" spans="1:4">
      <c r="A682" s="5342"/>
      <c r="B682" s="5345" t="s">
        <v>3950</v>
      </c>
      <c r="C682" s="5346">
        <v>264</v>
      </c>
      <c r="D682" s="5341"/>
    </row>
    <row r="683" spans="1:4">
      <c r="A683" s="5342"/>
      <c r="B683" s="5343" t="s">
        <v>3951</v>
      </c>
      <c r="C683" s="5344">
        <v>182</v>
      </c>
      <c r="D683" s="5341"/>
    </row>
    <row r="684" spans="1:4">
      <c r="A684" s="5342"/>
      <c r="B684" s="5345" t="s">
        <v>3952</v>
      </c>
      <c r="C684" s="5346">
        <v>309</v>
      </c>
      <c r="D684" s="5341"/>
    </row>
    <row r="685" spans="1:4">
      <c r="A685" s="5342"/>
      <c r="B685" s="5343" t="s">
        <v>3953</v>
      </c>
      <c r="C685" s="5344">
        <v>30</v>
      </c>
      <c r="D685" s="5341"/>
    </row>
    <row r="686" spans="1:4">
      <c r="A686" s="5342"/>
      <c r="B686" s="5345" t="s">
        <v>3954</v>
      </c>
      <c r="C686" s="5346">
        <v>144</v>
      </c>
      <c r="D686" s="5341"/>
    </row>
    <row r="687" spans="1:4">
      <c r="A687" s="5342"/>
      <c r="B687" s="5343" t="s">
        <v>3955</v>
      </c>
      <c r="C687" s="5344">
        <v>230</v>
      </c>
      <c r="D687" s="5341"/>
    </row>
    <row r="688" spans="1:4">
      <c r="A688" s="5342"/>
      <c r="B688" s="5345" t="s">
        <v>3956</v>
      </c>
      <c r="C688" s="5346">
        <v>213</v>
      </c>
      <c r="D688" s="5341"/>
    </row>
    <row r="689" spans="1:4">
      <c r="A689" s="5342"/>
      <c r="B689" s="5343" t="s">
        <v>3957</v>
      </c>
      <c r="C689" s="5344">
        <v>132</v>
      </c>
      <c r="D689" s="5341"/>
    </row>
    <row r="690" spans="1:4">
      <c r="A690" s="5342"/>
      <c r="B690" s="5345" t="s">
        <v>3958</v>
      </c>
      <c r="C690" s="5346">
        <v>213</v>
      </c>
      <c r="D690" s="5341"/>
    </row>
    <row r="691" spans="1:4">
      <c r="A691" s="5342"/>
      <c r="B691" s="5343" t="s">
        <v>3959</v>
      </c>
      <c r="C691" s="5344">
        <v>124</v>
      </c>
      <c r="D691" s="5341"/>
    </row>
    <row r="692" spans="1:4">
      <c r="A692" s="5342"/>
      <c r="B692" s="5345" t="s">
        <v>3960</v>
      </c>
      <c r="C692" s="5346">
        <v>35</v>
      </c>
      <c r="D692" s="5341"/>
    </row>
    <row r="693" spans="1:4">
      <c r="A693" s="5342"/>
      <c r="B693" s="5343" t="s">
        <v>3961</v>
      </c>
      <c r="C693" s="5344">
        <v>99</v>
      </c>
      <c r="D693" s="5341"/>
    </row>
    <row r="694" spans="1:4">
      <c r="A694" s="5342"/>
      <c r="B694" s="5345" t="s">
        <v>3962</v>
      </c>
      <c r="C694" s="5346">
        <v>24</v>
      </c>
      <c r="D694" s="5341"/>
    </row>
    <row r="695" spans="1:4">
      <c r="A695" s="5347"/>
      <c r="B695" s="5352" t="s">
        <v>3963</v>
      </c>
      <c r="C695" s="5353">
        <v>178</v>
      </c>
      <c r="D695" s="5341"/>
    </row>
    <row r="696" spans="1:4">
      <c r="A696" s="5335"/>
      <c r="B696" s="5350"/>
      <c r="C696" s="5351"/>
      <c r="D696" s="5341"/>
    </row>
    <row r="697" spans="1:4" ht="17.399999999999999">
      <c r="A697" s="5548" t="s">
        <v>3307</v>
      </c>
      <c r="B697" s="5549"/>
      <c r="C697" s="5550"/>
      <c r="D697" s="5337"/>
    </row>
    <row r="698" spans="1:4">
      <c r="A698" s="5338"/>
      <c r="B698" s="5339" t="s">
        <v>3964</v>
      </c>
      <c r="C698" s="5340">
        <v>1017</v>
      </c>
      <c r="D698" s="5341"/>
    </row>
    <row r="699" spans="1:4">
      <c r="A699" s="5342"/>
      <c r="B699" s="5343" t="s">
        <v>3965</v>
      </c>
      <c r="C699" s="5344">
        <v>35</v>
      </c>
      <c r="D699" s="5341"/>
    </row>
    <row r="700" spans="1:4">
      <c r="A700" s="5342"/>
      <c r="B700" s="5345" t="s">
        <v>3966</v>
      </c>
      <c r="C700" s="5346">
        <v>28</v>
      </c>
      <c r="D700" s="5341"/>
    </row>
    <row r="701" spans="1:4">
      <c r="A701" s="5342"/>
      <c r="B701" s="5343" t="s">
        <v>3967</v>
      </c>
      <c r="C701" s="5344">
        <v>77</v>
      </c>
      <c r="D701" s="5341"/>
    </row>
    <row r="702" spans="1:4">
      <c r="A702" s="5342"/>
      <c r="B702" s="5345" t="s">
        <v>3968</v>
      </c>
      <c r="C702" s="5346">
        <v>193</v>
      </c>
      <c r="D702" s="5341"/>
    </row>
    <row r="703" spans="1:4">
      <c r="A703" s="5342"/>
      <c r="B703" s="5343" t="s">
        <v>3969</v>
      </c>
      <c r="C703" s="5344">
        <v>88</v>
      </c>
      <c r="D703" s="5341"/>
    </row>
    <row r="704" spans="1:4">
      <c r="A704" s="5342"/>
      <c r="B704" s="5345" t="s">
        <v>3970</v>
      </c>
      <c r="C704" s="5346">
        <v>28</v>
      </c>
      <c r="D704" s="5341"/>
    </row>
    <row r="705" spans="1:4">
      <c r="A705" s="5342"/>
      <c r="B705" s="5343" t="s">
        <v>3971</v>
      </c>
      <c r="C705" s="5344">
        <v>27</v>
      </c>
      <c r="D705" s="5341"/>
    </row>
    <row r="706" spans="1:4">
      <c r="A706" s="5342"/>
      <c r="B706" s="5345" t="s">
        <v>3972</v>
      </c>
      <c r="C706" s="5346">
        <v>22</v>
      </c>
      <c r="D706" s="5341"/>
    </row>
    <row r="707" spans="1:4">
      <c r="A707" s="5342"/>
      <c r="B707" s="5343" t="s">
        <v>3973</v>
      </c>
      <c r="C707" s="5344">
        <v>33</v>
      </c>
      <c r="D707" s="5341"/>
    </row>
    <row r="708" spans="1:4">
      <c r="A708" s="5342"/>
      <c r="B708" s="5345" t="s">
        <v>3974</v>
      </c>
      <c r="C708" s="5346">
        <v>133</v>
      </c>
      <c r="D708" s="5341"/>
    </row>
    <row r="709" spans="1:4">
      <c r="A709" s="5342"/>
      <c r="B709" s="5343" t="s">
        <v>3975</v>
      </c>
      <c r="C709" s="5344">
        <v>28</v>
      </c>
      <c r="D709" s="5341"/>
    </row>
    <row r="710" spans="1:4">
      <c r="A710" s="5342"/>
      <c r="B710" s="5345" t="s">
        <v>3976</v>
      </c>
      <c r="C710" s="5346">
        <v>304</v>
      </c>
      <c r="D710" s="5341"/>
    </row>
    <row r="711" spans="1:4">
      <c r="A711" s="5342"/>
      <c r="B711" s="5343" t="s">
        <v>3977</v>
      </c>
      <c r="C711" s="5344">
        <v>118</v>
      </c>
      <c r="D711" s="5341"/>
    </row>
    <row r="712" spans="1:4">
      <c r="A712" s="5342"/>
      <c r="B712" s="5345" t="s">
        <v>3978</v>
      </c>
      <c r="C712" s="5346">
        <v>147</v>
      </c>
      <c r="D712" s="5341"/>
    </row>
    <row r="713" spans="1:4">
      <c r="A713" s="5342"/>
      <c r="B713" s="5343" t="s">
        <v>3979</v>
      </c>
      <c r="C713" s="5344">
        <v>27</v>
      </c>
      <c r="D713" s="5341"/>
    </row>
    <row r="714" spans="1:4">
      <c r="A714" s="5342"/>
      <c r="B714" s="5345" t="s">
        <v>3980</v>
      </c>
      <c r="C714" s="5346">
        <v>30</v>
      </c>
      <c r="D714" s="5341"/>
    </row>
    <row r="715" spans="1:4">
      <c r="A715" s="5342"/>
      <c r="B715" s="5343" t="s">
        <v>3981</v>
      </c>
      <c r="C715" s="5344">
        <v>26</v>
      </c>
      <c r="D715" s="5341"/>
    </row>
    <row r="716" spans="1:4">
      <c r="A716" s="5347"/>
      <c r="B716" s="5348" t="s">
        <v>3982</v>
      </c>
      <c r="C716" s="5349">
        <v>69</v>
      </c>
      <c r="D716" s="5341"/>
    </row>
    <row r="717" spans="1:4">
      <c r="A717" s="5335"/>
      <c r="B717" s="5350"/>
      <c r="C717" s="5351"/>
      <c r="D717" s="5341"/>
    </row>
    <row r="718" spans="1:4" ht="17.399999999999999">
      <c r="A718" s="5548" t="s">
        <v>3308</v>
      </c>
      <c r="B718" s="5549"/>
      <c r="C718" s="5550"/>
      <c r="D718" s="5337"/>
    </row>
    <row r="719" spans="1:4">
      <c r="A719" s="5338"/>
      <c r="B719" s="5339" t="s">
        <v>3983</v>
      </c>
      <c r="C719" s="5340">
        <v>136</v>
      </c>
      <c r="D719" s="5341"/>
    </row>
    <row r="720" spans="1:4">
      <c r="A720" s="5342"/>
      <c r="B720" s="5343" t="s">
        <v>3984</v>
      </c>
      <c r="C720" s="5344">
        <v>1135</v>
      </c>
      <c r="D720" s="5341"/>
    </row>
    <row r="721" spans="1:4">
      <c r="A721" s="5342"/>
      <c r="B721" s="5345" t="s">
        <v>3985</v>
      </c>
      <c r="C721" s="5346">
        <v>97</v>
      </c>
      <c r="D721" s="5341"/>
    </row>
    <row r="722" spans="1:4">
      <c r="A722" s="5342"/>
      <c r="B722" s="5343" t="s">
        <v>3986</v>
      </c>
      <c r="C722" s="5344">
        <v>43</v>
      </c>
      <c r="D722" s="5341"/>
    </row>
    <row r="723" spans="1:4">
      <c r="A723" s="5342"/>
      <c r="B723" s="5345" t="s">
        <v>3987</v>
      </c>
      <c r="C723" s="5346">
        <v>45</v>
      </c>
      <c r="D723" s="5341"/>
    </row>
    <row r="724" spans="1:4">
      <c r="A724" s="5342"/>
      <c r="B724" s="5343" t="s">
        <v>3988</v>
      </c>
      <c r="C724" s="5344">
        <v>37</v>
      </c>
      <c r="D724" s="5341"/>
    </row>
    <row r="725" spans="1:4">
      <c r="A725" s="5342"/>
      <c r="B725" s="5345" t="s">
        <v>3989</v>
      </c>
      <c r="C725" s="5346">
        <v>116</v>
      </c>
      <c r="D725" s="5341"/>
    </row>
    <row r="726" spans="1:4">
      <c r="A726" s="5342"/>
      <c r="B726" s="5343" t="s">
        <v>3990</v>
      </c>
      <c r="C726" s="5344">
        <v>272</v>
      </c>
      <c r="D726" s="5341"/>
    </row>
    <row r="727" spans="1:4">
      <c r="A727" s="5342"/>
      <c r="B727" s="5345" t="s">
        <v>3991</v>
      </c>
      <c r="C727" s="5346">
        <v>34</v>
      </c>
      <c r="D727" s="5341"/>
    </row>
    <row r="728" spans="1:4">
      <c r="A728" s="5342"/>
      <c r="B728" s="5343" t="s">
        <v>3992</v>
      </c>
      <c r="C728" s="5344">
        <v>23</v>
      </c>
      <c r="D728" s="5341"/>
    </row>
    <row r="729" spans="1:4">
      <c r="A729" s="5342"/>
      <c r="B729" s="5345" t="s">
        <v>3993</v>
      </c>
      <c r="C729" s="5346">
        <v>27</v>
      </c>
      <c r="D729" s="5341"/>
    </row>
    <row r="730" spans="1:4">
      <c r="A730" s="5342"/>
      <c r="B730" s="5343" t="s">
        <v>3994</v>
      </c>
      <c r="C730" s="5344">
        <v>176</v>
      </c>
      <c r="D730" s="5341"/>
    </row>
    <row r="731" spans="1:4">
      <c r="A731" s="5342"/>
      <c r="B731" s="5345" t="s">
        <v>3995</v>
      </c>
      <c r="C731" s="5346">
        <v>1259</v>
      </c>
      <c r="D731" s="5341"/>
    </row>
    <row r="732" spans="1:4">
      <c r="A732" s="5342"/>
      <c r="B732" s="5343" t="s">
        <v>3996</v>
      </c>
      <c r="C732" s="5344">
        <v>29</v>
      </c>
      <c r="D732" s="5341"/>
    </row>
    <row r="733" spans="1:4">
      <c r="A733" s="5342"/>
      <c r="B733" s="5345" t="s">
        <v>3997</v>
      </c>
      <c r="C733" s="5346">
        <v>30</v>
      </c>
      <c r="D733" s="5341"/>
    </row>
    <row r="734" spans="1:4">
      <c r="A734" s="5342"/>
      <c r="B734" s="5343" t="s">
        <v>3998</v>
      </c>
      <c r="C734" s="5344">
        <v>328</v>
      </c>
      <c r="D734" s="5341"/>
    </row>
    <row r="735" spans="1:4">
      <c r="A735" s="5342"/>
      <c r="B735" s="5345" t="s">
        <v>3999</v>
      </c>
      <c r="C735" s="5346">
        <v>329</v>
      </c>
      <c r="D735" s="5341"/>
    </row>
    <row r="736" spans="1:4">
      <c r="A736" s="5342"/>
      <c r="B736" s="5343" t="s">
        <v>4000</v>
      </c>
      <c r="C736" s="5344">
        <v>1780</v>
      </c>
      <c r="D736" s="5341"/>
    </row>
    <row r="737" spans="1:4">
      <c r="A737" s="5342"/>
      <c r="B737" s="5345" t="s">
        <v>4001</v>
      </c>
      <c r="C737" s="5346">
        <v>59</v>
      </c>
      <c r="D737" s="5341"/>
    </row>
    <row r="738" spans="1:4">
      <c r="A738" s="5342"/>
      <c r="B738" s="5343" t="s">
        <v>4002</v>
      </c>
      <c r="C738" s="5344">
        <v>121</v>
      </c>
      <c r="D738" s="5341"/>
    </row>
    <row r="739" spans="1:4">
      <c r="A739" s="5342"/>
      <c r="B739" s="5345" t="s">
        <v>4003</v>
      </c>
      <c r="C739" s="5346">
        <v>266</v>
      </c>
      <c r="D739" s="5341"/>
    </row>
    <row r="740" spans="1:4">
      <c r="A740" s="5342"/>
      <c r="B740" s="5343" t="s">
        <v>4004</v>
      </c>
      <c r="C740" s="5344">
        <v>41</v>
      </c>
      <c r="D740" s="5341"/>
    </row>
    <row r="741" spans="1:4">
      <c r="A741" s="5342"/>
      <c r="B741" s="5345" t="s">
        <v>4005</v>
      </c>
      <c r="C741" s="5346">
        <v>177</v>
      </c>
      <c r="D741" s="5341"/>
    </row>
    <row r="742" spans="1:4">
      <c r="A742" s="5342"/>
      <c r="B742" s="5343" t="s">
        <v>4006</v>
      </c>
      <c r="C742" s="5344">
        <v>101</v>
      </c>
      <c r="D742" s="5341"/>
    </row>
    <row r="743" spans="1:4">
      <c r="A743" s="5342"/>
      <c r="B743" s="5345" t="s">
        <v>4007</v>
      </c>
      <c r="C743" s="5346">
        <v>35</v>
      </c>
      <c r="D743" s="5341"/>
    </row>
    <row r="744" spans="1:4">
      <c r="A744" s="5342"/>
      <c r="B744" s="5343" t="s">
        <v>4008</v>
      </c>
      <c r="C744" s="5344">
        <v>991</v>
      </c>
      <c r="D744" s="5341"/>
    </row>
    <row r="745" spans="1:4">
      <c r="A745" s="5342"/>
      <c r="B745" s="5345" t="s">
        <v>4009</v>
      </c>
      <c r="C745" s="5346">
        <v>72</v>
      </c>
      <c r="D745" s="5341"/>
    </row>
    <row r="746" spans="1:4">
      <c r="A746" s="5342"/>
      <c r="B746" s="5343" t="s">
        <v>4010</v>
      </c>
      <c r="C746" s="5344">
        <v>243</v>
      </c>
      <c r="D746" s="5341"/>
    </row>
    <row r="747" spans="1:4">
      <c r="A747" s="5342"/>
      <c r="B747" s="5345" t="s">
        <v>4011</v>
      </c>
      <c r="C747" s="5346">
        <v>72</v>
      </c>
      <c r="D747" s="5341"/>
    </row>
    <row r="748" spans="1:4">
      <c r="A748" s="5342"/>
      <c r="B748" s="5343" t="s">
        <v>4012</v>
      </c>
      <c r="C748" s="5344">
        <v>62</v>
      </c>
      <c r="D748" s="5341"/>
    </row>
    <row r="749" spans="1:4">
      <c r="A749" s="5342"/>
      <c r="B749" s="5345" t="s">
        <v>4013</v>
      </c>
      <c r="C749" s="5346">
        <v>107</v>
      </c>
      <c r="D749" s="5341"/>
    </row>
    <row r="750" spans="1:4">
      <c r="A750" s="5342"/>
      <c r="B750" s="5343" t="s">
        <v>4014</v>
      </c>
      <c r="C750" s="5344">
        <v>83</v>
      </c>
      <c r="D750" s="5341"/>
    </row>
    <row r="751" spans="1:4">
      <c r="A751" s="5342"/>
      <c r="B751" s="5345" t="s">
        <v>4015</v>
      </c>
      <c r="C751" s="5346">
        <v>33</v>
      </c>
      <c r="D751" s="5341"/>
    </row>
    <row r="752" spans="1:4">
      <c r="A752" s="5342"/>
      <c r="B752" s="5343" t="s">
        <v>4016</v>
      </c>
      <c r="C752" s="5344">
        <v>534</v>
      </c>
      <c r="D752" s="5341"/>
    </row>
    <row r="753" spans="1:4">
      <c r="A753" s="5342"/>
      <c r="B753" s="5345" t="s">
        <v>4017</v>
      </c>
      <c r="C753" s="5346">
        <v>36</v>
      </c>
      <c r="D753" s="5341"/>
    </row>
    <row r="754" spans="1:4">
      <c r="A754" s="5342"/>
      <c r="B754" s="5343" t="s">
        <v>4018</v>
      </c>
      <c r="C754" s="5344">
        <v>50</v>
      </c>
      <c r="D754" s="5341"/>
    </row>
    <row r="755" spans="1:4">
      <c r="A755" s="5342"/>
      <c r="B755" s="5345" t="s">
        <v>4019</v>
      </c>
      <c r="C755" s="5346">
        <v>92</v>
      </c>
      <c r="D755" s="5341"/>
    </row>
    <row r="756" spans="1:4">
      <c r="A756" s="5347"/>
      <c r="B756" s="5352" t="s">
        <v>4020</v>
      </c>
      <c r="C756" s="5353">
        <v>337</v>
      </c>
      <c r="D756" s="5341"/>
    </row>
    <row r="757" spans="1:4">
      <c r="A757" s="5335"/>
      <c r="B757" s="5350"/>
      <c r="C757" s="5351"/>
      <c r="D757" s="5341"/>
    </row>
    <row r="758" spans="1:4" ht="17.399999999999999">
      <c r="A758" s="5548" t="s">
        <v>3309</v>
      </c>
      <c r="B758" s="5549"/>
      <c r="C758" s="5550"/>
      <c r="D758" s="5337"/>
    </row>
    <row r="759" spans="1:4">
      <c r="A759" s="5338"/>
      <c r="B759" s="5339" t="s">
        <v>4021</v>
      </c>
      <c r="C759" s="5340">
        <v>89</v>
      </c>
      <c r="D759" s="5341"/>
    </row>
    <row r="760" spans="1:4">
      <c r="A760" s="5342"/>
      <c r="B760" s="5343" t="s">
        <v>4022</v>
      </c>
      <c r="C760" s="5344">
        <v>22</v>
      </c>
      <c r="D760" s="5341"/>
    </row>
    <row r="761" spans="1:4">
      <c r="A761" s="5342"/>
      <c r="B761" s="5345" t="s">
        <v>4023</v>
      </c>
      <c r="C761" s="5346">
        <v>69</v>
      </c>
      <c r="D761" s="5341"/>
    </row>
    <row r="762" spans="1:4">
      <c r="A762" s="5342"/>
      <c r="B762" s="5343" t="s">
        <v>4024</v>
      </c>
      <c r="C762" s="5344">
        <v>204</v>
      </c>
      <c r="D762" s="5341"/>
    </row>
    <row r="763" spans="1:4">
      <c r="A763" s="5342"/>
      <c r="B763" s="5345" t="s">
        <v>4025</v>
      </c>
      <c r="C763" s="5346">
        <v>56</v>
      </c>
      <c r="D763" s="5341"/>
    </row>
    <row r="764" spans="1:4">
      <c r="A764" s="5342"/>
      <c r="B764" s="5343" t="s">
        <v>4026</v>
      </c>
      <c r="C764" s="5344">
        <v>145</v>
      </c>
      <c r="D764" s="5341"/>
    </row>
    <row r="765" spans="1:4">
      <c r="A765" s="5342"/>
      <c r="B765" s="5345" t="s">
        <v>4027</v>
      </c>
      <c r="C765" s="5346">
        <v>48</v>
      </c>
      <c r="D765" s="5341"/>
    </row>
    <row r="766" spans="1:4">
      <c r="A766" s="5342"/>
      <c r="B766" s="5343" t="s">
        <v>4028</v>
      </c>
      <c r="C766" s="5344">
        <v>60</v>
      </c>
      <c r="D766" s="5341"/>
    </row>
    <row r="767" spans="1:4">
      <c r="A767" s="5342"/>
      <c r="B767" s="5345" t="s">
        <v>4029</v>
      </c>
      <c r="C767" s="5346">
        <v>85</v>
      </c>
      <c r="D767" s="5341"/>
    </row>
    <row r="768" spans="1:4">
      <c r="A768" s="5342"/>
      <c r="B768" s="5343" t="s">
        <v>4030</v>
      </c>
      <c r="C768" s="5344">
        <v>29</v>
      </c>
      <c r="D768" s="5341"/>
    </row>
    <row r="769" spans="1:4">
      <c r="A769" s="5342"/>
      <c r="B769" s="5345" t="s">
        <v>4031</v>
      </c>
      <c r="C769" s="5346">
        <v>44</v>
      </c>
      <c r="D769" s="5341"/>
    </row>
    <row r="770" spans="1:4">
      <c r="A770" s="5342"/>
      <c r="B770" s="5343" t="s">
        <v>4032</v>
      </c>
      <c r="C770" s="5344">
        <v>109</v>
      </c>
      <c r="D770" s="5341"/>
    </row>
    <row r="771" spans="1:4">
      <c r="A771" s="5342"/>
      <c r="B771" s="5345" t="s">
        <v>4033</v>
      </c>
      <c r="C771" s="5346">
        <v>787</v>
      </c>
      <c r="D771" s="5341"/>
    </row>
    <row r="772" spans="1:4">
      <c r="A772" s="5342"/>
      <c r="B772" s="5343" t="s">
        <v>4034</v>
      </c>
      <c r="C772" s="5344">
        <v>31</v>
      </c>
      <c r="D772" s="5341"/>
    </row>
    <row r="773" spans="1:4">
      <c r="A773" s="5342"/>
      <c r="B773" s="5345" t="s">
        <v>4035</v>
      </c>
      <c r="C773" s="5346">
        <v>72</v>
      </c>
      <c r="D773" s="5341"/>
    </row>
    <row r="774" spans="1:4">
      <c r="A774" s="5342"/>
      <c r="B774" s="5343" t="s">
        <v>4036</v>
      </c>
      <c r="C774" s="5344">
        <v>140</v>
      </c>
      <c r="D774" s="5341"/>
    </row>
    <row r="775" spans="1:4">
      <c r="A775" s="5342"/>
      <c r="B775" s="5345" t="s">
        <v>4037</v>
      </c>
      <c r="C775" s="5346">
        <v>255</v>
      </c>
      <c r="D775" s="5341"/>
    </row>
    <row r="776" spans="1:4">
      <c r="A776" s="5342"/>
      <c r="B776" s="5343" t="s">
        <v>4038</v>
      </c>
      <c r="C776" s="5344">
        <v>66</v>
      </c>
      <c r="D776" s="5341"/>
    </row>
    <row r="777" spans="1:4">
      <c r="A777" s="5342"/>
      <c r="B777" s="5345" t="s">
        <v>4039</v>
      </c>
      <c r="C777" s="5346">
        <v>108</v>
      </c>
      <c r="D777" s="5341"/>
    </row>
    <row r="778" spans="1:4">
      <c r="A778" s="5342"/>
      <c r="B778" s="5343" t="s">
        <v>4040</v>
      </c>
      <c r="C778" s="5344">
        <v>27</v>
      </c>
      <c r="D778" s="5341"/>
    </row>
    <row r="779" spans="1:4">
      <c r="A779" s="5342"/>
      <c r="B779" s="5345" t="s">
        <v>4041</v>
      </c>
      <c r="C779" s="5346">
        <v>283</v>
      </c>
      <c r="D779" s="5341"/>
    </row>
    <row r="780" spans="1:4">
      <c r="A780" s="5342"/>
      <c r="B780" s="5343" t="s">
        <v>4042</v>
      </c>
      <c r="C780" s="5344">
        <v>47</v>
      </c>
      <c r="D780" s="5341"/>
    </row>
    <row r="781" spans="1:4">
      <c r="A781" s="5342"/>
      <c r="B781" s="5345" t="s">
        <v>4043</v>
      </c>
      <c r="C781" s="5346">
        <v>238</v>
      </c>
      <c r="D781" s="5341"/>
    </row>
    <row r="782" spans="1:4">
      <c r="A782" s="5342"/>
      <c r="B782" s="5343" t="s">
        <v>4044</v>
      </c>
      <c r="C782" s="5344">
        <v>158</v>
      </c>
      <c r="D782" s="5341"/>
    </row>
    <row r="783" spans="1:4">
      <c r="A783" s="5342"/>
      <c r="B783" s="5345" t="s">
        <v>4045</v>
      </c>
      <c r="C783" s="5346">
        <v>130</v>
      </c>
      <c r="D783" s="5341"/>
    </row>
    <row r="784" spans="1:4">
      <c r="A784" s="5342"/>
      <c r="B784" s="5343" t="s">
        <v>4046</v>
      </c>
      <c r="C784" s="5344">
        <v>103</v>
      </c>
      <c r="D784" s="5341"/>
    </row>
    <row r="785" spans="1:4">
      <c r="A785" s="5342"/>
      <c r="B785" s="5345" t="s">
        <v>4047</v>
      </c>
      <c r="C785" s="5346">
        <v>42</v>
      </c>
      <c r="D785" s="5341"/>
    </row>
    <row r="786" spans="1:4">
      <c r="A786" s="5342"/>
      <c r="B786" s="5343" t="s">
        <v>4048</v>
      </c>
      <c r="C786" s="5344">
        <v>160</v>
      </c>
      <c r="D786" s="5341"/>
    </row>
    <row r="787" spans="1:4">
      <c r="A787" s="5342"/>
      <c r="B787" s="5345" t="s">
        <v>4049</v>
      </c>
      <c r="C787" s="5346">
        <v>56</v>
      </c>
      <c r="D787" s="5341"/>
    </row>
    <row r="788" spans="1:4">
      <c r="A788" s="5342"/>
      <c r="B788" s="5343" t="s">
        <v>4050</v>
      </c>
      <c r="C788" s="5344">
        <v>47</v>
      </c>
      <c r="D788" s="5341"/>
    </row>
    <row r="789" spans="1:4">
      <c r="A789" s="5342"/>
      <c r="B789" s="5345" t="s">
        <v>4051</v>
      </c>
      <c r="C789" s="5346">
        <v>591</v>
      </c>
      <c r="D789" s="5341"/>
    </row>
    <row r="790" spans="1:4">
      <c r="A790" s="5342"/>
      <c r="B790" s="5343" t="s">
        <v>4052</v>
      </c>
      <c r="C790" s="5344">
        <v>91</v>
      </c>
      <c r="D790" s="5341"/>
    </row>
    <row r="791" spans="1:4">
      <c r="A791" s="5342"/>
      <c r="B791" s="5345" t="s">
        <v>4053</v>
      </c>
      <c r="C791" s="5346">
        <v>52</v>
      </c>
      <c r="D791" s="5341"/>
    </row>
    <row r="792" spans="1:4">
      <c r="A792" s="5342"/>
      <c r="B792" s="5343" t="s">
        <v>4054</v>
      </c>
      <c r="C792" s="5344">
        <v>196</v>
      </c>
      <c r="D792" s="5341"/>
    </row>
    <row r="793" spans="1:4">
      <c r="A793" s="5342"/>
      <c r="B793" s="5345" t="s">
        <v>4055</v>
      </c>
      <c r="C793" s="5346">
        <v>712</v>
      </c>
      <c r="D793" s="5341"/>
    </row>
    <row r="794" spans="1:4">
      <c r="A794" s="5342"/>
      <c r="B794" s="5343" t="s">
        <v>4056</v>
      </c>
      <c r="C794" s="5344">
        <v>72</v>
      </c>
      <c r="D794" s="5341"/>
    </row>
    <row r="795" spans="1:4">
      <c r="A795" s="5342"/>
      <c r="B795" s="5345" t="s">
        <v>4057</v>
      </c>
      <c r="C795" s="5346">
        <v>29</v>
      </c>
      <c r="D795" s="5341"/>
    </row>
    <row r="796" spans="1:4">
      <c r="A796" s="5342"/>
      <c r="B796" s="5343" t="s">
        <v>4058</v>
      </c>
      <c r="C796" s="5344">
        <v>51</v>
      </c>
      <c r="D796" s="5341"/>
    </row>
    <row r="797" spans="1:4">
      <c r="A797" s="5342"/>
      <c r="B797" s="5345" t="s">
        <v>4059</v>
      </c>
      <c r="C797" s="5346">
        <v>82</v>
      </c>
      <c r="D797" s="5341"/>
    </row>
    <row r="798" spans="1:4">
      <c r="A798" s="5342"/>
      <c r="B798" s="5343" t="s">
        <v>4060</v>
      </c>
      <c r="C798" s="5344">
        <v>23</v>
      </c>
      <c r="D798" s="5341"/>
    </row>
    <row r="799" spans="1:4">
      <c r="A799" s="5342"/>
      <c r="B799" s="5345" t="s">
        <v>4061</v>
      </c>
      <c r="C799" s="5346">
        <v>90</v>
      </c>
      <c r="D799" s="5341"/>
    </row>
    <row r="800" spans="1:4">
      <c r="A800" s="5342"/>
      <c r="B800" s="5343" t="s">
        <v>4062</v>
      </c>
      <c r="C800" s="5344">
        <v>36</v>
      </c>
      <c r="D800" s="5341"/>
    </row>
    <row r="801" spans="1:4">
      <c r="A801" s="5342"/>
      <c r="B801" s="5345" t="s">
        <v>4063</v>
      </c>
      <c r="C801" s="5346">
        <v>102</v>
      </c>
      <c r="D801" s="5341"/>
    </row>
    <row r="802" spans="1:4">
      <c r="A802" s="5342"/>
      <c r="B802" s="5343" t="s">
        <v>4064</v>
      </c>
      <c r="C802" s="5344">
        <v>42</v>
      </c>
      <c r="D802" s="5341"/>
    </row>
    <row r="803" spans="1:4">
      <c r="A803" s="5342"/>
      <c r="B803" s="5345" t="s">
        <v>4065</v>
      </c>
      <c r="C803" s="5346">
        <v>26</v>
      </c>
      <c r="D803" s="5341"/>
    </row>
    <row r="804" spans="1:4">
      <c r="A804" s="5342"/>
      <c r="B804" s="5343" t="s">
        <v>4066</v>
      </c>
      <c r="C804" s="5344">
        <v>26</v>
      </c>
      <c r="D804" s="5341"/>
    </row>
    <row r="805" spans="1:4">
      <c r="A805" s="5342"/>
      <c r="B805" s="5345" t="s">
        <v>4067</v>
      </c>
      <c r="C805" s="5346">
        <v>34</v>
      </c>
      <c r="D805" s="5341"/>
    </row>
    <row r="806" spans="1:4">
      <c r="A806" s="5342"/>
      <c r="B806" s="5343" t="s">
        <v>4068</v>
      </c>
      <c r="C806" s="5344">
        <v>120</v>
      </c>
      <c r="D806" s="5341"/>
    </row>
    <row r="807" spans="1:4">
      <c r="A807" s="5342"/>
      <c r="B807" s="5345" t="s">
        <v>4069</v>
      </c>
      <c r="C807" s="5346">
        <v>664</v>
      </c>
      <c r="D807" s="5341"/>
    </row>
    <row r="808" spans="1:4">
      <c r="A808" s="5342"/>
      <c r="B808" s="5343" t="s">
        <v>4070</v>
      </c>
      <c r="C808" s="5344">
        <v>50</v>
      </c>
      <c r="D808" s="5341"/>
    </row>
    <row r="809" spans="1:4">
      <c r="A809" s="5342"/>
      <c r="B809" s="5345" t="s">
        <v>4071</v>
      </c>
      <c r="C809" s="5346">
        <v>95</v>
      </c>
      <c r="D809" s="5341"/>
    </row>
    <row r="810" spans="1:4">
      <c r="A810" s="5347"/>
      <c r="B810" s="5352" t="s">
        <v>4072</v>
      </c>
      <c r="C810" s="5353">
        <v>30</v>
      </c>
      <c r="D810" s="5341"/>
    </row>
    <row r="811" spans="1:4">
      <c r="A811" s="5335"/>
      <c r="B811" s="5350"/>
      <c r="C811" s="5351"/>
      <c r="D811" s="5341"/>
    </row>
    <row r="812" spans="1:4" ht="17.399999999999999">
      <c r="A812" s="5548" t="s">
        <v>3310</v>
      </c>
      <c r="B812" s="5549"/>
      <c r="C812" s="5550"/>
      <c r="D812" s="5337"/>
    </row>
    <row r="813" spans="1:4">
      <c r="A813" s="5338"/>
      <c r="B813" s="5339" t="s">
        <v>4073</v>
      </c>
      <c r="C813" s="5340">
        <v>80</v>
      </c>
      <c r="D813" s="5341"/>
    </row>
    <row r="814" spans="1:4">
      <c r="A814" s="5342"/>
      <c r="B814" s="5343" t="s">
        <v>4074</v>
      </c>
      <c r="C814" s="5344">
        <v>117</v>
      </c>
      <c r="D814" s="5341"/>
    </row>
    <row r="815" spans="1:4">
      <c r="A815" s="5342"/>
      <c r="B815" s="5345" t="s">
        <v>4075</v>
      </c>
      <c r="C815" s="5346">
        <v>85</v>
      </c>
      <c r="D815" s="5341"/>
    </row>
    <row r="816" spans="1:4">
      <c r="A816" s="5342"/>
      <c r="B816" s="5343" t="s">
        <v>4076</v>
      </c>
      <c r="C816" s="5344">
        <v>39</v>
      </c>
      <c r="D816" s="5341"/>
    </row>
    <row r="817" spans="1:4">
      <c r="A817" s="5342"/>
      <c r="B817" s="5345" t="s">
        <v>4077</v>
      </c>
      <c r="C817" s="5346">
        <v>23</v>
      </c>
      <c r="D817" s="5341"/>
    </row>
    <row r="818" spans="1:4">
      <c r="A818" s="5342"/>
      <c r="B818" s="5343" t="s">
        <v>4078</v>
      </c>
      <c r="C818" s="5344">
        <v>26</v>
      </c>
      <c r="D818" s="5341"/>
    </row>
    <row r="819" spans="1:4">
      <c r="A819" s="5342"/>
      <c r="B819" s="5345" t="s">
        <v>4079</v>
      </c>
      <c r="C819" s="5346">
        <v>40</v>
      </c>
      <c r="D819" s="5341"/>
    </row>
    <row r="820" spans="1:4">
      <c r="A820" s="5342"/>
      <c r="B820" s="5343" t="s">
        <v>4080</v>
      </c>
      <c r="C820" s="5344">
        <v>118</v>
      </c>
      <c r="D820" s="5341"/>
    </row>
    <row r="821" spans="1:4">
      <c r="A821" s="5347"/>
      <c r="B821" s="5348" t="s">
        <v>4081</v>
      </c>
      <c r="C821" s="5349">
        <v>69</v>
      </c>
      <c r="D821" s="5341"/>
    </row>
    <row r="822" spans="1:4">
      <c r="A822" s="5335"/>
      <c r="B822" s="5350"/>
      <c r="C822" s="5351"/>
      <c r="D822" s="5341"/>
    </row>
    <row r="823" spans="1:4" ht="17.399999999999999">
      <c r="A823" s="5548" t="s">
        <v>3311</v>
      </c>
      <c r="B823" s="5549"/>
      <c r="C823" s="5550"/>
      <c r="D823" s="5337"/>
    </row>
    <row r="824" spans="1:4">
      <c r="A824" s="5338"/>
      <c r="B824" s="5339" t="s">
        <v>4082</v>
      </c>
      <c r="C824" s="5340">
        <v>27</v>
      </c>
      <c r="D824" s="5341"/>
    </row>
    <row r="825" spans="1:4">
      <c r="A825" s="5342"/>
      <c r="B825" s="5343" t="s">
        <v>4083</v>
      </c>
      <c r="C825" s="5344">
        <v>30</v>
      </c>
      <c r="D825" s="5341"/>
    </row>
    <row r="826" spans="1:4">
      <c r="A826" s="5342"/>
      <c r="B826" s="5345" t="s">
        <v>4084</v>
      </c>
      <c r="C826" s="5346">
        <v>56</v>
      </c>
      <c r="D826" s="5341"/>
    </row>
    <row r="827" spans="1:4">
      <c r="A827" s="5342"/>
      <c r="B827" s="5343" t="s">
        <v>4085</v>
      </c>
      <c r="C827" s="5344">
        <v>182</v>
      </c>
      <c r="D827" s="5341"/>
    </row>
    <row r="828" spans="1:4">
      <c r="A828" s="5342"/>
      <c r="B828" s="5345" t="s">
        <v>4086</v>
      </c>
      <c r="C828" s="5346">
        <v>114</v>
      </c>
      <c r="D828" s="5341"/>
    </row>
    <row r="829" spans="1:4">
      <c r="A829" s="5342"/>
      <c r="B829" s="5343" t="s">
        <v>4087</v>
      </c>
      <c r="C829" s="5344">
        <v>48</v>
      </c>
      <c r="D829" s="5341"/>
    </row>
    <row r="830" spans="1:4">
      <c r="A830" s="5342"/>
      <c r="B830" s="5345" t="s">
        <v>4088</v>
      </c>
      <c r="C830" s="5346">
        <v>24</v>
      </c>
      <c r="D830" s="5341"/>
    </row>
    <row r="831" spans="1:4">
      <c r="A831" s="5342"/>
      <c r="B831" s="5343" t="s">
        <v>4089</v>
      </c>
      <c r="C831" s="5344">
        <v>43</v>
      </c>
      <c r="D831" s="5341"/>
    </row>
    <row r="832" spans="1:4">
      <c r="A832" s="5342"/>
      <c r="B832" s="5345" t="s">
        <v>4090</v>
      </c>
      <c r="C832" s="5346">
        <v>548</v>
      </c>
      <c r="D832" s="5341"/>
    </row>
    <row r="833" spans="1:4">
      <c r="A833" s="5342"/>
      <c r="B833" s="5343" t="s">
        <v>4091</v>
      </c>
      <c r="C833" s="5344">
        <v>25</v>
      </c>
      <c r="D833" s="5341"/>
    </row>
    <row r="834" spans="1:4">
      <c r="A834" s="5342"/>
      <c r="B834" s="5345" t="s">
        <v>4092</v>
      </c>
      <c r="C834" s="5346">
        <v>75</v>
      </c>
      <c r="D834" s="5341"/>
    </row>
    <row r="835" spans="1:4">
      <c r="A835" s="5342"/>
      <c r="B835" s="5343" t="s">
        <v>4093</v>
      </c>
      <c r="C835" s="5344">
        <v>74</v>
      </c>
      <c r="D835" s="5341"/>
    </row>
    <row r="836" spans="1:4">
      <c r="A836" s="5342"/>
      <c r="B836" s="5345" t="s">
        <v>4094</v>
      </c>
      <c r="C836" s="5346">
        <v>699</v>
      </c>
      <c r="D836" s="5341"/>
    </row>
    <row r="837" spans="1:4">
      <c r="A837" s="5342"/>
      <c r="B837" s="5343" t="s">
        <v>4095</v>
      </c>
      <c r="C837" s="5344">
        <v>29</v>
      </c>
      <c r="D837" s="5341"/>
    </row>
    <row r="838" spans="1:4">
      <c r="A838" s="5342"/>
      <c r="B838" s="5345" t="s">
        <v>4096</v>
      </c>
      <c r="C838" s="5346">
        <v>168</v>
      </c>
      <c r="D838" s="5341"/>
    </row>
    <row r="839" spans="1:4">
      <c r="A839" s="5342"/>
      <c r="B839" s="5343" t="s">
        <v>4097</v>
      </c>
      <c r="C839" s="5344">
        <v>469</v>
      </c>
      <c r="D839" s="5341"/>
    </row>
    <row r="840" spans="1:4">
      <c r="A840" s="5342"/>
      <c r="B840" s="5345" t="s">
        <v>4098</v>
      </c>
      <c r="C840" s="5346">
        <v>22</v>
      </c>
      <c r="D840" s="5341"/>
    </row>
    <row r="841" spans="1:4">
      <c r="A841" s="5342"/>
      <c r="B841" s="5343" t="s">
        <v>4099</v>
      </c>
      <c r="C841" s="5344">
        <v>62</v>
      </c>
      <c r="D841" s="5341"/>
    </row>
    <row r="842" spans="1:4">
      <c r="A842" s="5342"/>
      <c r="B842" s="5345" t="s">
        <v>4100</v>
      </c>
      <c r="C842" s="5346">
        <v>44</v>
      </c>
      <c r="D842" s="5341"/>
    </row>
    <row r="843" spans="1:4">
      <c r="A843" s="5342"/>
      <c r="B843" s="5343" t="s">
        <v>4101</v>
      </c>
      <c r="C843" s="5344">
        <v>112</v>
      </c>
      <c r="D843" s="5341"/>
    </row>
    <row r="844" spans="1:4">
      <c r="A844" s="5342"/>
      <c r="B844" s="5345" t="s">
        <v>4102</v>
      </c>
      <c r="C844" s="5346">
        <v>22</v>
      </c>
      <c r="D844" s="5341"/>
    </row>
    <row r="845" spans="1:4">
      <c r="A845" s="5342"/>
      <c r="B845" s="5343" t="s">
        <v>4103</v>
      </c>
      <c r="C845" s="5344">
        <v>72</v>
      </c>
      <c r="D845" s="5341"/>
    </row>
    <row r="846" spans="1:4">
      <c r="A846" s="5342"/>
      <c r="B846" s="5345" t="s">
        <v>4104</v>
      </c>
      <c r="C846" s="5346">
        <v>144</v>
      </c>
      <c r="D846" s="5341"/>
    </row>
    <row r="847" spans="1:4">
      <c r="A847" s="5342"/>
      <c r="B847" s="5343" t="s">
        <v>4105</v>
      </c>
      <c r="C847" s="5344">
        <v>181</v>
      </c>
      <c r="D847" s="5341"/>
    </row>
    <row r="848" spans="1:4">
      <c r="A848" s="5342"/>
      <c r="B848" s="5345" t="s">
        <v>4106</v>
      </c>
      <c r="C848" s="5346">
        <v>24</v>
      </c>
      <c r="D848" s="5341"/>
    </row>
    <row r="849" spans="1:4">
      <c r="A849" s="5342"/>
      <c r="B849" s="5343" t="s">
        <v>4107</v>
      </c>
      <c r="C849" s="5344">
        <v>103</v>
      </c>
      <c r="D849" s="5341"/>
    </row>
    <row r="850" spans="1:4">
      <c r="A850" s="5342"/>
      <c r="B850" s="5345" t="s">
        <v>4108</v>
      </c>
      <c r="C850" s="5346">
        <v>32</v>
      </c>
      <c r="D850" s="5341"/>
    </row>
    <row r="851" spans="1:4">
      <c r="A851" s="5342"/>
      <c r="B851" s="5343" t="s">
        <v>4109</v>
      </c>
      <c r="C851" s="5344">
        <v>81</v>
      </c>
      <c r="D851" s="5341"/>
    </row>
    <row r="852" spans="1:4">
      <c r="A852" s="5342"/>
      <c r="B852" s="5345" t="s">
        <v>4110</v>
      </c>
      <c r="C852" s="5346">
        <v>46</v>
      </c>
      <c r="D852" s="5341"/>
    </row>
    <row r="853" spans="1:4">
      <c r="A853" s="5342"/>
      <c r="B853" s="5343" t="s">
        <v>4111</v>
      </c>
      <c r="C853" s="5344">
        <v>42</v>
      </c>
      <c r="D853" s="5341"/>
    </row>
    <row r="854" spans="1:4">
      <c r="A854" s="5342"/>
      <c r="B854" s="5345" t="s">
        <v>4112</v>
      </c>
      <c r="C854" s="5346">
        <v>401</v>
      </c>
      <c r="D854" s="5341"/>
    </row>
    <row r="855" spans="1:4">
      <c r="A855" s="5342"/>
      <c r="B855" s="5343" t="s">
        <v>4113</v>
      </c>
      <c r="C855" s="5344">
        <v>26</v>
      </c>
      <c r="D855" s="5341"/>
    </row>
    <row r="856" spans="1:4">
      <c r="A856" s="5342"/>
      <c r="B856" s="5345" t="s">
        <v>4114</v>
      </c>
      <c r="C856" s="5346">
        <v>30</v>
      </c>
      <c r="D856" s="5341"/>
    </row>
    <row r="857" spans="1:4">
      <c r="A857" s="5342"/>
      <c r="B857" s="5343" t="s">
        <v>4115</v>
      </c>
      <c r="C857" s="5344">
        <v>72</v>
      </c>
      <c r="D857" s="5341"/>
    </row>
    <row r="858" spans="1:4">
      <c r="A858" s="5342"/>
      <c r="B858" s="5345" t="s">
        <v>4116</v>
      </c>
      <c r="C858" s="5346">
        <v>34</v>
      </c>
      <c r="D858" s="5341"/>
    </row>
    <row r="859" spans="1:4">
      <c r="A859" s="5342"/>
      <c r="B859" s="5343" t="s">
        <v>4117</v>
      </c>
      <c r="C859" s="5344">
        <v>37</v>
      </c>
      <c r="D859" s="5341"/>
    </row>
    <row r="860" spans="1:4">
      <c r="A860" s="5342"/>
      <c r="B860" s="5345" t="s">
        <v>4118</v>
      </c>
      <c r="C860" s="5346">
        <v>24</v>
      </c>
      <c r="D860" s="5341"/>
    </row>
    <row r="861" spans="1:4">
      <c r="A861" s="5342"/>
      <c r="B861" s="5343" t="s">
        <v>4119</v>
      </c>
      <c r="C861" s="5344">
        <v>40</v>
      </c>
      <c r="D861" s="5341"/>
    </row>
    <row r="862" spans="1:4">
      <c r="A862" s="5342"/>
      <c r="B862" s="5345" t="s">
        <v>4120</v>
      </c>
      <c r="C862" s="5346">
        <v>149</v>
      </c>
      <c r="D862" s="5341"/>
    </row>
    <row r="863" spans="1:4">
      <c r="A863" s="5342"/>
      <c r="B863" s="5343" t="s">
        <v>4121</v>
      </c>
      <c r="C863" s="5344">
        <v>256</v>
      </c>
      <c r="D863" s="5341"/>
    </row>
    <row r="864" spans="1:4">
      <c r="A864" s="5342"/>
      <c r="B864" s="5345" t="s">
        <v>4122</v>
      </c>
      <c r="C864" s="5346">
        <v>56</v>
      </c>
      <c r="D864" s="5341"/>
    </row>
    <row r="865" spans="1:4">
      <c r="A865" s="5342"/>
      <c r="B865" s="5343" t="s">
        <v>4123</v>
      </c>
      <c r="C865" s="5344">
        <v>23</v>
      </c>
      <c r="D865" s="5341"/>
    </row>
    <row r="866" spans="1:4">
      <c r="A866" s="5342"/>
      <c r="B866" s="5345" t="s">
        <v>4124</v>
      </c>
      <c r="C866" s="5346">
        <v>151</v>
      </c>
      <c r="D866" s="5341"/>
    </row>
    <row r="867" spans="1:4">
      <c r="A867" s="5342"/>
      <c r="B867" s="5343" t="s">
        <v>4125</v>
      </c>
      <c r="C867" s="5344">
        <v>54</v>
      </c>
      <c r="D867" s="5341"/>
    </row>
    <row r="868" spans="1:4">
      <c r="A868" s="5347"/>
      <c r="B868" s="5348" t="s">
        <v>4126</v>
      </c>
      <c r="C868" s="5349">
        <v>31</v>
      </c>
      <c r="D868" s="5341"/>
    </row>
    <row r="869" spans="1:4">
      <c r="A869" s="5335"/>
      <c r="B869" s="5350"/>
      <c r="C869" s="5351"/>
      <c r="D869" s="5341"/>
    </row>
    <row r="870" spans="1:4" ht="17.399999999999999">
      <c r="A870" s="5548" t="s">
        <v>3312</v>
      </c>
      <c r="B870" s="5549"/>
      <c r="C870" s="5550"/>
      <c r="D870" s="5337"/>
    </row>
    <row r="871" spans="1:4">
      <c r="A871" s="5338"/>
      <c r="B871" s="5339" t="s">
        <v>4127</v>
      </c>
      <c r="C871" s="5340">
        <v>28</v>
      </c>
      <c r="D871" s="5341"/>
    </row>
    <row r="872" spans="1:4">
      <c r="A872" s="5342"/>
      <c r="B872" s="5343" t="s">
        <v>4128</v>
      </c>
      <c r="C872" s="5344">
        <v>46</v>
      </c>
      <c r="D872" s="5341"/>
    </row>
    <row r="873" spans="1:4">
      <c r="A873" s="5342"/>
      <c r="B873" s="5345" t="s">
        <v>4129</v>
      </c>
      <c r="C873" s="5346">
        <v>27</v>
      </c>
      <c r="D873" s="5341"/>
    </row>
    <row r="874" spans="1:4">
      <c r="A874" s="5342"/>
      <c r="B874" s="5343" t="s">
        <v>4130</v>
      </c>
      <c r="C874" s="5344">
        <v>180</v>
      </c>
      <c r="D874" s="5341"/>
    </row>
    <row r="875" spans="1:4">
      <c r="A875" s="5342"/>
      <c r="B875" s="5345" t="s">
        <v>4131</v>
      </c>
      <c r="C875" s="5346">
        <v>49</v>
      </c>
      <c r="D875" s="5341"/>
    </row>
    <row r="876" spans="1:4">
      <c r="A876" s="5342"/>
      <c r="B876" s="5343" t="s">
        <v>4132</v>
      </c>
      <c r="C876" s="5344">
        <v>50</v>
      </c>
      <c r="D876" s="5341"/>
    </row>
    <row r="877" spans="1:4">
      <c r="A877" s="5342"/>
      <c r="B877" s="5345" t="s">
        <v>4133</v>
      </c>
      <c r="C877" s="5346">
        <v>383</v>
      </c>
      <c r="D877" s="5341"/>
    </row>
    <row r="878" spans="1:4">
      <c r="A878" s="5342"/>
      <c r="B878" s="5343" t="s">
        <v>4134</v>
      </c>
      <c r="C878" s="5344">
        <v>404</v>
      </c>
      <c r="D878" s="5341"/>
    </row>
    <row r="879" spans="1:4">
      <c r="A879" s="5342"/>
      <c r="B879" s="5345" t="s">
        <v>4135</v>
      </c>
      <c r="C879" s="5346">
        <v>48</v>
      </c>
      <c r="D879" s="5341"/>
    </row>
    <row r="880" spans="1:4">
      <c r="A880" s="5342"/>
      <c r="B880" s="5343" t="s">
        <v>4136</v>
      </c>
      <c r="C880" s="5344">
        <v>39</v>
      </c>
      <c r="D880" s="5341"/>
    </row>
    <row r="881" spans="1:4">
      <c r="A881" s="5342"/>
      <c r="B881" s="5345" t="s">
        <v>4137</v>
      </c>
      <c r="C881" s="5346">
        <v>25</v>
      </c>
      <c r="D881" s="5341"/>
    </row>
    <row r="882" spans="1:4">
      <c r="A882" s="5342"/>
      <c r="B882" s="5343" t="s">
        <v>4138</v>
      </c>
      <c r="C882" s="5344">
        <v>109</v>
      </c>
      <c r="D882" s="5341"/>
    </row>
    <row r="883" spans="1:4">
      <c r="A883" s="5342"/>
      <c r="B883" s="5345" t="s">
        <v>4139</v>
      </c>
      <c r="C883" s="5346">
        <v>64</v>
      </c>
      <c r="D883" s="5341"/>
    </row>
    <row r="884" spans="1:4">
      <c r="A884" s="5342"/>
      <c r="B884" s="5343" t="s">
        <v>4140</v>
      </c>
      <c r="C884" s="5344">
        <v>23</v>
      </c>
      <c r="D884" s="5341"/>
    </row>
    <row r="885" spans="1:4">
      <c r="A885" s="5342"/>
      <c r="B885" s="5345" t="s">
        <v>4141</v>
      </c>
      <c r="C885" s="5346">
        <v>38</v>
      </c>
      <c r="D885" s="5341"/>
    </row>
    <row r="886" spans="1:4">
      <c r="A886" s="5342"/>
      <c r="B886" s="5343" t="s">
        <v>4142</v>
      </c>
      <c r="C886" s="5344">
        <v>35</v>
      </c>
      <c r="D886" s="5341"/>
    </row>
    <row r="887" spans="1:4">
      <c r="A887" s="5342"/>
      <c r="B887" s="5345" t="s">
        <v>4143</v>
      </c>
      <c r="C887" s="5346">
        <v>32</v>
      </c>
      <c r="D887" s="5341"/>
    </row>
    <row r="888" spans="1:4">
      <c r="A888" s="5342"/>
      <c r="B888" s="5343" t="s">
        <v>4144</v>
      </c>
      <c r="C888" s="5344">
        <v>43</v>
      </c>
      <c r="D888" s="5341"/>
    </row>
    <row r="889" spans="1:4">
      <c r="A889" s="5342"/>
      <c r="B889" s="5345" t="s">
        <v>4145</v>
      </c>
      <c r="C889" s="5346">
        <v>40</v>
      </c>
      <c r="D889" s="5341"/>
    </row>
    <row r="890" spans="1:4">
      <c r="A890" s="5342"/>
      <c r="B890" s="5343" t="s">
        <v>4146</v>
      </c>
      <c r="C890" s="5344">
        <v>41</v>
      </c>
      <c r="D890" s="5341"/>
    </row>
    <row r="891" spans="1:4">
      <c r="A891" s="5342"/>
      <c r="B891" s="5345" t="s">
        <v>4147</v>
      </c>
      <c r="C891" s="5346">
        <v>23</v>
      </c>
      <c r="D891" s="5341"/>
    </row>
    <row r="892" spans="1:4">
      <c r="A892" s="5342"/>
      <c r="B892" s="5343" t="s">
        <v>4148</v>
      </c>
      <c r="C892" s="5344">
        <v>46</v>
      </c>
      <c r="D892" s="5341"/>
    </row>
    <row r="893" spans="1:4">
      <c r="A893" s="5342"/>
      <c r="B893" s="5345" t="s">
        <v>4149</v>
      </c>
      <c r="C893" s="5346">
        <v>898</v>
      </c>
      <c r="D893" s="5341"/>
    </row>
    <row r="894" spans="1:4">
      <c r="A894" s="5342"/>
      <c r="B894" s="5343" t="s">
        <v>4150</v>
      </c>
      <c r="C894" s="5344">
        <v>44</v>
      </c>
      <c r="D894" s="5341"/>
    </row>
    <row r="895" spans="1:4">
      <c r="A895" s="5342"/>
      <c r="B895" s="5345" t="s">
        <v>4151</v>
      </c>
      <c r="C895" s="5346">
        <v>50</v>
      </c>
      <c r="D895" s="5341"/>
    </row>
    <row r="896" spans="1:4">
      <c r="A896" s="5342"/>
      <c r="B896" s="5343" t="s">
        <v>4152</v>
      </c>
      <c r="C896" s="5344">
        <v>25</v>
      </c>
      <c r="D896" s="5341"/>
    </row>
    <row r="897" spans="1:4">
      <c r="A897" s="5342"/>
      <c r="B897" s="5345" t="s">
        <v>4153</v>
      </c>
      <c r="C897" s="5346">
        <v>91</v>
      </c>
      <c r="D897" s="5341"/>
    </row>
    <row r="898" spans="1:4">
      <c r="A898" s="5342"/>
      <c r="B898" s="5343" t="s">
        <v>4154</v>
      </c>
      <c r="C898" s="5344">
        <v>29</v>
      </c>
      <c r="D898" s="5341"/>
    </row>
    <row r="899" spans="1:4">
      <c r="A899" s="5342"/>
      <c r="B899" s="5345" t="s">
        <v>4155</v>
      </c>
      <c r="C899" s="5346">
        <v>24</v>
      </c>
      <c r="D899" s="5341"/>
    </row>
    <row r="900" spans="1:4">
      <c r="A900" s="5342"/>
      <c r="B900" s="5343" t="s">
        <v>4156</v>
      </c>
      <c r="C900" s="5344">
        <v>54</v>
      </c>
      <c r="D900" s="5341"/>
    </row>
    <row r="901" spans="1:4">
      <c r="A901" s="5342"/>
      <c r="B901" s="5345" t="s">
        <v>4157</v>
      </c>
      <c r="C901" s="5346">
        <v>80</v>
      </c>
      <c r="D901" s="5341"/>
    </row>
    <row r="902" spans="1:4">
      <c r="A902" s="5342"/>
      <c r="B902" s="5343" t="s">
        <v>4158</v>
      </c>
      <c r="C902" s="5344">
        <v>37</v>
      </c>
      <c r="D902" s="5341"/>
    </row>
    <row r="903" spans="1:4">
      <c r="A903" s="5342"/>
      <c r="B903" s="5345" t="s">
        <v>4159</v>
      </c>
      <c r="C903" s="5346">
        <v>25</v>
      </c>
      <c r="D903" s="5341"/>
    </row>
    <row r="904" spans="1:4">
      <c r="A904" s="5342"/>
      <c r="B904" s="5343" t="s">
        <v>4160</v>
      </c>
      <c r="C904" s="5344">
        <v>33</v>
      </c>
      <c r="D904" s="5341"/>
    </row>
    <row r="905" spans="1:4">
      <c r="A905" s="5342"/>
      <c r="B905" s="5345" t="s">
        <v>4161</v>
      </c>
      <c r="C905" s="5346">
        <v>671</v>
      </c>
      <c r="D905" s="5341"/>
    </row>
    <row r="906" spans="1:4">
      <c r="A906" s="5342"/>
      <c r="B906" s="5343" t="s">
        <v>4162</v>
      </c>
      <c r="C906" s="5344">
        <v>85</v>
      </c>
      <c r="D906" s="5341"/>
    </row>
    <row r="907" spans="1:4">
      <c r="A907" s="5342"/>
      <c r="B907" s="5345" t="s">
        <v>4163</v>
      </c>
      <c r="C907" s="5346">
        <v>61</v>
      </c>
      <c r="D907" s="5341"/>
    </row>
    <row r="908" spans="1:4">
      <c r="A908" s="5347"/>
      <c r="B908" s="5352" t="s">
        <v>4164</v>
      </c>
      <c r="C908" s="5353">
        <v>23</v>
      </c>
      <c r="D908" s="5341"/>
    </row>
    <row r="909" spans="1:4">
      <c r="A909" s="5335"/>
      <c r="B909" s="5350"/>
      <c r="C909" s="5351"/>
      <c r="D909" s="5341"/>
    </row>
    <row r="910" spans="1:4" ht="17.399999999999999">
      <c r="A910" s="5548" t="s">
        <v>3313</v>
      </c>
      <c r="B910" s="5549"/>
      <c r="C910" s="5550"/>
      <c r="D910" s="5337"/>
    </row>
    <row r="911" spans="1:4">
      <c r="A911" s="5338"/>
      <c r="B911" s="5339" t="s">
        <v>4165</v>
      </c>
      <c r="C911" s="5340">
        <v>36</v>
      </c>
      <c r="D911" s="5341"/>
    </row>
    <row r="912" spans="1:4">
      <c r="A912" s="5342"/>
      <c r="B912" s="5343" t="s">
        <v>4166</v>
      </c>
      <c r="C912" s="5344">
        <v>446</v>
      </c>
      <c r="D912" s="5341"/>
    </row>
    <row r="913" spans="1:4">
      <c r="A913" s="5342"/>
      <c r="B913" s="5345" t="s">
        <v>4167</v>
      </c>
      <c r="C913" s="5346">
        <v>1450</v>
      </c>
      <c r="D913" s="5341"/>
    </row>
    <row r="914" spans="1:4">
      <c r="A914" s="5342"/>
      <c r="B914" s="5343" t="s">
        <v>4168</v>
      </c>
      <c r="C914" s="5344">
        <v>167</v>
      </c>
      <c r="D914" s="5341"/>
    </row>
    <row r="915" spans="1:4">
      <c r="A915" s="5342"/>
      <c r="B915" s="5345" t="s">
        <v>4169</v>
      </c>
      <c r="C915" s="5346">
        <v>187</v>
      </c>
      <c r="D915" s="5341"/>
    </row>
    <row r="916" spans="1:4">
      <c r="A916" s="5342"/>
      <c r="B916" s="5343" t="s">
        <v>4170</v>
      </c>
      <c r="C916" s="5344">
        <v>192</v>
      </c>
      <c r="D916" s="5341"/>
    </row>
    <row r="917" spans="1:4">
      <c r="A917" s="5342"/>
      <c r="B917" s="5345" t="s">
        <v>4171</v>
      </c>
      <c r="C917" s="5346">
        <v>49</v>
      </c>
      <c r="D917" s="5341"/>
    </row>
    <row r="918" spans="1:4">
      <c r="A918" s="5342"/>
      <c r="B918" s="5343" t="s">
        <v>4172</v>
      </c>
      <c r="C918" s="5344">
        <v>54</v>
      </c>
      <c r="D918" s="5341"/>
    </row>
    <row r="919" spans="1:4">
      <c r="A919" s="5342"/>
      <c r="B919" s="5345" t="s">
        <v>4173</v>
      </c>
      <c r="C919" s="5346">
        <v>722</v>
      </c>
      <c r="D919" s="5341"/>
    </row>
    <row r="920" spans="1:4">
      <c r="A920" s="5342"/>
      <c r="B920" s="5343" t="s">
        <v>4174</v>
      </c>
      <c r="C920" s="5344">
        <v>304</v>
      </c>
      <c r="D920" s="5341"/>
    </row>
    <row r="921" spans="1:4">
      <c r="A921" s="5342"/>
      <c r="B921" s="5345" t="s">
        <v>4175</v>
      </c>
      <c r="C921" s="5346">
        <v>61</v>
      </c>
      <c r="D921" s="5341"/>
    </row>
    <row r="922" spans="1:4">
      <c r="A922" s="5342"/>
      <c r="B922" s="5343" t="s">
        <v>4176</v>
      </c>
      <c r="C922" s="5344">
        <v>733</v>
      </c>
      <c r="D922" s="5341"/>
    </row>
    <row r="923" spans="1:4">
      <c r="A923" s="5342"/>
      <c r="B923" s="5345" t="s">
        <v>4177</v>
      </c>
      <c r="C923" s="5346">
        <v>70</v>
      </c>
      <c r="D923" s="5341"/>
    </row>
    <row r="924" spans="1:4">
      <c r="A924" s="5342"/>
      <c r="B924" s="5343" t="s">
        <v>4178</v>
      </c>
      <c r="C924" s="5344">
        <v>262</v>
      </c>
      <c r="D924" s="5341"/>
    </row>
    <row r="925" spans="1:4">
      <c r="A925" s="5342"/>
      <c r="B925" s="5345" t="s">
        <v>4179</v>
      </c>
      <c r="C925" s="5346">
        <v>203</v>
      </c>
      <c r="D925" s="5341"/>
    </row>
    <row r="926" spans="1:4">
      <c r="A926" s="5342"/>
      <c r="B926" s="5343" t="s">
        <v>4180</v>
      </c>
      <c r="C926" s="5344">
        <v>1475</v>
      </c>
      <c r="D926" s="5341"/>
    </row>
    <row r="927" spans="1:4">
      <c r="A927" s="5342"/>
      <c r="B927" s="5345" t="s">
        <v>4181</v>
      </c>
      <c r="C927" s="5346">
        <v>122</v>
      </c>
      <c r="D927" s="5341"/>
    </row>
    <row r="928" spans="1:4">
      <c r="A928" s="5342"/>
      <c r="B928" s="5343" t="s">
        <v>4182</v>
      </c>
      <c r="C928" s="5344">
        <v>453</v>
      </c>
      <c r="D928" s="5341"/>
    </row>
    <row r="929" spans="1:4">
      <c r="A929" s="5342"/>
      <c r="B929" s="5345" t="s">
        <v>4183</v>
      </c>
      <c r="C929" s="5346">
        <v>37</v>
      </c>
      <c r="D929" s="5341"/>
    </row>
    <row r="930" spans="1:4">
      <c r="A930" s="5342"/>
      <c r="B930" s="5343" t="s">
        <v>4184</v>
      </c>
      <c r="C930" s="5344">
        <v>1227</v>
      </c>
      <c r="D930" s="5341"/>
    </row>
    <row r="931" spans="1:4">
      <c r="A931" s="5342"/>
      <c r="B931" s="5345" t="s">
        <v>4185</v>
      </c>
      <c r="C931" s="5346">
        <v>2859</v>
      </c>
      <c r="D931" s="5341"/>
    </row>
    <row r="932" spans="1:4">
      <c r="A932" s="5342"/>
      <c r="B932" s="5343" t="s">
        <v>4186</v>
      </c>
      <c r="C932" s="5344">
        <v>349</v>
      </c>
      <c r="D932" s="5341"/>
    </row>
    <row r="933" spans="1:4">
      <c r="A933" s="5342"/>
      <c r="B933" s="5345" t="s">
        <v>4187</v>
      </c>
      <c r="C933" s="5346">
        <v>97</v>
      </c>
      <c r="D933" s="5341"/>
    </row>
    <row r="934" spans="1:4">
      <c r="A934" s="5342"/>
      <c r="B934" s="5343" t="s">
        <v>4188</v>
      </c>
      <c r="C934" s="5344">
        <v>111</v>
      </c>
      <c r="D934" s="5341"/>
    </row>
    <row r="935" spans="1:4">
      <c r="A935" s="5342"/>
      <c r="B935" s="5345" t="s">
        <v>4189</v>
      </c>
      <c r="C935" s="5346">
        <v>62</v>
      </c>
      <c r="D935" s="5341"/>
    </row>
    <row r="936" spans="1:4">
      <c r="A936" s="5342"/>
      <c r="B936" s="5343" t="s">
        <v>4190</v>
      </c>
      <c r="C936" s="5344">
        <v>74</v>
      </c>
      <c r="D936" s="5341"/>
    </row>
    <row r="937" spans="1:4">
      <c r="A937" s="5342"/>
      <c r="B937" s="5345" t="s">
        <v>4191</v>
      </c>
      <c r="C937" s="5346">
        <v>3290</v>
      </c>
      <c r="D937" s="5341"/>
    </row>
    <row r="938" spans="1:4">
      <c r="A938" s="5347"/>
      <c r="B938" s="5352" t="s">
        <v>4192</v>
      </c>
      <c r="C938" s="5353">
        <v>297</v>
      </c>
      <c r="D938" s="5341"/>
    </row>
    <row r="939" spans="1:4">
      <c r="A939" s="5335"/>
      <c r="B939" s="5350"/>
      <c r="C939" s="5351"/>
      <c r="D939" s="5341"/>
    </row>
    <row r="940" spans="1:4" ht="17.399999999999999">
      <c r="A940" s="5548" t="s">
        <v>3314</v>
      </c>
      <c r="B940" s="5549"/>
      <c r="C940" s="5550"/>
      <c r="D940" s="5337"/>
    </row>
    <row r="941" spans="1:4">
      <c r="A941" s="5338"/>
      <c r="B941" s="5339" t="s">
        <v>4193</v>
      </c>
      <c r="C941" s="5340">
        <v>70</v>
      </c>
      <c r="D941" s="5341"/>
    </row>
    <row r="942" spans="1:4">
      <c r="A942" s="5342"/>
      <c r="B942" s="5343" t="s">
        <v>4194</v>
      </c>
      <c r="C942" s="5344">
        <v>531</v>
      </c>
      <c r="D942" s="5341"/>
    </row>
    <row r="943" spans="1:4">
      <c r="A943" s="5342"/>
      <c r="B943" s="5345" t="s">
        <v>4195</v>
      </c>
      <c r="C943" s="5346">
        <v>88</v>
      </c>
      <c r="D943" s="5341"/>
    </row>
    <row r="944" spans="1:4">
      <c r="A944" s="5342"/>
      <c r="B944" s="5343" t="s">
        <v>4196</v>
      </c>
      <c r="C944" s="5344">
        <v>197</v>
      </c>
      <c r="D944" s="5341"/>
    </row>
    <row r="945" spans="1:4">
      <c r="A945" s="5342"/>
      <c r="B945" s="5345" t="s">
        <v>4197</v>
      </c>
      <c r="C945" s="5346">
        <v>25</v>
      </c>
      <c r="D945" s="5341"/>
    </row>
    <row r="946" spans="1:4">
      <c r="A946" s="5342"/>
      <c r="B946" s="5343" t="s">
        <v>4198</v>
      </c>
      <c r="C946" s="5344">
        <v>25</v>
      </c>
      <c r="D946" s="5341"/>
    </row>
    <row r="947" spans="1:4">
      <c r="A947" s="5342"/>
      <c r="B947" s="5345" t="s">
        <v>4199</v>
      </c>
      <c r="C947" s="5346">
        <v>247</v>
      </c>
      <c r="D947" s="5341"/>
    </row>
    <row r="948" spans="1:4">
      <c r="A948" s="5342"/>
      <c r="B948" s="5343" t="s">
        <v>4200</v>
      </c>
      <c r="C948" s="5344">
        <v>55</v>
      </c>
      <c r="D948" s="5341"/>
    </row>
    <row r="949" spans="1:4">
      <c r="A949" s="5342"/>
      <c r="B949" s="5345" t="s">
        <v>4201</v>
      </c>
      <c r="C949" s="5346">
        <v>46</v>
      </c>
      <c r="D949" s="5341"/>
    </row>
    <row r="950" spans="1:4">
      <c r="A950" s="5342"/>
      <c r="B950" s="5343" t="s">
        <v>4202</v>
      </c>
      <c r="C950" s="5344">
        <v>34</v>
      </c>
      <c r="D950" s="5341"/>
    </row>
    <row r="951" spans="1:4">
      <c r="A951" s="5342"/>
      <c r="B951" s="5345" t="s">
        <v>4203</v>
      </c>
      <c r="C951" s="5346">
        <v>53</v>
      </c>
      <c r="D951" s="5341"/>
    </row>
    <row r="952" spans="1:4">
      <c r="A952" s="5342"/>
      <c r="B952" s="5343" t="s">
        <v>4204</v>
      </c>
      <c r="C952" s="5344">
        <v>224</v>
      </c>
      <c r="D952" s="5341"/>
    </row>
    <row r="953" spans="1:4">
      <c r="A953" s="5342"/>
      <c r="B953" s="5345" t="s">
        <v>4205</v>
      </c>
      <c r="C953" s="5346">
        <v>36</v>
      </c>
      <c r="D953" s="5341"/>
    </row>
    <row r="954" spans="1:4">
      <c r="A954" s="5342"/>
      <c r="B954" s="5343" t="s">
        <v>4206</v>
      </c>
      <c r="C954" s="5344">
        <v>27</v>
      </c>
      <c r="D954" s="5341"/>
    </row>
    <row r="955" spans="1:4">
      <c r="A955" s="5342"/>
      <c r="B955" s="5345" t="s">
        <v>4207</v>
      </c>
      <c r="C955" s="5346">
        <v>142</v>
      </c>
      <c r="D955" s="5341"/>
    </row>
    <row r="956" spans="1:4">
      <c r="A956" s="5342"/>
      <c r="B956" s="5343" t="s">
        <v>4208</v>
      </c>
      <c r="C956" s="5344">
        <v>159</v>
      </c>
      <c r="D956" s="5341"/>
    </row>
    <row r="957" spans="1:4">
      <c r="A957" s="5342"/>
      <c r="B957" s="5345" t="s">
        <v>4209</v>
      </c>
      <c r="C957" s="5346">
        <v>233</v>
      </c>
      <c r="D957" s="5341"/>
    </row>
    <row r="958" spans="1:4">
      <c r="A958" s="5342"/>
      <c r="B958" s="5343" t="s">
        <v>4210</v>
      </c>
      <c r="C958" s="5344">
        <v>63</v>
      </c>
      <c r="D958" s="5341"/>
    </row>
    <row r="959" spans="1:4">
      <c r="A959" s="5342"/>
      <c r="B959" s="5345" t="s">
        <v>4211</v>
      </c>
      <c r="C959" s="5346">
        <v>43</v>
      </c>
      <c r="D959" s="5341"/>
    </row>
    <row r="960" spans="1:4">
      <c r="A960" s="5342"/>
      <c r="B960" s="5343" t="s">
        <v>4212</v>
      </c>
      <c r="C960" s="5344">
        <v>63</v>
      </c>
      <c r="D960" s="5341"/>
    </row>
    <row r="961" spans="1:4">
      <c r="A961" s="5342"/>
      <c r="B961" s="5345" t="s">
        <v>4213</v>
      </c>
      <c r="C961" s="5346">
        <v>23</v>
      </c>
      <c r="D961" s="5341"/>
    </row>
    <row r="962" spans="1:4">
      <c r="A962" s="5342"/>
      <c r="B962" s="5343" t="s">
        <v>4214</v>
      </c>
      <c r="C962" s="5344">
        <v>75</v>
      </c>
      <c r="D962" s="5341"/>
    </row>
    <row r="963" spans="1:4">
      <c r="A963" s="5342"/>
      <c r="B963" s="5345" t="s">
        <v>4215</v>
      </c>
      <c r="C963" s="5346">
        <v>218</v>
      </c>
      <c r="D963" s="5341"/>
    </row>
    <row r="964" spans="1:4">
      <c r="A964" s="5342"/>
      <c r="B964" s="5343" t="s">
        <v>4216</v>
      </c>
      <c r="C964" s="5344">
        <v>24</v>
      </c>
      <c r="D964" s="5341"/>
    </row>
    <row r="965" spans="1:4">
      <c r="A965" s="5342"/>
      <c r="B965" s="5345" t="s">
        <v>4217</v>
      </c>
      <c r="C965" s="5346">
        <v>67</v>
      </c>
      <c r="D965" s="5341"/>
    </row>
    <row r="966" spans="1:4">
      <c r="A966" s="5342"/>
      <c r="B966" s="5343" t="s">
        <v>4218</v>
      </c>
      <c r="C966" s="5344">
        <v>126</v>
      </c>
      <c r="D966" s="5341"/>
    </row>
    <row r="967" spans="1:4">
      <c r="A967" s="5342"/>
      <c r="B967" s="5345" t="s">
        <v>4219</v>
      </c>
      <c r="C967" s="5346">
        <v>124</v>
      </c>
      <c r="D967" s="5341"/>
    </row>
    <row r="968" spans="1:4">
      <c r="A968" s="5342"/>
      <c r="B968" s="5343" t="s">
        <v>4220</v>
      </c>
      <c r="C968" s="5344">
        <v>46</v>
      </c>
      <c r="D968" s="5341"/>
    </row>
    <row r="969" spans="1:4">
      <c r="A969" s="5342"/>
      <c r="B969" s="5345" t="s">
        <v>4221</v>
      </c>
      <c r="C969" s="5346">
        <v>34</v>
      </c>
      <c r="D969" s="5341"/>
    </row>
    <row r="970" spans="1:4">
      <c r="A970" s="5342"/>
      <c r="B970" s="5343" t="s">
        <v>4222</v>
      </c>
      <c r="C970" s="5344">
        <v>79</v>
      </c>
      <c r="D970" s="5341"/>
    </row>
    <row r="971" spans="1:4">
      <c r="A971" s="5342"/>
      <c r="B971" s="5345" t="s">
        <v>4223</v>
      </c>
      <c r="C971" s="5346">
        <v>335</v>
      </c>
      <c r="D971" s="5341"/>
    </row>
    <row r="972" spans="1:4">
      <c r="A972" s="5342"/>
      <c r="B972" s="5343" t="s">
        <v>4224</v>
      </c>
      <c r="C972" s="5344">
        <v>116</v>
      </c>
      <c r="D972" s="5341"/>
    </row>
    <row r="973" spans="1:4">
      <c r="A973" s="5342"/>
      <c r="B973" s="5345" t="s">
        <v>4225</v>
      </c>
      <c r="C973" s="5346">
        <v>30</v>
      </c>
      <c r="D973" s="5341"/>
    </row>
    <row r="974" spans="1:4">
      <c r="A974" s="5342"/>
      <c r="B974" s="5343" t="s">
        <v>4226</v>
      </c>
      <c r="C974" s="5344">
        <v>29</v>
      </c>
      <c r="D974" s="5341"/>
    </row>
    <row r="975" spans="1:4">
      <c r="A975" s="5342"/>
      <c r="B975" s="5345" t="s">
        <v>4227</v>
      </c>
      <c r="C975" s="5346">
        <v>915</v>
      </c>
      <c r="D975" s="5341"/>
    </row>
    <row r="976" spans="1:4">
      <c r="A976" s="5342"/>
      <c r="B976" s="5343" t="s">
        <v>4228</v>
      </c>
      <c r="C976" s="5344">
        <v>29</v>
      </c>
      <c r="D976" s="5341"/>
    </row>
    <row r="977" spans="1:4">
      <c r="A977" s="5342"/>
      <c r="B977" s="5345" t="s">
        <v>4229</v>
      </c>
      <c r="C977" s="5346">
        <v>60</v>
      </c>
      <c r="D977" s="5341"/>
    </row>
    <row r="978" spans="1:4">
      <c r="A978" s="5342"/>
      <c r="B978" s="5343" t="s">
        <v>4230</v>
      </c>
      <c r="C978" s="5344">
        <v>22</v>
      </c>
      <c r="D978" s="5341"/>
    </row>
    <row r="979" spans="1:4">
      <c r="A979" s="5342"/>
      <c r="B979" s="5345" t="s">
        <v>4231</v>
      </c>
      <c r="C979" s="5346">
        <v>28</v>
      </c>
      <c r="D979" s="5341"/>
    </row>
    <row r="980" spans="1:4">
      <c r="A980" s="5342"/>
      <c r="B980" s="5343" t="s">
        <v>4232</v>
      </c>
      <c r="C980" s="5344">
        <v>70</v>
      </c>
      <c r="D980" s="5341"/>
    </row>
    <row r="981" spans="1:4">
      <c r="A981" s="5342"/>
      <c r="B981" s="5345" t="s">
        <v>4233</v>
      </c>
      <c r="C981" s="5346">
        <v>105</v>
      </c>
      <c r="D981" s="5341"/>
    </row>
    <row r="982" spans="1:4">
      <c r="A982" s="5347"/>
      <c r="B982" s="5352" t="s">
        <v>4234</v>
      </c>
      <c r="C982" s="5353">
        <v>236</v>
      </c>
      <c r="D982" s="5341"/>
    </row>
    <row r="983" spans="1:4">
      <c r="A983" s="5335"/>
      <c r="B983" s="5350"/>
      <c r="C983" s="5351"/>
      <c r="D983" s="5341"/>
    </row>
    <row r="984" spans="1:4" ht="17.399999999999999">
      <c r="A984" s="5548" t="s">
        <v>3315</v>
      </c>
      <c r="B984" s="5549"/>
      <c r="C984" s="5550"/>
      <c r="D984" s="5337"/>
    </row>
    <row r="985" spans="1:4">
      <c r="A985" s="5338"/>
      <c r="B985" s="5339" t="s">
        <v>4235</v>
      </c>
      <c r="C985" s="5340">
        <v>81</v>
      </c>
      <c r="D985" s="5341"/>
    </row>
    <row r="986" spans="1:4">
      <c r="A986" s="5342"/>
      <c r="B986" s="5343" t="s">
        <v>4236</v>
      </c>
      <c r="C986" s="5344">
        <v>135</v>
      </c>
      <c r="D986" s="5341"/>
    </row>
    <row r="987" spans="1:4">
      <c r="A987" s="5342"/>
      <c r="B987" s="5345" t="s">
        <v>4237</v>
      </c>
      <c r="C987" s="5346">
        <v>305</v>
      </c>
      <c r="D987" s="5341"/>
    </row>
    <row r="988" spans="1:4">
      <c r="A988" s="5347"/>
      <c r="B988" s="5352" t="s">
        <v>4238</v>
      </c>
      <c r="C988" s="5353">
        <v>92</v>
      </c>
      <c r="D988" s="5341"/>
    </row>
    <row r="989" spans="1:4">
      <c r="A989" s="5335"/>
      <c r="B989" s="5350"/>
      <c r="C989" s="5351"/>
      <c r="D989" s="5341"/>
    </row>
    <row r="990" spans="1:4" ht="17.399999999999999">
      <c r="A990" s="5548" t="s">
        <v>3316</v>
      </c>
      <c r="B990" s="5549"/>
      <c r="C990" s="5550"/>
      <c r="D990" s="5337"/>
    </row>
    <row r="991" spans="1:4">
      <c r="A991" s="5338"/>
      <c r="B991" s="5339" t="s">
        <v>4239</v>
      </c>
      <c r="C991" s="5340">
        <v>139</v>
      </c>
      <c r="D991" s="5341"/>
    </row>
    <row r="992" spans="1:4">
      <c r="A992" s="5342"/>
      <c r="B992" s="5343" t="s">
        <v>4240</v>
      </c>
      <c r="C992" s="5344">
        <v>67</v>
      </c>
      <c r="D992" s="5341"/>
    </row>
    <row r="993" spans="1:4">
      <c r="A993" s="5342"/>
      <c r="B993" s="5345" t="s">
        <v>4241</v>
      </c>
      <c r="C993" s="5346">
        <v>186</v>
      </c>
      <c r="D993" s="5341"/>
    </row>
    <row r="994" spans="1:4">
      <c r="A994" s="5342"/>
      <c r="B994" s="5343" t="s">
        <v>4242</v>
      </c>
      <c r="C994" s="5344">
        <v>259</v>
      </c>
      <c r="D994" s="5341"/>
    </row>
    <row r="995" spans="1:4">
      <c r="A995" s="5342"/>
      <c r="B995" s="5345" t="s">
        <v>4243</v>
      </c>
      <c r="C995" s="5346">
        <v>26</v>
      </c>
      <c r="D995" s="5341"/>
    </row>
    <row r="996" spans="1:4">
      <c r="A996" s="5342"/>
      <c r="B996" s="5343" t="s">
        <v>4244</v>
      </c>
      <c r="C996" s="5344">
        <v>276</v>
      </c>
      <c r="D996" s="5341"/>
    </row>
    <row r="997" spans="1:4">
      <c r="A997" s="5342"/>
      <c r="B997" s="5345" t="s">
        <v>4245</v>
      </c>
      <c r="C997" s="5346">
        <v>22</v>
      </c>
      <c r="D997" s="5341"/>
    </row>
    <row r="998" spans="1:4">
      <c r="A998" s="5342"/>
      <c r="B998" s="5343" t="s">
        <v>4246</v>
      </c>
      <c r="C998" s="5344">
        <v>25</v>
      </c>
      <c r="D998" s="5341"/>
    </row>
    <row r="999" spans="1:4">
      <c r="A999" s="5342"/>
      <c r="B999" s="5345" t="s">
        <v>4247</v>
      </c>
      <c r="C999" s="5346">
        <v>172</v>
      </c>
      <c r="D999" s="5341"/>
    </row>
    <row r="1000" spans="1:4">
      <c r="A1000" s="5342"/>
      <c r="B1000" s="5343" t="s">
        <v>4248</v>
      </c>
      <c r="C1000" s="5344">
        <v>43</v>
      </c>
      <c r="D1000" s="5341"/>
    </row>
    <row r="1001" spans="1:4">
      <c r="A1001" s="5342"/>
      <c r="B1001" s="5345" t="s">
        <v>4249</v>
      </c>
      <c r="C1001" s="5346">
        <v>39</v>
      </c>
      <c r="D1001" s="5341"/>
    </row>
    <row r="1002" spans="1:4">
      <c r="A1002" s="5342"/>
      <c r="B1002" s="5343" t="s">
        <v>4250</v>
      </c>
      <c r="C1002" s="5344">
        <v>308</v>
      </c>
      <c r="D1002" s="5341"/>
    </row>
    <row r="1003" spans="1:4">
      <c r="A1003" s="5342"/>
      <c r="B1003" s="5345" t="s">
        <v>4251</v>
      </c>
      <c r="C1003" s="5346">
        <v>29</v>
      </c>
      <c r="D1003" s="5341"/>
    </row>
    <row r="1004" spans="1:4">
      <c r="A1004" s="5342"/>
      <c r="B1004" s="5343" t="s">
        <v>4252</v>
      </c>
      <c r="C1004" s="5344">
        <v>218</v>
      </c>
      <c r="D1004" s="5341"/>
    </row>
    <row r="1005" spans="1:4">
      <c r="A1005" s="5342"/>
      <c r="B1005" s="5345" t="s">
        <v>4253</v>
      </c>
      <c r="C1005" s="5346">
        <v>36</v>
      </c>
      <c r="D1005" s="5341"/>
    </row>
    <row r="1006" spans="1:4">
      <c r="A1006" s="5342"/>
      <c r="B1006" s="5343" t="s">
        <v>4254</v>
      </c>
      <c r="C1006" s="5344">
        <v>41</v>
      </c>
      <c r="D1006" s="5341"/>
    </row>
    <row r="1007" spans="1:4">
      <c r="A1007" s="5342"/>
      <c r="B1007" s="5345" t="s">
        <v>4255</v>
      </c>
      <c r="C1007" s="5346">
        <v>37</v>
      </c>
      <c r="D1007" s="5341"/>
    </row>
    <row r="1008" spans="1:4">
      <c r="A1008" s="5342"/>
      <c r="B1008" s="5343" t="s">
        <v>4256</v>
      </c>
      <c r="C1008" s="5344">
        <v>24</v>
      </c>
      <c r="D1008" s="5341"/>
    </row>
    <row r="1009" spans="1:4">
      <c r="A1009" s="5342"/>
      <c r="B1009" s="5345" t="s">
        <v>4257</v>
      </c>
      <c r="C1009" s="5346">
        <v>186</v>
      </c>
      <c r="D1009" s="5341"/>
    </row>
    <row r="1010" spans="1:4">
      <c r="A1010" s="5342"/>
      <c r="B1010" s="5343" t="s">
        <v>4258</v>
      </c>
      <c r="C1010" s="5344">
        <v>28</v>
      </c>
      <c r="D1010" s="5341"/>
    </row>
    <row r="1011" spans="1:4">
      <c r="A1011" s="5342"/>
      <c r="B1011" s="5345" t="s">
        <v>4259</v>
      </c>
      <c r="C1011" s="5346">
        <v>37</v>
      </c>
      <c r="D1011" s="5341"/>
    </row>
    <row r="1012" spans="1:4">
      <c r="A1012" s="5342"/>
      <c r="B1012" s="5343" t="s">
        <v>4260</v>
      </c>
      <c r="C1012" s="5344">
        <v>25</v>
      </c>
      <c r="D1012" s="5341"/>
    </row>
    <row r="1013" spans="1:4">
      <c r="A1013" s="5342"/>
      <c r="B1013" s="5345" t="s">
        <v>4261</v>
      </c>
      <c r="C1013" s="5346">
        <v>65</v>
      </c>
      <c r="D1013" s="5341"/>
    </row>
    <row r="1014" spans="1:4">
      <c r="A1014" s="5342"/>
      <c r="B1014" s="5343" t="s">
        <v>4262</v>
      </c>
      <c r="C1014" s="5344">
        <v>350</v>
      </c>
      <c r="D1014" s="5341"/>
    </row>
    <row r="1015" spans="1:4">
      <c r="A1015" s="5342"/>
      <c r="B1015" s="5345" t="s">
        <v>4263</v>
      </c>
      <c r="C1015" s="5346">
        <v>140</v>
      </c>
      <c r="D1015" s="5341"/>
    </row>
    <row r="1016" spans="1:4">
      <c r="A1016" s="5342"/>
      <c r="B1016" s="5343" t="s">
        <v>4264</v>
      </c>
      <c r="C1016" s="5344">
        <v>88</v>
      </c>
      <c r="D1016" s="5341"/>
    </row>
    <row r="1017" spans="1:4">
      <c r="A1017" s="5347"/>
      <c r="B1017" s="5348" t="s">
        <v>4265</v>
      </c>
      <c r="C1017" s="5349">
        <v>175</v>
      </c>
      <c r="D1017" s="5341"/>
    </row>
    <row r="1018" spans="1:4">
      <c r="A1018" s="5335"/>
      <c r="B1018" s="5350"/>
      <c r="C1018" s="5351"/>
      <c r="D1018" s="5341"/>
    </row>
    <row r="1019" spans="1:4" ht="17.399999999999999">
      <c r="A1019" s="5548" t="s">
        <v>3317</v>
      </c>
      <c r="B1019" s="5549"/>
      <c r="C1019" s="5550"/>
      <c r="D1019" s="5337"/>
    </row>
    <row r="1020" spans="1:4">
      <c r="A1020" s="5338"/>
      <c r="B1020" s="5339" t="s">
        <v>4266</v>
      </c>
      <c r="C1020" s="5340">
        <v>43</v>
      </c>
      <c r="D1020" s="5341"/>
    </row>
    <row r="1021" spans="1:4">
      <c r="A1021" s="5342"/>
      <c r="B1021" s="5343" t="s">
        <v>4267</v>
      </c>
      <c r="C1021" s="5344">
        <v>31</v>
      </c>
      <c r="D1021" s="5341"/>
    </row>
    <row r="1022" spans="1:4">
      <c r="A1022" s="5342"/>
      <c r="B1022" s="5345" t="s">
        <v>4268</v>
      </c>
      <c r="C1022" s="5346">
        <v>23</v>
      </c>
      <c r="D1022" s="5341"/>
    </row>
    <row r="1023" spans="1:4">
      <c r="A1023" s="5342"/>
      <c r="B1023" s="5343" t="s">
        <v>4269</v>
      </c>
      <c r="C1023" s="5344">
        <v>41</v>
      </c>
      <c r="D1023" s="5341"/>
    </row>
    <row r="1024" spans="1:4">
      <c r="A1024" s="5342"/>
      <c r="B1024" s="5345" t="s">
        <v>4270</v>
      </c>
      <c r="C1024" s="5346">
        <v>45</v>
      </c>
      <c r="D1024" s="5341"/>
    </row>
    <row r="1025" spans="1:4">
      <c r="A1025" s="5342"/>
      <c r="B1025" s="5343" t="s">
        <v>4271</v>
      </c>
      <c r="C1025" s="5344">
        <v>134</v>
      </c>
      <c r="D1025" s="5341"/>
    </row>
    <row r="1026" spans="1:4">
      <c r="A1026" s="5347"/>
      <c r="B1026" s="5348" t="s">
        <v>4272</v>
      </c>
      <c r="C1026" s="5349">
        <v>137</v>
      </c>
      <c r="D1026" s="5341"/>
    </row>
    <row r="1027" spans="1:4">
      <c r="A1027" s="5335"/>
      <c r="B1027" s="5350"/>
      <c r="C1027" s="5351"/>
      <c r="D1027" s="5341"/>
    </row>
    <row r="1028" spans="1:4" ht="17.399999999999999">
      <c r="A1028" s="5548" t="s">
        <v>3318</v>
      </c>
      <c r="B1028" s="5549"/>
      <c r="C1028" s="5550"/>
      <c r="D1028" s="5337"/>
    </row>
    <row r="1029" spans="1:4">
      <c r="A1029" s="5338"/>
      <c r="B1029" s="5339" t="s">
        <v>4273</v>
      </c>
      <c r="C1029" s="5340">
        <v>41</v>
      </c>
      <c r="D1029" s="5341"/>
    </row>
    <row r="1030" spans="1:4">
      <c r="A1030" s="5342"/>
      <c r="B1030" s="5343" t="s">
        <v>4274</v>
      </c>
      <c r="C1030" s="5344">
        <v>41</v>
      </c>
      <c r="D1030" s="5341"/>
    </row>
    <row r="1031" spans="1:4">
      <c r="A1031" s="5342"/>
      <c r="B1031" s="5345" t="s">
        <v>4275</v>
      </c>
      <c r="C1031" s="5346">
        <v>63</v>
      </c>
      <c r="D1031" s="5341"/>
    </row>
    <row r="1032" spans="1:4">
      <c r="A1032" s="5342"/>
      <c r="B1032" s="5343" t="s">
        <v>4276</v>
      </c>
      <c r="C1032" s="5344">
        <v>77</v>
      </c>
      <c r="D1032" s="5341"/>
    </row>
    <row r="1033" spans="1:4">
      <c r="A1033" s="5342"/>
      <c r="B1033" s="5345" t="s">
        <v>4277</v>
      </c>
      <c r="C1033" s="5346">
        <v>24</v>
      </c>
      <c r="D1033" s="5341"/>
    </row>
    <row r="1034" spans="1:4">
      <c r="A1034" s="5342"/>
      <c r="B1034" s="5343" t="s">
        <v>4278</v>
      </c>
      <c r="C1034" s="5344">
        <v>368</v>
      </c>
      <c r="D1034" s="5341"/>
    </row>
    <row r="1035" spans="1:4">
      <c r="A1035" s="5342"/>
      <c r="B1035" s="5345" t="s">
        <v>4279</v>
      </c>
      <c r="C1035" s="5346">
        <v>28</v>
      </c>
      <c r="D1035" s="5341"/>
    </row>
    <row r="1036" spans="1:4">
      <c r="A1036" s="5342"/>
      <c r="B1036" s="5343" t="s">
        <v>4280</v>
      </c>
      <c r="C1036" s="5344">
        <v>22</v>
      </c>
      <c r="D1036" s="5341"/>
    </row>
    <row r="1037" spans="1:4">
      <c r="A1037" s="5342"/>
      <c r="B1037" s="5345" t="s">
        <v>4281</v>
      </c>
      <c r="C1037" s="5346">
        <v>30</v>
      </c>
      <c r="D1037" s="5341"/>
    </row>
    <row r="1038" spans="1:4">
      <c r="A1038" s="5342"/>
      <c r="B1038" s="5343" t="s">
        <v>4282</v>
      </c>
      <c r="C1038" s="5344">
        <v>80</v>
      </c>
      <c r="D1038" s="5341"/>
    </row>
    <row r="1039" spans="1:4">
      <c r="A1039" s="5342"/>
      <c r="B1039" s="5345" t="s">
        <v>4283</v>
      </c>
      <c r="C1039" s="5346">
        <v>227</v>
      </c>
      <c r="D1039" s="5341"/>
    </row>
    <row r="1040" spans="1:4">
      <c r="A1040" s="5342"/>
      <c r="B1040" s="5343" t="s">
        <v>4284</v>
      </c>
      <c r="C1040" s="5344">
        <v>252</v>
      </c>
      <c r="D1040" s="5341"/>
    </row>
    <row r="1041" spans="1:4">
      <c r="A1041" s="5342"/>
      <c r="B1041" s="5345" t="s">
        <v>4285</v>
      </c>
      <c r="C1041" s="5346">
        <v>23</v>
      </c>
      <c r="D1041" s="5341"/>
    </row>
    <row r="1042" spans="1:4">
      <c r="A1042" s="5342"/>
      <c r="B1042" s="5343" t="s">
        <v>4286</v>
      </c>
      <c r="C1042" s="5344">
        <v>28</v>
      </c>
      <c r="D1042" s="5341"/>
    </row>
    <row r="1043" spans="1:4">
      <c r="A1043" s="5342"/>
      <c r="B1043" s="5345" t="s">
        <v>4287</v>
      </c>
      <c r="C1043" s="5346">
        <v>23</v>
      </c>
      <c r="D1043" s="5341"/>
    </row>
    <row r="1044" spans="1:4">
      <c r="A1044" s="5342"/>
      <c r="B1044" s="5343" t="s">
        <v>4288</v>
      </c>
      <c r="C1044" s="5344">
        <v>24</v>
      </c>
      <c r="D1044" s="5341"/>
    </row>
    <row r="1045" spans="1:4">
      <c r="A1045" s="5342"/>
      <c r="B1045" s="5345" t="s">
        <v>4289</v>
      </c>
      <c r="C1045" s="5346">
        <v>64</v>
      </c>
      <c r="D1045" s="5341"/>
    </row>
    <row r="1046" spans="1:4">
      <c r="A1046" s="5342"/>
      <c r="B1046" s="5343" t="s">
        <v>4290</v>
      </c>
      <c r="C1046" s="5344">
        <v>590</v>
      </c>
      <c r="D1046" s="5341"/>
    </row>
    <row r="1047" spans="1:4">
      <c r="A1047" s="5342"/>
      <c r="B1047" s="5345" t="s">
        <v>4291</v>
      </c>
      <c r="C1047" s="5346">
        <v>52</v>
      </c>
      <c r="D1047" s="5341"/>
    </row>
    <row r="1048" spans="1:4">
      <c r="A1048" s="5342"/>
      <c r="B1048" s="5343" t="s">
        <v>4292</v>
      </c>
      <c r="C1048" s="5344">
        <v>23</v>
      </c>
      <c r="D1048" s="5341"/>
    </row>
    <row r="1049" spans="1:4">
      <c r="A1049" s="5342"/>
      <c r="B1049" s="5345" t="s">
        <v>4293</v>
      </c>
      <c r="C1049" s="5346">
        <v>203</v>
      </c>
      <c r="D1049" s="5341"/>
    </row>
    <row r="1050" spans="1:4">
      <c r="A1050" s="5342"/>
      <c r="B1050" s="5343" t="s">
        <v>4294</v>
      </c>
      <c r="C1050" s="5344">
        <v>43</v>
      </c>
      <c r="D1050" s="5341"/>
    </row>
    <row r="1051" spans="1:4">
      <c r="A1051" s="5342"/>
      <c r="B1051" s="5345" t="s">
        <v>4295</v>
      </c>
      <c r="C1051" s="5346">
        <v>404</v>
      </c>
      <c r="D1051" s="5341"/>
    </row>
    <row r="1052" spans="1:4">
      <c r="A1052" s="5342"/>
      <c r="B1052" s="5343" t="s">
        <v>4296</v>
      </c>
      <c r="C1052" s="5344">
        <v>49</v>
      </c>
      <c r="D1052" s="5341"/>
    </row>
    <row r="1053" spans="1:4">
      <c r="A1053" s="5342"/>
      <c r="B1053" s="5345" t="s">
        <v>4297</v>
      </c>
      <c r="C1053" s="5346">
        <v>106</v>
      </c>
      <c r="D1053" s="5341"/>
    </row>
    <row r="1054" spans="1:4">
      <c r="A1054" s="5342"/>
      <c r="B1054" s="5343" t="s">
        <v>4298</v>
      </c>
      <c r="C1054" s="5344">
        <v>74</v>
      </c>
      <c r="D1054" s="5341"/>
    </row>
    <row r="1055" spans="1:4">
      <c r="A1055" s="5342"/>
      <c r="B1055" s="5345" t="s">
        <v>4299</v>
      </c>
      <c r="C1055" s="5346">
        <v>59</v>
      </c>
      <c r="D1055" s="5341"/>
    </row>
    <row r="1056" spans="1:4">
      <c r="A1056" s="5342"/>
      <c r="B1056" s="5343" t="s">
        <v>4300</v>
      </c>
      <c r="C1056" s="5344">
        <v>39</v>
      </c>
      <c r="D1056" s="5341"/>
    </row>
    <row r="1057" spans="1:4">
      <c r="A1057" s="5342"/>
      <c r="B1057" s="5345" t="s">
        <v>4301</v>
      </c>
      <c r="C1057" s="5346">
        <v>115</v>
      </c>
      <c r="D1057" s="5341"/>
    </row>
    <row r="1058" spans="1:4">
      <c r="A1058" s="5347"/>
      <c r="B1058" s="5352" t="s">
        <v>4302</v>
      </c>
      <c r="C1058" s="5353">
        <v>90</v>
      </c>
      <c r="D1058" s="5341"/>
    </row>
    <row r="1059" spans="1:4">
      <c r="A1059" s="5335"/>
      <c r="B1059" s="5350"/>
      <c r="C1059" s="5351"/>
      <c r="D1059" s="5341"/>
    </row>
    <row r="1060" spans="1:4" ht="17.399999999999999">
      <c r="A1060" s="5548" t="s">
        <v>3319</v>
      </c>
      <c r="B1060" s="5549"/>
      <c r="C1060" s="5550"/>
      <c r="D1060" s="5337"/>
    </row>
    <row r="1061" spans="1:4">
      <c r="A1061" s="5338"/>
      <c r="B1061" s="5339" t="s">
        <v>4303</v>
      </c>
      <c r="C1061" s="5340">
        <v>23</v>
      </c>
      <c r="D1061" s="5341"/>
    </row>
    <row r="1062" spans="1:4">
      <c r="A1062" s="5342"/>
      <c r="B1062" s="5343" t="s">
        <v>4304</v>
      </c>
      <c r="C1062" s="5344">
        <v>33</v>
      </c>
      <c r="D1062" s="5341"/>
    </row>
    <row r="1063" spans="1:4">
      <c r="A1063" s="5342"/>
      <c r="B1063" s="5345" t="s">
        <v>4305</v>
      </c>
      <c r="C1063" s="5346">
        <v>22</v>
      </c>
      <c r="D1063" s="5341"/>
    </row>
    <row r="1064" spans="1:4">
      <c r="A1064" s="5342"/>
      <c r="B1064" s="5343" t="s">
        <v>4306</v>
      </c>
      <c r="C1064" s="5344">
        <v>83</v>
      </c>
      <c r="D1064" s="5341"/>
    </row>
    <row r="1065" spans="1:4">
      <c r="A1065" s="5342"/>
      <c r="B1065" s="5345" t="s">
        <v>4307</v>
      </c>
      <c r="C1065" s="5346">
        <v>36</v>
      </c>
      <c r="D1065" s="5341"/>
    </row>
    <row r="1066" spans="1:4">
      <c r="A1066" s="5342"/>
      <c r="B1066" s="5343" t="s">
        <v>4308</v>
      </c>
      <c r="C1066" s="5344">
        <v>1152</v>
      </c>
      <c r="D1066" s="5341"/>
    </row>
    <row r="1067" spans="1:4">
      <c r="A1067" s="5342"/>
      <c r="B1067" s="5345" t="s">
        <v>4309</v>
      </c>
      <c r="C1067" s="5346">
        <v>2949</v>
      </c>
      <c r="D1067" s="5341"/>
    </row>
    <row r="1068" spans="1:4">
      <c r="A1068" s="5342"/>
      <c r="B1068" s="5343" t="s">
        <v>4310</v>
      </c>
      <c r="C1068" s="5344">
        <v>92</v>
      </c>
      <c r="D1068" s="5341"/>
    </row>
    <row r="1069" spans="1:4">
      <c r="A1069" s="5342"/>
      <c r="B1069" s="5345" t="s">
        <v>4311</v>
      </c>
      <c r="C1069" s="5346">
        <v>192</v>
      </c>
      <c r="D1069" s="5341"/>
    </row>
    <row r="1070" spans="1:4">
      <c r="A1070" s="5342"/>
      <c r="B1070" s="5343" t="s">
        <v>4312</v>
      </c>
      <c r="C1070" s="5344">
        <v>203</v>
      </c>
      <c r="D1070" s="5341"/>
    </row>
    <row r="1071" spans="1:4">
      <c r="A1071" s="5342"/>
      <c r="B1071" s="5345" t="s">
        <v>4313</v>
      </c>
      <c r="C1071" s="5346">
        <v>23</v>
      </c>
      <c r="D1071" s="5341"/>
    </row>
    <row r="1072" spans="1:4">
      <c r="A1072" s="5342"/>
      <c r="B1072" s="5343" t="s">
        <v>4314</v>
      </c>
      <c r="C1072" s="5344">
        <v>40</v>
      </c>
      <c r="D1072" s="5341"/>
    </row>
    <row r="1073" spans="1:4">
      <c r="A1073" s="5342"/>
      <c r="B1073" s="5345" t="s">
        <v>4315</v>
      </c>
      <c r="C1073" s="5346">
        <v>37</v>
      </c>
      <c r="D1073" s="5341"/>
    </row>
    <row r="1074" spans="1:4">
      <c r="A1074" s="5342"/>
      <c r="B1074" s="5343" t="s">
        <v>4316</v>
      </c>
      <c r="C1074" s="5344">
        <v>117</v>
      </c>
      <c r="D1074" s="5341"/>
    </row>
    <row r="1075" spans="1:4">
      <c r="A1075" s="5342"/>
      <c r="B1075" s="5345" t="s">
        <v>4317</v>
      </c>
      <c r="C1075" s="5346">
        <v>39</v>
      </c>
      <c r="D1075" s="5341"/>
    </row>
    <row r="1076" spans="1:4">
      <c r="A1076" s="5342"/>
      <c r="B1076" s="5343" t="s">
        <v>4318</v>
      </c>
      <c r="C1076" s="5344">
        <v>959</v>
      </c>
      <c r="D1076" s="5341"/>
    </row>
    <row r="1077" spans="1:4">
      <c r="A1077" s="5342"/>
      <c r="B1077" s="5345" t="s">
        <v>4319</v>
      </c>
      <c r="C1077" s="5346">
        <v>219</v>
      </c>
      <c r="D1077" s="5341"/>
    </row>
    <row r="1078" spans="1:4">
      <c r="A1078" s="5342"/>
      <c r="B1078" s="5343" t="s">
        <v>4320</v>
      </c>
      <c r="C1078" s="5344">
        <v>279</v>
      </c>
      <c r="D1078" s="5341"/>
    </row>
    <row r="1079" spans="1:4">
      <c r="A1079" s="5342"/>
      <c r="B1079" s="5345" t="s">
        <v>4321</v>
      </c>
      <c r="C1079" s="5346">
        <v>1535</v>
      </c>
      <c r="D1079" s="5341"/>
    </row>
    <row r="1080" spans="1:4">
      <c r="A1080" s="5342"/>
      <c r="B1080" s="5343" t="s">
        <v>4322</v>
      </c>
      <c r="C1080" s="5344">
        <v>965</v>
      </c>
      <c r="D1080" s="5341"/>
    </row>
    <row r="1081" spans="1:4">
      <c r="A1081" s="5342"/>
      <c r="B1081" s="5345" t="s">
        <v>4323</v>
      </c>
      <c r="C1081" s="5346">
        <v>88</v>
      </c>
      <c r="D1081" s="5341"/>
    </row>
    <row r="1082" spans="1:4">
      <c r="A1082" s="5342"/>
      <c r="B1082" s="5343" t="s">
        <v>4324</v>
      </c>
      <c r="C1082" s="5344">
        <v>161</v>
      </c>
      <c r="D1082" s="5341"/>
    </row>
    <row r="1083" spans="1:4">
      <c r="A1083" s="5342"/>
      <c r="B1083" s="5345" t="s">
        <v>4325</v>
      </c>
      <c r="C1083" s="5346">
        <v>763</v>
      </c>
      <c r="D1083" s="5341"/>
    </row>
    <row r="1084" spans="1:4">
      <c r="A1084" s="5342"/>
      <c r="B1084" s="5343" t="s">
        <v>4326</v>
      </c>
      <c r="C1084" s="5344">
        <v>33</v>
      </c>
      <c r="D1084" s="5341"/>
    </row>
    <row r="1085" spans="1:4">
      <c r="A1085" s="5342"/>
      <c r="B1085" s="5345" t="s">
        <v>4327</v>
      </c>
      <c r="C1085" s="5346">
        <v>24</v>
      </c>
      <c r="D1085" s="5341"/>
    </row>
    <row r="1086" spans="1:4">
      <c r="A1086" s="5342"/>
      <c r="B1086" s="5343" t="s">
        <v>4328</v>
      </c>
      <c r="C1086" s="5344">
        <v>375</v>
      </c>
      <c r="D1086" s="5341"/>
    </row>
    <row r="1087" spans="1:4">
      <c r="A1087" s="5342"/>
      <c r="B1087" s="5345" t="s">
        <v>4329</v>
      </c>
      <c r="C1087" s="5346">
        <v>274</v>
      </c>
      <c r="D1087" s="5341"/>
    </row>
    <row r="1088" spans="1:4">
      <c r="A1088" s="5342"/>
      <c r="B1088" s="5343" t="s">
        <v>4330</v>
      </c>
      <c r="C1088" s="5344">
        <v>118</v>
      </c>
      <c r="D1088" s="5341"/>
    </row>
    <row r="1089" spans="1:4">
      <c r="A1089" s="5342"/>
      <c r="B1089" s="5345" t="s">
        <v>4331</v>
      </c>
      <c r="C1089" s="5346">
        <v>70</v>
      </c>
      <c r="D1089" s="5341"/>
    </row>
    <row r="1090" spans="1:4">
      <c r="A1090" s="5342"/>
      <c r="B1090" s="5343" t="s">
        <v>4332</v>
      </c>
      <c r="C1090" s="5344">
        <v>27</v>
      </c>
      <c r="D1090" s="5341"/>
    </row>
    <row r="1091" spans="1:4">
      <c r="A1091" s="5342"/>
      <c r="B1091" s="5345" t="s">
        <v>4333</v>
      </c>
      <c r="C1091" s="5346">
        <v>241</v>
      </c>
      <c r="D1091" s="5341"/>
    </row>
    <row r="1092" spans="1:4">
      <c r="A1092" s="5342"/>
      <c r="B1092" s="5343" t="s">
        <v>4334</v>
      </c>
      <c r="C1092" s="5344">
        <v>30</v>
      </c>
      <c r="D1092" s="5341"/>
    </row>
    <row r="1093" spans="1:4">
      <c r="A1093" s="5342"/>
      <c r="B1093" s="5345" t="s">
        <v>4335</v>
      </c>
      <c r="C1093" s="5346">
        <v>2717</v>
      </c>
      <c r="D1093" s="5341"/>
    </row>
    <row r="1094" spans="1:4">
      <c r="A1094" s="5342"/>
      <c r="B1094" s="5343" t="s">
        <v>4336</v>
      </c>
      <c r="C1094" s="5344">
        <v>46</v>
      </c>
      <c r="D1094" s="5341"/>
    </row>
    <row r="1095" spans="1:4">
      <c r="A1095" s="5342"/>
      <c r="B1095" s="5345" t="s">
        <v>4337</v>
      </c>
      <c r="C1095" s="5346">
        <v>261</v>
      </c>
      <c r="D1095" s="5341"/>
    </row>
    <row r="1096" spans="1:4">
      <c r="A1096" s="5342"/>
      <c r="B1096" s="5343" t="s">
        <v>4338</v>
      </c>
      <c r="C1096" s="5344">
        <v>62</v>
      </c>
      <c r="D1096" s="5341"/>
    </row>
    <row r="1097" spans="1:4">
      <c r="A1097" s="5342"/>
      <c r="B1097" s="5345" t="s">
        <v>4339</v>
      </c>
      <c r="C1097" s="5346">
        <v>98</v>
      </c>
      <c r="D1097" s="5341"/>
    </row>
    <row r="1098" spans="1:4">
      <c r="A1098" s="5342"/>
      <c r="B1098" s="5343" t="s">
        <v>4340</v>
      </c>
      <c r="C1098" s="5344">
        <v>43</v>
      </c>
      <c r="D1098" s="5341"/>
    </row>
    <row r="1099" spans="1:4">
      <c r="A1099" s="5342"/>
      <c r="B1099" s="5345" t="s">
        <v>4341</v>
      </c>
      <c r="C1099" s="5346">
        <v>28</v>
      </c>
      <c r="D1099" s="5341"/>
    </row>
    <row r="1100" spans="1:4">
      <c r="A1100" s="5342"/>
      <c r="B1100" s="5343" t="s">
        <v>4342</v>
      </c>
      <c r="C1100" s="5344">
        <v>26</v>
      </c>
      <c r="D1100" s="5341"/>
    </row>
    <row r="1101" spans="1:4">
      <c r="A1101" s="5342"/>
      <c r="B1101" s="5345" t="s">
        <v>4343</v>
      </c>
      <c r="C1101" s="5346">
        <v>98</v>
      </c>
      <c r="D1101" s="5341"/>
    </row>
    <row r="1102" spans="1:4">
      <c r="A1102" s="5342"/>
      <c r="B1102" s="5343" t="s">
        <v>4344</v>
      </c>
      <c r="C1102" s="5344">
        <v>121</v>
      </c>
      <c r="D1102" s="5341"/>
    </row>
    <row r="1103" spans="1:4">
      <c r="A1103" s="5342"/>
      <c r="B1103" s="5345" t="s">
        <v>4345</v>
      </c>
      <c r="C1103" s="5346">
        <v>176</v>
      </c>
      <c r="D1103" s="5341"/>
    </row>
    <row r="1104" spans="1:4">
      <c r="A1104" s="5342"/>
      <c r="B1104" s="5343" t="s">
        <v>4346</v>
      </c>
      <c r="C1104" s="5344">
        <v>118</v>
      </c>
      <c r="D1104" s="5341"/>
    </row>
    <row r="1105" spans="1:4">
      <c r="A1105" s="5342"/>
      <c r="B1105" s="5345" t="s">
        <v>4347</v>
      </c>
      <c r="C1105" s="5346">
        <v>51</v>
      </c>
      <c r="D1105" s="5341"/>
    </row>
    <row r="1106" spans="1:4">
      <c r="A1106" s="5342"/>
      <c r="B1106" s="5343" t="s">
        <v>4348</v>
      </c>
      <c r="C1106" s="5344">
        <v>47</v>
      </c>
      <c r="D1106" s="5341"/>
    </row>
    <row r="1107" spans="1:4">
      <c r="A1107" s="5342"/>
      <c r="B1107" s="5345" t="s">
        <v>4349</v>
      </c>
      <c r="C1107" s="5346">
        <v>28</v>
      </c>
      <c r="D1107" s="5341"/>
    </row>
    <row r="1108" spans="1:4">
      <c r="A1108" s="5342"/>
      <c r="B1108" s="5343" t="s">
        <v>4350</v>
      </c>
      <c r="C1108" s="5344">
        <v>62</v>
      </c>
      <c r="D1108" s="5341"/>
    </row>
    <row r="1109" spans="1:4">
      <c r="A1109" s="5342"/>
      <c r="B1109" s="5345" t="s">
        <v>4351</v>
      </c>
      <c r="C1109" s="5346">
        <v>47</v>
      </c>
      <c r="D1109" s="5341"/>
    </row>
    <row r="1110" spans="1:4">
      <c r="A1110" s="5342"/>
      <c r="B1110" s="5343" t="s">
        <v>4352</v>
      </c>
      <c r="C1110" s="5344">
        <v>180</v>
      </c>
      <c r="D1110" s="5341"/>
    </row>
    <row r="1111" spans="1:4">
      <c r="A1111" s="5342"/>
      <c r="B1111" s="5345" t="s">
        <v>4353</v>
      </c>
      <c r="C1111" s="5346">
        <v>238</v>
      </c>
      <c r="D1111" s="5341"/>
    </row>
    <row r="1112" spans="1:4">
      <c r="A1112" s="5342"/>
      <c r="B1112" s="5343" t="s">
        <v>4354</v>
      </c>
      <c r="C1112" s="5344">
        <v>100</v>
      </c>
      <c r="D1112" s="5341"/>
    </row>
    <row r="1113" spans="1:4">
      <c r="A1113" s="5342"/>
      <c r="B1113" s="5345" t="s">
        <v>4355</v>
      </c>
      <c r="C1113" s="5346">
        <v>602</v>
      </c>
      <c r="D1113" s="5341"/>
    </row>
    <row r="1114" spans="1:4">
      <c r="A1114" s="5342"/>
      <c r="B1114" s="5343" t="s">
        <v>4356</v>
      </c>
      <c r="C1114" s="5344">
        <v>74</v>
      </c>
      <c r="D1114" s="5341"/>
    </row>
    <row r="1115" spans="1:4">
      <c r="A1115" s="5342"/>
      <c r="B1115" s="5345" t="s">
        <v>4357</v>
      </c>
      <c r="C1115" s="5346">
        <v>301</v>
      </c>
      <c r="D1115" s="5341"/>
    </row>
    <row r="1116" spans="1:4">
      <c r="A1116" s="5342"/>
      <c r="B1116" s="5343" t="s">
        <v>4358</v>
      </c>
      <c r="C1116" s="5344">
        <v>37</v>
      </c>
      <c r="D1116" s="5341"/>
    </row>
    <row r="1117" spans="1:4">
      <c r="A1117" s="5342"/>
      <c r="B1117" s="5345" t="s">
        <v>4359</v>
      </c>
      <c r="C1117" s="5346">
        <v>28</v>
      </c>
      <c r="D1117" s="5341"/>
    </row>
    <row r="1118" spans="1:4">
      <c r="A1118" s="5342"/>
      <c r="B1118" s="5343" t="s">
        <v>4360</v>
      </c>
      <c r="C1118" s="5344">
        <v>137</v>
      </c>
      <c r="D1118" s="5341"/>
    </row>
    <row r="1119" spans="1:4">
      <c r="A1119" s="5342"/>
      <c r="B1119" s="5345" t="s">
        <v>4361</v>
      </c>
      <c r="C1119" s="5346">
        <v>47</v>
      </c>
      <c r="D1119" s="5341"/>
    </row>
    <row r="1120" spans="1:4">
      <c r="A1120" s="5342"/>
      <c r="B1120" s="5343" t="s">
        <v>4362</v>
      </c>
      <c r="C1120" s="5344">
        <v>85</v>
      </c>
      <c r="D1120" s="5341"/>
    </row>
    <row r="1121" spans="1:4">
      <c r="A1121" s="5342"/>
      <c r="B1121" s="5345" t="s">
        <v>4363</v>
      </c>
      <c r="C1121" s="5346">
        <v>106</v>
      </c>
      <c r="D1121" s="5341"/>
    </row>
    <row r="1122" spans="1:4">
      <c r="A1122" s="5342"/>
      <c r="B1122" s="5343" t="s">
        <v>4364</v>
      </c>
      <c r="C1122" s="5344">
        <v>73</v>
      </c>
      <c r="D1122" s="5341"/>
    </row>
    <row r="1123" spans="1:4">
      <c r="A1123" s="5342"/>
      <c r="B1123" s="5345" t="s">
        <v>4365</v>
      </c>
      <c r="C1123" s="5346">
        <v>137</v>
      </c>
      <c r="D1123" s="5341"/>
    </row>
    <row r="1124" spans="1:4">
      <c r="A1124" s="5342"/>
      <c r="B1124" s="5343" t="s">
        <v>4366</v>
      </c>
      <c r="C1124" s="5344">
        <v>2111</v>
      </c>
      <c r="D1124" s="5341"/>
    </row>
    <row r="1125" spans="1:4">
      <c r="A1125" s="5342"/>
      <c r="B1125" s="5345" t="s">
        <v>4367</v>
      </c>
      <c r="C1125" s="5346">
        <v>181</v>
      </c>
      <c r="D1125" s="5341"/>
    </row>
    <row r="1126" spans="1:4">
      <c r="A1126" s="5342"/>
      <c r="B1126" s="5343" t="s">
        <v>4368</v>
      </c>
      <c r="C1126" s="5344">
        <v>129</v>
      </c>
      <c r="D1126" s="5341"/>
    </row>
    <row r="1127" spans="1:4">
      <c r="A1127" s="5342"/>
      <c r="B1127" s="5345" t="s">
        <v>4369</v>
      </c>
      <c r="C1127" s="5346">
        <v>1259</v>
      </c>
      <c r="D1127" s="5341"/>
    </row>
    <row r="1128" spans="1:4">
      <c r="A1128" s="5342"/>
      <c r="B1128" s="5343" t="s">
        <v>4370</v>
      </c>
      <c r="C1128" s="5344">
        <v>25</v>
      </c>
      <c r="D1128" s="5341"/>
    </row>
    <row r="1129" spans="1:4">
      <c r="A1129" s="5342"/>
      <c r="B1129" s="5345" t="s">
        <v>4371</v>
      </c>
      <c r="C1129" s="5346">
        <v>38</v>
      </c>
      <c r="D1129" s="5341"/>
    </row>
    <row r="1130" spans="1:4">
      <c r="A1130" s="5342"/>
      <c r="B1130" s="5343" t="s">
        <v>4372</v>
      </c>
      <c r="C1130" s="5344">
        <v>28</v>
      </c>
      <c r="D1130" s="5341"/>
    </row>
    <row r="1131" spans="1:4">
      <c r="A1131" s="5342"/>
      <c r="B1131" s="5345" t="s">
        <v>4373</v>
      </c>
      <c r="C1131" s="5346">
        <v>40</v>
      </c>
      <c r="D1131" s="5341"/>
    </row>
    <row r="1132" spans="1:4">
      <c r="A1132" s="5342"/>
      <c r="B1132" s="5343" t="s">
        <v>4374</v>
      </c>
      <c r="C1132" s="5344">
        <v>42</v>
      </c>
      <c r="D1132" s="5341"/>
    </row>
    <row r="1133" spans="1:4">
      <c r="A1133" s="5342"/>
      <c r="B1133" s="5345" t="s">
        <v>4375</v>
      </c>
      <c r="C1133" s="5346">
        <v>29</v>
      </c>
      <c r="D1133" s="5341"/>
    </row>
    <row r="1134" spans="1:4">
      <c r="A1134" s="5342"/>
      <c r="B1134" s="5343" t="s">
        <v>4376</v>
      </c>
      <c r="C1134" s="5344">
        <v>35</v>
      </c>
      <c r="D1134" s="5341"/>
    </row>
    <row r="1135" spans="1:4">
      <c r="A1135" s="5342"/>
      <c r="B1135" s="5345" t="s">
        <v>4377</v>
      </c>
      <c r="C1135" s="5346">
        <v>54</v>
      </c>
      <c r="D1135" s="5341"/>
    </row>
    <row r="1136" spans="1:4">
      <c r="A1136" s="5342"/>
      <c r="B1136" s="5343" t="s">
        <v>4378</v>
      </c>
      <c r="C1136" s="5344">
        <v>178</v>
      </c>
      <c r="D1136" s="5341"/>
    </row>
    <row r="1137" spans="1:4">
      <c r="A1137" s="5342"/>
      <c r="B1137" s="5345" t="s">
        <v>4379</v>
      </c>
      <c r="C1137" s="5346">
        <v>792</v>
      </c>
      <c r="D1137" s="5341"/>
    </row>
    <row r="1138" spans="1:4">
      <c r="A1138" s="5342"/>
      <c r="B1138" s="5343" t="s">
        <v>4380</v>
      </c>
      <c r="C1138" s="5344">
        <v>46</v>
      </c>
      <c r="D1138" s="5341"/>
    </row>
    <row r="1139" spans="1:4">
      <c r="A1139" s="5347"/>
      <c r="B1139" s="5348" t="s">
        <v>4381</v>
      </c>
      <c r="C1139" s="5349">
        <v>39</v>
      </c>
      <c r="D1139" s="5341"/>
    </row>
    <row r="1140" spans="1:4">
      <c r="A1140" s="5335"/>
      <c r="B1140" s="5350"/>
      <c r="C1140" s="5351"/>
      <c r="D1140" s="5341"/>
    </row>
    <row r="1141" spans="1:4" ht="17.399999999999999">
      <c r="A1141" s="5548" t="s">
        <v>3320</v>
      </c>
      <c r="B1141" s="5549"/>
      <c r="C1141" s="5550"/>
      <c r="D1141" s="5337"/>
    </row>
    <row r="1142" spans="1:4">
      <c r="A1142" s="5338"/>
      <c r="B1142" s="5339" t="s">
        <v>4382</v>
      </c>
      <c r="C1142" s="5340">
        <v>97</v>
      </c>
      <c r="D1142" s="5341"/>
    </row>
    <row r="1143" spans="1:4">
      <c r="A1143" s="5342"/>
      <c r="B1143" s="5343" t="s">
        <v>4383</v>
      </c>
      <c r="C1143" s="5344">
        <v>229</v>
      </c>
      <c r="D1143" s="5341"/>
    </row>
    <row r="1144" spans="1:4">
      <c r="A1144" s="5342"/>
      <c r="B1144" s="5345" t="s">
        <v>4384</v>
      </c>
      <c r="C1144" s="5346">
        <v>1211</v>
      </c>
      <c r="D1144" s="5341"/>
    </row>
    <row r="1145" spans="1:4">
      <c r="A1145" s="5342"/>
      <c r="B1145" s="5343" t="s">
        <v>4385</v>
      </c>
      <c r="C1145" s="5344">
        <v>191</v>
      </c>
      <c r="D1145" s="5341"/>
    </row>
    <row r="1146" spans="1:4">
      <c r="A1146" s="5342"/>
      <c r="B1146" s="5345" t="s">
        <v>4386</v>
      </c>
      <c r="C1146" s="5346">
        <v>23</v>
      </c>
      <c r="D1146" s="5341"/>
    </row>
    <row r="1147" spans="1:4">
      <c r="A1147" s="5342"/>
      <c r="B1147" s="5343" t="s">
        <v>4387</v>
      </c>
      <c r="C1147" s="5344">
        <v>3846</v>
      </c>
      <c r="D1147" s="5341"/>
    </row>
    <row r="1148" spans="1:4">
      <c r="A1148" s="5342"/>
      <c r="B1148" s="5345" t="s">
        <v>4388</v>
      </c>
      <c r="C1148" s="5346">
        <v>29</v>
      </c>
      <c r="D1148" s="5341"/>
    </row>
    <row r="1149" spans="1:4">
      <c r="A1149" s="5342"/>
      <c r="B1149" s="5343" t="s">
        <v>4389</v>
      </c>
      <c r="C1149" s="5344">
        <v>60</v>
      </c>
      <c r="D1149" s="5341"/>
    </row>
    <row r="1150" spans="1:4">
      <c r="A1150" s="5342"/>
      <c r="B1150" s="5345" t="s">
        <v>4390</v>
      </c>
      <c r="C1150" s="5346">
        <v>60</v>
      </c>
      <c r="D1150" s="5341"/>
    </row>
    <row r="1151" spans="1:4">
      <c r="A1151" s="5342"/>
      <c r="B1151" s="5343" t="s">
        <v>4391</v>
      </c>
      <c r="C1151" s="5344">
        <v>43</v>
      </c>
      <c r="D1151" s="5341"/>
    </row>
    <row r="1152" spans="1:4">
      <c r="A1152" s="5342"/>
      <c r="B1152" s="5345" t="s">
        <v>4392</v>
      </c>
      <c r="C1152" s="5346">
        <v>162</v>
      </c>
      <c r="D1152" s="5341"/>
    </row>
    <row r="1153" spans="1:4">
      <c r="A1153" s="5342"/>
      <c r="B1153" s="5343" t="s">
        <v>4393</v>
      </c>
      <c r="C1153" s="5344">
        <v>57</v>
      </c>
      <c r="D1153" s="5341"/>
    </row>
    <row r="1154" spans="1:4">
      <c r="A1154" s="5342"/>
      <c r="B1154" s="5345" t="s">
        <v>4394</v>
      </c>
      <c r="C1154" s="5346">
        <v>4049</v>
      </c>
      <c r="D1154" s="5341"/>
    </row>
    <row r="1155" spans="1:4">
      <c r="A1155" s="5342"/>
      <c r="B1155" s="5343" t="s">
        <v>4395</v>
      </c>
      <c r="C1155" s="5344">
        <v>39</v>
      </c>
      <c r="D1155" s="5341"/>
    </row>
    <row r="1156" spans="1:4">
      <c r="A1156" s="5342"/>
      <c r="B1156" s="5345" t="s">
        <v>4396</v>
      </c>
      <c r="C1156" s="5346">
        <v>911</v>
      </c>
      <c r="D1156" s="5341"/>
    </row>
    <row r="1157" spans="1:4">
      <c r="A1157" s="5347"/>
      <c r="B1157" s="5352" t="s">
        <v>4397</v>
      </c>
      <c r="C1157" s="5353">
        <v>681</v>
      </c>
      <c r="D1157" s="5341"/>
    </row>
    <row r="1158" spans="1:4">
      <c r="A1158" s="5335"/>
    </row>
    <row r="1159" spans="1:4" ht="17.399999999999999">
      <c r="A1159" s="5548" t="s">
        <v>3321</v>
      </c>
      <c r="B1159" s="5549"/>
      <c r="C1159" s="5550"/>
      <c r="D1159" s="5337"/>
    </row>
    <row r="1160" spans="1:4">
      <c r="A1160" s="5338"/>
      <c r="B1160" s="5339" t="s">
        <v>4398</v>
      </c>
      <c r="C1160" s="5340">
        <v>69</v>
      </c>
      <c r="D1160" s="5341"/>
    </row>
    <row r="1161" spans="1:4">
      <c r="A1161" s="5342"/>
      <c r="B1161" s="5343" t="s">
        <v>4399</v>
      </c>
      <c r="C1161" s="5344">
        <v>26</v>
      </c>
      <c r="D1161" s="5341"/>
    </row>
    <row r="1162" spans="1:4">
      <c r="A1162" s="5342"/>
      <c r="B1162" s="5345" t="s">
        <v>4400</v>
      </c>
      <c r="C1162" s="5346">
        <v>22</v>
      </c>
      <c r="D1162" s="5341"/>
    </row>
    <row r="1163" spans="1:4">
      <c r="A1163" s="5342"/>
      <c r="B1163" s="5343" t="s">
        <v>4401</v>
      </c>
      <c r="C1163" s="5344">
        <v>22</v>
      </c>
      <c r="D1163" s="5341"/>
    </row>
    <row r="1164" spans="1:4">
      <c r="A1164" s="5347"/>
      <c r="B1164" s="5348" t="s">
        <v>4402</v>
      </c>
      <c r="C1164" s="5349">
        <v>25</v>
      </c>
      <c r="D1164" s="5341"/>
    </row>
    <row r="1165" spans="1:4">
      <c r="A1165" s="5335"/>
      <c r="B1165" s="5350"/>
      <c r="C1165" s="5351"/>
    </row>
    <row r="1166" spans="1:4" ht="17.399999999999999">
      <c r="A1166" s="5548" t="s">
        <v>3322</v>
      </c>
      <c r="B1166" s="5549"/>
      <c r="C1166" s="5550"/>
      <c r="D1166" s="5337"/>
    </row>
    <row r="1167" spans="1:4">
      <c r="A1167" s="5338"/>
      <c r="B1167" s="5339" t="s">
        <v>4403</v>
      </c>
      <c r="C1167" s="5340">
        <v>31</v>
      </c>
      <c r="D1167" s="5341"/>
    </row>
    <row r="1168" spans="1:4">
      <c r="A1168" s="5342"/>
      <c r="B1168" s="5343" t="s">
        <v>4404</v>
      </c>
      <c r="C1168" s="5344">
        <v>51</v>
      </c>
      <c r="D1168" s="5341"/>
    </row>
    <row r="1169" spans="1:4">
      <c r="A1169" s="5342"/>
      <c r="B1169" s="5345" t="s">
        <v>4405</v>
      </c>
      <c r="C1169" s="5346">
        <v>215</v>
      </c>
      <c r="D1169" s="5341"/>
    </row>
    <row r="1170" spans="1:4">
      <c r="A1170" s="5342"/>
      <c r="B1170" s="5343" t="s">
        <v>4406</v>
      </c>
      <c r="C1170" s="5344">
        <v>37</v>
      </c>
      <c r="D1170" s="5341"/>
    </row>
    <row r="1171" spans="1:4">
      <c r="A1171" s="5342"/>
      <c r="B1171" s="5345" t="s">
        <v>4407</v>
      </c>
      <c r="C1171" s="5346">
        <v>56</v>
      </c>
      <c r="D1171" s="5341"/>
    </row>
    <row r="1172" spans="1:4">
      <c r="A1172" s="5342"/>
      <c r="B1172" s="5343" t="s">
        <v>4408</v>
      </c>
      <c r="C1172" s="5344">
        <v>31</v>
      </c>
      <c r="D1172" s="5341"/>
    </row>
    <row r="1173" spans="1:4">
      <c r="A1173" s="5342"/>
      <c r="B1173" s="5345" t="s">
        <v>4409</v>
      </c>
      <c r="C1173" s="5346">
        <v>253</v>
      </c>
      <c r="D1173" s="5341"/>
    </row>
    <row r="1174" spans="1:4">
      <c r="A1174" s="5342"/>
      <c r="B1174" s="5343" t="s">
        <v>4410</v>
      </c>
      <c r="C1174" s="5344">
        <v>47</v>
      </c>
      <c r="D1174" s="5341"/>
    </row>
    <row r="1175" spans="1:4">
      <c r="A1175" s="5342"/>
      <c r="B1175" s="5345" t="s">
        <v>4411</v>
      </c>
      <c r="C1175" s="5346">
        <v>1002</v>
      </c>
      <c r="D1175" s="5341"/>
    </row>
    <row r="1176" spans="1:4">
      <c r="A1176" s="5342"/>
      <c r="B1176" s="5343" t="s">
        <v>4412</v>
      </c>
      <c r="C1176" s="5344">
        <v>63</v>
      </c>
      <c r="D1176" s="5341"/>
    </row>
    <row r="1177" spans="1:4">
      <c r="A1177" s="5342"/>
      <c r="B1177" s="5345" t="s">
        <v>4413</v>
      </c>
      <c r="C1177" s="5346">
        <v>26</v>
      </c>
      <c r="D1177" s="5341"/>
    </row>
    <row r="1178" spans="1:4">
      <c r="A1178" s="5342"/>
      <c r="B1178" s="5343" t="s">
        <v>4414</v>
      </c>
      <c r="C1178" s="5344">
        <v>31</v>
      </c>
      <c r="D1178" s="5341"/>
    </row>
    <row r="1179" spans="1:4">
      <c r="A1179" s="5342"/>
      <c r="B1179" s="5345" t="s">
        <v>4415</v>
      </c>
      <c r="C1179" s="5346">
        <v>86</v>
      </c>
      <c r="D1179" s="5341"/>
    </row>
    <row r="1180" spans="1:4">
      <c r="A1180" s="5342"/>
      <c r="B1180" s="5343" t="s">
        <v>4416</v>
      </c>
      <c r="C1180" s="5344">
        <v>44</v>
      </c>
      <c r="D1180" s="5341"/>
    </row>
    <row r="1181" spans="1:4">
      <c r="A1181" s="5342"/>
      <c r="B1181" s="5345" t="s">
        <v>4417</v>
      </c>
      <c r="C1181" s="5346">
        <v>32</v>
      </c>
      <c r="D1181" s="5341"/>
    </row>
    <row r="1182" spans="1:4">
      <c r="A1182" s="5342"/>
      <c r="B1182" s="5343" t="s">
        <v>4418</v>
      </c>
      <c r="C1182" s="5344">
        <v>136</v>
      </c>
      <c r="D1182" s="5341"/>
    </row>
    <row r="1183" spans="1:4">
      <c r="A1183" s="5342"/>
      <c r="B1183" s="5345" t="s">
        <v>4419</v>
      </c>
      <c r="C1183" s="5346">
        <v>33</v>
      </c>
      <c r="D1183" s="5341"/>
    </row>
    <row r="1184" spans="1:4">
      <c r="A1184" s="5342"/>
      <c r="B1184" s="5343" t="s">
        <v>4420</v>
      </c>
      <c r="C1184" s="5344">
        <v>101</v>
      </c>
      <c r="D1184" s="5341"/>
    </row>
    <row r="1185" spans="1:4">
      <c r="A1185" s="5342"/>
      <c r="B1185" s="5345" t="s">
        <v>4421</v>
      </c>
      <c r="C1185" s="5346">
        <v>31</v>
      </c>
      <c r="D1185" s="5341"/>
    </row>
    <row r="1186" spans="1:4">
      <c r="A1186" s="5342"/>
      <c r="B1186" s="5343" t="s">
        <v>4422</v>
      </c>
      <c r="C1186" s="5344">
        <v>405</v>
      </c>
      <c r="D1186" s="5341"/>
    </row>
    <row r="1187" spans="1:4">
      <c r="A1187" s="5342"/>
      <c r="B1187" s="5345" t="s">
        <v>4423</v>
      </c>
      <c r="C1187" s="5346">
        <v>44</v>
      </c>
      <c r="D1187" s="5341"/>
    </row>
    <row r="1188" spans="1:4">
      <c r="A1188" s="5342"/>
      <c r="B1188" s="5343" t="s">
        <v>4424</v>
      </c>
      <c r="C1188" s="5344">
        <v>35</v>
      </c>
      <c r="D1188" s="5341"/>
    </row>
    <row r="1189" spans="1:4">
      <c r="A1189" s="5342"/>
      <c r="B1189" s="5345" t="s">
        <v>4425</v>
      </c>
      <c r="C1189" s="5346">
        <v>35</v>
      </c>
      <c r="D1189" s="5341"/>
    </row>
    <row r="1190" spans="1:4">
      <c r="A1190" s="5342"/>
      <c r="B1190" s="5343" t="s">
        <v>4426</v>
      </c>
      <c r="C1190" s="5344">
        <v>89</v>
      </c>
      <c r="D1190" s="5341"/>
    </row>
    <row r="1191" spans="1:4">
      <c r="A1191" s="5342"/>
      <c r="B1191" s="5345" t="s">
        <v>4427</v>
      </c>
      <c r="C1191" s="5346">
        <v>603</v>
      </c>
      <c r="D1191" s="5341"/>
    </row>
    <row r="1192" spans="1:4">
      <c r="A1192" s="5342"/>
      <c r="B1192" s="5343" t="s">
        <v>4428</v>
      </c>
      <c r="C1192" s="5344">
        <v>44</v>
      </c>
      <c r="D1192" s="5341"/>
    </row>
    <row r="1193" spans="1:4">
      <c r="A1193" s="5342"/>
      <c r="B1193" s="5345" t="s">
        <v>4429</v>
      </c>
      <c r="C1193" s="5346">
        <v>38</v>
      </c>
      <c r="D1193" s="5341"/>
    </row>
    <row r="1194" spans="1:4">
      <c r="A1194" s="5342"/>
      <c r="B1194" s="5343" t="s">
        <v>4430</v>
      </c>
      <c r="C1194" s="5344">
        <v>159</v>
      </c>
      <c r="D1194" s="5341"/>
    </row>
    <row r="1195" spans="1:4">
      <c r="A1195" s="5342"/>
      <c r="B1195" s="5345" t="s">
        <v>4431</v>
      </c>
      <c r="C1195" s="5346">
        <v>301</v>
      </c>
      <c r="D1195" s="5341"/>
    </row>
    <row r="1196" spans="1:4">
      <c r="A1196" s="5342"/>
      <c r="B1196" s="5343" t="s">
        <v>4432</v>
      </c>
      <c r="C1196" s="5344">
        <v>141</v>
      </c>
      <c r="D1196" s="5341"/>
    </row>
    <row r="1197" spans="1:4">
      <c r="A1197" s="5342"/>
      <c r="B1197" s="5345" t="s">
        <v>4433</v>
      </c>
      <c r="C1197" s="5346">
        <v>140</v>
      </c>
      <c r="D1197" s="5341"/>
    </row>
    <row r="1198" spans="1:4">
      <c r="A1198" s="5342"/>
      <c r="B1198" s="5343" t="s">
        <v>4434</v>
      </c>
      <c r="C1198" s="5344">
        <v>29</v>
      </c>
      <c r="D1198" s="5341"/>
    </row>
    <row r="1199" spans="1:4">
      <c r="A1199" s="5342"/>
      <c r="B1199" s="5345" t="s">
        <v>4435</v>
      </c>
      <c r="C1199" s="5346">
        <v>40</v>
      </c>
      <c r="D1199" s="5341"/>
    </row>
    <row r="1200" spans="1:4">
      <c r="A1200" s="5342"/>
      <c r="B1200" s="5343" t="s">
        <v>4436</v>
      </c>
      <c r="C1200" s="5344">
        <v>409</v>
      </c>
      <c r="D1200" s="5341"/>
    </row>
    <row r="1201" spans="1:4">
      <c r="A1201" s="5342"/>
      <c r="B1201" s="5345" t="s">
        <v>4437</v>
      </c>
      <c r="C1201" s="5346">
        <v>22</v>
      </c>
      <c r="D1201" s="5341"/>
    </row>
    <row r="1202" spans="1:4">
      <c r="A1202" s="5342"/>
      <c r="B1202" s="5343" t="s">
        <v>4438</v>
      </c>
      <c r="C1202" s="5344">
        <v>38</v>
      </c>
      <c r="D1202" s="5341"/>
    </row>
    <row r="1203" spans="1:4">
      <c r="A1203" s="5342"/>
      <c r="B1203" s="5345" t="s">
        <v>4439</v>
      </c>
      <c r="C1203" s="5346">
        <v>230</v>
      </c>
      <c r="D1203" s="5341"/>
    </row>
    <row r="1204" spans="1:4">
      <c r="A1204" s="5342"/>
      <c r="B1204" s="5343" t="s">
        <v>4440</v>
      </c>
      <c r="C1204" s="5344">
        <v>37</v>
      </c>
      <c r="D1204" s="5341"/>
    </row>
    <row r="1205" spans="1:4">
      <c r="A1205" s="5342"/>
      <c r="B1205" s="5345" t="s">
        <v>4441</v>
      </c>
      <c r="C1205" s="5346">
        <v>31</v>
      </c>
      <c r="D1205" s="5341"/>
    </row>
    <row r="1206" spans="1:4">
      <c r="A1206" s="5342"/>
      <c r="B1206" s="5343" t="s">
        <v>4442</v>
      </c>
      <c r="C1206" s="5344">
        <v>74</v>
      </c>
      <c r="D1206" s="5341"/>
    </row>
    <row r="1207" spans="1:4">
      <c r="A1207" s="5342"/>
      <c r="B1207" s="5345" t="s">
        <v>4443</v>
      </c>
      <c r="C1207" s="5346">
        <v>38</v>
      </c>
      <c r="D1207" s="5341"/>
    </row>
    <row r="1208" spans="1:4">
      <c r="A1208" s="5342"/>
      <c r="B1208" s="5343" t="s">
        <v>4444</v>
      </c>
      <c r="C1208" s="5344">
        <v>371</v>
      </c>
      <c r="D1208" s="5341"/>
    </row>
    <row r="1209" spans="1:4">
      <c r="A1209" s="5342"/>
      <c r="B1209" s="5345" t="s">
        <v>4445</v>
      </c>
      <c r="C1209" s="5346">
        <v>393</v>
      </c>
      <c r="D1209" s="5341"/>
    </row>
    <row r="1210" spans="1:4">
      <c r="A1210" s="5342"/>
      <c r="B1210" s="5343" t="s">
        <v>4446</v>
      </c>
      <c r="C1210" s="5344">
        <v>29</v>
      </c>
      <c r="D1210" s="5341"/>
    </row>
    <row r="1211" spans="1:4">
      <c r="A1211" s="5342"/>
      <c r="B1211" s="5345" t="s">
        <v>4447</v>
      </c>
      <c r="C1211" s="5346">
        <v>89</v>
      </c>
      <c r="D1211" s="5341"/>
    </row>
    <row r="1212" spans="1:4">
      <c r="A1212" s="5342"/>
      <c r="B1212" s="5343" t="s">
        <v>4448</v>
      </c>
      <c r="C1212" s="5344">
        <v>146</v>
      </c>
      <c r="D1212" s="5341"/>
    </row>
    <row r="1213" spans="1:4">
      <c r="A1213" s="5342"/>
      <c r="B1213" s="5345" t="s">
        <v>4449</v>
      </c>
      <c r="C1213" s="5346">
        <v>44</v>
      </c>
      <c r="D1213" s="5341"/>
    </row>
    <row r="1214" spans="1:4">
      <c r="A1214" s="5342"/>
      <c r="B1214" s="5343" t="s">
        <v>4450</v>
      </c>
      <c r="C1214" s="5344">
        <v>88</v>
      </c>
      <c r="D1214" s="5341"/>
    </row>
    <row r="1215" spans="1:4">
      <c r="A1215" s="5342"/>
      <c r="B1215" s="5345" t="s">
        <v>4451</v>
      </c>
      <c r="C1215" s="5346">
        <v>809</v>
      </c>
      <c r="D1215" s="5341"/>
    </row>
    <row r="1216" spans="1:4">
      <c r="A1216" s="5347"/>
      <c r="B1216" s="5352" t="s">
        <v>4452</v>
      </c>
      <c r="C1216" s="5353">
        <v>29</v>
      </c>
      <c r="D1216" s="5341"/>
    </row>
    <row r="1217" spans="1:4">
      <c r="A1217" s="5335"/>
      <c r="D1217" s="5341"/>
    </row>
    <row r="1218" spans="1:4" ht="17.399999999999999">
      <c r="A1218" s="5548" t="s">
        <v>3323</v>
      </c>
      <c r="B1218" s="5549"/>
      <c r="C1218" s="5550"/>
      <c r="D1218" s="5337"/>
    </row>
    <row r="1219" spans="1:4">
      <c r="A1219" s="5338"/>
      <c r="B1219" s="5339" t="s">
        <v>4453</v>
      </c>
      <c r="C1219" s="5340">
        <v>57</v>
      </c>
      <c r="D1219" s="5341"/>
    </row>
    <row r="1220" spans="1:4">
      <c r="A1220" s="5342"/>
      <c r="B1220" s="5343" t="s">
        <v>4454</v>
      </c>
      <c r="C1220" s="5344">
        <v>543</v>
      </c>
      <c r="D1220" s="5341"/>
    </row>
    <row r="1221" spans="1:4">
      <c r="A1221" s="5342"/>
      <c r="B1221" s="5345" t="s">
        <v>4455</v>
      </c>
      <c r="C1221" s="5346">
        <v>169</v>
      </c>
      <c r="D1221" s="5341"/>
    </row>
    <row r="1222" spans="1:4">
      <c r="A1222" s="5342"/>
      <c r="B1222" s="5343" t="s">
        <v>4456</v>
      </c>
      <c r="C1222" s="5344">
        <v>217</v>
      </c>
      <c r="D1222" s="5341"/>
    </row>
    <row r="1223" spans="1:4">
      <c r="A1223" s="5342"/>
      <c r="B1223" s="5345" t="s">
        <v>4457</v>
      </c>
      <c r="C1223" s="5346">
        <v>2245</v>
      </c>
      <c r="D1223" s="5341"/>
    </row>
    <row r="1224" spans="1:4">
      <c r="A1224" s="5342"/>
      <c r="B1224" s="5343" t="s">
        <v>4458</v>
      </c>
      <c r="C1224" s="5344">
        <v>345</v>
      </c>
      <c r="D1224" s="5341"/>
    </row>
    <row r="1225" spans="1:4">
      <c r="A1225" s="5342"/>
      <c r="B1225" s="5345" t="s">
        <v>4459</v>
      </c>
      <c r="C1225" s="5346">
        <v>82</v>
      </c>
      <c r="D1225" s="5341"/>
    </row>
    <row r="1226" spans="1:4">
      <c r="A1226" s="5342"/>
      <c r="B1226" s="5343" t="s">
        <v>4460</v>
      </c>
      <c r="C1226" s="5344">
        <v>187</v>
      </c>
      <c r="D1226" s="5341"/>
    </row>
    <row r="1227" spans="1:4">
      <c r="A1227" s="5342"/>
      <c r="B1227" s="5345" t="s">
        <v>4461</v>
      </c>
      <c r="C1227" s="5346">
        <v>131</v>
      </c>
      <c r="D1227" s="5341"/>
    </row>
    <row r="1228" spans="1:4">
      <c r="A1228" s="5342"/>
      <c r="B1228" s="5343" t="s">
        <v>4462</v>
      </c>
      <c r="C1228" s="5344">
        <v>206</v>
      </c>
      <c r="D1228" s="5341"/>
    </row>
    <row r="1229" spans="1:4">
      <c r="A1229" s="5342"/>
      <c r="B1229" s="5345" t="s">
        <v>4463</v>
      </c>
      <c r="C1229" s="5346">
        <v>408</v>
      </c>
      <c r="D1229" s="5341"/>
    </row>
    <row r="1230" spans="1:4">
      <c r="A1230" s="5342"/>
      <c r="B1230" s="5343" t="s">
        <v>4464</v>
      </c>
      <c r="C1230" s="5344">
        <v>76</v>
      </c>
      <c r="D1230" s="5341"/>
    </row>
    <row r="1231" spans="1:4">
      <c r="A1231" s="5342"/>
      <c r="B1231" s="5345" t="s">
        <v>4465</v>
      </c>
      <c r="C1231" s="5346">
        <v>7867</v>
      </c>
      <c r="D1231" s="5341"/>
    </row>
    <row r="1232" spans="1:4">
      <c r="A1232" s="5342"/>
      <c r="B1232" s="5343" t="s">
        <v>4466</v>
      </c>
      <c r="C1232" s="5344">
        <v>1819</v>
      </c>
      <c r="D1232" s="5341"/>
    </row>
    <row r="1233" spans="1:4">
      <c r="A1233" s="5342"/>
      <c r="B1233" s="5345" t="s">
        <v>4467</v>
      </c>
      <c r="C1233" s="5346">
        <v>90</v>
      </c>
      <c r="D1233" s="5341"/>
    </row>
    <row r="1234" spans="1:4">
      <c r="A1234" s="5342"/>
      <c r="B1234" s="5343" t="s">
        <v>4468</v>
      </c>
      <c r="C1234" s="5344">
        <v>54</v>
      </c>
      <c r="D1234" s="5341"/>
    </row>
    <row r="1235" spans="1:4">
      <c r="A1235" s="5342"/>
      <c r="B1235" s="5345" t="s">
        <v>4469</v>
      </c>
      <c r="C1235" s="5346">
        <v>241</v>
      </c>
      <c r="D1235" s="5341"/>
    </row>
    <row r="1236" spans="1:4">
      <c r="A1236" s="5342"/>
      <c r="B1236" s="5343" t="s">
        <v>4470</v>
      </c>
      <c r="C1236" s="5344">
        <v>221</v>
      </c>
      <c r="D1236" s="5341"/>
    </row>
    <row r="1237" spans="1:4">
      <c r="A1237" s="5342"/>
      <c r="B1237" s="5345" t="s">
        <v>4471</v>
      </c>
      <c r="C1237" s="5346">
        <v>31</v>
      </c>
      <c r="D1237" s="5341"/>
    </row>
    <row r="1238" spans="1:4">
      <c r="A1238" s="5342"/>
      <c r="B1238" s="5343" t="s">
        <v>4472</v>
      </c>
      <c r="C1238" s="5344">
        <v>46</v>
      </c>
      <c r="D1238" s="5341"/>
    </row>
    <row r="1239" spans="1:4">
      <c r="A1239" s="5342"/>
      <c r="B1239" s="5345" t="s">
        <v>4473</v>
      </c>
      <c r="C1239" s="5346">
        <v>6648</v>
      </c>
      <c r="D1239" s="5341"/>
    </row>
    <row r="1240" spans="1:4">
      <c r="A1240" s="5342"/>
      <c r="B1240" s="5343" t="s">
        <v>4474</v>
      </c>
      <c r="C1240" s="5344">
        <v>48</v>
      </c>
      <c r="D1240" s="5341"/>
    </row>
    <row r="1241" spans="1:4">
      <c r="A1241" s="5342"/>
      <c r="B1241" s="5345" t="s">
        <v>4475</v>
      </c>
      <c r="C1241" s="5346">
        <v>323</v>
      </c>
      <c r="D1241" s="5341"/>
    </row>
    <row r="1242" spans="1:4">
      <c r="A1242" s="5342"/>
      <c r="B1242" s="5343" t="s">
        <v>4476</v>
      </c>
      <c r="C1242" s="5344">
        <v>24</v>
      </c>
      <c r="D1242" s="5341"/>
    </row>
    <row r="1243" spans="1:4">
      <c r="A1243" s="5342"/>
      <c r="B1243" s="5345" t="s">
        <v>4477</v>
      </c>
      <c r="C1243" s="5346">
        <v>3507</v>
      </c>
      <c r="D1243" s="5341"/>
    </row>
    <row r="1244" spans="1:4">
      <c r="A1244" s="5342"/>
      <c r="B1244" s="5343" t="s">
        <v>4478</v>
      </c>
      <c r="C1244" s="5344">
        <v>1910</v>
      </c>
      <c r="D1244" s="5341"/>
    </row>
    <row r="1245" spans="1:4">
      <c r="A1245" s="5342"/>
      <c r="B1245" s="5345" t="s">
        <v>4479</v>
      </c>
      <c r="C1245" s="5346">
        <v>116</v>
      </c>
      <c r="D1245" s="5341"/>
    </row>
    <row r="1246" spans="1:4">
      <c r="A1246" s="5342"/>
      <c r="B1246" s="5343" t="s">
        <v>4480</v>
      </c>
      <c r="C1246" s="5344">
        <v>2009</v>
      </c>
      <c r="D1246" s="5341"/>
    </row>
    <row r="1247" spans="1:4">
      <c r="A1247" s="5342"/>
      <c r="B1247" s="5345" t="s">
        <v>4481</v>
      </c>
      <c r="C1247" s="5346">
        <v>27</v>
      </c>
      <c r="D1247" s="5341"/>
    </row>
    <row r="1248" spans="1:4">
      <c r="A1248" s="5342"/>
      <c r="B1248" s="5343" t="s">
        <v>4482</v>
      </c>
      <c r="C1248" s="5344">
        <v>88</v>
      </c>
      <c r="D1248" s="5341"/>
    </row>
    <row r="1249" spans="1:4">
      <c r="A1249" s="5342"/>
      <c r="B1249" s="5345" t="s">
        <v>4483</v>
      </c>
      <c r="C1249" s="5346">
        <v>669</v>
      </c>
      <c r="D1249" s="5341"/>
    </row>
    <row r="1250" spans="1:4">
      <c r="A1250" s="5342"/>
      <c r="B1250" s="5343" t="s">
        <v>4484</v>
      </c>
      <c r="C1250" s="5344">
        <v>244</v>
      </c>
      <c r="D1250" s="5341"/>
    </row>
    <row r="1251" spans="1:4">
      <c r="A1251" s="5347"/>
      <c r="B1251" s="5348" t="s">
        <v>4485</v>
      </c>
      <c r="C1251" s="5349">
        <v>394</v>
      </c>
      <c r="D1251" s="5341"/>
    </row>
    <row r="1252" spans="1:4">
      <c r="A1252" s="5335"/>
      <c r="B1252" s="5350"/>
      <c r="C1252" s="5351"/>
      <c r="D1252" s="5341"/>
    </row>
    <row r="1253" spans="1:4" ht="17.399999999999999">
      <c r="A1253" s="5548" t="s">
        <v>3324</v>
      </c>
      <c r="B1253" s="5549"/>
      <c r="C1253" s="5550"/>
      <c r="D1253" s="5337"/>
    </row>
    <row r="1254" spans="1:4">
      <c r="A1254" s="5338"/>
      <c r="B1254" s="5339" t="s">
        <v>4486</v>
      </c>
      <c r="C1254" s="5340">
        <v>75</v>
      </c>
      <c r="D1254" s="5341"/>
    </row>
    <row r="1255" spans="1:4">
      <c r="A1255" s="5342"/>
      <c r="B1255" s="5343" t="s">
        <v>4487</v>
      </c>
      <c r="C1255" s="5344">
        <v>32</v>
      </c>
      <c r="D1255" s="5341"/>
    </row>
    <row r="1256" spans="1:4">
      <c r="A1256" s="5342"/>
      <c r="B1256" s="5345" t="s">
        <v>4488</v>
      </c>
      <c r="C1256" s="5346">
        <v>24</v>
      </c>
      <c r="D1256" s="5341"/>
    </row>
    <row r="1257" spans="1:4">
      <c r="A1257" s="5342"/>
      <c r="B1257" s="5343" t="s">
        <v>4489</v>
      </c>
      <c r="C1257" s="5344">
        <v>27</v>
      </c>
      <c r="D1257" s="5341"/>
    </row>
    <row r="1258" spans="1:4">
      <c r="A1258" s="5342"/>
      <c r="B1258" s="5345" t="s">
        <v>4490</v>
      </c>
      <c r="C1258" s="5346">
        <v>46</v>
      </c>
      <c r="D1258" s="5341"/>
    </row>
    <row r="1259" spans="1:4">
      <c r="A1259" s="5342"/>
      <c r="B1259" s="5343" t="s">
        <v>4491</v>
      </c>
      <c r="C1259" s="5344">
        <v>45</v>
      </c>
      <c r="D1259" s="5341"/>
    </row>
    <row r="1260" spans="1:4">
      <c r="A1260" s="5342"/>
      <c r="B1260" s="5345" t="s">
        <v>4492</v>
      </c>
      <c r="C1260" s="5346">
        <v>59</v>
      </c>
      <c r="D1260" s="5341"/>
    </row>
    <row r="1261" spans="1:4">
      <c r="A1261" s="5342"/>
      <c r="B1261" s="5343" t="s">
        <v>4493</v>
      </c>
      <c r="C1261" s="5344">
        <v>40</v>
      </c>
      <c r="D1261" s="5341"/>
    </row>
    <row r="1262" spans="1:4">
      <c r="A1262" s="5342"/>
      <c r="B1262" s="5345" t="s">
        <v>4494</v>
      </c>
      <c r="C1262" s="5346">
        <v>42</v>
      </c>
      <c r="D1262" s="5341"/>
    </row>
    <row r="1263" spans="1:4">
      <c r="A1263" s="5342"/>
      <c r="B1263" s="5343" t="s">
        <v>4495</v>
      </c>
      <c r="C1263" s="5344">
        <v>31</v>
      </c>
      <c r="D1263" s="5341"/>
    </row>
    <row r="1264" spans="1:4">
      <c r="A1264" s="5342"/>
      <c r="B1264" s="5345" t="s">
        <v>4496</v>
      </c>
      <c r="C1264" s="5346">
        <v>23</v>
      </c>
      <c r="D1264" s="5341"/>
    </row>
    <row r="1265" spans="1:4">
      <c r="A1265" s="5342"/>
      <c r="B1265" s="5343" t="s">
        <v>4497</v>
      </c>
      <c r="C1265" s="5344">
        <v>34</v>
      </c>
      <c r="D1265" s="5341"/>
    </row>
    <row r="1266" spans="1:4">
      <c r="A1266" s="5347"/>
      <c r="B1266" s="5348" t="s">
        <v>4498</v>
      </c>
      <c r="C1266" s="5349">
        <v>42</v>
      </c>
      <c r="D1266" s="5341"/>
    </row>
    <row r="1267" spans="1:4">
      <c r="A1267" s="5335"/>
      <c r="B1267" s="5350"/>
      <c r="C1267" s="5351"/>
      <c r="D1267" s="5341"/>
    </row>
    <row r="1268" spans="1:4" ht="17.399999999999999">
      <c r="A1268" s="5548" t="s">
        <v>3325</v>
      </c>
      <c r="B1268" s="5549"/>
      <c r="C1268" s="5550"/>
      <c r="D1268" s="5337"/>
    </row>
    <row r="1269" spans="1:4">
      <c r="A1269" s="5338"/>
      <c r="B1269" s="5339" t="s">
        <v>4499</v>
      </c>
      <c r="C1269" s="5340">
        <v>159</v>
      </c>
      <c r="D1269" s="5341"/>
    </row>
    <row r="1270" spans="1:4">
      <c r="A1270" s="5342"/>
      <c r="B1270" s="5343" t="s">
        <v>4500</v>
      </c>
      <c r="C1270" s="5344">
        <v>27</v>
      </c>
      <c r="D1270" s="5341"/>
    </row>
    <row r="1271" spans="1:4">
      <c r="A1271" s="5342"/>
      <c r="B1271" s="5345" t="s">
        <v>4501</v>
      </c>
      <c r="C1271" s="5346">
        <v>24</v>
      </c>
      <c r="D1271" s="5341"/>
    </row>
    <row r="1272" spans="1:4">
      <c r="A1272" s="5342"/>
      <c r="B1272" s="5343" t="s">
        <v>4502</v>
      </c>
      <c r="C1272" s="5344">
        <v>22</v>
      </c>
      <c r="D1272" s="5341"/>
    </row>
    <row r="1273" spans="1:4">
      <c r="A1273" s="5342"/>
      <c r="B1273" s="5345" t="s">
        <v>4503</v>
      </c>
      <c r="C1273" s="5346">
        <v>341</v>
      </c>
      <c r="D1273" s="5341"/>
    </row>
    <row r="1274" spans="1:4">
      <c r="A1274" s="5342"/>
      <c r="B1274" s="5343" t="s">
        <v>4504</v>
      </c>
      <c r="C1274" s="5344">
        <v>27</v>
      </c>
      <c r="D1274" s="5341"/>
    </row>
    <row r="1275" spans="1:4">
      <c r="A1275" s="5342"/>
      <c r="B1275" s="5345" t="s">
        <v>4505</v>
      </c>
      <c r="C1275" s="5346">
        <v>51</v>
      </c>
      <c r="D1275" s="5341"/>
    </row>
    <row r="1276" spans="1:4">
      <c r="A1276" s="5342"/>
      <c r="B1276" s="5343" t="s">
        <v>4506</v>
      </c>
      <c r="C1276" s="5344">
        <v>75</v>
      </c>
      <c r="D1276" s="5341"/>
    </row>
    <row r="1277" spans="1:4">
      <c r="A1277" s="5342"/>
      <c r="B1277" s="5345" t="s">
        <v>4507</v>
      </c>
      <c r="C1277" s="5346">
        <v>54</v>
      </c>
      <c r="D1277" s="5341"/>
    </row>
    <row r="1278" spans="1:4">
      <c r="A1278" s="5342"/>
      <c r="B1278" s="5343" t="s">
        <v>4508</v>
      </c>
      <c r="C1278" s="5344">
        <v>23</v>
      </c>
      <c r="D1278" s="5341"/>
    </row>
    <row r="1279" spans="1:4">
      <c r="A1279" s="5342"/>
      <c r="B1279" s="5345" t="s">
        <v>4509</v>
      </c>
      <c r="C1279" s="5346">
        <v>56</v>
      </c>
      <c r="D1279" s="5341"/>
    </row>
    <row r="1280" spans="1:4">
      <c r="A1280" s="5342"/>
      <c r="B1280" s="5343" t="s">
        <v>4510</v>
      </c>
      <c r="C1280" s="5344">
        <v>78</v>
      </c>
      <c r="D1280" s="5341"/>
    </row>
    <row r="1281" spans="1:4">
      <c r="A1281" s="5342"/>
      <c r="B1281" s="5345" t="s">
        <v>4511</v>
      </c>
      <c r="C1281" s="5346">
        <v>69</v>
      </c>
      <c r="D1281" s="5341"/>
    </row>
    <row r="1282" spans="1:4">
      <c r="A1282" s="5342"/>
      <c r="B1282" s="5343" t="s">
        <v>4512</v>
      </c>
      <c r="C1282" s="5344">
        <v>31</v>
      </c>
      <c r="D1282" s="5341"/>
    </row>
    <row r="1283" spans="1:4">
      <c r="A1283" s="5342"/>
      <c r="B1283" s="5345" t="s">
        <v>4513</v>
      </c>
      <c r="C1283" s="5346">
        <v>86</v>
      </c>
      <c r="D1283" s="5341"/>
    </row>
    <row r="1284" spans="1:4">
      <c r="A1284" s="5342"/>
      <c r="B1284" s="5343" t="s">
        <v>4514</v>
      </c>
      <c r="C1284" s="5344">
        <v>488</v>
      </c>
      <c r="D1284" s="5341"/>
    </row>
    <row r="1285" spans="1:4">
      <c r="A1285" s="5342"/>
      <c r="B1285" s="5345" t="s">
        <v>4515</v>
      </c>
      <c r="C1285" s="5346">
        <v>27</v>
      </c>
      <c r="D1285" s="5341"/>
    </row>
    <row r="1286" spans="1:4">
      <c r="A1286" s="5342"/>
      <c r="B1286" s="5343" t="s">
        <v>4516</v>
      </c>
      <c r="C1286" s="5344">
        <v>74</v>
      </c>
      <c r="D1286" s="5341"/>
    </row>
    <row r="1287" spans="1:4">
      <c r="A1287" s="5342"/>
      <c r="B1287" s="5345" t="s">
        <v>4517</v>
      </c>
      <c r="C1287" s="5346">
        <v>54</v>
      </c>
      <c r="D1287" s="5341"/>
    </row>
    <row r="1288" spans="1:4">
      <c r="A1288" s="5342"/>
      <c r="B1288" s="5343" t="s">
        <v>4518</v>
      </c>
      <c r="C1288" s="5344">
        <v>27</v>
      </c>
      <c r="D1288" s="5341"/>
    </row>
    <row r="1289" spans="1:4">
      <c r="A1289" s="5342"/>
      <c r="B1289" s="5345" t="s">
        <v>4519</v>
      </c>
      <c r="C1289" s="5346">
        <v>111</v>
      </c>
      <c r="D1289" s="5341"/>
    </row>
    <row r="1290" spans="1:4">
      <c r="A1290" s="5342"/>
      <c r="B1290" s="5343" t="s">
        <v>4520</v>
      </c>
      <c r="C1290" s="5344">
        <v>88</v>
      </c>
      <c r="D1290" s="5341"/>
    </row>
    <row r="1291" spans="1:4">
      <c r="A1291" s="5342"/>
      <c r="B1291" s="5345" t="s">
        <v>4521</v>
      </c>
      <c r="C1291" s="5346">
        <v>28</v>
      </c>
      <c r="D1291" s="5341"/>
    </row>
    <row r="1292" spans="1:4">
      <c r="A1292" s="5342"/>
      <c r="B1292" s="5343" t="s">
        <v>4522</v>
      </c>
      <c r="C1292" s="5344">
        <v>32</v>
      </c>
      <c r="D1292" s="5341"/>
    </row>
    <row r="1293" spans="1:4">
      <c r="A1293" s="5342"/>
      <c r="B1293" s="5345" t="s">
        <v>4523</v>
      </c>
      <c r="C1293" s="5346">
        <v>52</v>
      </c>
      <c r="D1293" s="5341"/>
    </row>
    <row r="1294" spans="1:4">
      <c r="A1294" s="5342"/>
      <c r="B1294" s="5343" t="s">
        <v>4524</v>
      </c>
      <c r="C1294" s="5344">
        <v>35</v>
      </c>
      <c r="D1294" s="5341"/>
    </row>
    <row r="1295" spans="1:4">
      <c r="A1295" s="5342"/>
      <c r="B1295" s="5345" t="s">
        <v>4525</v>
      </c>
      <c r="C1295" s="5346">
        <v>64</v>
      </c>
      <c r="D1295" s="5341"/>
    </row>
    <row r="1296" spans="1:4">
      <c r="A1296" s="5342"/>
      <c r="B1296" s="5343" t="s">
        <v>4526</v>
      </c>
      <c r="C1296" s="5344">
        <v>195</v>
      </c>
      <c r="D1296" s="5341"/>
    </row>
    <row r="1297" spans="1:4">
      <c r="A1297" s="5342"/>
      <c r="B1297" s="5345" t="s">
        <v>4527</v>
      </c>
      <c r="C1297" s="5346">
        <v>65</v>
      </c>
      <c r="D1297" s="5341"/>
    </row>
    <row r="1298" spans="1:4">
      <c r="A1298" s="5347"/>
      <c r="B1298" s="5352" t="s">
        <v>4528</v>
      </c>
      <c r="C1298" s="5353">
        <v>26</v>
      </c>
      <c r="D1298" s="5341"/>
    </row>
    <row r="1299" spans="1:4">
      <c r="A1299" s="5335"/>
      <c r="D1299" s="5341"/>
    </row>
    <row r="1300" spans="1:4" ht="17.399999999999999">
      <c r="A1300" s="5548" t="s">
        <v>3326</v>
      </c>
      <c r="B1300" s="5549"/>
      <c r="C1300" s="5550"/>
      <c r="D1300" s="5337"/>
    </row>
    <row r="1301" spans="1:4">
      <c r="A1301" s="5338"/>
      <c r="B1301" s="5339" t="s">
        <v>4529</v>
      </c>
      <c r="C1301" s="5340">
        <v>43</v>
      </c>
      <c r="D1301" s="5341"/>
    </row>
    <row r="1302" spans="1:4">
      <c r="A1302" s="5342"/>
      <c r="B1302" s="5343" t="s">
        <v>4530</v>
      </c>
      <c r="C1302" s="5344">
        <v>56</v>
      </c>
      <c r="D1302" s="5341"/>
    </row>
    <row r="1303" spans="1:4">
      <c r="A1303" s="5342"/>
      <c r="B1303" s="5345" t="s">
        <v>4531</v>
      </c>
      <c r="C1303" s="5346">
        <v>39</v>
      </c>
      <c r="D1303" s="5341"/>
    </row>
    <row r="1304" spans="1:4">
      <c r="A1304" s="5342"/>
      <c r="B1304" s="5343" t="s">
        <v>4532</v>
      </c>
      <c r="C1304" s="5344">
        <v>192</v>
      </c>
      <c r="D1304" s="5341"/>
    </row>
    <row r="1305" spans="1:4">
      <c r="A1305" s="5342"/>
      <c r="B1305" s="5345" t="s">
        <v>4533</v>
      </c>
      <c r="C1305" s="5346">
        <v>111</v>
      </c>
      <c r="D1305" s="5341"/>
    </row>
    <row r="1306" spans="1:4">
      <c r="A1306" s="5342"/>
      <c r="B1306" s="5343" t="s">
        <v>4534</v>
      </c>
      <c r="C1306" s="5344">
        <v>24</v>
      </c>
      <c r="D1306" s="5341"/>
    </row>
    <row r="1307" spans="1:4">
      <c r="A1307" s="5342"/>
      <c r="B1307" s="5345" t="s">
        <v>4535</v>
      </c>
      <c r="C1307" s="5346">
        <v>27</v>
      </c>
      <c r="D1307" s="5341"/>
    </row>
    <row r="1308" spans="1:4">
      <c r="A1308" s="5342"/>
      <c r="B1308" s="5343" t="s">
        <v>4536</v>
      </c>
      <c r="C1308" s="5344">
        <v>81</v>
      </c>
      <c r="D1308" s="5341"/>
    </row>
    <row r="1309" spans="1:4">
      <c r="A1309" s="5347"/>
      <c r="B1309" s="5348" t="s">
        <v>4537</v>
      </c>
      <c r="C1309" s="5349">
        <v>24</v>
      </c>
      <c r="D1309" s="5341"/>
    </row>
    <row r="1310" spans="1:4">
      <c r="A1310" s="5335"/>
      <c r="B1310" s="5350"/>
      <c r="C1310" s="5351"/>
      <c r="D1310" s="5341"/>
    </row>
    <row r="1311" spans="1:4" ht="17.399999999999999">
      <c r="A1311" s="5548" t="s">
        <v>3327</v>
      </c>
      <c r="B1311" s="5549"/>
      <c r="C1311" s="5550"/>
      <c r="D1311" s="5337"/>
    </row>
    <row r="1312" spans="1:4">
      <c r="A1312" s="5338"/>
      <c r="B1312" s="5339" t="s">
        <v>4538</v>
      </c>
      <c r="C1312" s="5340">
        <v>24</v>
      </c>
      <c r="D1312" s="5341"/>
    </row>
    <row r="1313" spans="1:4">
      <c r="A1313" s="5342"/>
      <c r="B1313" s="5343" t="s">
        <v>4539</v>
      </c>
      <c r="C1313" s="5344">
        <v>28</v>
      </c>
      <c r="D1313" s="5341"/>
    </row>
    <row r="1314" spans="1:4">
      <c r="A1314" s="5342"/>
      <c r="B1314" s="5345" t="s">
        <v>4540</v>
      </c>
      <c r="C1314" s="5346">
        <v>31</v>
      </c>
      <c r="D1314" s="5341"/>
    </row>
    <row r="1315" spans="1:4">
      <c r="A1315" s="5347"/>
      <c r="B1315" s="5352" t="s">
        <v>4541</v>
      </c>
      <c r="C1315" s="5353">
        <v>33</v>
      </c>
      <c r="D1315" s="5341"/>
    </row>
    <row r="1316" spans="1:4" ht="43.8" customHeight="1">
      <c r="A1316" s="5551" t="s">
        <v>4548</v>
      </c>
      <c r="B1316" s="5552"/>
      <c r="C1316" s="5553"/>
    </row>
    <row r="1319" spans="1:4" ht="27" customHeight="1">
      <c r="A1319" s="5547" t="s">
        <v>3328</v>
      </c>
      <c r="B1319" s="5547"/>
      <c r="C1319" s="5547"/>
    </row>
  </sheetData>
  <mergeCells count="56">
    <mergeCell ref="A193:C193"/>
    <mergeCell ref="A1:C1"/>
    <mergeCell ref="A3:B3"/>
    <mergeCell ref="A5:C5"/>
    <mergeCell ref="A32:C32"/>
    <mergeCell ref="A49:C49"/>
    <mergeCell ref="A65:C65"/>
    <mergeCell ref="A86:C86"/>
    <mergeCell ref="A144:C144"/>
    <mergeCell ref="A175:C175"/>
    <mergeCell ref="A185:C185"/>
    <mergeCell ref="A190:C190"/>
    <mergeCell ref="A502:C502"/>
    <mergeCell ref="A239:C239"/>
    <mergeCell ref="A292:C292"/>
    <mergeCell ref="A299:C299"/>
    <mergeCell ref="A321:C321"/>
    <mergeCell ref="A352:C352"/>
    <mergeCell ref="A386:C386"/>
    <mergeCell ref="A407:C407"/>
    <mergeCell ref="A426:C426"/>
    <mergeCell ref="A449:C449"/>
    <mergeCell ref="A474:C474"/>
    <mergeCell ref="A482:C482"/>
    <mergeCell ref="A758:C758"/>
    <mergeCell ref="A516:C516"/>
    <mergeCell ref="A553:C553"/>
    <mergeCell ref="A576:C576"/>
    <mergeCell ref="A591:C591"/>
    <mergeCell ref="A626:C626"/>
    <mergeCell ref="A642:C642"/>
    <mergeCell ref="A653:C653"/>
    <mergeCell ref="A665:C665"/>
    <mergeCell ref="A675:C675"/>
    <mergeCell ref="A697:C697"/>
    <mergeCell ref="A718:C718"/>
    <mergeCell ref="A1159:C1159"/>
    <mergeCell ref="A812:C812"/>
    <mergeCell ref="A823:C823"/>
    <mergeCell ref="A870:C870"/>
    <mergeCell ref="A910:C910"/>
    <mergeCell ref="A940:C940"/>
    <mergeCell ref="A984:C984"/>
    <mergeCell ref="A990:C990"/>
    <mergeCell ref="A1019:C1019"/>
    <mergeCell ref="A1028:C1028"/>
    <mergeCell ref="A1060:C1060"/>
    <mergeCell ref="A1141:C1141"/>
    <mergeCell ref="A1319:C1319"/>
    <mergeCell ref="A1166:C1166"/>
    <mergeCell ref="A1218:C1218"/>
    <mergeCell ref="A1253:C1253"/>
    <mergeCell ref="A1268:C1268"/>
    <mergeCell ref="A1300:C1300"/>
    <mergeCell ref="A1311:C1311"/>
    <mergeCell ref="A1316:C1316"/>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8"/>
  <sheetViews>
    <sheetView workbookViewId="0">
      <selection activeCell="A34" sqref="A34:AA34"/>
    </sheetView>
  </sheetViews>
  <sheetFormatPr defaultRowHeight="14.25" customHeight="1"/>
  <cols>
    <col min="1" max="1" width="33.296875" customWidth="1"/>
    <col min="2" max="21" width="9.59765625" customWidth="1"/>
    <col min="22" max="25" width="9.59765625" style="404" customWidth="1"/>
    <col min="26" max="32" width="8.796875" style="404"/>
  </cols>
  <sheetData>
    <row r="1" spans="1:32" ht="25.05" customHeight="1">
      <c r="A1" s="5569" t="s">
        <v>2656</v>
      </c>
      <c r="B1" s="5570"/>
      <c r="C1" s="5570"/>
      <c r="D1" s="5570"/>
      <c r="E1" s="5570"/>
      <c r="F1" s="5570"/>
      <c r="G1" s="5570"/>
      <c r="H1" s="5570"/>
      <c r="I1" s="5570"/>
      <c r="J1" s="5570"/>
      <c r="K1" s="5570"/>
      <c r="L1" s="5570"/>
      <c r="M1" s="5570"/>
      <c r="N1" s="5570"/>
      <c r="O1" s="5570"/>
      <c r="P1" s="5570"/>
      <c r="Q1" s="5570"/>
      <c r="R1" s="5570"/>
      <c r="S1" s="5570"/>
      <c r="T1" s="5570"/>
      <c r="U1" s="5570"/>
      <c r="V1" s="5570"/>
      <c r="W1" s="5570"/>
      <c r="X1" s="5570"/>
      <c r="Y1" s="5570"/>
      <c r="Z1" s="5570"/>
      <c r="AA1" s="5570"/>
    </row>
    <row r="2" spans="1:32" ht="13.8"/>
    <row r="3" spans="1:32" s="61" customFormat="1" ht="18" customHeight="1">
      <c r="A3" s="5573" t="s">
        <v>865</v>
      </c>
      <c r="B3" s="5433" t="s">
        <v>14</v>
      </c>
      <c r="C3" s="5434"/>
      <c r="D3" s="5434"/>
      <c r="E3" s="5434"/>
      <c r="F3" s="5434"/>
      <c r="G3" s="5434"/>
      <c r="H3" s="5434"/>
      <c r="I3" s="5434"/>
      <c r="J3" s="5434"/>
      <c r="K3" s="5434"/>
      <c r="L3" s="5434"/>
      <c r="M3" s="5434"/>
      <c r="N3" s="5434"/>
      <c r="O3" s="5434"/>
      <c r="P3" s="5434"/>
      <c r="Q3" s="5434"/>
      <c r="R3" s="5434"/>
      <c r="S3" s="5434"/>
      <c r="T3" s="5434"/>
      <c r="U3" s="5434"/>
      <c r="V3" s="5434"/>
      <c r="W3" s="5434"/>
      <c r="X3" s="5434"/>
      <c r="Y3" s="5434"/>
      <c r="Z3" s="5434"/>
      <c r="AA3" s="5434"/>
    </row>
    <row r="4" spans="1:32" s="61" customFormat="1" ht="18" customHeight="1">
      <c r="A4" s="5574"/>
      <c r="B4" s="5564" t="s">
        <v>852</v>
      </c>
      <c r="C4" s="5572"/>
      <c r="D4" s="5571" t="s">
        <v>852</v>
      </c>
      <c r="E4" s="5572"/>
      <c r="F4" s="5571" t="s">
        <v>852</v>
      </c>
      <c r="G4" s="5572"/>
      <c r="H4" s="5571" t="s">
        <v>852</v>
      </c>
      <c r="I4" s="5572"/>
      <c r="J4" s="5571" t="s">
        <v>852</v>
      </c>
      <c r="K4" s="5572"/>
      <c r="L4" s="5571" t="s">
        <v>852</v>
      </c>
      <c r="M4" s="5572"/>
      <c r="N4" s="5571" t="s">
        <v>852</v>
      </c>
      <c r="O4" s="5572"/>
      <c r="P4" s="5571" t="s">
        <v>852</v>
      </c>
      <c r="Q4" s="5572"/>
      <c r="R4" s="5571" t="s">
        <v>852</v>
      </c>
      <c r="S4" s="5565"/>
      <c r="T4" s="5564" t="s">
        <v>852</v>
      </c>
      <c r="U4" s="5565"/>
      <c r="V4" s="5564" t="s">
        <v>852</v>
      </c>
      <c r="W4" s="5565"/>
      <c r="X4" s="5564" t="s">
        <v>852</v>
      </c>
      <c r="Y4" s="5565"/>
      <c r="Z4" s="5564" t="s">
        <v>852</v>
      </c>
      <c r="AA4" s="5565"/>
      <c r="AB4" s="106"/>
    </row>
    <row r="5" spans="1:32" s="61" customFormat="1" ht="18" customHeight="1">
      <c r="A5" s="5574"/>
      <c r="B5" s="5564">
        <v>2010</v>
      </c>
      <c r="C5" s="5572"/>
      <c r="D5" s="5571">
        <v>2011</v>
      </c>
      <c r="E5" s="5572"/>
      <c r="F5" s="5571">
        <v>2012</v>
      </c>
      <c r="G5" s="5572"/>
      <c r="H5" s="5571">
        <v>2013</v>
      </c>
      <c r="I5" s="5572"/>
      <c r="J5" s="5571">
        <v>2014</v>
      </c>
      <c r="K5" s="5572"/>
      <c r="L5" s="5571">
        <v>2015</v>
      </c>
      <c r="M5" s="5572"/>
      <c r="N5" s="5571">
        <v>2016</v>
      </c>
      <c r="O5" s="5572"/>
      <c r="P5" s="5571">
        <v>2017</v>
      </c>
      <c r="Q5" s="5572"/>
      <c r="R5" s="5571">
        <v>2018</v>
      </c>
      <c r="S5" s="5565"/>
      <c r="T5" s="5564">
        <v>2019</v>
      </c>
      <c r="U5" s="5565"/>
      <c r="V5" s="5564" t="s">
        <v>1517</v>
      </c>
      <c r="W5" s="5565"/>
      <c r="X5" s="5564">
        <v>2021</v>
      </c>
      <c r="Y5" s="5565"/>
      <c r="Z5" s="5564">
        <v>2022</v>
      </c>
      <c r="AA5" s="5565"/>
      <c r="AB5" s="106"/>
    </row>
    <row r="6" spans="1:32" s="34" customFormat="1" ht="30">
      <c r="A6" s="5575"/>
      <c r="B6" s="59" t="s">
        <v>859</v>
      </c>
      <c r="C6" s="412" t="s">
        <v>860</v>
      </c>
      <c r="D6" s="413" t="s">
        <v>859</v>
      </c>
      <c r="E6" s="412" t="s">
        <v>860</v>
      </c>
      <c r="F6" s="413" t="s">
        <v>859</v>
      </c>
      <c r="G6" s="412" t="s">
        <v>860</v>
      </c>
      <c r="H6" s="413" t="s">
        <v>859</v>
      </c>
      <c r="I6" s="412" t="s">
        <v>860</v>
      </c>
      <c r="J6" s="413" t="s">
        <v>859</v>
      </c>
      <c r="K6" s="412" t="s">
        <v>860</v>
      </c>
      <c r="L6" s="413" t="s">
        <v>859</v>
      </c>
      <c r="M6" s="412" t="s">
        <v>860</v>
      </c>
      <c r="N6" s="413" t="s">
        <v>859</v>
      </c>
      <c r="O6" s="412" t="s">
        <v>860</v>
      </c>
      <c r="P6" s="413" t="s">
        <v>859</v>
      </c>
      <c r="Q6" s="412" t="s">
        <v>860</v>
      </c>
      <c r="R6" s="413" t="s">
        <v>859</v>
      </c>
      <c r="S6" s="60" t="s">
        <v>860</v>
      </c>
      <c r="T6" s="59" t="s">
        <v>859</v>
      </c>
      <c r="U6" s="60" t="s">
        <v>860</v>
      </c>
      <c r="V6" s="59" t="s">
        <v>859</v>
      </c>
      <c r="W6" s="60" t="s">
        <v>860</v>
      </c>
      <c r="X6" s="59" t="s">
        <v>859</v>
      </c>
      <c r="Y6" s="60" t="s">
        <v>860</v>
      </c>
      <c r="Z6" s="59" t="s">
        <v>859</v>
      </c>
      <c r="AA6" s="60" t="s">
        <v>860</v>
      </c>
      <c r="AB6" s="401"/>
    </row>
    <row r="7" spans="1:32" s="61" customFormat="1" ht="18" thickBot="1">
      <c r="A7" s="678" t="s">
        <v>866</v>
      </c>
      <c r="B7" s="4615">
        <v>127587</v>
      </c>
      <c r="C7" s="471" t="s">
        <v>1518</v>
      </c>
      <c r="D7" s="4616">
        <v>134707</v>
      </c>
      <c r="E7" s="472" t="s">
        <v>1519</v>
      </c>
      <c r="F7" s="4617">
        <v>137996</v>
      </c>
      <c r="G7" s="471" t="s">
        <v>1520</v>
      </c>
      <c r="H7" s="4616">
        <v>137666</v>
      </c>
      <c r="I7" s="472" t="s">
        <v>1521</v>
      </c>
      <c r="J7" s="4617">
        <v>145040</v>
      </c>
      <c r="K7" s="473" t="s">
        <v>1522</v>
      </c>
      <c r="L7" s="4618">
        <v>149563</v>
      </c>
      <c r="M7" s="472" t="s">
        <v>1523</v>
      </c>
      <c r="N7" s="4619">
        <v>148916</v>
      </c>
      <c r="O7" s="473" t="s">
        <v>1524</v>
      </c>
      <c r="P7" s="4620">
        <v>148408</v>
      </c>
      <c r="Q7" s="472" t="s">
        <v>1525</v>
      </c>
      <c r="R7" s="474">
        <v>158248</v>
      </c>
      <c r="S7" s="473" t="s">
        <v>1526</v>
      </c>
      <c r="T7" s="475">
        <v>143523</v>
      </c>
      <c r="U7" s="472" t="s">
        <v>1527</v>
      </c>
      <c r="V7" s="4621"/>
      <c r="W7" s="4622"/>
      <c r="X7" s="476">
        <v>162691</v>
      </c>
      <c r="Y7" s="832" t="s">
        <v>1528</v>
      </c>
      <c r="Z7" s="4623">
        <v>174257</v>
      </c>
      <c r="AA7" s="4624" t="s">
        <v>2657</v>
      </c>
      <c r="AB7" s="4917"/>
      <c r="AC7" s="84"/>
      <c r="AD7" s="84"/>
      <c r="AE7" s="84"/>
      <c r="AF7" s="84"/>
    </row>
    <row r="8" spans="1:32" s="61" customFormat="1" ht="17.399999999999999">
      <c r="A8" s="478" t="s">
        <v>867</v>
      </c>
      <c r="B8" s="4625">
        <v>9.4E-2</v>
      </c>
      <c r="C8" s="479" t="s">
        <v>1529</v>
      </c>
      <c r="D8" s="4532">
        <v>0.106</v>
      </c>
      <c r="E8" s="480" t="s">
        <v>1529</v>
      </c>
      <c r="F8" s="4626">
        <v>9.4E-2</v>
      </c>
      <c r="G8" s="479" t="s">
        <v>1530</v>
      </c>
      <c r="H8" s="4532">
        <v>8.6999999999999994E-2</v>
      </c>
      <c r="I8" s="480" t="s">
        <v>1529</v>
      </c>
      <c r="J8" s="4626">
        <v>8.5999999999999993E-2</v>
      </c>
      <c r="K8" s="481" t="s">
        <v>1529</v>
      </c>
      <c r="L8" s="4317">
        <v>8.4000000000000005E-2</v>
      </c>
      <c r="M8" s="480" t="s">
        <v>1531</v>
      </c>
      <c r="N8" s="4627">
        <v>8.2000000000000003E-2</v>
      </c>
      <c r="O8" s="481" t="s">
        <v>1531</v>
      </c>
      <c r="P8" s="4319">
        <v>9.0999999999999998E-2</v>
      </c>
      <c r="Q8" s="480" t="s">
        <v>1532</v>
      </c>
      <c r="R8" s="484">
        <v>7.5999999999999998E-2</v>
      </c>
      <c r="S8" s="481" t="s">
        <v>1530</v>
      </c>
      <c r="T8" s="485">
        <v>6.4000000000000001E-2</v>
      </c>
      <c r="U8" s="480" t="s">
        <v>1533</v>
      </c>
      <c r="V8" s="4628"/>
      <c r="W8" s="486"/>
      <c r="X8" s="4321">
        <v>7.0000000000000007E-2</v>
      </c>
      <c r="Y8" s="689" t="s">
        <v>1530</v>
      </c>
      <c r="Z8" s="4629">
        <v>7.3999999999999996E-2</v>
      </c>
      <c r="AA8" s="4630" t="s">
        <v>1555</v>
      </c>
      <c r="AB8" s="4918"/>
      <c r="AC8" s="84"/>
      <c r="AD8" s="84"/>
      <c r="AE8" s="84"/>
      <c r="AF8" s="84"/>
    </row>
    <row r="9" spans="1:32" s="61" customFormat="1" ht="17.399999999999999">
      <c r="A9" s="4631" t="s">
        <v>868</v>
      </c>
      <c r="B9" s="4632">
        <v>0.249</v>
      </c>
      <c r="C9" s="4633" t="s">
        <v>1534</v>
      </c>
      <c r="D9" s="4634">
        <v>0.308</v>
      </c>
      <c r="E9" s="4635" t="s">
        <v>1535</v>
      </c>
      <c r="F9" s="4636">
        <v>0.32</v>
      </c>
      <c r="G9" s="4633" t="s">
        <v>1536</v>
      </c>
      <c r="H9" s="4634">
        <v>0.26600000000000001</v>
      </c>
      <c r="I9" s="4635" t="s">
        <v>1537</v>
      </c>
      <c r="J9" s="4636">
        <v>0.372</v>
      </c>
      <c r="K9" s="4637" t="s">
        <v>1538</v>
      </c>
      <c r="L9" s="4638">
        <v>0.26200000000000001</v>
      </c>
      <c r="M9" s="4635" t="s">
        <v>1537</v>
      </c>
      <c r="N9" s="4639">
        <v>0.36599999999999999</v>
      </c>
      <c r="O9" s="4637" t="s">
        <v>1539</v>
      </c>
      <c r="P9" s="4640">
        <v>0.25800000000000001</v>
      </c>
      <c r="Q9" s="4635" t="s">
        <v>1536</v>
      </c>
      <c r="R9" s="4641">
        <v>0.4</v>
      </c>
      <c r="S9" s="4637" t="s">
        <v>1540</v>
      </c>
      <c r="T9" s="4642">
        <v>0.34399999999999997</v>
      </c>
      <c r="U9" s="4635" t="s">
        <v>1541</v>
      </c>
      <c r="V9" s="4643"/>
      <c r="W9" s="4644"/>
      <c r="X9" s="4645">
        <v>0.35199999999999998</v>
      </c>
      <c r="Y9" s="4646" t="s">
        <v>1542</v>
      </c>
      <c r="Z9" s="4647">
        <v>0.24</v>
      </c>
      <c r="AA9" s="4648" t="s">
        <v>2098</v>
      </c>
      <c r="AB9" s="4918"/>
      <c r="AC9" s="84"/>
      <c r="AD9" s="84"/>
      <c r="AE9" s="84"/>
      <c r="AF9" s="84"/>
    </row>
    <row r="10" spans="1:32" s="168" customFormat="1" ht="13.8">
      <c r="A10" s="5566" t="s">
        <v>1543</v>
      </c>
      <c r="B10" s="5567"/>
      <c r="C10" s="5567"/>
      <c r="D10" s="5567"/>
      <c r="E10" s="5567"/>
      <c r="F10" s="5567"/>
      <c r="G10" s="5567"/>
      <c r="H10" s="5567"/>
      <c r="I10" s="5567"/>
      <c r="J10" s="5567"/>
      <c r="K10" s="5567"/>
      <c r="L10" s="5567"/>
      <c r="M10" s="5567"/>
      <c r="N10" s="5567"/>
      <c r="O10" s="5567"/>
      <c r="P10" s="5567"/>
      <c r="Q10" s="5567"/>
      <c r="R10" s="5567"/>
      <c r="S10" s="5567"/>
      <c r="T10" s="5567"/>
      <c r="U10" s="5567"/>
      <c r="V10" s="5567"/>
      <c r="W10" s="5567"/>
      <c r="X10" s="5567"/>
      <c r="Y10" s="5567"/>
      <c r="Z10" s="5567"/>
      <c r="AA10" s="5568"/>
    </row>
    <row r="11" spans="1:32" s="168" customFormat="1" ht="13.8">
      <c r="A11" s="451"/>
      <c r="B11" s="451"/>
      <c r="C11" s="451"/>
      <c r="D11" s="451"/>
      <c r="E11" s="451"/>
      <c r="F11" s="451"/>
      <c r="G11" s="451"/>
      <c r="H11" s="451"/>
      <c r="I11" s="451"/>
      <c r="J11" s="451"/>
      <c r="K11" s="451"/>
      <c r="L11" s="451"/>
      <c r="M11" s="451"/>
      <c r="N11" s="451"/>
      <c r="O11" s="451"/>
      <c r="P11" s="451"/>
      <c r="Q11" s="451"/>
    </row>
    <row r="12" spans="1:32" s="168" customFormat="1" ht="13.8">
      <c r="A12" s="5425" t="s">
        <v>2587</v>
      </c>
      <c r="B12" s="5425"/>
      <c r="C12" s="5425"/>
      <c r="D12" s="5425"/>
      <c r="E12" s="5425"/>
      <c r="F12" s="5425"/>
      <c r="G12" s="5425"/>
      <c r="H12" s="5425"/>
      <c r="I12" s="5425"/>
      <c r="J12" s="5425"/>
      <c r="K12" s="5425"/>
      <c r="L12" s="5425"/>
      <c r="M12" s="5425"/>
      <c r="N12" s="5425"/>
      <c r="O12" s="5425"/>
      <c r="P12" s="5425"/>
      <c r="Q12" s="5425"/>
      <c r="R12" s="5425"/>
      <c r="S12" s="5425"/>
      <c r="T12" s="5425"/>
      <c r="U12" s="5425"/>
      <c r="V12" s="5425"/>
      <c r="W12" s="5425"/>
    </row>
    <row r="13" spans="1:32" s="168" customFormat="1" ht="13.8">
      <c r="A13" s="451"/>
      <c r="B13" s="451"/>
      <c r="C13" s="451"/>
      <c r="D13" s="451"/>
      <c r="E13" s="451"/>
      <c r="F13" s="451"/>
      <c r="G13" s="451"/>
      <c r="H13" s="451"/>
      <c r="I13" s="451"/>
      <c r="J13" s="451"/>
      <c r="K13" s="451"/>
      <c r="L13" s="451"/>
      <c r="M13" s="451"/>
      <c r="N13" s="451"/>
      <c r="O13" s="451"/>
      <c r="P13" s="451"/>
      <c r="Q13" s="451"/>
    </row>
    <row r="14" spans="1:32" s="168" customFormat="1" ht="13.8">
      <c r="A14" s="451"/>
      <c r="B14" s="451"/>
      <c r="C14" s="451"/>
      <c r="D14" s="451"/>
      <c r="E14" s="451"/>
      <c r="F14" s="451"/>
      <c r="G14" s="451"/>
      <c r="H14" s="451"/>
      <c r="I14" s="451"/>
      <c r="J14" s="451"/>
      <c r="K14" s="451"/>
      <c r="L14" s="451"/>
      <c r="M14" s="451"/>
      <c r="N14" s="451"/>
      <c r="O14" s="451"/>
      <c r="P14" s="451"/>
      <c r="Q14" s="451"/>
    </row>
    <row r="15" spans="1:32" s="61" customFormat="1" ht="18" customHeight="1">
      <c r="A15" s="5576" t="s">
        <v>865</v>
      </c>
      <c r="B15" s="5433" t="s">
        <v>14</v>
      </c>
      <c r="C15" s="5434"/>
      <c r="D15" s="5434"/>
      <c r="E15" s="5434"/>
      <c r="F15" s="5434"/>
      <c r="G15" s="5434"/>
      <c r="H15" s="5434"/>
      <c r="I15" s="5434"/>
      <c r="J15" s="5434"/>
      <c r="K15" s="5434"/>
      <c r="L15" s="5434"/>
      <c r="M15" s="5434"/>
      <c r="N15" s="5434"/>
      <c r="O15" s="5434"/>
      <c r="P15" s="5434"/>
      <c r="Q15" s="5434"/>
      <c r="R15" s="5434"/>
      <c r="S15" s="5434"/>
      <c r="T15" s="5434"/>
      <c r="U15" s="5434"/>
      <c r="V15" s="5434"/>
      <c r="W15" s="5434"/>
      <c r="X15" s="5434"/>
      <c r="Y15" s="5434"/>
      <c r="Z15" s="5434"/>
      <c r="AA15" s="5434"/>
    </row>
    <row r="16" spans="1:32" s="61" customFormat="1" ht="18" customHeight="1">
      <c r="A16" s="5577"/>
      <c r="B16" s="5564" t="s">
        <v>855</v>
      </c>
      <c r="C16" s="5572"/>
      <c r="D16" s="5571" t="s">
        <v>855</v>
      </c>
      <c r="E16" s="5572"/>
      <c r="F16" s="5571" t="s">
        <v>855</v>
      </c>
      <c r="G16" s="5572"/>
      <c r="H16" s="5571" t="s">
        <v>855</v>
      </c>
      <c r="I16" s="5572"/>
      <c r="J16" s="5571" t="s">
        <v>855</v>
      </c>
      <c r="K16" s="5572"/>
      <c r="L16" s="5571" t="s">
        <v>855</v>
      </c>
      <c r="M16" s="5572"/>
      <c r="N16" s="5571" t="s">
        <v>855</v>
      </c>
      <c r="O16" s="5572"/>
      <c r="P16" s="5571" t="s">
        <v>855</v>
      </c>
      <c r="Q16" s="5572"/>
      <c r="R16" s="5571" t="s">
        <v>855</v>
      </c>
      <c r="S16" s="5565"/>
      <c r="T16" s="5564" t="s">
        <v>855</v>
      </c>
      <c r="U16" s="5565"/>
      <c r="V16" s="5564" t="s">
        <v>855</v>
      </c>
      <c r="W16" s="5565"/>
      <c r="X16" s="5564" t="s">
        <v>855</v>
      </c>
      <c r="Y16" s="5565"/>
      <c r="Z16" s="5564" t="s">
        <v>855</v>
      </c>
      <c r="AA16" s="5565"/>
      <c r="AB16" s="106"/>
    </row>
    <row r="17" spans="1:32" s="61" customFormat="1" ht="18" customHeight="1">
      <c r="A17" s="5577"/>
      <c r="B17" s="5564">
        <v>2010</v>
      </c>
      <c r="C17" s="5572"/>
      <c r="D17" s="5571">
        <v>2011</v>
      </c>
      <c r="E17" s="5572"/>
      <c r="F17" s="5571">
        <v>2012</v>
      </c>
      <c r="G17" s="5572"/>
      <c r="H17" s="5571">
        <v>2013</v>
      </c>
      <c r="I17" s="5572"/>
      <c r="J17" s="5571">
        <v>2014</v>
      </c>
      <c r="K17" s="5572"/>
      <c r="L17" s="5571">
        <v>2015</v>
      </c>
      <c r="M17" s="5572"/>
      <c r="N17" s="5571">
        <v>2016</v>
      </c>
      <c r="O17" s="5572"/>
      <c r="P17" s="5571">
        <v>2017</v>
      </c>
      <c r="Q17" s="5572"/>
      <c r="R17" s="5571">
        <v>2018</v>
      </c>
      <c r="S17" s="5565"/>
      <c r="T17" s="5564">
        <v>2019</v>
      </c>
      <c r="U17" s="5565"/>
      <c r="V17" s="5564" t="s">
        <v>1517</v>
      </c>
      <c r="W17" s="5565"/>
      <c r="X17" s="5564">
        <v>2021</v>
      </c>
      <c r="Y17" s="5565"/>
      <c r="Z17" s="5564">
        <v>2022</v>
      </c>
      <c r="AA17" s="5565"/>
      <c r="AB17" s="106"/>
    </row>
    <row r="18" spans="1:32" s="34" customFormat="1" ht="30">
      <c r="A18" s="5578"/>
      <c r="B18" s="59" t="s">
        <v>859</v>
      </c>
      <c r="C18" s="412" t="s">
        <v>860</v>
      </c>
      <c r="D18" s="413" t="s">
        <v>859</v>
      </c>
      <c r="E18" s="412" t="s">
        <v>860</v>
      </c>
      <c r="F18" s="413" t="s">
        <v>859</v>
      </c>
      <c r="G18" s="412" t="s">
        <v>860</v>
      </c>
      <c r="H18" s="413" t="s">
        <v>859</v>
      </c>
      <c r="I18" s="412" t="s">
        <v>860</v>
      </c>
      <c r="J18" s="413" t="s">
        <v>859</v>
      </c>
      <c r="K18" s="412" t="s">
        <v>860</v>
      </c>
      <c r="L18" s="413" t="s">
        <v>859</v>
      </c>
      <c r="M18" s="412" t="s">
        <v>860</v>
      </c>
      <c r="N18" s="413" t="s">
        <v>859</v>
      </c>
      <c r="O18" s="412" t="s">
        <v>860</v>
      </c>
      <c r="P18" s="413" t="s">
        <v>859</v>
      </c>
      <c r="Q18" s="412" t="s">
        <v>860</v>
      </c>
      <c r="R18" s="413" t="s">
        <v>859</v>
      </c>
      <c r="S18" s="60" t="s">
        <v>860</v>
      </c>
      <c r="T18" s="59" t="s">
        <v>859</v>
      </c>
      <c r="U18" s="60" t="s">
        <v>860</v>
      </c>
      <c r="V18" s="59" t="s">
        <v>859</v>
      </c>
      <c r="W18" s="60" t="s">
        <v>860</v>
      </c>
      <c r="X18" s="59" t="s">
        <v>859</v>
      </c>
      <c r="Y18" s="60" t="s">
        <v>860</v>
      </c>
      <c r="Z18" s="59" t="s">
        <v>859</v>
      </c>
      <c r="AA18" s="60" t="s">
        <v>860</v>
      </c>
      <c r="AB18" s="401"/>
    </row>
    <row r="19" spans="1:32" s="61" customFormat="1" ht="18" thickBot="1">
      <c r="A19" s="678" t="s">
        <v>866</v>
      </c>
      <c r="B19" s="4649">
        <v>227818</v>
      </c>
      <c r="C19" s="473" t="s">
        <v>1544</v>
      </c>
      <c r="D19" s="4650">
        <v>231033</v>
      </c>
      <c r="E19" s="472" t="s">
        <v>1545</v>
      </c>
      <c r="F19" s="4649">
        <v>243256</v>
      </c>
      <c r="G19" s="473" t="s">
        <v>1546</v>
      </c>
      <c r="H19" s="4650">
        <v>254990</v>
      </c>
      <c r="I19" s="472" t="s">
        <v>1547</v>
      </c>
      <c r="J19" s="4651">
        <v>262878</v>
      </c>
      <c r="K19" s="473" t="s">
        <v>1548</v>
      </c>
      <c r="L19" s="4652">
        <v>269823</v>
      </c>
      <c r="M19" s="472" t="s">
        <v>1549</v>
      </c>
      <c r="N19" s="4649">
        <v>279937</v>
      </c>
      <c r="O19" s="473" t="s">
        <v>1550</v>
      </c>
      <c r="P19" s="4650">
        <v>293290</v>
      </c>
      <c r="Q19" s="472" t="s">
        <v>1551</v>
      </c>
      <c r="R19" s="488">
        <v>300755</v>
      </c>
      <c r="S19" s="473" t="s">
        <v>1552</v>
      </c>
      <c r="T19" s="489">
        <v>293059</v>
      </c>
      <c r="U19" s="472" t="s">
        <v>1553</v>
      </c>
      <c r="V19" s="4621"/>
      <c r="W19" s="4622"/>
      <c r="X19" s="476">
        <v>340048</v>
      </c>
      <c r="Y19" s="1022" t="s">
        <v>1554</v>
      </c>
      <c r="Z19" s="4653">
        <v>361737</v>
      </c>
      <c r="AA19" s="4654" t="s">
        <v>2658</v>
      </c>
      <c r="AB19" s="4917"/>
      <c r="AC19" s="84"/>
      <c r="AD19" s="84"/>
      <c r="AE19" s="84"/>
      <c r="AF19" s="84"/>
    </row>
    <row r="20" spans="1:32" s="61" customFormat="1" ht="17.399999999999999">
      <c r="A20" s="478" t="s">
        <v>867</v>
      </c>
      <c r="B20" s="4655">
        <v>7.0000000000000007E-2</v>
      </c>
      <c r="C20" s="481" t="s">
        <v>1555</v>
      </c>
      <c r="D20" s="4656">
        <v>7.5999999999999998E-2</v>
      </c>
      <c r="E20" s="480" t="s">
        <v>1556</v>
      </c>
      <c r="F20" s="4655">
        <v>7.4999999999999997E-2</v>
      </c>
      <c r="G20" s="481" t="s">
        <v>1555</v>
      </c>
      <c r="H20" s="4656">
        <v>6.3E-2</v>
      </c>
      <c r="I20" s="480" t="s">
        <v>1555</v>
      </c>
      <c r="J20" s="4657">
        <v>6.5000000000000002E-2</v>
      </c>
      <c r="K20" s="481" t="s">
        <v>1555</v>
      </c>
      <c r="L20" s="4658">
        <v>0.06</v>
      </c>
      <c r="M20" s="480" t="s">
        <v>1557</v>
      </c>
      <c r="N20" s="4655">
        <v>5.8999999999999997E-2</v>
      </c>
      <c r="O20" s="481" t="s">
        <v>1557</v>
      </c>
      <c r="P20" s="4656">
        <v>6.5000000000000002E-2</v>
      </c>
      <c r="Q20" s="480" t="s">
        <v>1555</v>
      </c>
      <c r="R20" s="4659">
        <v>5.5999999999999994E-2</v>
      </c>
      <c r="S20" s="481" t="s">
        <v>1555</v>
      </c>
      <c r="T20" s="4660">
        <v>5.4000000000000006E-2</v>
      </c>
      <c r="U20" s="480" t="s">
        <v>1555</v>
      </c>
      <c r="V20" s="4661"/>
      <c r="W20" s="486"/>
      <c r="X20" s="4662">
        <v>5.7000000000000002E-2</v>
      </c>
      <c r="Y20" s="1026" t="s">
        <v>1558</v>
      </c>
      <c r="Z20" s="4663">
        <v>5.5E-2</v>
      </c>
      <c r="AA20" s="4664" t="s">
        <v>1558</v>
      </c>
      <c r="AB20" s="4918"/>
      <c r="AC20" s="84"/>
      <c r="AD20" s="84"/>
      <c r="AE20" s="84"/>
      <c r="AF20" s="84"/>
    </row>
    <row r="21" spans="1:32" s="61" customFormat="1" ht="17.399999999999999">
      <c r="A21" s="4631" t="s">
        <v>868</v>
      </c>
      <c r="B21" s="4665">
        <v>0.27800000000000002</v>
      </c>
      <c r="C21" s="4637" t="s">
        <v>1559</v>
      </c>
      <c r="D21" s="4666">
        <v>0.30399999999999999</v>
      </c>
      <c r="E21" s="4635" t="s">
        <v>1560</v>
      </c>
      <c r="F21" s="4665">
        <v>0.28699999999999998</v>
      </c>
      <c r="G21" s="4637" t="s">
        <v>1561</v>
      </c>
      <c r="H21" s="4666">
        <v>0.27600000000000002</v>
      </c>
      <c r="I21" s="4635" t="s">
        <v>1560</v>
      </c>
      <c r="J21" s="4667">
        <v>0.35399999999999998</v>
      </c>
      <c r="K21" s="4637" t="s">
        <v>1537</v>
      </c>
      <c r="L21" s="4668">
        <v>0.25800000000000001</v>
      </c>
      <c r="M21" s="4635" t="s">
        <v>1562</v>
      </c>
      <c r="N21" s="4665">
        <v>0.38800000000000001</v>
      </c>
      <c r="O21" s="4637" t="s">
        <v>1563</v>
      </c>
      <c r="P21" s="4666">
        <v>0.28799999999999998</v>
      </c>
      <c r="Q21" s="4635" t="s">
        <v>1564</v>
      </c>
      <c r="R21" s="4669">
        <v>0.38900000000000001</v>
      </c>
      <c r="S21" s="4637" t="s">
        <v>1565</v>
      </c>
      <c r="T21" s="4670">
        <v>0.40899999999999997</v>
      </c>
      <c r="U21" s="4635" t="s">
        <v>1540</v>
      </c>
      <c r="V21" s="4643"/>
      <c r="W21" s="4644"/>
      <c r="X21" s="4645">
        <v>0.30399999999999999</v>
      </c>
      <c r="Y21" s="4671" t="s">
        <v>1566</v>
      </c>
      <c r="Z21" s="4672">
        <v>0.27200000000000002</v>
      </c>
      <c r="AA21" s="4673" t="s">
        <v>1561</v>
      </c>
      <c r="AB21" s="4918"/>
      <c r="AC21" s="84"/>
      <c r="AD21" s="84"/>
      <c r="AE21" s="84"/>
      <c r="AF21" s="84"/>
    </row>
    <row r="22" spans="1:32" s="61" customFormat="1" ht="13.8" customHeight="1">
      <c r="A22" s="5566" t="s">
        <v>1543</v>
      </c>
      <c r="B22" s="5567"/>
      <c r="C22" s="5567"/>
      <c r="D22" s="5567"/>
      <c r="E22" s="5567"/>
      <c r="F22" s="5567"/>
      <c r="G22" s="5567"/>
      <c r="H22" s="5567"/>
      <c r="I22" s="5567"/>
      <c r="J22" s="5567"/>
      <c r="K22" s="5567"/>
      <c r="L22" s="5567"/>
      <c r="M22" s="5567"/>
      <c r="N22" s="5567"/>
      <c r="O22" s="5567"/>
      <c r="P22" s="5567"/>
      <c r="Q22" s="5567"/>
      <c r="R22" s="5567"/>
      <c r="S22" s="5567"/>
      <c r="T22" s="5567"/>
      <c r="U22" s="5567"/>
      <c r="V22" s="5567"/>
      <c r="W22" s="5567"/>
      <c r="X22" s="5567"/>
      <c r="Y22" s="5567"/>
      <c r="Z22" s="5567"/>
      <c r="AA22" s="5568"/>
      <c r="AB22" s="84"/>
      <c r="AC22" s="84"/>
      <c r="AD22" s="84"/>
      <c r="AE22" s="84"/>
      <c r="AF22" s="84"/>
    </row>
    <row r="23" spans="1:32" s="168" customFormat="1" ht="13.8">
      <c r="A23" s="451"/>
      <c r="B23" s="451"/>
      <c r="C23" s="451"/>
      <c r="D23" s="451"/>
      <c r="E23" s="451"/>
      <c r="F23" s="451"/>
      <c r="G23" s="451"/>
      <c r="H23" s="451"/>
      <c r="I23" s="451"/>
      <c r="J23" s="451"/>
      <c r="K23" s="451"/>
      <c r="L23" s="451"/>
      <c r="M23" s="451"/>
      <c r="N23" s="451"/>
      <c r="O23" s="451"/>
      <c r="P23" s="451"/>
      <c r="Q23" s="451"/>
    </row>
    <row r="24" spans="1:32" s="168" customFormat="1" ht="13.95" customHeight="1">
      <c r="A24" s="5425" t="s">
        <v>2587</v>
      </c>
      <c r="B24" s="5425"/>
      <c r="C24" s="5425"/>
      <c r="D24" s="5425"/>
      <c r="E24" s="5425"/>
      <c r="F24" s="5425"/>
      <c r="G24" s="5425"/>
      <c r="H24" s="5425"/>
      <c r="I24" s="5425"/>
      <c r="J24" s="5425"/>
      <c r="K24" s="5425"/>
      <c r="L24" s="5425"/>
      <c r="M24" s="5425"/>
      <c r="N24" s="5425"/>
      <c r="O24" s="5425"/>
      <c r="P24" s="5425"/>
      <c r="Q24" s="5425"/>
      <c r="R24" s="5425"/>
      <c r="S24" s="5425"/>
      <c r="T24" s="5425"/>
      <c r="U24" s="5425"/>
      <c r="V24" s="5425"/>
      <c r="W24" s="5425"/>
    </row>
    <row r="25" spans="1:32" s="168" customFormat="1" ht="13.8">
      <c r="A25" s="451"/>
      <c r="B25" s="451"/>
      <c r="C25" s="451"/>
      <c r="D25" s="451"/>
      <c r="E25" s="451"/>
      <c r="F25" s="451"/>
      <c r="G25" s="451"/>
      <c r="H25" s="451"/>
      <c r="I25" s="451"/>
      <c r="J25" s="451"/>
      <c r="K25" s="451"/>
      <c r="L25" s="451"/>
      <c r="M25" s="451"/>
      <c r="N25" s="451"/>
      <c r="O25" s="451"/>
      <c r="P25" s="451"/>
      <c r="Q25" s="451"/>
    </row>
    <row r="26" spans="1:32" s="168" customFormat="1" ht="13.8">
      <c r="A26" s="451"/>
      <c r="B26" s="451"/>
      <c r="C26" s="451"/>
      <c r="D26" s="451"/>
      <c r="E26" s="451"/>
      <c r="F26" s="451"/>
      <c r="G26" s="451"/>
      <c r="H26" s="451"/>
      <c r="I26" s="451"/>
      <c r="J26" s="451"/>
      <c r="K26" s="451"/>
      <c r="L26" s="451"/>
      <c r="M26" s="451"/>
      <c r="N26" s="451"/>
      <c r="O26" s="451"/>
      <c r="P26" s="451"/>
      <c r="Q26" s="451"/>
    </row>
    <row r="27" spans="1:32" s="61" customFormat="1" ht="18" customHeight="1">
      <c r="A27" s="5576" t="s">
        <v>865</v>
      </c>
      <c r="B27" s="5433" t="s">
        <v>574</v>
      </c>
      <c r="C27" s="5434"/>
      <c r="D27" s="5434"/>
      <c r="E27" s="5434"/>
      <c r="F27" s="5434"/>
      <c r="G27" s="5434"/>
      <c r="H27" s="5434"/>
      <c r="I27" s="5434"/>
      <c r="J27" s="5434"/>
      <c r="K27" s="5434"/>
      <c r="L27" s="5434"/>
      <c r="M27" s="5434"/>
      <c r="N27" s="5434"/>
      <c r="O27" s="5434"/>
      <c r="P27" s="5434"/>
      <c r="Q27" s="5434"/>
      <c r="R27" s="5434"/>
      <c r="S27" s="5434"/>
      <c r="T27" s="5434"/>
      <c r="U27" s="5434"/>
      <c r="V27" s="5434"/>
      <c r="W27" s="5434"/>
      <c r="X27" s="5434"/>
      <c r="Y27" s="5434"/>
      <c r="Z27" s="5434"/>
      <c r="AA27" s="5434"/>
    </row>
    <row r="28" spans="1:32" s="61" customFormat="1" ht="18" customHeight="1">
      <c r="A28" s="5577"/>
      <c r="B28" s="5564" t="s">
        <v>852</v>
      </c>
      <c r="C28" s="5572"/>
      <c r="D28" s="5571" t="s">
        <v>852</v>
      </c>
      <c r="E28" s="5572"/>
      <c r="F28" s="5571" t="s">
        <v>852</v>
      </c>
      <c r="G28" s="5572"/>
      <c r="H28" s="5571" t="s">
        <v>852</v>
      </c>
      <c r="I28" s="5572"/>
      <c r="J28" s="5571" t="s">
        <v>852</v>
      </c>
      <c r="K28" s="5572"/>
      <c r="L28" s="5571" t="s">
        <v>852</v>
      </c>
      <c r="M28" s="5572"/>
      <c r="N28" s="5571" t="s">
        <v>852</v>
      </c>
      <c r="O28" s="5572"/>
      <c r="P28" s="5571" t="s">
        <v>852</v>
      </c>
      <c r="Q28" s="5572"/>
      <c r="R28" s="5571" t="s">
        <v>852</v>
      </c>
      <c r="S28" s="5565"/>
      <c r="T28" s="5564" t="s">
        <v>852</v>
      </c>
      <c r="U28" s="5565"/>
      <c r="V28" s="5564" t="s">
        <v>852</v>
      </c>
      <c r="W28" s="5565"/>
      <c r="X28" s="5564" t="s">
        <v>852</v>
      </c>
      <c r="Y28" s="5565"/>
      <c r="Z28" s="5564" t="s">
        <v>852</v>
      </c>
      <c r="AA28" s="5565"/>
      <c r="AB28" s="106"/>
    </row>
    <row r="29" spans="1:32" s="61" customFormat="1" ht="18" customHeight="1">
      <c r="A29" s="5577"/>
      <c r="B29" s="5564">
        <v>2010</v>
      </c>
      <c r="C29" s="5572"/>
      <c r="D29" s="5571">
        <v>2011</v>
      </c>
      <c r="E29" s="5572"/>
      <c r="F29" s="5571">
        <v>2012</v>
      </c>
      <c r="G29" s="5572"/>
      <c r="H29" s="5571">
        <v>2013</v>
      </c>
      <c r="I29" s="5572"/>
      <c r="J29" s="5571">
        <v>2014</v>
      </c>
      <c r="K29" s="5572"/>
      <c r="L29" s="5571">
        <v>2015</v>
      </c>
      <c r="M29" s="5572"/>
      <c r="N29" s="5571">
        <v>2016</v>
      </c>
      <c r="O29" s="5572"/>
      <c r="P29" s="5571">
        <v>2017</v>
      </c>
      <c r="Q29" s="5572"/>
      <c r="R29" s="5571">
        <v>2018</v>
      </c>
      <c r="S29" s="5565"/>
      <c r="T29" s="5564">
        <v>2019</v>
      </c>
      <c r="U29" s="5565"/>
      <c r="V29" s="5564" t="s">
        <v>1517</v>
      </c>
      <c r="W29" s="5565"/>
      <c r="X29" s="5564">
        <v>2021</v>
      </c>
      <c r="Y29" s="5565"/>
      <c r="Z29" s="5564">
        <v>2022</v>
      </c>
      <c r="AA29" s="5565"/>
      <c r="AB29" s="106"/>
    </row>
    <row r="30" spans="1:32" s="34" customFormat="1" ht="30">
      <c r="A30" s="5578"/>
      <c r="B30" s="59" t="s">
        <v>859</v>
      </c>
      <c r="C30" s="412" t="s">
        <v>860</v>
      </c>
      <c r="D30" s="413" t="s">
        <v>859</v>
      </c>
      <c r="E30" s="412" t="s">
        <v>860</v>
      </c>
      <c r="F30" s="413" t="s">
        <v>859</v>
      </c>
      <c r="G30" s="412" t="s">
        <v>860</v>
      </c>
      <c r="H30" s="413" t="s">
        <v>859</v>
      </c>
      <c r="I30" s="412" t="s">
        <v>860</v>
      </c>
      <c r="J30" s="413" t="s">
        <v>859</v>
      </c>
      <c r="K30" s="412" t="s">
        <v>860</v>
      </c>
      <c r="L30" s="413" t="s">
        <v>859</v>
      </c>
      <c r="M30" s="412" t="s">
        <v>860</v>
      </c>
      <c r="N30" s="413" t="s">
        <v>859</v>
      </c>
      <c r="O30" s="412" t="s">
        <v>860</v>
      </c>
      <c r="P30" s="413" t="s">
        <v>859</v>
      </c>
      <c r="Q30" s="412" t="s">
        <v>860</v>
      </c>
      <c r="R30" s="413" t="s">
        <v>859</v>
      </c>
      <c r="S30" s="60" t="s">
        <v>860</v>
      </c>
      <c r="T30" s="59" t="s">
        <v>859</v>
      </c>
      <c r="U30" s="60" t="s">
        <v>860</v>
      </c>
      <c r="V30" s="490" t="s">
        <v>859</v>
      </c>
      <c r="W30" s="491" t="s">
        <v>860</v>
      </c>
      <c r="X30" s="490" t="s">
        <v>859</v>
      </c>
      <c r="Y30" s="491" t="s">
        <v>860</v>
      </c>
      <c r="Z30" s="490" t="s">
        <v>859</v>
      </c>
      <c r="AA30" s="491" t="s">
        <v>860</v>
      </c>
      <c r="AB30" s="401"/>
    </row>
    <row r="31" spans="1:32" s="61" customFormat="1" ht="18" thickBot="1">
      <c r="A31" s="678" t="s">
        <v>866</v>
      </c>
      <c r="B31" s="492">
        <v>832919</v>
      </c>
      <c r="C31" s="473" t="s">
        <v>1567</v>
      </c>
      <c r="D31" s="493">
        <v>836469</v>
      </c>
      <c r="E31" s="472" t="s">
        <v>1568</v>
      </c>
      <c r="F31" s="4674">
        <v>848920</v>
      </c>
      <c r="G31" s="473" t="s">
        <v>1569</v>
      </c>
      <c r="H31" s="4675">
        <v>853017</v>
      </c>
      <c r="I31" s="472" t="s">
        <v>1570</v>
      </c>
      <c r="J31" s="494">
        <v>864700</v>
      </c>
      <c r="K31" s="473" t="s">
        <v>1571</v>
      </c>
      <c r="L31" s="495">
        <v>872924</v>
      </c>
      <c r="M31" s="472" t="s">
        <v>1572</v>
      </c>
      <c r="N31" s="492">
        <v>885719</v>
      </c>
      <c r="O31" s="473" t="s">
        <v>1573</v>
      </c>
      <c r="P31" s="493">
        <v>892774</v>
      </c>
      <c r="Q31" s="472" t="s">
        <v>1574</v>
      </c>
      <c r="R31" s="4676">
        <v>892048</v>
      </c>
      <c r="S31" s="473" t="s">
        <v>1575</v>
      </c>
      <c r="T31" s="475">
        <v>896288</v>
      </c>
      <c r="U31" s="472" t="s">
        <v>1576</v>
      </c>
      <c r="V31" s="4621"/>
      <c r="W31" s="4622"/>
      <c r="X31" s="970">
        <v>925682</v>
      </c>
      <c r="Y31" s="1289" t="s">
        <v>1577</v>
      </c>
      <c r="Z31" s="4677">
        <v>932935</v>
      </c>
      <c r="AA31" s="4678" t="s">
        <v>2659</v>
      </c>
      <c r="AB31" s="4917"/>
      <c r="AC31" s="84"/>
      <c r="AD31" s="84"/>
      <c r="AE31" s="84"/>
      <c r="AF31" s="84"/>
    </row>
    <row r="32" spans="1:32" s="61" customFormat="1" ht="17.399999999999999">
      <c r="A32" s="478" t="s">
        <v>867</v>
      </c>
      <c r="B32" s="4679">
        <v>6.3E-2</v>
      </c>
      <c r="C32" s="481" t="s">
        <v>1578</v>
      </c>
      <c r="D32" s="4680">
        <v>6.6000000000000003E-2</v>
      </c>
      <c r="E32" s="480" t="s">
        <v>1578</v>
      </c>
      <c r="F32" s="4681">
        <v>6.5000000000000002E-2</v>
      </c>
      <c r="G32" s="481" t="s">
        <v>1579</v>
      </c>
      <c r="H32" s="4682">
        <v>6.6000000000000003E-2</v>
      </c>
      <c r="I32" s="480" t="s">
        <v>1578</v>
      </c>
      <c r="J32" s="4683">
        <v>6.4000000000000001E-2</v>
      </c>
      <c r="K32" s="481" t="s">
        <v>1579</v>
      </c>
      <c r="L32" s="4684">
        <v>6.2E-2</v>
      </c>
      <c r="M32" s="480" t="s">
        <v>1578</v>
      </c>
      <c r="N32" s="4679">
        <v>6.2E-2</v>
      </c>
      <c r="O32" s="481" t="s">
        <v>1578</v>
      </c>
      <c r="P32" s="4680">
        <v>6.4000000000000001E-2</v>
      </c>
      <c r="Q32" s="480" t="s">
        <v>1578</v>
      </c>
      <c r="R32" s="4659">
        <v>5.9000000000000004E-2</v>
      </c>
      <c r="S32" s="481" t="s">
        <v>1578</v>
      </c>
      <c r="T32" s="485">
        <v>5.2999999999999999E-2</v>
      </c>
      <c r="U32" s="480" t="s">
        <v>1578</v>
      </c>
      <c r="V32" s="4661"/>
      <c r="W32" s="486"/>
      <c r="X32" s="4662">
        <v>5.6000000000000001E-2</v>
      </c>
      <c r="Y32" s="1026" t="s">
        <v>1579</v>
      </c>
      <c r="Z32" s="4663">
        <v>5.2999999999999999E-2</v>
      </c>
      <c r="AA32" s="4664" t="s">
        <v>1579</v>
      </c>
      <c r="AB32" s="4918"/>
      <c r="AC32" s="84"/>
      <c r="AD32" s="84"/>
      <c r="AE32" s="84"/>
      <c r="AF32" s="84"/>
    </row>
    <row r="33" spans="1:32" s="415" customFormat="1" ht="14.25" customHeight="1">
      <c r="A33" s="4631" t="s">
        <v>868</v>
      </c>
      <c r="B33" s="4639">
        <v>0.23</v>
      </c>
      <c r="C33" s="4637" t="s">
        <v>1580</v>
      </c>
      <c r="D33" s="4640">
        <v>0.245</v>
      </c>
      <c r="E33" s="4635" t="s">
        <v>1581</v>
      </c>
      <c r="F33" s="4632">
        <v>0.27700000000000002</v>
      </c>
      <c r="G33" s="4637" t="s">
        <v>1581</v>
      </c>
      <c r="H33" s="4634">
        <v>0.20699999999999999</v>
      </c>
      <c r="I33" s="4635" t="s">
        <v>1582</v>
      </c>
      <c r="J33" s="4636">
        <v>0.253</v>
      </c>
      <c r="K33" s="4637" t="s">
        <v>1583</v>
      </c>
      <c r="L33" s="4685">
        <v>0.18099999999999999</v>
      </c>
      <c r="M33" s="4635" t="s">
        <v>1584</v>
      </c>
      <c r="N33" s="4639">
        <v>0.24</v>
      </c>
      <c r="O33" s="4637" t="s">
        <v>1585</v>
      </c>
      <c r="P33" s="4640">
        <v>0.17899999999999999</v>
      </c>
      <c r="Q33" s="4635" t="s">
        <v>1586</v>
      </c>
      <c r="R33" s="4669">
        <v>0.24299999999999999</v>
      </c>
      <c r="S33" s="4637" t="s">
        <v>1587</v>
      </c>
      <c r="T33" s="4642">
        <v>0.184</v>
      </c>
      <c r="U33" s="4635" t="s">
        <v>1588</v>
      </c>
      <c r="V33" s="4643"/>
      <c r="W33" s="4644"/>
      <c r="X33" s="4645">
        <v>0.23</v>
      </c>
      <c r="Y33" s="4671" t="s">
        <v>1589</v>
      </c>
      <c r="Z33" s="4672">
        <v>0.184</v>
      </c>
      <c r="AA33" s="4673" t="s">
        <v>1942</v>
      </c>
      <c r="AB33" s="4918"/>
      <c r="AC33" s="414"/>
      <c r="AD33" s="414"/>
      <c r="AE33" s="414"/>
      <c r="AF33" s="414"/>
    </row>
    <row r="34" spans="1:32" ht="13.8">
      <c r="A34" s="5566" t="s">
        <v>1543</v>
      </c>
      <c r="B34" s="5567"/>
      <c r="C34" s="5567"/>
      <c r="D34" s="5567"/>
      <c r="E34" s="5567"/>
      <c r="F34" s="5567"/>
      <c r="G34" s="5567"/>
      <c r="H34" s="5567"/>
      <c r="I34" s="5567"/>
      <c r="J34" s="5567"/>
      <c r="K34" s="5567"/>
      <c r="L34" s="5567"/>
      <c r="M34" s="5567"/>
      <c r="N34" s="5567"/>
      <c r="O34" s="5567"/>
      <c r="P34" s="5567"/>
      <c r="Q34" s="5567"/>
      <c r="R34" s="5567"/>
      <c r="S34" s="5567"/>
      <c r="T34" s="5567"/>
      <c r="U34" s="5567"/>
      <c r="V34" s="5567"/>
      <c r="W34" s="5567"/>
      <c r="X34" s="5567"/>
      <c r="Y34" s="5567"/>
      <c r="Z34" s="5567"/>
      <c r="AA34" s="5568"/>
      <c r="AB34"/>
      <c r="AC34"/>
      <c r="AD34"/>
      <c r="AE34"/>
      <c r="AF34"/>
    </row>
    <row r="35" spans="1:32" ht="13.8">
      <c r="V35"/>
      <c r="W35"/>
      <c r="X35"/>
      <c r="Y35"/>
      <c r="Z35"/>
      <c r="AA35"/>
      <c r="AB35"/>
      <c r="AC35"/>
      <c r="AD35"/>
      <c r="AE35"/>
      <c r="AF35"/>
    </row>
    <row r="36" spans="1:32" ht="14.25" customHeight="1">
      <c r="A36" s="5425" t="s">
        <v>2587</v>
      </c>
      <c r="B36" s="5425"/>
      <c r="C36" s="5425"/>
      <c r="D36" s="5425"/>
      <c r="E36" s="5425"/>
      <c r="F36" s="5425"/>
      <c r="G36" s="5425"/>
      <c r="H36" s="5425"/>
      <c r="I36" s="5425"/>
      <c r="J36" s="5425"/>
      <c r="K36" s="5425"/>
      <c r="L36" s="5425"/>
      <c r="M36" s="5425"/>
      <c r="N36" s="5425"/>
      <c r="O36" s="5425"/>
      <c r="P36" s="5425"/>
      <c r="Q36" s="5425"/>
      <c r="R36" s="5425"/>
      <c r="S36" s="5425"/>
      <c r="T36" s="5425"/>
      <c r="U36" s="5425"/>
      <c r="V36" s="5425"/>
      <c r="W36" s="5425"/>
      <c r="X36"/>
      <c r="Y36"/>
      <c r="Z36"/>
      <c r="AA36"/>
      <c r="AB36"/>
      <c r="AC36"/>
      <c r="AD36"/>
      <c r="AE36"/>
      <c r="AF36"/>
    </row>
    <row r="37" spans="1:32" ht="13.8">
      <c r="V37"/>
      <c r="W37"/>
      <c r="X37"/>
      <c r="Y37"/>
      <c r="Z37"/>
      <c r="AA37"/>
      <c r="AB37"/>
      <c r="AC37"/>
      <c r="AD37"/>
      <c r="AE37"/>
      <c r="AF37"/>
    </row>
    <row r="38" spans="1:32" ht="13.8">
      <c r="V38"/>
      <c r="W38"/>
      <c r="X38"/>
      <c r="Y38"/>
      <c r="Z38"/>
      <c r="AA38"/>
      <c r="AB38"/>
      <c r="AC38"/>
      <c r="AD38"/>
      <c r="AE38"/>
      <c r="AF38"/>
    </row>
  </sheetData>
  <mergeCells count="91">
    <mergeCell ref="A36:W36"/>
    <mergeCell ref="V28:W28"/>
    <mergeCell ref="X28:Y28"/>
    <mergeCell ref="B29:C29"/>
    <mergeCell ref="D29:E29"/>
    <mergeCell ref="F29:G29"/>
    <mergeCell ref="H29:I29"/>
    <mergeCell ref="J29:K29"/>
    <mergeCell ref="L29:M29"/>
    <mergeCell ref="N29:O29"/>
    <mergeCell ref="P29:Q29"/>
    <mergeCell ref="R29:S29"/>
    <mergeCell ref="T29:U29"/>
    <mergeCell ref="V29:W29"/>
    <mergeCell ref="X29:Y29"/>
    <mergeCell ref="A34:AA34"/>
    <mergeCell ref="L5:M5"/>
    <mergeCell ref="V17:W17"/>
    <mergeCell ref="X17:Y17"/>
    <mergeCell ref="A24:W24"/>
    <mergeCell ref="A27:A30"/>
    <mergeCell ref="B28:C28"/>
    <mergeCell ref="D28:E28"/>
    <mergeCell ref="F28:G28"/>
    <mergeCell ref="H28:I28"/>
    <mergeCell ref="J28:K28"/>
    <mergeCell ref="L28:M28"/>
    <mergeCell ref="N28:O28"/>
    <mergeCell ref="P28:Q28"/>
    <mergeCell ref="R28:S28"/>
    <mergeCell ref="T28:U28"/>
    <mergeCell ref="J16:K16"/>
    <mergeCell ref="A12:W12"/>
    <mergeCell ref="A15:A18"/>
    <mergeCell ref="B17:C17"/>
    <mergeCell ref="D17:E17"/>
    <mergeCell ref="F17:G17"/>
    <mergeCell ref="H17:I17"/>
    <mergeCell ref="J17:K17"/>
    <mergeCell ref="L17:M17"/>
    <mergeCell ref="N17:O17"/>
    <mergeCell ref="P17:Q17"/>
    <mergeCell ref="R17:S17"/>
    <mergeCell ref="T17:U17"/>
    <mergeCell ref="V16:W16"/>
    <mergeCell ref="D16:E16"/>
    <mergeCell ref="F16:G16"/>
    <mergeCell ref="X16:Y16"/>
    <mergeCell ref="H4:I4"/>
    <mergeCell ref="T16:U16"/>
    <mergeCell ref="P16:Q16"/>
    <mergeCell ref="R16:S16"/>
    <mergeCell ref="L4:M4"/>
    <mergeCell ref="H5:I5"/>
    <mergeCell ref="L16:M16"/>
    <mergeCell ref="N16:O16"/>
    <mergeCell ref="P5:Q5"/>
    <mergeCell ref="N5:O5"/>
    <mergeCell ref="B15:AA15"/>
    <mergeCell ref="Z16:AA16"/>
    <mergeCell ref="J4:K4"/>
    <mergeCell ref="H16:I16"/>
    <mergeCell ref="B16:C16"/>
    <mergeCell ref="A3:A6"/>
    <mergeCell ref="B4:C4"/>
    <mergeCell ref="D4:E4"/>
    <mergeCell ref="F4:G4"/>
    <mergeCell ref="F5:G5"/>
    <mergeCell ref="B5:C5"/>
    <mergeCell ref="D5:E5"/>
    <mergeCell ref="A1:AA1"/>
    <mergeCell ref="B3:AA3"/>
    <mergeCell ref="Z4:AA4"/>
    <mergeCell ref="Z5:AA5"/>
    <mergeCell ref="A10:AA10"/>
    <mergeCell ref="V4:W4"/>
    <mergeCell ref="X4:Y4"/>
    <mergeCell ref="V5:W5"/>
    <mergeCell ref="X5:Y5"/>
    <mergeCell ref="T4:U4"/>
    <mergeCell ref="T5:U5"/>
    <mergeCell ref="N4:O4"/>
    <mergeCell ref="P4:Q4"/>
    <mergeCell ref="R4:S4"/>
    <mergeCell ref="R5:S5"/>
    <mergeCell ref="J5:K5"/>
    <mergeCell ref="Z17:AA17"/>
    <mergeCell ref="A22:AA22"/>
    <mergeCell ref="B27:AA27"/>
    <mergeCell ref="Z28:AA28"/>
    <mergeCell ref="Z29:AA29"/>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8"/>
  <sheetViews>
    <sheetView topLeftCell="M1" workbookViewId="0">
      <selection activeCell="AB4" sqref="AB4"/>
    </sheetView>
  </sheetViews>
  <sheetFormatPr defaultRowHeight="14.25" customHeight="1"/>
  <cols>
    <col min="1" max="1" width="33.69921875" customWidth="1"/>
    <col min="2" max="21" width="9.59765625" customWidth="1"/>
    <col min="22" max="25" width="9.59765625" style="404" customWidth="1"/>
    <col min="26" max="31" width="8.796875" style="404"/>
  </cols>
  <sheetData>
    <row r="1" spans="1:31" ht="25.05" customHeight="1">
      <c r="A1" s="5583" t="s">
        <v>2660</v>
      </c>
      <c r="B1" s="5570"/>
      <c r="C1" s="5570"/>
      <c r="D1" s="5570"/>
      <c r="E1" s="5570"/>
      <c r="F1" s="5570"/>
      <c r="G1" s="5570"/>
      <c r="H1" s="5570"/>
      <c r="I1" s="5570"/>
      <c r="J1" s="5570"/>
      <c r="K1" s="5570"/>
      <c r="L1" s="5570"/>
      <c r="M1" s="5570"/>
      <c r="N1" s="5570"/>
      <c r="O1" s="5570"/>
      <c r="P1" s="5570"/>
      <c r="Q1" s="5570"/>
      <c r="R1" s="5570"/>
      <c r="S1" s="5570"/>
      <c r="T1" s="5570"/>
      <c r="U1" s="5570"/>
      <c r="V1" s="5570"/>
      <c r="W1" s="5570"/>
      <c r="X1" s="5570"/>
      <c r="Y1" s="5570"/>
      <c r="Z1" s="5570"/>
      <c r="AA1" s="5570"/>
    </row>
    <row r="3" spans="1:31" s="61" customFormat="1" ht="18" customHeight="1">
      <c r="A3" s="5576" t="s">
        <v>861</v>
      </c>
      <c r="B3" s="5433" t="s">
        <v>14</v>
      </c>
      <c r="C3" s="5434"/>
      <c r="D3" s="5434"/>
      <c r="E3" s="5434"/>
      <c r="F3" s="5434"/>
      <c r="G3" s="5434"/>
      <c r="H3" s="5434"/>
      <c r="I3" s="5434"/>
      <c r="J3" s="5434"/>
      <c r="K3" s="5434"/>
      <c r="L3" s="5434"/>
      <c r="M3" s="5434"/>
      <c r="N3" s="5434"/>
      <c r="O3" s="5434"/>
      <c r="P3" s="5434"/>
      <c r="Q3" s="5434"/>
      <c r="R3" s="5434"/>
      <c r="S3" s="5434"/>
      <c r="T3" s="5434"/>
      <c r="U3" s="5434"/>
      <c r="V3" s="5434"/>
      <c r="W3" s="5434"/>
      <c r="X3" s="5434"/>
      <c r="Y3" s="5434"/>
      <c r="Z3" s="5434"/>
      <c r="AA3" s="5434"/>
    </row>
    <row r="4" spans="1:31" s="61" customFormat="1" ht="18" customHeight="1">
      <c r="A4" s="5577"/>
      <c r="B4" s="5564" t="s">
        <v>852</v>
      </c>
      <c r="C4" s="5572"/>
      <c r="D4" s="5571" t="s">
        <v>852</v>
      </c>
      <c r="E4" s="5572"/>
      <c r="F4" s="5571" t="s">
        <v>852</v>
      </c>
      <c r="G4" s="5572"/>
      <c r="H4" s="5571" t="s">
        <v>852</v>
      </c>
      <c r="I4" s="5572"/>
      <c r="J4" s="5571" t="s">
        <v>852</v>
      </c>
      <c r="K4" s="5572"/>
      <c r="L4" s="5571" t="s">
        <v>852</v>
      </c>
      <c r="M4" s="5572"/>
      <c r="N4" s="5571" t="s">
        <v>852</v>
      </c>
      <c r="O4" s="5572"/>
      <c r="P4" s="5571" t="s">
        <v>852</v>
      </c>
      <c r="Q4" s="5572"/>
      <c r="R4" s="5571" t="s">
        <v>852</v>
      </c>
      <c r="S4" s="5565"/>
      <c r="T4" s="5564" t="s">
        <v>852</v>
      </c>
      <c r="U4" s="5565"/>
      <c r="V4" s="5564" t="s">
        <v>852</v>
      </c>
      <c r="W4" s="5565"/>
      <c r="X4" s="5564" t="s">
        <v>852</v>
      </c>
      <c r="Y4" s="5565"/>
      <c r="Z4" s="5564" t="s">
        <v>852</v>
      </c>
      <c r="AA4" s="5565"/>
      <c r="AB4" s="106"/>
    </row>
    <row r="5" spans="1:31" s="61" customFormat="1" ht="18" customHeight="1">
      <c r="A5" s="5577"/>
      <c r="B5" s="5564">
        <v>2010</v>
      </c>
      <c r="C5" s="5572"/>
      <c r="D5" s="5571">
        <v>2011</v>
      </c>
      <c r="E5" s="5572"/>
      <c r="F5" s="5571">
        <v>2012</v>
      </c>
      <c r="G5" s="5572"/>
      <c r="H5" s="5571">
        <v>2013</v>
      </c>
      <c r="I5" s="5572"/>
      <c r="J5" s="5571">
        <v>2014</v>
      </c>
      <c r="K5" s="5572"/>
      <c r="L5" s="5571">
        <v>2015</v>
      </c>
      <c r="M5" s="5572"/>
      <c r="N5" s="5571">
        <v>2016</v>
      </c>
      <c r="O5" s="5572"/>
      <c r="P5" s="5571">
        <v>2017</v>
      </c>
      <c r="Q5" s="5572"/>
      <c r="R5" s="5571">
        <v>2018</v>
      </c>
      <c r="S5" s="5565"/>
      <c r="T5" s="5564">
        <v>2019</v>
      </c>
      <c r="U5" s="5565"/>
      <c r="V5" s="5564" t="s">
        <v>1517</v>
      </c>
      <c r="W5" s="5565"/>
      <c r="X5" s="5564">
        <v>2021</v>
      </c>
      <c r="Y5" s="5565"/>
      <c r="Z5" s="5564">
        <v>2022</v>
      </c>
      <c r="AA5" s="5565"/>
      <c r="AB5" s="106"/>
    </row>
    <row r="6" spans="1:31" s="34" customFormat="1" ht="30">
      <c r="A6" s="5578"/>
      <c r="B6" s="59" t="s">
        <v>859</v>
      </c>
      <c r="C6" s="412" t="s">
        <v>860</v>
      </c>
      <c r="D6" s="413" t="s">
        <v>859</v>
      </c>
      <c r="E6" s="412" t="s">
        <v>860</v>
      </c>
      <c r="F6" s="413" t="s">
        <v>859</v>
      </c>
      <c r="G6" s="412" t="s">
        <v>860</v>
      </c>
      <c r="H6" s="413" t="s">
        <v>859</v>
      </c>
      <c r="I6" s="412" t="s">
        <v>860</v>
      </c>
      <c r="J6" s="413" t="s">
        <v>859</v>
      </c>
      <c r="K6" s="412" t="s">
        <v>860</v>
      </c>
      <c r="L6" s="413" t="s">
        <v>859</v>
      </c>
      <c r="M6" s="412" t="s">
        <v>860</v>
      </c>
      <c r="N6" s="413" t="s">
        <v>859</v>
      </c>
      <c r="O6" s="412" t="s">
        <v>860</v>
      </c>
      <c r="P6" s="413" t="s">
        <v>859</v>
      </c>
      <c r="Q6" s="412" t="s">
        <v>860</v>
      </c>
      <c r="R6" s="413" t="s">
        <v>859</v>
      </c>
      <c r="S6" s="60" t="s">
        <v>860</v>
      </c>
      <c r="T6" s="59" t="s">
        <v>859</v>
      </c>
      <c r="U6" s="60" t="s">
        <v>860</v>
      </c>
      <c r="V6" s="59" t="s">
        <v>859</v>
      </c>
      <c r="W6" s="60" t="s">
        <v>860</v>
      </c>
      <c r="X6" s="59" t="s">
        <v>859</v>
      </c>
      <c r="Y6" s="60" t="s">
        <v>860</v>
      </c>
      <c r="Z6" s="59" t="s">
        <v>859</v>
      </c>
      <c r="AA6" s="60" t="s">
        <v>860</v>
      </c>
      <c r="AB6" s="401"/>
    </row>
    <row r="7" spans="1:31" s="61" customFormat="1" ht="16.2" thickBot="1">
      <c r="A7" s="678" t="s">
        <v>862</v>
      </c>
      <c r="B7" s="4615">
        <v>193739</v>
      </c>
      <c r="C7" s="473" t="s">
        <v>1590</v>
      </c>
      <c r="D7" s="4686">
        <v>208364</v>
      </c>
      <c r="E7" s="472" t="s">
        <v>1591</v>
      </c>
      <c r="F7" s="4617">
        <v>207501</v>
      </c>
      <c r="G7" s="473" t="s">
        <v>1592</v>
      </c>
      <c r="H7" s="4686">
        <v>212326</v>
      </c>
      <c r="I7" s="472" t="s">
        <v>1593</v>
      </c>
      <c r="J7" s="4617">
        <v>214228</v>
      </c>
      <c r="K7" s="473" t="s">
        <v>1594</v>
      </c>
      <c r="L7" s="4618">
        <v>221293</v>
      </c>
      <c r="M7" s="472" t="s">
        <v>1595</v>
      </c>
      <c r="N7" s="4619">
        <v>221270</v>
      </c>
      <c r="O7" s="473" t="s">
        <v>1596</v>
      </c>
      <c r="P7" s="4620">
        <v>217411</v>
      </c>
      <c r="Q7" s="472" t="s">
        <v>1597</v>
      </c>
      <c r="R7" s="474">
        <v>227480</v>
      </c>
      <c r="S7" s="473" t="s">
        <v>1598</v>
      </c>
      <c r="T7" s="475">
        <v>204146</v>
      </c>
      <c r="U7" s="472" t="s">
        <v>1599</v>
      </c>
      <c r="V7" s="4621"/>
      <c r="W7" s="4622"/>
      <c r="X7" s="476">
        <v>224391</v>
      </c>
      <c r="Y7" s="1022" t="s">
        <v>1600</v>
      </c>
      <c r="Z7" s="4677">
        <v>242714</v>
      </c>
      <c r="AA7" s="4624" t="s">
        <v>2661</v>
      </c>
      <c r="AB7" s="408"/>
      <c r="AC7" s="84"/>
      <c r="AD7" s="84"/>
      <c r="AE7" s="84"/>
    </row>
    <row r="8" spans="1:31" s="61" customFormat="1" ht="13.8">
      <c r="A8" s="497" t="s">
        <v>1044</v>
      </c>
      <c r="B8" s="4681">
        <v>0.39100000000000001</v>
      </c>
      <c r="C8" s="481" t="s">
        <v>1601</v>
      </c>
      <c r="D8" s="4684">
        <v>0.40899999999999997</v>
      </c>
      <c r="E8" s="480" t="s">
        <v>1602</v>
      </c>
      <c r="F8" s="4683">
        <v>0.39400000000000002</v>
      </c>
      <c r="G8" s="481" t="s">
        <v>1603</v>
      </c>
      <c r="H8" s="4684">
        <v>0.39200000000000002</v>
      </c>
      <c r="I8" s="480" t="s">
        <v>1603</v>
      </c>
      <c r="J8" s="4683">
        <v>0.38700000000000001</v>
      </c>
      <c r="K8" s="481" t="s">
        <v>1602</v>
      </c>
      <c r="L8" s="4687">
        <v>0.39500000000000002</v>
      </c>
      <c r="M8" s="480" t="s">
        <v>1604</v>
      </c>
      <c r="N8" s="4679">
        <v>0.38400000000000001</v>
      </c>
      <c r="O8" s="481" t="s">
        <v>1605</v>
      </c>
      <c r="P8" s="4680">
        <v>0.39400000000000002</v>
      </c>
      <c r="Q8" s="480" t="s">
        <v>1603</v>
      </c>
      <c r="R8" s="484">
        <v>0.40899999999999997</v>
      </c>
      <c r="S8" s="481" t="s">
        <v>1604</v>
      </c>
      <c r="T8" s="485">
        <v>0.36700000000000005</v>
      </c>
      <c r="U8" s="480" t="s">
        <v>1605</v>
      </c>
      <c r="V8" s="4661"/>
      <c r="W8" s="486"/>
      <c r="X8" s="4662">
        <v>0.39600000000000002</v>
      </c>
      <c r="Y8" s="1026" t="s">
        <v>1606</v>
      </c>
      <c r="Z8" s="4663">
        <v>0.4</v>
      </c>
      <c r="AA8" s="4688" t="s">
        <v>1604</v>
      </c>
      <c r="AB8" s="404"/>
      <c r="AC8" s="84"/>
      <c r="AD8" s="84"/>
      <c r="AE8" s="84"/>
    </row>
    <row r="9" spans="1:31" s="61" customFormat="1" ht="13.8">
      <c r="A9" s="4689" t="s">
        <v>1045</v>
      </c>
      <c r="B9" s="4690">
        <v>4.8000000000000001E-2</v>
      </c>
      <c r="C9" s="4691" t="s">
        <v>1557</v>
      </c>
      <c r="D9" s="4606">
        <v>4.3999999999999997E-2</v>
      </c>
      <c r="E9" s="4067" t="s">
        <v>1557</v>
      </c>
      <c r="F9" s="4692">
        <v>4.3999999999999997E-2</v>
      </c>
      <c r="G9" s="4691" t="s">
        <v>1578</v>
      </c>
      <c r="H9" s="4606">
        <v>4.4999999999999998E-2</v>
      </c>
      <c r="I9" s="4067" t="s">
        <v>1558</v>
      </c>
      <c r="J9" s="4692">
        <v>4.7E-2</v>
      </c>
      <c r="K9" s="4691" t="s">
        <v>1558</v>
      </c>
      <c r="L9" s="4693">
        <v>4.7E-2</v>
      </c>
      <c r="M9" s="4067" t="s">
        <v>1558</v>
      </c>
      <c r="N9" s="4694">
        <v>4.8000000000000001E-2</v>
      </c>
      <c r="O9" s="4691" t="s">
        <v>1558</v>
      </c>
      <c r="P9" s="4602">
        <v>4.9000000000000002E-2</v>
      </c>
      <c r="Q9" s="4067" t="s">
        <v>1578</v>
      </c>
      <c r="R9" s="4695">
        <v>4.7E-2</v>
      </c>
      <c r="S9" s="4691" t="s">
        <v>1557</v>
      </c>
      <c r="T9" s="702">
        <v>4.5999999999999999E-2</v>
      </c>
      <c r="U9" s="4067" t="s">
        <v>1555</v>
      </c>
      <c r="V9" s="4696"/>
      <c r="W9" s="4697"/>
      <c r="X9" s="4609">
        <v>4.5999999999999999E-2</v>
      </c>
      <c r="Y9" s="4646" t="s">
        <v>1557</v>
      </c>
      <c r="Z9" s="4647">
        <v>5.6000000000000001E-2</v>
      </c>
      <c r="AA9" s="4648" t="s">
        <v>1555</v>
      </c>
      <c r="AB9" s="404"/>
      <c r="AC9" s="84"/>
      <c r="AD9" s="84"/>
      <c r="AE9" s="84"/>
    </row>
    <row r="10" spans="1:31" s="61" customFormat="1" ht="13.8">
      <c r="A10" s="4689" t="s">
        <v>1046</v>
      </c>
      <c r="B10" s="4698">
        <v>9.0999999999999998E-2</v>
      </c>
      <c r="C10" s="4691" t="s">
        <v>1531</v>
      </c>
      <c r="D10" s="4699">
        <v>8.1000000000000003E-2</v>
      </c>
      <c r="E10" s="4067" t="s">
        <v>1556</v>
      </c>
      <c r="F10" s="4700">
        <v>0.09</v>
      </c>
      <c r="G10" s="4691" t="s">
        <v>1530</v>
      </c>
      <c r="H10" s="4699">
        <v>9.0999999999999998E-2</v>
      </c>
      <c r="I10" s="4067" t="s">
        <v>1556</v>
      </c>
      <c r="J10" s="4700">
        <v>0.10100000000000001</v>
      </c>
      <c r="K10" s="4691" t="s">
        <v>1533</v>
      </c>
      <c r="L10" s="4701">
        <v>9.5000000000000001E-2</v>
      </c>
      <c r="M10" s="4067" t="s">
        <v>1530</v>
      </c>
      <c r="N10" s="4702">
        <v>8.4000000000000005E-2</v>
      </c>
      <c r="O10" s="4691" t="s">
        <v>1531</v>
      </c>
      <c r="P10" s="4703">
        <v>9.9000000000000005E-2</v>
      </c>
      <c r="Q10" s="4067" t="s">
        <v>1531</v>
      </c>
      <c r="R10" s="4695">
        <v>7.6999999999999999E-2</v>
      </c>
      <c r="S10" s="4691" t="s">
        <v>1556</v>
      </c>
      <c r="T10" s="702">
        <v>9.9000000000000005E-2</v>
      </c>
      <c r="U10" s="4067" t="s">
        <v>1531</v>
      </c>
      <c r="V10" s="4704"/>
      <c r="W10" s="4697"/>
      <c r="X10" s="4705">
        <v>9.7000000000000003E-2</v>
      </c>
      <c r="Y10" s="4646" t="s">
        <v>1533</v>
      </c>
      <c r="Z10" s="4706">
        <v>8.5000000000000006E-2</v>
      </c>
      <c r="AA10" s="4707" t="s">
        <v>1556</v>
      </c>
      <c r="AB10" s="84"/>
      <c r="AC10" s="84"/>
      <c r="AD10" s="84"/>
      <c r="AE10" s="84"/>
    </row>
    <row r="11" spans="1:31" s="61" customFormat="1" ht="13.8">
      <c r="A11" s="4689" t="s">
        <v>1047</v>
      </c>
      <c r="B11" s="4708">
        <v>2.1999999999999999E-2</v>
      </c>
      <c r="C11" s="4691" t="s">
        <v>1558</v>
      </c>
      <c r="D11" s="4709">
        <v>0.02</v>
      </c>
      <c r="E11" s="4067" t="s">
        <v>1579</v>
      </c>
      <c r="F11" s="4710">
        <v>1.6E-2</v>
      </c>
      <c r="G11" s="4691" t="s">
        <v>1578</v>
      </c>
      <c r="H11" s="4709">
        <v>2.4E-2</v>
      </c>
      <c r="I11" s="4067" t="s">
        <v>1557</v>
      </c>
      <c r="J11" s="4710">
        <v>1.4999999999999999E-2</v>
      </c>
      <c r="K11" s="4691" t="s">
        <v>1579</v>
      </c>
      <c r="L11" s="4711">
        <v>1.4E-2</v>
      </c>
      <c r="M11" s="4067" t="s">
        <v>1579</v>
      </c>
      <c r="N11" s="4712">
        <v>1.9E-2</v>
      </c>
      <c r="O11" s="4691" t="s">
        <v>1558</v>
      </c>
      <c r="P11" s="4713">
        <v>1.6E-2</v>
      </c>
      <c r="Q11" s="4067" t="s">
        <v>1579</v>
      </c>
      <c r="R11" s="4695">
        <v>1.2E-2</v>
      </c>
      <c r="S11" s="4691" t="s">
        <v>1579</v>
      </c>
      <c r="T11" s="702">
        <v>2.1000000000000001E-2</v>
      </c>
      <c r="U11" s="4067" t="s">
        <v>1557</v>
      </c>
      <c r="V11" s="4714"/>
      <c r="W11" s="4697"/>
      <c r="X11" s="4715">
        <v>8.9999999999999993E-3</v>
      </c>
      <c r="Y11" s="4646" t="s">
        <v>1607</v>
      </c>
      <c r="Z11" s="4716">
        <v>1.7000000000000001E-2</v>
      </c>
      <c r="AA11" s="4717" t="s">
        <v>1579</v>
      </c>
      <c r="AB11" s="84"/>
      <c r="AC11" s="84"/>
      <c r="AD11" s="84"/>
      <c r="AE11" s="84"/>
    </row>
    <row r="12" spans="1:31" s="61" customFormat="1" ht="13.8">
      <c r="A12" s="4689" t="s">
        <v>1048</v>
      </c>
      <c r="B12" s="4718">
        <v>0.44700000000000001</v>
      </c>
      <c r="C12" s="4691" t="s">
        <v>1604</v>
      </c>
      <c r="D12" s="4719">
        <v>0.44600000000000001</v>
      </c>
      <c r="E12" s="4067" t="s">
        <v>1605</v>
      </c>
      <c r="F12" s="4720">
        <v>0.45500000000000002</v>
      </c>
      <c r="G12" s="4691" t="s">
        <v>1603</v>
      </c>
      <c r="H12" s="4719">
        <v>0.44800000000000001</v>
      </c>
      <c r="I12" s="4067" t="s">
        <v>1532</v>
      </c>
      <c r="J12" s="4720">
        <v>0.45</v>
      </c>
      <c r="K12" s="4691" t="s">
        <v>1604</v>
      </c>
      <c r="L12" s="4721">
        <v>0.44900000000000001</v>
      </c>
      <c r="M12" s="4067" t="s">
        <v>1532</v>
      </c>
      <c r="N12" s="4722">
        <v>0.46500000000000002</v>
      </c>
      <c r="O12" s="4691" t="s">
        <v>1608</v>
      </c>
      <c r="P12" s="4723">
        <v>0.443</v>
      </c>
      <c r="Q12" s="4067" t="s">
        <v>1532</v>
      </c>
      <c r="R12" s="4695">
        <v>0.45500000000000002</v>
      </c>
      <c r="S12" s="4691" t="s">
        <v>1604</v>
      </c>
      <c r="T12" s="702">
        <v>0.46700000000000003</v>
      </c>
      <c r="U12" s="4067" t="s">
        <v>1605</v>
      </c>
      <c r="V12" s="4724"/>
      <c r="W12" s="4697"/>
      <c r="X12" s="4725">
        <v>0.45200000000000001</v>
      </c>
      <c r="Y12" s="4646" t="s">
        <v>1601</v>
      </c>
      <c r="Z12" s="4726">
        <v>0.443</v>
      </c>
      <c r="AA12" s="4727" t="s">
        <v>1604</v>
      </c>
      <c r="AB12" s="84"/>
      <c r="AC12" s="84"/>
      <c r="AD12" s="84"/>
      <c r="AE12" s="84"/>
    </row>
    <row r="13" spans="1:31" s="61" customFormat="1" ht="13.8">
      <c r="A13" s="4728"/>
      <c r="B13" s="4729" t="s">
        <v>932</v>
      </c>
      <c r="C13" s="4691"/>
      <c r="D13" s="4730" t="s">
        <v>932</v>
      </c>
      <c r="E13" s="4067"/>
      <c r="F13" s="4731" t="s">
        <v>932</v>
      </c>
      <c r="G13" s="4691"/>
      <c r="H13" s="4730" t="s">
        <v>932</v>
      </c>
      <c r="I13" s="4067"/>
      <c r="J13" s="4731" t="s">
        <v>932</v>
      </c>
      <c r="K13" s="4691"/>
      <c r="L13" s="4732" t="s">
        <v>932</v>
      </c>
      <c r="M13" s="4067"/>
      <c r="N13" s="4733" t="s">
        <v>932</v>
      </c>
      <c r="O13" s="4691"/>
      <c r="P13" s="4734"/>
      <c r="Q13" s="4067"/>
      <c r="R13" s="4735"/>
      <c r="S13" s="4691"/>
      <c r="T13" s="747"/>
      <c r="U13" s="4067"/>
      <c r="V13" s="4736"/>
      <c r="W13" s="4697"/>
      <c r="X13" s="4737"/>
      <c r="Y13" s="4646"/>
      <c r="Z13" s="4738"/>
      <c r="AA13" s="4739"/>
      <c r="AB13" s="84"/>
      <c r="AC13" s="84"/>
      <c r="AD13" s="84"/>
      <c r="AE13" s="84"/>
    </row>
    <row r="14" spans="1:31" s="61" customFormat="1" ht="14.4" thickBot="1">
      <c r="A14" s="678" t="s">
        <v>863</v>
      </c>
      <c r="B14" s="4740">
        <v>97076</v>
      </c>
      <c r="C14" s="473" t="s">
        <v>1609</v>
      </c>
      <c r="D14" s="4741">
        <v>104071</v>
      </c>
      <c r="E14" s="472" t="s">
        <v>1610</v>
      </c>
      <c r="F14" s="4742">
        <v>104675</v>
      </c>
      <c r="G14" s="473" t="s">
        <v>1611</v>
      </c>
      <c r="H14" s="4741">
        <v>103590</v>
      </c>
      <c r="I14" s="472" t="s">
        <v>1612</v>
      </c>
      <c r="J14" s="4742">
        <v>108091</v>
      </c>
      <c r="K14" s="473" t="s">
        <v>1613</v>
      </c>
      <c r="L14" s="4743">
        <v>111429</v>
      </c>
      <c r="M14" s="472" t="s">
        <v>1614</v>
      </c>
      <c r="N14" s="4744">
        <v>112674</v>
      </c>
      <c r="O14" s="473" t="s">
        <v>1615</v>
      </c>
      <c r="P14" s="4745">
        <v>111085</v>
      </c>
      <c r="Q14" s="472" t="s">
        <v>1616</v>
      </c>
      <c r="R14" s="474">
        <v>115924</v>
      </c>
      <c r="S14" s="473" t="s">
        <v>1617</v>
      </c>
      <c r="T14" s="475">
        <v>102657</v>
      </c>
      <c r="U14" s="472" t="s">
        <v>1618</v>
      </c>
      <c r="V14" s="4746"/>
      <c r="W14" s="4622"/>
      <c r="X14" s="476">
        <v>113472</v>
      </c>
      <c r="Y14" s="1022" t="s">
        <v>1619</v>
      </c>
      <c r="Z14" s="4677">
        <v>123285</v>
      </c>
      <c r="AA14" s="4624" t="s">
        <v>2662</v>
      </c>
      <c r="AB14" s="84"/>
      <c r="AC14" s="84"/>
      <c r="AD14" s="84"/>
      <c r="AE14" s="84"/>
    </row>
    <row r="15" spans="1:31" s="61" customFormat="1" ht="13.8">
      <c r="A15" s="478" t="s">
        <v>1044</v>
      </c>
      <c r="B15" s="4747">
        <v>0.39800000000000002</v>
      </c>
      <c r="C15" s="481" t="s">
        <v>1620</v>
      </c>
      <c r="D15" s="4748">
        <v>0.40100000000000002</v>
      </c>
      <c r="E15" s="480" t="s">
        <v>1606</v>
      </c>
      <c r="F15" s="4749">
        <v>0.39700000000000002</v>
      </c>
      <c r="G15" s="481" t="s">
        <v>1621</v>
      </c>
      <c r="H15" s="4748">
        <v>0.40699999999999997</v>
      </c>
      <c r="I15" s="480" t="s">
        <v>1621</v>
      </c>
      <c r="J15" s="4749">
        <v>0.40500000000000003</v>
      </c>
      <c r="K15" s="481" t="s">
        <v>1586</v>
      </c>
      <c r="L15" s="4750">
        <v>0.39100000000000001</v>
      </c>
      <c r="M15" s="480" t="s">
        <v>1606</v>
      </c>
      <c r="N15" s="4751">
        <v>0.38600000000000001</v>
      </c>
      <c r="O15" s="481" t="s">
        <v>1622</v>
      </c>
      <c r="P15" s="4752">
        <v>0.40899999999999997</v>
      </c>
      <c r="Q15" s="480" t="s">
        <v>1621</v>
      </c>
      <c r="R15" s="484">
        <v>0.40299999999999997</v>
      </c>
      <c r="S15" s="481" t="s">
        <v>1621</v>
      </c>
      <c r="T15" s="485">
        <v>0.38299999999999995</v>
      </c>
      <c r="U15" s="480" t="s">
        <v>1621</v>
      </c>
      <c r="V15" s="4753"/>
      <c r="W15" s="486"/>
      <c r="X15" s="4754">
        <v>0.41099999999999998</v>
      </c>
      <c r="Y15" s="1026" t="s">
        <v>1623</v>
      </c>
      <c r="Z15" s="4755">
        <v>0.40300000000000002</v>
      </c>
      <c r="AA15" s="4756" t="s">
        <v>1602</v>
      </c>
      <c r="AB15" s="84"/>
      <c r="AC15" s="84"/>
      <c r="AD15" s="84"/>
      <c r="AE15" s="84"/>
    </row>
    <row r="16" spans="1:31" s="61" customFormat="1" ht="13.8">
      <c r="A16" s="4689" t="s">
        <v>1045</v>
      </c>
      <c r="B16" s="4708">
        <v>0.02</v>
      </c>
      <c r="C16" s="4691" t="s">
        <v>1555</v>
      </c>
      <c r="D16" s="4709">
        <v>2.3E-2</v>
      </c>
      <c r="E16" s="4067" t="s">
        <v>1557</v>
      </c>
      <c r="F16" s="4710">
        <v>1.9E-2</v>
      </c>
      <c r="G16" s="4691" t="s">
        <v>1558</v>
      </c>
      <c r="H16" s="4709">
        <v>1.6E-2</v>
      </c>
      <c r="I16" s="4067" t="s">
        <v>1578</v>
      </c>
      <c r="J16" s="4710">
        <v>1.9E-2</v>
      </c>
      <c r="K16" s="4691" t="s">
        <v>1578</v>
      </c>
      <c r="L16" s="4711">
        <v>2.5999999999999999E-2</v>
      </c>
      <c r="M16" s="4067" t="s">
        <v>1555</v>
      </c>
      <c r="N16" s="4712">
        <v>2.1000000000000001E-2</v>
      </c>
      <c r="O16" s="4691" t="s">
        <v>1558</v>
      </c>
      <c r="P16" s="4713">
        <v>1.7000000000000001E-2</v>
      </c>
      <c r="Q16" s="4067" t="s">
        <v>1557</v>
      </c>
      <c r="R16" s="4695">
        <v>2.6000000000000002E-2</v>
      </c>
      <c r="S16" s="4691" t="s">
        <v>1557</v>
      </c>
      <c r="T16" s="702">
        <v>3.5000000000000003E-2</v>
      </c>
      <c r="U16" s="4067" t="s">
        <v>1530</v>
      </c>
      <c r="V16" s="4724"/>
      <c r="W16" s="4697"/>
      <c r="X16" s="4757">
        <v>2.4E-2</v>
      </c>
      <c r="Y16" s="4646" t="s">
        <v>1556</v>
      </c>
      <c r="Z16" s="4726">
        <v>2.5999999999999999E-2</v>
      </c>
      <c r="AA16" s="4727" t="s">
        <v>1555</v>
      </c>
      <c r="AB16" s="84"/>
      <c r="AC16" s="84"/>
      <c r="AD16" s="84"/>
      <c r="AE16" s="84"/>
    </row>
    <row r="17" spans="1:31" s="61" customFormat="1" ht="13.8">
      <c r="A17" s="4689" t="s">
        <v>1046</v>
      </c>
      <c r="B17" s="4758">
        <v>8.4000000000000005E-2</v>
      </c>
      <c r="C17" s="4691" t="s">
        <v>1532</v>
      </c>
      <c r="D17" s="4759">
        <v>7.4999999999999997E-2</v>
      </c>
      <c r="E17" s="4067" t="s">
        <v>1531</v>
      </c>
      <c r="F17" s="4760">
        <v>0.09</v>
      </c>
      <c r="G17" s="4691" t="s">
        <v>1603</v>
      </c>
      <c r="H17" s="4759">
        <v>8.1000000000000003E-2</v>
      </c>
      <c r="I17" s="4067" t="s">
        <v>1608</v>
      </c>
      <c r="J17" s="4760">
        <v>9.6000000000000002E-2</v>
      </c>
      <c r="K17" s="4691" t="s">
        <v>1532</v>
      </c>
      <c r="L17" s="4761">
        <v>8.8999999999999996E-2</v>
      </c>
      <c r="M17" s="4067" t="s">
        <v>1603</v>
      </c>
      <c r="N17" s="4762">
        <v>0.09</v>
      </c>
      <c r="O17" s="4691" t="s">
        <v>1532</v>
      </c>
      <c r="P17" s="4763">
        <v>8.2000000000000003E-2</v>
      </c>
      <c r="Q17" s="4067" t="s">
        <v>1531</v>
      </c>
      <c r="R17" s="4695">
        <v>7.2000000000000008E-2</v>
      </c>
      <c r="S17" s="4691" t="s">
        <v>1533</v>
      </c>
      <c r="T17" s="702">
        <v>8.900000000000001E-2</v>
      </c>
      <c r="U17" s="4067" t="s">
        <v>1608</v>
      </c>
      <c r="V17" s="4764"/>
      <c r="W17" s="4697"/>
      <c r="X17" s="4757">
        <v>7.0999999999999994E-2</v>
      </c>
      <c r="Y17" s="4646" t="s">
        <v>1532</v>
      </c>
      <c r="Z17" s="4765">
        <v>7.9000000000000001E-2</v>
      </c>
      <c r="AA17" s="4766" t="s">
        <v>1608</v>
      </c>
      <c r="AB17" s="84"/>
      <c r="AC17" s="84"/>
      <c r="AD17" s="84"/>
      <c r="AE17" s="84"/>
    </row>
    <row r="18" spans="1:31" s="61" customFormat="1" ht="13.8">
      <c r="A18" s="4689" t="s">
        <v>1047</v>
      </c>
      <c r="B18" s="4767">
        <v>1.2E-2</v>
      </c>
      <c r="C18" s="4691" t="s">
        <v>1557</v>
      </c>
      <c r="D18" s="4768">
        <v>1.6E-2</v>
      </c>
      <c r="E18" s="4067" t="s">
        <v>1557</v>
      </c>
      <c r="F18" s="4769">
        <v>1.9E-2</v>
      </c>
      <c r="G18" s="4691" t="s">
        <v>1556</v>
      </c>
      <c r="H18" s="4768">
        <v>2.1000000000000001E-2</v>
      </c>
      <c r="I18" s="4067" t="s">
        <v>1555</v>
      </c>
      <c r="J18" s="4769">
        <v>8.9999999999999993E-3</v>
      </c>
      <c r="K18" s="4691" t="s">
        <v>1578</v>
      </c>
      <c r="L18" s="4770">
        <v>1.4E-2</v>
      </c>
      <c r="M18" s="4067" t="s">
        <v>1578</v>
      </c>
      <c r="N18" s="4771">
        <v>1.7000000000000001E-2</v>
      </c>
      <c r="O18" s="4691" t="s">
        <v>1556</v>
      </c>
      <c r="P18" s="4772">
        <v>1.7000000000000001E-2</v>
      </c>
      <c r="Q18" s="4067" t="s">
        <v>1557</v>
      </c>
      <c r="R18" s="4695">
        <v>1.1000000000000001E-2</v>
      </c>
      <c r="S18" s="4691" t="s">
        <v>1579</v>
      </c>
      <c r="T18" s="702">
        <v>2.3E-2</v>
      </c>
      <c r="U18" s="4067" t="s">
        <v>1556</v>
      </c>
      <c r="V18" s="4773"/>
      <c r="W18" s="4697"/>
      <c r="X18" s="4774">
        <v>7.0000000000000001E-3</v>
      </c>
      <c r="Y18" s="4646" t="s">
        <v>1607</v>
      </c>
      <c r="Z18" s="4775">
        <v>1.4999999999999999E-2</v>
      </c>
      <c r="AA18" s="4776" t="s">
        <v>1558</v>
      </c>
      <c r="AB18" s="84"/>
      <c r="AC18" s="84"/>
      <c r="AD18" s="84"/>
      <c r="AE18" s="84"/>
    </row>
    <row r="19" spans="1:31" s="61" customFormat="1" ht="13.8">
      <c r="A19" s="4689" t="s">
        <v>1048</v>
      </c>
      <c r="B19" s="4777">
        <v>0.48599999999999999</v>
      </c>
      <c r="C19" s="4691" t="s">
        <v>1606</v>
      </c>
      <c r="D19" s="4778">
        <v>0.48399999999999999</v>
      </c>
      <c r="E19" s="4067" t="s">
        <v>1602</v>
      </c>
      <c r="F19" s="4779">
        <v>0.47499999999999998</v>
      </c>
      <c r="G19" s="4691" t="s">
        <v>1624</v>
      </c>
      <c r="H19" s="4778">
        <v>0.47499999999999998</v>
      </c>
      <c r="I19" s="4067" t="s">
        <v>1624</v>
      </c>
      <c r="J19" s="4779">
        <v>0.47099999999999997</v>
      </c>
      <c r="K19" s="4691" t="s">
        <v>1624</v>
      </c>
      <c r="L19" s="4780">
        <v>0.47899999999999998</v>
      </c>
      <c r="M19" s="4067" t="s">
        <v>1606</v>
      </c>
      <c r="N19" s="4781">
        <v>0.48599999999999999</v>
      </c>
      <c r="O19" s="4691" t="s">
        <v>1606</v>
      </c>
      <c r="P19" s="4782">
        <v>0.47399999999999998</v>
      </c>
      <c r="Q19" s="4067" t="s">
        <v>1622</v>
      </c>
      <c r="R19" s="4695">
        <v>0.48899999999999999</v>
      </c>
      <c r="S19" s="4691" t="s">
        <v>1622</v>
      </c>
      <c r="T19" s="702">
        <v>0.47</v>
      </c>
      <c r="U19" s="4067" t="s">
        <v>1622</v>
      </c>
      <c r="V19" s="4783"/>
      <c r="W19" s="4697"/>
      <c r="X19" s="4784">
        <v>0.48699999999999999</v>
      </c>
      <c r="Y19" s="4646" t="s">
        <v>1620</v>
      </c>
      <c r="Z19" s="4785">
        <v>0.47799999999999998</v>
      </c>
      <c r="AA19" s="4786" t="s">
        <v>1602</v>
      </c>
      <c r="AB19" s="84"/>
      <c r="AC19" s="84"/>
      <c r="AD19" s="84"/>
      <c r="AE19" s="84"/>
    </row>
    <row r="20" spans="1:31" s="61" customFormat="1" ht="13.8">
      <c r="A20" s="4728"/>
      <c r="B20" s="4787" t="s">
        <v>932</v>
      </c>
      <c r="C20" s="4691"/>
      <c r="D20" s="4788" t="s">
        <v>932</v>
      </c>
      <c r="E20" s="4067"/>
      <c r="F20" s="4789" t="s">
        <v>932</v>
      </c>
      <c r="G20" s="4691"/>
      <c r="H20" s="4788" t="s">
        <v>932</v>
      </c>
      <c r="I20" s="4067"/>
      <c r="J20" s="4789" t="s">
        <v>932</v>
      </c>
      <c r="K20" s="4691"/>
      <c r="L20" s="4790" t="s">
        <v>932</v>
      </c>
      <c r="M20" s="4067"/>
      <c r="N20" s="4791" t="s">
        <v>932</v>
      </c>
      <c r="O20" s="4691"/>
      <c r="P20" s="4792"/>
      <c r="Q20" s="4067"/>
      <c r="R20" s="4735"/>
      <c r="S20" s="4691"/>
      <c r="T20" s="747"/>
      <c r="U20" s="4067"/>
      <c r="V20" s="4793"/>
      <c r="W20" s="4697"/>
      <c r="X20" s="4794"/>
      <c r="Y20" s="4646"/>
      <c r="Z20" s="4795"/>
      <c r="AA20" s="4796"/>
      <c r="AB20" s="84"/>
      <c r="AC20" s="84"/>
      <c r="AD20" s="84"/>
      <c r="AE20" s="84"/>
    </row>
    <row r="21" spans="1:31" s="61" customFormat="1" ht="14.4" thickBot="1">
      <c r="A21" s="678" t="s">
        <v>864</v>
      </c>
      <c r="B21" s="4797">
        <v>96663</v>
      </c>
      <c r="C21" s="473" t="s">
        <v>1625</v>
      </c>
      <c r="D21" s="4798">
        <v>104293</v>
      </c>
      <c r="E21" s="472" t="s">
        <v>1626</v>
      </c>
      <c r="F21" s="4799">
        <v>102826</v>
      </c>
      <c r="G21" s="473" t="s">
        <v>1627</v>
      </c>
      <c r="H21" s="4798">
        <v>108736</v>
      </c>
      <c r="I21" s="472" t="s">
        <v>1628</v>
      </c>
      <c r="J21" s="4799">
        <v>106137</v>
      </c>
      <c r="K21" s="473" t="s">
        <v>1629</v>
      </c>
      <c r="L21" s="4800">
        <v>109864</v>
      </c>
      <c r="M21" s="472" t="s">
        <v>1630</v>
      </c>
      <c r="N21" s="4801">
        <v>108596</v>
      </c>
      <c r="O21" s="473" t="s">
        <v>1631</v>
      </c>
      <c r="P21" s="4802">
        <v>106326</v>
      </c>
      <c r="Q21" s="472" t="s">
        <v>1632</v>
      </c>
      <c r="R21" s="474">
        <v>111556</v>
      </c>
      <c r="S21" s="473" t="s">
        <v>1633</v>
      </c>
      <c r="T21" s="475">
        <v>101489</v>
      </c>
      <c r="U21" s="472" t="s">
        <v>1634</v>
      </c>
      <c r="V21" s="4746"/>
      <c r="W21" s="4622"/>
      <c r="X21" s="476">
        <v>110919</v>
      </c>
      <c r="Y21" s="1022" t="s">
        <v>1635</v>
      </c>
      <c r="Z21" s="4677">
        <v>119429</v>
      </c>
      <c r="AA21" s="4624" t="s">
        <v>2309</v>
      </c>
      <c r="AB21" s="84"/>
      <c r="AC21" s="84"/>
      <c r="AD21" s="84"/>
      <c r="AE21" s="84"/>
    </row>
    <row r="22" spans="1:31" s="61" customFormat="1" ht="13.8">
      <c r="A22" s="478" t="s">
        <v>1044</v>
      </c>
      <c r="B22" s="4803">
        <v>0.38400000000000001</v>
      </c>
      <c r="C22" s="481" t="s">
        <v>1624</v>
      </c>
      <c r="D22" s="4804">
        <v>0.41599999999999998</v>
      </c>
      <c r="E22" s="480" t="s">
        <v>1623</v>
      </c>
      <c r="F22" s="4805">
        <v>0.39200000000000002</v>
      </c>
      <c r="G22" s="481" t="s">
        <v>1604</v>
      </c>
      <c r="H22" s="4804">
        <v>0.379</v>
      </c>
      <c r="I22" s="480" t="s">
        <v>1602</v>
      </c>
      <c r="J22" s="4805">
        <v>0.36899999999999999</v>
      </c>
      <c r="K22" s="481" t="s">
        <v>1621</v>
      </c>
      <c r="L22" s="4806">
        <v>0.39900000000000002</v>
      </c>
      <c r="M22" s="480" t="s">
        <v>1622</v>
      </c>
      <c r="N22" s="4807">
        <v>0.38200000000000001</v>
      </c>
      <c r="O22" s="481" t="s">
        <v>1605</v>
      </c>
      <c r="P22" s="4808">
        <v>0.377</v>
      </c>
      <c r="Q22" s="480" t="s">
        <v>1602</v>
      </c>
      <c r="R22" s="484">
        <v>0.41600000000000004</v>
      </c>
      <c r="S22" s="481" t="s">
        <v>1624</v>
      </c>
      <c r="T22" s="485">
        <v>0.35100000000000003</v>
      </c>
      <c r="U22" s="480" t="s">
        <v>1601</v>
      </c>
      <c r="V22" s="4809"/>
      <c r="W22" s="486"/>
      <c r="X22" s="4810">
        <v>0.38</v>
      </c>
      <c r="Y22" s="1026" t="s">
        <v>1584</v>
      </c>
      <c r="Z22" s="4811">
        <v>0.39700000000000002</v>
      </c>
      <c r="AA22" s="4812" t="s">
        <v>1624</v>
      </c>
      <c r="AB22" s="84"/>
      <c r="AC22" s="84"/>
      <c r="AD22" s="84"/>
      <c r="AE22" s="84"/>
    </row>
    <row r="23" spans="1:31" s="61" customFormat="1" ht="13.8">
      <c r="A23" s="4689" t="s">
        <v>1045</v>
      </c>
      <c r="B23" s="4767">
        <v>7.5999999999999998E-2</v>
      </c>
      <c r="C23" s="4691" t="s">
        <v>1529</v>
      </c>
      <c r="D23" s="4778">
        <v>6.6000000000000003E-2</v>
      </c>
      <c r="E23" s="4067" t="s">
        <v>1530</v>
      </c>
      <c r="F23" s="4779">
        <v>7.0000000000000007E-2</v>
      </c>
      <c r="G23" s="4691" t="s">
        <v>1531</v>
      </c>
      <c r="H23" s="4778">
        <v>7.1999999999999995E-2</v>
      </c>
      <c r="I23" s="4067" t="s">
        <v>1530</v>
      </c>
      <c r="J23" s="4779">
        <v>7.4999999999999997E-2</v>
      </c>
      <c r="K23" s="4691" t="s">
        <v>1530</v>
      </c>
      <c r="L23" s="4780">
        <v>6.8000000000000005E-2</v>
      </c>
      <c r="M23" s="4067" t="s">
        <v>1531</v>
      </c>
      <c r="N23" s="4781">
        <v>7.5999999999999998E-2</v>
      </c>
      <c r="O23" s="4691" t="s">
        <v>1530</v>
      </c>
      <c r="P23" s="4782">
        <v>8.3000000000000004E-2</v>
      </c>
      <c r="Q23" s="4067" t="s">
        <v>1531</v>
      </c>
      <c r="R23" s="4695">
        <v>7.0000000000000007E-2</v>
      </c>
      <c r="S23" s="4691" t="s">
        <v>1533</v>
      </c>
      <c r="T23" s="702">
        <v>5.7999999999999996E-2</v>
      </c>
      <c r="U23" s="4067" t="s">
        <v>1530</v>
      </c>
      <c r="V23" s="4813"/>
      <c r="W23" s="4697"/>
      <c r="X23" s="4814">
        <v>7.0000000000000007E-2</v>
      </c>
      <c r="Y23" s="4646" t="s">
        <v>1530</v>
      </c>
      <c r="Z23" s="4815">
        <v>8.6999999999999994E-2</v>
      </c>
      <c r="AA23" s="4816" t="s">
        <v>1529</v>
      </c>
      <c r="AB23" s="84"/>
      <c r="AC23" s="84"/>
      <c r="AD23" s="84"/>
      <c r="AE23" s="84"/>
    </row>
    <row r="24" spans="1:31" s="61" customFormat="1" ht="13.8">
      <c r="A24" s="4689" t="s">
        <v>1046</v>
      </c>
      <c r="B24" s="4817">
        <v>9.8000000000000004E-2</v>
      </c>
      <c r="C24" s="4691" t="s">
        <v>1608</v>
      </c>
      <c r="D24" s="4818">
        <v>8.6999999999999994E-2</v>
      </c>
      <c r="E24" s="4067" t="s">
        <v>1532</v>
      </c>
      <c r="F24" s="4819">
        <v>0.09</v>
      </c>
      <c r="G24" s="4691" t="s">
        <v>1608</v>
      </c>
      <c r="H24" s="4818">
        <v>0.1</v>
      </c>
      <c r="I24" s="4067" t="s">
        <v>1529</v>
      </c>
      <c r="J24" s="4819">
        <v>0.107</v>
      </c>
      <c r="K24" s="4691" t="s">
        <v>1603</v>
      </c>
      <c r="L24" s="4820">
        <v>0.10100000000000001</v>
      </c>
      <c r="M24" s="4067" t="s">
        <v>1529</v>
      </c>
      <c r="N24" s="4821">
        <v>7.8E-2</v>
      </c>
      <c r="O24" s="4691" t="s">
        <v>1530</v>
      </c>
      <c r="P24" s="4822">
        <v>0.11600000000000001</v>
      </c>
      <c r="Q24" s="4067" t="s">
        <v>1532</v>
      </c>
      <c r="R24" s="4695">
        <v>8.199999999999999E-2</v>
      </c>
      <c r="S24" s="4691" t="s">
        <v>1608</v>
      </c>
      <c r="T24" s="702">
        <v>0.109</v>
      </c>
      <c r="U24" s="4067" t="s">
        <v>1608</v>
      </c>
      <c r="V24" s="4823"/>
      <c r="W24" s="4697"/>
      <c r="X24" s="4824">
        <v>0.123</v>
      </c>
      <c r="Y24" s="4646" t="s">
        <v>1603</v>
      </c>
      <c r="Z24" s="4825">
        <v>9.0999999999999998E-2</v>
      </c>
      <c r="AA24" s="4826" t="s">
        <v>1529</v>
      </c>
      <c r="AB24" s="84"/>
      <c r="AC24" s="84"/>
      <c r="AD24" s="84"/>
      <c r="AE24" s="84"/>
    </row>
    <row r="25" spans="1:31" s="61" customFormat="1" ht="13.8">
      <c r="A25" s="4689" t="s">
        <v>1047</v>
      </c>
      <c r="B25" s="4827">
        <v>3.3000000000000002E-2</v>
      </c>
      <c r="C25" s="4691" t="s">
        <v>1531</v>
      </c>
      <c r="D25" s="4828">
        <v>2.3E-2</v>
      </c>
      <c r="E25" s="4067" t="s">
        <v>1558</v>
      </c>
      <c r="F25" s="4829">
        <v>1.2E-2</v>
      </c>
      <c r="G25" s="4691" t="s">
        <v>1579</v>
      </c>
      <c r="H25" s="4828">
        <v>2.7E-2</v>
      </c>
      <c r="I25" s="4067" t="s">
        <v>1556</v>
      </c>
      <c r="J25" s="4829">
        <v>2.1000000000000001E-2</v>
      </c>
      <c r="K25" s="4691" t="s">
        <v>1557</v>
      </c>
      <c r="L25" s="4830">
        <v>1.4E-2</v>
      </c>
      <c r="M25" s="4067" t="s">
        <v>1578</v>
      </c>
      <c r="N25" s="4831">
        <v>2.1000000000000001E-2</v>
      </c>
      <c r="O25" s="4691" t="s">
        <v>1558</v>
      </c>
      <c r="P25" s="4832">
        <v>1.4E-2</v>
      </c>
      <c r="Q25" s="4067" t="s">
        <v>1578</v>
      </c>
      <c r="R25" s="4695">
        <v>1.3000000000000001E-2</v>
      </c>
      <c r="S25" s="4691" t="s">
        <v>1558</v>
      </c>
      <c r="T25" s="702">
        <v>1.9E-2</v>
      </c>
      <c r="U25" s="4067" t="s">
        <v>1556</v>
      </c>
      <c r="V25" s="4833"/>
      <c r="W25" s="4697"/>
      <c r="X25" s="4834">
        <v>1.0999999999999999E-2</v>
      </c>
      <c r="Y25" s="4646" t="s">
        <v>1558</v>
      </c>
      <c r="Z25" s="4835">
        <v>1.7999999999999999E-2</v>
      </c>
      <c r="AA25" s="4836" t="s">
        <v>1558</v>
      </c>
      <c r="AB25" s="84"/>
      <c r="AC25" s="84"/>
      <c r="AD25" s="84"/>
      <c r="AE25" s="84"/>
    </row>
    <row r="26" spans="1:31" s="61" customFormat="1" ht="13.8">
      <c r="A26" s="4689" t="s">
        <v>1048</v>
      </c>
      <c r="B26" s="4837">
        <v>0.40899999999999997</v>
      </c>
      <c r="C26" s="4691" t="s">
        <v>1624</v>
      </c>
      <c r="D26" s="4838">
        <v>0.40899999999999997</v>
      </c>
      <c r="E26" s="4067" t="s">
        <v>1624</v>
      </c>
      <c r="F26" s="4839">
        <v>0.436</v>
      </c>
      <c r="G26" s="4691" t="s">
        <v>1601</v>
      </c>
      <c r="H26" s="4838">
        <v>0.42199999999999999</v>
      </c>
      <c r="I26" s="4067" t="s">
        <v>1602</v>
      </c>
      <c r="J26" s="4839">
        <v>0.42899999999999999</v>
      </c>
      <c r="K26" s="4691" t="s">
        <v>1622</v>
      </c>
      <c r="L26" s="4840">
        <v>0.41899999999999998</v>
      </c>
      <c r="M26" s="4067" t="s">
        <v>1621</v>
      </c>
      <c r="N26" s="4841">
        <v>0.443</v>
      </c>
      <c r="O26" s="4691" t="s">
        <v>1601</v>
      </c>
      <c r="P26" s="4842">
        <v>0.40899999999999997</v>
      </c>
      <c r="Q26" s="4067" t="s">
        <v>1606</v>
      </c>
      <c r="R26" s="4695">
        <v>0.42</v>
      </c>
      <c r="S26" s="4691" t="s">
        <v>1621</v>
      </c>
      <c r="T26" s="702">
        <v>0.46399999999999997</v>
      </c>
      <c r="U26" s="4067" t="s">
        <v>1620</v>
      </c>
      <c r="V26" s="4843"/>
      <c r="W26" s="4697"/>
      <c r="X26" s="4844">
        <v>0.41599999999999998</v>
      </c>
      <c r="Y26" s="4646" t="s">
        <v>1586</v>
      </c>
      <c r="Z26" s="4845">
        <v>0.40699999999999997</v>
      </c>
      <c r="AA26" s="4846" t="s">
        <v>1620</v>
      </c>
      <c r="AB26" s="84"/>
      <c r="AC26" s="84"/>
      <c r="AD26" s="84"/>
      <c r="AE26" s="84"/>
    </row>
    <row r="27" spans="1:31" s="168" customFormat="1" ht="13.8">
      <c r="A27" s="5579" t="s">
        <v>1543</v>
      </c>
      <c r="B27" s="5580"/>
      <c r="C27" s="5580"/>
      <c r="D27" s="5580"/>
      <c r="E27" s="5580"/>
      <c r="F27" s="5580"/>
      <c r="G27" s="5580"/>
      <c r="H27" s="5580"/>
      <c r="I27" s="5580"/>
      <c r="J27" s="5580"/>
      <c r="K27" s="5580"/>
      <c r="L27" s="5580"/>
      <c r="M27" s="5580"/>
      <c r="N27" s="5580"/>
      <c r="O27" s="5580"/>
      <c r="P27" s="5580"/>
      <c r="Q27" s="5580"/>
      <c r="R27" s="5580"/>
      <c r="S27" s="5580"/>
      <c r="T27" s="5580"/>
      <c r="U27" s="5580"/>
      <c r="V27" s="5580"/>
      <c r="W27" s="5580"/>
      <c r="X27" s="5580"/>
      <c r="Y27" s="5580"/>
      <c r="Z27" s="5580"/>
      <c r="AA27" s="5581"/>
    </row>
    <row r="28" spans="1:31" s="168" customFormat="1" ht="13.8">
      <c r="A28" s="451"/>
      <c r="B28" s="451"/>
      <c r="C28" s="451"/>
      <c r="D28" s="451"/>
      <c r="E28" s="451"/>
      <c r="F28" s="451"/>
      <c r="G28" s="451"/>
      <c r="H28" s="451"/>
      <c r="I28" s="451"/>
      <c r="J28" s="451"/>
      <c r="K28" s="451"/>
      <c r="L28" s="451"/>
      <c r="M28" s="451"/>
      <c r="N28" s="451"/>
      <c r="O28" s="451"/>
      <c r="P28" s="451"/>
      <c r="Q28" s="451"/>
    </row>
    <row r="29" spans="1:31" s="168" customFormat="1" ht="13.8">
      <c r="A29" s="5425" t="s">
        <v>2587</v>
      </c>
      <c r="B29" s="5425"/>
      <c r="C29" s="5425"/>
      <c r="D29" s="5425"/>
      <c r="E29" s="5425"/>
      <c r="F29" s="5425"/>
      <c r="G29" s="5425"/>
      <c r="H29" s="5425"/>
      <c r="I29" s="5425"/>
      <c r="J29" s="5425"/>
      <c r="K29" s="5425"/>
      <c r="L29" s="5425"/>
      <c r="M29" s="5425"/>
      <c r="N29" s="5425"/>
      <c r="O29" s="5425"/>
      <c r="P29" s="5425"/>
      <c r="Q29" s="5425"/>
      <c r="R29" s="5425"/>
      <c r="S29" s="5425"/>
      <c r="T29" s="5425"/>
      <c r="U29" s="5425"/>
      <c r="V29" s="5425"/>
      <c r="W29" s="5425"/>
    </row>
    <row r="30" spans="1:31" s="168" customFormat="1" ht="13.8">
      <c r="A30" s="451"/>
      <c r="B30" s="451"/>
      <c r="C30" s="451"/>
      <c r="D30" s="451"/>
      <c r="E30" s="451"/>
      <c r="F30" s="451"/>
      <c r="G30" s="451"/>
      <c r="H30" s="451"/>
      <c r="I30" s="451"/>
      <c r="J30" s="451"/>
      <c r="K30" s="451"/>
      <c r="L30" s="451"/>
      <c r="M30" s="451"/>
      <c r="N30" s="451"/>
      <c r="O30" s="451"/>
      <c r="P30" s="451"/>
      <c r="Q30" s="451"/>
    </row>
    <row r="31" spans="1:31" s="168" customFormat="1" ht="13.8">
      <c r="A31" s="451"/>
      <c r="B31" s="451"/>
      <c r="C31" s="451"/>
      <c r="D31" s="451"/>
      <c r="E31" s="451"/>
      <c r="F31" s="451"/>
      <c r="G31" s="451"/>
      <c r="H31" s="451"/>
      <c r="I31" s="451"/>
      <c r="J31" s="451"/>
      <c r="K31" s="451"/>
      <c r="L31" s="451"/>
      <c r="M31" s="451"/>
      <c r="N31" s="451"/>
      <c r="O31" s="451"/>
      <c r="P31" s="451"/>
      <c r="Q31" s="451"/>
    </row>
    <row r="32" spans="1:31" s="61" customFormat="1" ht="18" customHeight="1">
      <c r="A32" s="5584" t="s">
        <v>861</v>
      </c>
      <c r="B32" s="5433" t="s">
        <v>14</v>
      </c>
      <c r="C32" s="5434"/>
      <c r="D32" s="5434"/>
      <c r="E32" s="5434"/>
      <c r="F32" s="5434"/>
      <c r="G32" s="5434"/>
      <c r="H32" s="5434"/>
      <c r="I32" s="5434"/>
      <c r="J32" s="5434"/>
      <c r="K32" s="5434"/>
      <c r="L32" s="5434"/>
      <c r="M32" s="5434"/>
      <c r="N32" s="5434"/>
      <c r="O32" s="5434"/>
      <c r="P32" s="5434"/>
      <c r="Q32" s="5434"/>
      <c r="R32" s="5434"/>
      <c r="S32" s="5434"/>
      <c r="T32" s="5434"/>
      <c r="U32" s="5434"/>
      <c r="V32" s="5434"/>
      <c r="W32" s="5434"/>
      <c r="X32" s="5434"/>
      <c r="Y32" s="5434"/>
      <c r="Z32" s="5434"/>
      <c r="AA32" s="5434"/>
    </row>
    <row r="33" spans="1:31" s="61" customFormat="1" ht="18" customHeight="1">
      <c r="A33" s="5585"/>
      <c r="B33" s="5564" t="s">
        <v>855</v>
      </c>
      <c r="C33" s="5572"/>
      <c r="D33" s="5571" t="s">
        <v>855</v>
      </c>
      <c r="E33" s="5572"/>
      <c r="F33" s="5571" t="s">
        <v>855</v>
      </c>
      <c r="G33" s="5572"/>
      <c r="H33" s="5582" t="s">
        <v>855</v>
      </c>
      <c r="I33" s="5572"/>
      <c r="J33" s="5582" t="s">
        <v>855</v>
      </c>
      <c r="K33" s="5572"/>
      <c r="L33" s="5582" t="s">
        <v>855</v>
      </c>
      <c r="M33" s="5572"/>
      <c r="N33" s="5582" t="s">
        <v>855</v>
      </c>
      <c r="O33" s="5572"/>
      <c r="P33" s="5582" t="s">
        <v>855</v>
      </c>
      <c r="Q33" s="5572"/>
      <c r="R33" s="5571" t="s">
        <v>855</v>
      </c>
      <c r="S33" s="5565"/>
      <c r="T33" s="5564" t="s">
        <v>855</v>
      </c>
      <c r="U33" s="5565"/>
      <c r="V33" s="5564" t="s">
        <v>855</v>
      </c>
      <c r="W33" s="5565"/>
      <c r="X33" s="5564" t="s">
        <v>855</v>
      </c>
      <c r="Y33" s="5565"/>
      <c r="Z33" s="5564" t="s">
        <v>855</v>
      </c>
      <c r="AA33" s="5565"/>
      <c r="AB33" s="106"/>
    </row>
    <row r="34" spans="1:31" s="61" customFormat="1" ht="18" customHeight="1">
      <c r="A34" s="5585"/>
      <c r="B34" s="5564">
        <v>2010</v>
      </c>
      <c r="C34" s="5572"/>
      <c r="D34" s="5571">
        <v>2011</v>
      </c>
      <c r="E34" s="5572"/>
      <c r="F34" s="5571">
        <v>2012</v>
      </c>
      <c r="G34" s="5572"/>
      <c r="H34" s="5582">
        <v>2013</v>
      </c>
      <c r="I34" s="5572"/>
      <c r="J34" s="5582">
        <v>2014</v>
      </c>
      <c r="K34" s="5572"/>
      <c r="L34" s="5582">
        <v>2015</v>
      </c>
      <c r="M34" s="5572"/>
      <c r="N34" s="5582">
        <v>2016</v>
      </c>
      <c r="O34" s="5572"/>
      <c r="P34" s="5582">
        <v>2017</v>
      </c>
      <c r="Q34" s="5572"/>
      <c r="R34" s="5571">
        <v>2018</v>
      </c>
      <c r="S34" s="5565"/>
      <c r="T34" s="5564">
        <v>2019</v>
      </c>
      <c r="U34" s="5565"/>
      <c r="V34" s="5564" t="s">
        <v>1517</v>
      </c>
      <c r="W34" s="5565"/>
      <c r="X34" s="5564">
        <v>2021</v>
      </c>
      <c r="Y34" s="5565"/>
      <c r="Z34" s="5564">
        <v>2022</v>
      </c>
      <c r="AA34" s="5565"/>
      <c r="AB34" s="106"/>
    </row>
    <row r="35" spans="1:31" s="34" customFormat="1" ht="30">
      <c r="A35" s="5586"/>
      <c r="B35" s="59" t="s">
        <v>859</v>
      </c>
      <c r="C35" s="412" t="s">
        <v>860</v>
      </c>
      <c r="D35" s="413" t="s">
        <v>859</v>
      </c>
      <c r="E35" s="412" t="s">
        <v>860</v>
      </c>
      <c r="F35" s="413" t="s">
        <v>859</v>
      </c>
      <c r="G35" s="412" t="s">
        <v>860</v>
      </c>
      <c r="H35" s="416" t="s">
        <v>859</v>
      </c>
      <c r="I35" s="412" t="s">
        <v>860</v>
      </c>
      <c r="J35" s="416" t="s">
        <v>859</v>
      </c>
      <c r="K35" s="412" t="s">
        <v>860</v>
      </c>
      <c r="L35" s="416" t="s">
        <v>859</v>
      </c>
      <c r="M35" s="412" t="s">
        <v>860</v>
      </c>
      <c r="N35" s="416" t="s">
        <v>859</v>
      </c>
      <c r="O35" s="412" t="s">
        <v>860</v>
      </c>
      <c r="P35" s="416" t="s">
        <v>859</v>
      </c>
      <c r="Q35" s="412" t="s">
        <v>860</v>
      </c>
      <c r="R35" s="413" t="s">
        <v>859</v>
      </c>
      <c r="S35" s="60" t="s">
        <v>860</v>
      </c>
      <c r="T35" s="59" t="s">
        <v>859</v>
      </c>
      <c r="U35" s="60" t="s">
        <v>860</v>
      </c>
      <c r="V35" s="59" t="s">
        <v>859</v>
      </c>
      <c r="W35" s="60" t="s">
        <v>860</v>
      </c>
      <c r="X35" s="59" t="s">
        <v>859</v>
      </c>
      <c r="Y35" s="60" t="s">
        <v>860</v>
      </c>
      <c r="Z35" s="59" t="s">
        <v>859</v>
      </c>
      <c r="AA35" s="60" t="s">
        <v>860</v>
      </c>
      <c r="AB35" s="401"/>
    </row>
    <row r="36" spans="1:31" s="61" customFormat="1" ht="16.2" thickBot="1">
      <c r="A36" s="678" t="s">
        <v>862</v>
      </c>
      <c r="B36" s="4847">
        <v>352608</v>
      </c>
      <c r="C36" s="473" t="s">
        <v>1636</v>
      </c>
      <c r="D36" s="4848">
        <v>363319</v>
      </c>
      <c r="E36" s="472" t="s">
        <v>1637</v>
      </c>
      <c r="F36" s="4847">
        <v>375915</v>
      </c>
      <c r="G36" s="473" t="s">
        <v>1638</v>
      </c>
      <c r="H36" s="4848">
        <v>401468</v>
      </c>
      <c r="I36" s="472" t="s">
        <v>1639</v>
      </c>
      <c r="J36" s="4849">
        <v>402635</v>
      </c>
      <c r="K36" s="473" t="s">
        <v>1640</v>
      </c>
      <c r="L36" s="4850">
        <v>410990</v>
      </c>
      <c r="M36" s="472" t="s">
        <v>1641</v>
      </c>
      <c r="N36" s="4847">
        <v>424404</v>
      </c>
      <c r="O36" s="473" t="s">
        <v>1642</v>
      </c>
      <c r="P36" s="4848">
        <v>444985</v>
      </c>
      <c r="Q36" s="472" t="s">
        <v>1643</v>
      </c>
      <c r="R36" s="4851">
        <v>455767</v>
      </c>
      <c r="S36" s="473" t="s">
        <v>1644</v>
      </c>
      <c r="T36" s="4852">
        <v>439563</v>
      </c>
      <c r="U36" s="472" t="s">
        <v>1645</v>
      </c>
      <c r="V36" s="4621"/>
      <c r="W36" s="4622"/>
      <c r="X36" s="476">
        <v>495303</v>
      </c>
      <c r="Y36" s="4853" t="s">
        <v>1646</v>
      </c>
      <c r="Z36" s="4623">
        <v>530948</v>
      </c>
      <c r="AA36" s="4678" t="s">
        <v>2663</v>
      </c>
      <c r="AB36" s="408"/>
      <c r="AC36" s="84"/>
      <c r="AD36" s="84"/>
      <c r="AE36" s="84"/>
    </row>
    <row r="37" spans="1:31" s="61" customFormat="1" ht="13.8">
      <c r="A37" s="478" t="s">
        <v>1044</v>
      </c>
      <c r="B37" s="4854">
        <v>0.39700000000000002</v>
      </c>
      <c r="C37" s="481" t="s">
        <v>1608</v>
      </c>
      <c r="D37" s="4855">
        <v>0.40699999999999997</v>
      </c>
      <c r="E37" s="480" t="s">
        <v>1608</v>
      </c>
      <c r="F37" s="4854">
        <v>0.39100000000000001</v>
      </c>
      <c r="G37" s="481" t="s">
        <v>1533</v>
      </c>
      <c r="H37" s="4855">
        <v>0.38700000000000001</v>
      </c>
      <c r="I37" s="480" t="s">
        <v>1608</v>
      </c>
      <c r="J37" s="4856">
        <v>0.38500000000000001</v>
      </c>
      <c r="K37" s="481" t="s">
        <v>1608</v>
      </c>
      <c r="L37" s="4857">
        <v>0.39200000000000002</v>
      </c>
      <c r="M37" s="480" t="s">
        <v>1529</v>
      </c>
      <c r="N37" s="4854">
        <v>0.38600000000000001</v>
      </c>
      <c r="O37" s="481" t="s">
        <v>1533</v>
      </c>
      <c r="P37" s="4855">
        <v>0.41099999999999998</v>
      </c>
      <c r="Q37" s="480" t="s">
        <v>1533</v>
      </c>
      <c r="R37" s="4858">
        <v>0.40200000000000002</v>
      </c>
      <c r="S37" s="481" t="s">
        <v>1529</v>
      </c>
      <c r="T37" s="4859">
        <v>0.375</v>
      </c>
      <c r="U37" s="480" t="s">
        <v>1533</v>
      </c>
      <c r="V37" s="4860"/>
      <c r="W37" s="486"/>
      <c r="X37" s="4810">
        <v>0.39900000000000002</v>
      </c>
      <c r="Y37" s="689" t="s">
        <v>1530</v>
      </c>
      <c r="Z37" s="4811">
        <v>0.39300000000000002</v>
      </c>
      <c r="AA37" s="4861" t="s">
        <v>1530</v>
      </c>
      <c r="AB37" s="404"/>
      <c r="AC37" s="84"/>
      <c r="AD37" s="84"/>
      <c r="AE37" s="84"/>
    </row>
    <row r="38" spans="1:31" s="61" customFormat="1" ht="13.8">
      <c r="A38" s="4689" t="s">
        <v>1045</v>
      </c>
      <c r="B38" s="4862">
        <v>3.9E-2</v>
      </c>
      <c r="C38" s="4691" t="s">
        <v>1578</v>
      </c>
      <c r="D38" s="4863">
        <v>3.5000000000000003E-2</v>
      </c>
      <c r="E38" s="4067" t="s">
        <v>1558</v>
      </c>
      <c r="F38" s="4862">
        <v>3.5999999999999997E-2</v>
      </c>
      <c r="G38" s="4691" t="s">
        <v>1607</v>
      </c>
      <c r="H38" s="4863">
        <v>0.04</v>
      </c>
      <c r="I38" s="4067" t="s">
        <v>1579</v>
      </c>
      <c r="J38" s="4864">
        <v>4.2000000000000003E-2</v>
      </c>
      <c r="K38" s="4691" t="s">
        <v>1578</v>
      </c>
      <c r="L38" s="4865">
        <v>0.04</v>
      </c>
      <c r="M38" s="4067" t="s">
        <v>1579</v>
      </c>
      <c r="N38" s="4862">
        <v>4.1000000000000002E-2</v>
      </c>
      <c r="O38" s="4691" t="s">
        <v>1579</v>
      </c>
      <c r="P38" s="4863">
        <v>4.1000000000000002E-2</v>
      </c>
      <c r="Q38" s="4067" t="s">
        <v>1579</v>
      </c>
      <c r="R38" s="4866">
        <v>0.04</v>
      </c>
      <c r="S38" s="4691" t="s">
        <v>1578</v>
      </c>
      <c r="T38" s="4867">
        <v>3.9E-2</v>
      </c>
      <c r="U38" s="4067" t="s">
        <v>1558</v>
      </c>
      <c r="V38" s="4868"/>
      <c r="W38" s="4697"/>
      <c r="X38" s="4844">
        <v>0.04</v>
      </c>
      <c r="Y38" s="4646" t="s">
        <v>1578</v>
      </c>
      <c r="Z38" s="4835">
        <v>4.7E-2</v>
      </c>
      <c r="AA38" s="4869" t="s">
        <v>1558</v>
      </c>
      <c r="AB38" s="404"/>
      <c r="AC38" s="84"/>
      <c r="AD38" s="84"/>
      <c r="AE38" s="84"/>
    </row>
    <row r="39" spans="1:31" s="61" customFormat="1" ht="13.8">
      <c r="A39" s="4689" t="s">
        <v>1046</v>
      </c>
      <c r="B39" s="4862">
        <v>0.105</v>
      </c>
      <c r="C39" s="4691" t="s">
        <v>1555</v>
      </c>
      <c r="D39" s="4863">
        <v>0.1</v>
      </c>
      <c r="E39" s="4067" t="s">
        <v>1555</v>
      </c>
      <c r="F39" s="4862">
        <v>0.1</v>
      </c>
      <c r="G39" s="4691" t="s">
        <v>1556</v>
      </c>
      <c r="H39" s="4863">
        <v>0.104</v>
      </c>
      <c r="I39" s="4067" t="s">
        <v>1555</v>
      </c>
      <c r="J39" s="4864">
        <v>0.111</v>
      </c>
      <c r="K39" s="4691" t="s">
        <v>1556</v>
      </c>
      <c r="L39" s="4865">
        <v>9.8000000000000004E-2</v>
      </c>
      <c r="M39" s="4067" t="s">
        <v>1555</v>
      </c>
      <c r="N39" s="4862">
        <v>9.8000000000000004E-2</v>
      </c>
      <c r="O39" s="4691" t="s">
        <v>1557</v>
      </c>
      <c r="P39" s="4863">
        <v>9.4E-2</v>
      </c>
      <c r="Q39" s="4067" t="s">
        <v>1557</v>
      </c>
      <c r="R39" s="4866">
        <v>0.09</v>
      </c>
      <c r="S39" s="4691" t="s">
        <v>1555</v>
      </c>
      <c r="T39" s="4867">
        <v>9.5000000000000001E-2</v>
      </c>
      <c r="U39" s="4067" t="s">
        <v>1557</v>
      </c>
      <c r="V39" s="4870"/>
      <c r="W39" s="4697"/>
      <c r="X39" s="4844">
        <v>9.8000000000000004E-2</v>
      </c>
      <c r="Y39" s="4646" t="s">
        <v>1555</v>
      </c>
      <c r="Z39" s="4835">
        <v>9.2999999999999999E-2</v>
      </c>
      <c r="AA39" s="4869" t="s">
        <v>1557</v>
      </c>
      <c r="AB39" s="84"/>
      <c r="AC39" s="84"/>
      <c r="AD39" s="84"/>
      <c r="AE39" s="84"/>
    </row>
    <row r="40" spans="1:31" s="61" customFormat="1" ht="13.8">
      <c r="A40" s="4689" t="s">
        <v>1047</v>
      </c>
      <c r="B40" s="4862">
        <v>2.1999999999999999E-2</v>
      </c>
      <c r="C40" s="4691" t="s">
        <v>1579</v>
      </c>
      <c r="D40" s="4863">
        <v>1.7999999999999999E-2</v>
      </c>
      <c r="E40" s="4067" t="s">
        <v>1607</v>
      </c>
      <c r="F40" s="4862">
        <v>2.1000000000000001E-2</v>
      </c>
      <c r="G40" s="4691" t="s">
        <v>1578</v>
      </c>
      <c r="H40" s="4863">
        <v>2.3E-2</v>
      </c>
      <c r="I40" s="4067" t="s">
        <v>1578</v>
      </c>
      <c r="J40" s="4864">
        <v>2.1999999999999999E-2</v>
      </c>
      <c r="K40" s="4691" t="s">
        <v>1607</v>
      </c>
      <c r="L40" s="4865">
        <v>1.7000000000000001E-2</v>
      </c>
      <c r="M40" s="4067" t="s">
        <v>1607</v>
      </c>
      <c r="N40" s="4862">
        <v>2.1999999999999999E-2</v>
      </c>
      <c r="O40" s="4691" t="s">
        <v>1578</v>
      </c>
      <c r="P40" s="4863">
        <v>1.9E-2</v>
      </c>
      <c r="Q40" s="4067" t="s">
        <v>1579</v>
      </c>
      <c r="R40" s="4866">
        <v>1.4999999999999999E-2</v>
      </c>
      <c r="S40" s="4691" t="s">
        <v>1607</v>
      </c>
      <c r="T40" s="4867">
        <v>2.1000000000000001E-2</v>
      </c>
      <c r="U40" s="4067" t="s">
        <v>1578</v>
      </c>
      <c r="V40" s="4870"/>
      <c r="W40" s="4697"/>
      <c r="X40" s="4844">
        <v>1.6E-2</v>
      </c>
      <c r="Y40" s="4646" t="s">
        <v>1607</v>
      </c>
      <c r="Z40" s="4835">
        <v>1.7000000000000001E-2</v>
      </c>
      <c r="AA40" s="4869" t="s">
        <v>1607</v>
      </c>
      <c r="AB40" s="84"/>
      <c r="AC40" s="84"/>
      <c r="AD40" s="84"/>
      <c r="AE40" s="84"/>
    </row>
    <row r="41" spans="1:31" s="61" customFormat="1" ht="13.8">
      <c r="A41" s="4689" t="s">
        <v>1048</v>
      </c>
      <c r="B41" s="4862">
        <v>0.436</v>
      </c>
      <c r="C41" s="4691" t="s">
        <v>1608</v>
      </c>
      <c r="D41" s="4863">
        <v>0.439</v>
      </c>
      <c r="E41" s="4067" t="s">
        <v>1529</v>
      </c>
      <c r="F41" s="4862">
        <v>0.45200000000000001</v>
      </c>
      <c r="G41" s="4691" t="s">
        <v>1529</v>
      </c>
      <c r="H41" s="4863">
        <v>0.44700000000000001</v>
      </c>
      <c r="I41" s="4067" t="s">
        <v>1530</v>
      </c>
      <c r="J41" s="4864">
        <v>0.44</v>
      </c>
      <c r="K41" s="4691" t="s">
        <v>1529</v>
      </c>
      <c r="L41" s="4865">
        <v>0.45300000000000001</v>
      </c>
      <c r="M41" s="4067" t="s">
        <v>1533</v>
      </c>
      <c r="N41" s="4862">
        <v>0.45300000000000001</v>
      </c>
      <c r="O41" s="4691" t="s">
        <v>1533</v>
      </c>
      <c r="P41" s="4863">
        <v>0.435</v>
      </c>
      <c r="Q41" s="4067" t="s">
        <v>1529</v>
      </c>
      <c r="R41" s="4866">
        <v>0.45299999999999996</v>
      </c>
      <c r="S41" s="4691" t="s">
        <v>1533</v>
      </c>
      <c r="T41" s="4867">
        <v>0.47</v>
      </c>
      <c r="U41" s="4067" t="s">
        <v>1533</v>
      </c>
      <c r="V41" s="4870"/>
      <c r="W41" s="4697"/>
      <c r="X41" s="4844">
        <v>0.44700000000000001</v>
      </c>
      <c r="Y41" s="4646" t="s">
        <v>1530</v>
      </c>
      <c r="Z41" s="4835">
        <v>0.44900000000000001</v>
      </c>
      <c r="AA41" s="4869" t="s">
        <v>1608</v>
      </c>
      <c r="AB41" s="84"/>
      <c r="AC41" s="84"/>
      <c r="AD41" s="84"/>
      <c r="AE41" s="84"/>
    </row>
    <row r="42" spans="1:31" s="61" customFormat="1" ht="13.8">
      <c r="A42" s="4728"/>
      <c r="B42" s="4871" t="s">
        <v>932</v>
      </c>
      <c r="C42" s="4691"/>
      <c r="D42" s="4872" t="s">
        <v>932</v>
      </c>
      <c r="E42" s="4067"/>
      <c r="F42" s="4871" t="s">
        <v>932</v>
      </c>
      <c r="G42" s="4691"/>
      <c r="H42" s="4872" t="s">
        <v>932</v>
      </c>
      <c r="I42" s="4067"/>
      <c r="J42" s="4873" t="s">
        <v>932</v>
      </c>
      <c r="K42" s="4691"/>
      <c r="L42" s="4874" t="s">
        <v>932</v>
      </c>
      <c r="M42" s="4067"/>
      <c r="N42" s="4871" t="s">
        <v>932</v>
      </c>
      <c r="O42" s="4691"/>
      <c r="P42" s="4872"/>
      <c r="Q42" s="4067"/>
      <c r="R42" s="4875"/>
      <c r="S42" s="4691"/>
      <c r="T42" s="4876"/>
      <c r="U42" s="4067"/>
      <c r="V42" s="4877"/>
      <c r="W42" s="4697"/>
      <c r="X42" s="4878"/>
      <c r="Y42" s="4646"/>
      <c r="Z42" s="4879"/>
      <c r="AA42" s="4869"/>
      <c r="AB42" s="84"/>
      <c r="AC42" s="84"/>
      <c r="AD42" s="84"/>
      <c r="AE42" s="84"/>
    </row>
    <row r="43" spans="1:31" s="61" customFormat="1" ht="14.4" thickBot="1">
      <c r="A43" s="678" t="s">
        <v>863</v>
      </c>
      <c r="B43" s="4847">
        <v>173432</v>
      </c>
      <c r="C43" s="473" t="s">
        <v>1647</v>
      </c>
      <c r="D43" s="4848">
        <v>175926</v>
      </c>
      <c r="E43" s="472" t="s">
        <v>1648</v>
      </c>
      <c r="F43" s="4847">
        <v>187027</v>
      </c>
      <c r="G43" s="473" t="s">
        <v>1649</v>
      </c>
      <c r="H43" s="4848">
        <v>194906</v>
      </c>
      <c r="I43" s="472" t="s">
        <v>1650</v>
      </c>
      <c r="J43" s="4849">
        <v>197616</v>
      </c>
      <c r="K43" s="473" t="s">
        <v>1651</v>
      </c>
      <c r="L43" s="4850">
        <v>203218</v>
      </c>
      <c r="M43" s="472" t="s">
        <v>1652</v>
      </c>
      <c r="N43" s="4847">
        <v>212140</v>
      </c>
      <c r="O43" s="473" t="s">
        <v>1544</v>
      </c>
      <c r="P43" s="4848">
        <v>226225</v>
      </c>
      <c r="Q43" s="472" t="s">
        <v>1653</v>
      </c>
      <c r="R43" s="4851">
        <v>229345</v>
      </c>
      <c r="S43" s="473" t="s">
        <v>1654</v>
      </c>
      <c r="T43" s="4852">
        <v>217766</v>
      </c>
      <c r="U43" s="472" t="s">
        <v>1655</v>
      </c>
      <c r="V43" s="4880"/>
      <c r="W43" s="4622"/>
      <c r="X43" s="476">
        <v>248604</v>
      </c>
      <c r="Y43" s="1022" t="s">
        <v>1656</v>
      </c>
      <c r="Z43" s="4677">
        <v>266961</v>
      </c>
      <c r="AA43" s="4678" t="s">
        <v>2664</v>
      </c>
      <c r="AB43" s="84"/>
      <c r="AC43" s="84"/>
      <c r="AD43" s="84"/>
      <c r="AE43" s="84"/>
    </row>
    <row r="44" spans="1:31" s="61" customFormat="1" ht="13.8">
      <c r="A44" s="478" t="s">
        <v>1044</v>
      </c>
      <c r="B44" s="4854">
        <v>0.39600000000000002</v>
      </c>
      <c r="C44" s="481" t="s">
        <v>1602</v>
      </c>
      <c r="D44" s="4855">
        <v>0.40200000000000002</v>
      </c>
      <c r="E44" s="480" t="s">
        <v>1605</v>
      </c>
      <c r="F44" s="4854">
        <v>0.38900000000000001</v>
      </c>
      <c r="G44" s="481" t="s">
        <v>1605</v>
      </c>
      <c r="H44" s="4855">
        <v>0.39800000000000002</v>
      </c>
      <c r="I44" s="480" t="s">
        <v>1604</v>
      </c>
      <c r="J44" s="4856">
        <v>0.38900000000000001</v>
      </c>
      <c r="K44" s="481" t="s">
        <v>1602</v>
      </c>
      <c r="L44" s="4857">
        <v>0.38200000000000001</v>
      </c>
      <c r="M44" s="480" t="s">
        <v>1604</v>
      </c>
      <c r="N44" s="4854">
        <v>0.39100000000000001</v>
      </c>
      <c r="O44" s="481" t="s">
        <v>1605</v>
      </c>
      <c r="P44" s="4855">
        <v>0.41699999999999998</v>
      </c>
      <c r="Q44" s="480" t="s">
        <v>1605</v>
      </c>
      <c r="R44" s="4858">
        <v>0.40399999999999997</v>
      </c>
      <c r="S44" s="481" t="s">
        <v>1604</v>
      </c>
      <c r="T44" s="4859">
        <v>0.38100000000000001</v>
      </c>
      <c r="U44" s="480" t="s">
        <v>1603</v>
      </c>
      <c r="V44" s="4881"/>
      <c r="W44" s="486"/>
      <c r="X44" s="4810">
        <v>0.40899999999999997</v>
      </c>
      <c r="Y44" s="1026" t="s">
        <v>1603</v>
      </c>
      <c r="Z44" s="4811">
        <v>0.39400000000000002</v>
      </c>
      <c r="AA44" s="4861" t="s">
        <v>1532</v>
      </c>
      <c r="AB44" s="84"/>
      <c r="AC44" s="84"/>
      <c r="AD44" s="84"/>
      <c r="AE44" s="84"/>
    </row>
    <row r="45" spans="1:31" s="61" customFormat="1" ht="13.8">
      <c r="A45" s="4689" t="s">
        <v>1045</v>
      </c>
      <c r="B45" s="4862">
        <v>1.6E-2</v>
      </c>
      <c r="C45" s="4691" t="s">
        <v>1578</v>
      </c>
      <c r="D45" s="4863">
        <v>1.7000000000000001E-2</v>
      </c>
      <c r="E45" s="4067" t="s">
        <v>1578</v>
      </c>
      <c r="F45" s="4862">
        <v>1.7999999999999999E-2</v>
      </c>
      <c r="G45" s="4691" t="s">
        <v>1579</v>
      </c>
      <c r="H45" s="4863">
        <v>1.4999999999999999E-2</v>
      </c>
      <c r="I45" s="4067" t="s">
        <v>1607</v>
      </c>
      <c r="J45" s="4864">
        <v>1.9E-2</v>
      </c>
      <c r="K45" s="4691" t="s">
        <v>1578</v>
      </c>
      <c r="L45" s="4865">
        <v>2.1999999999999999E-2</v>
      </c>
      <c r="M45" s="4067" t="s">
        <v>1558</v>
      </c>
      <c r="N45" s="4862">
        <v>0.02</v>
      </c>
      <c r="O45" s="4691" t="s">
        <v>1607</v>
      </c>
      <c r="P45" s="4863">
        <v>1.6E-2</v>
      </c>
      <c r="Q45" s="4067" t="s">
        <v>1578</v>
      </c>
      <c r="R45" s="4866">
        <v>1.8000000000000002E-2</v>
      </c>
      <c r="S45" s="4691" t="s">
        <v>1579</v>
      </c>
      <c r="T45" s="4867">
        <v>2.6000000000000002E-2</v>
      </c>
      <c r="U45" s="4067" t="s">
        <v>1558</v>
      </c>
      <c r="V45" s="4870"/>
      <c r="W45" s="4697"/>
      <c r="X45" s="4844">
        <v>2.1999999999999999E-2</v>
      </c>
      <c r="Y45" s="4646" t="s">
        <v>1558</v>
      </c>
      <c r="Z45" s="4835">
        <v>2.3E-2</v>
      </c>
      <c r="AA45" s="4869" t="s">
        <v>1558</v>
      </c>
      <c r="AB45" s="84"/>
      <c r="AC45" s="84"/>
      <c r="AD45" s="84"/>
      <c r="AE45" s="84"/>
    </row>
    <row r="46" spans="1:31" s="61" customFormat="1" ht="13.8">
      <c r="A46" s="4689" t="s">
        <v>1046</v>
      </c>
      <c r="B46" s="4862">
        <v>9.4E-2</v>
      </c>
      <c r="C46" s="4691" t="s">
        <v>1529</v>
      </c>
      <c r="D46" s="4863">
        <v>8.1000000000000003E-2</v>
      </c>
      <c r="E46" s="4067" t="s">
        <v>1556</v>
      </c>
      <c r="F46" s="4862">
        <v>9.2999999999999999E-2</v>
      </c>
      <c r="G46" s="4691" t="s">
        <v>1533</v>
      </c>
      <c r="H46" s="4863">
        <v>9.0999999999999998E-2</v>
      </c>
      <c r="I46" s="4067" t="s">
        <v>1533</v>
      </c>
      <c r="J46" s="4864">
        <v>0.11</v>
      </c>
      <c r="K46" s="4691" t="s">
        <v>1533</v>
      </c>
      <c r="L46" s="4865">
        <v>8.5999999999999993E-2</v>
      </c>
      <c r="M46" s="4067" t="s">
        <v>1533</v>
      </c>
      <c r="N46" s="4862">
        <v>0.09</v>
      </c>
      <c r="O46" s="4691" t="s">
        <v>1533</v>
      </c>
      <c r="P46" s="4863">
        <v>7.8E-2</v>
      </c>
      <c r="Q46" s="4067" t="s">
        <v>1555</v>
      </c>
      <c r="R46" s="4866">
        <v>8.4000000000000005E-2</v>
      </c>
      <c r="S46" s="4691" t="s">
        <v>1533</v>
      </c>
      <c r="T46" s="4867">
        <v>7.4999999999999997E-2</v>
      </c>
      <c r="U46" s="4067" t="s">
        <v>1556</v>
      </c>
      <c r="V46" s="4870"/>
      <c r="W46" s="4697"/>
      <c r="X46" s="4844">
        <v>7.5999999999999998E-2</v>
      </c>
      <c r="Y46" s="4646" t="s">
        <v>1531</v>
      </c>
      <c r="Z46" s="4835">
        <v>8.4000000000000005E-2</v>
      </c>
      <c r="AA46" s="4869" t="s">
        <v>1556</v>
      </c>
      <c r="AB46" s="84"/>
      <c r="AC46" s="84"/>
      <c r="AD46" s="84"/>
      <c r="AE46" s="84"/>
    </row>
    <row r="47" spans="1:31" s="61" customFormat="1" ht="13.8">
      <c r="A47" s="4689" t="s">
        <v>1047</v>
      </c>
      <c r="B47" s="4862">
        <v>1.4E-2</v>
      </c>
      <c r="C47" s="4691" t="s">
        <v>1578</v>
      </c>
      <c r="D47" s="4863">
        <v>1.6E-2</v>
      </c>
      <c r="E47" s="4067" t="s">
        <v>1578</v>
      </c>
      <c r="F47" s="4862">
        <v>2.1000000000000001E-2</v>
      </c>
      <c r="G47" s="4691" t="s">
        <v>1558</v>
      </c>
      <c r="H47" s="4863">
        <v>0.02</v>
      </c>
      <c r="I47" s="4067" t="s">
        <v>1558</v>
      </c>
      <c r="J47" s="4864">
        <v>1.4999999999999999E-2</v>
      </c>
      <c r="K47" s="4691" t="s">
        <v>1578</v>
      </c>
      <c r="L47" s="4865">
        <v>1.4999999999999999E-2</v>
      </c>
      <c r="M47" s="4067" t="s">
        <v>1579</v>
      </c>
      <c r="N47" s="4862">
        <v>2.1000000000000001E-2</v>
      </c>
      <c r="O47" s="4691" t="s">
        <v>1557</v>
      </c>
      <c r="P47" s="4863">
        <v>1.7000000000000001E-2</v>
      </c>
      <c r="Q47" s="4067" t="s">
        <v>1578</v>
      </c>
      <c r="R47" s="4866">
        <v>1.2E-2</v>
      </c>
      <c r="S47" s="4691" t="s">
        <v>1607</v>
      </c>
      <c r="T47" s="4867">
        <v>2.2000000000000002E-2</v>
      </c>
      <c r="U47" s="4067" t="s">
        <v>1557</v>
      </c>
      <c r="V47" s="4870"/>
      <c r="W47" s="4697"/>
      <c r="X47" s="4844">
        <v>1.2999999999999999E-2</v>
      </c>
      <c r="Y47" s="4646" t="s">
        <v>1579</v>
      </c>
      <c r="Z47" s="4835">
        <v>1.4E-2</v>
      </c>
      <c r="AA47" s="4869" t="s">
        <v>1579</v>
      </c>
      <c r="AB47" s="84"/>
      <c r="AC47" s="84"/>
      <c r="AD47" s="84"/>
      <c r="AE47" s="84"/>
    </row>
    <row r="48" spans="1:31" s="61" customFormat="1" ht="13.8">
      <c r="A48" s="4689" t="s">
        <v>1048</v>
      </c>
      <c r="B48" s="4862">
        <v>0.48</v>
      </c>
      <c r="C48" s="4691" t="s">
        <v>1606</v>
      </c>
      <c r="D48" s="4863">
        <v>0.48399999999999999</v>
      </c>
      <c r="E48" s="4067" t="s">
        <v>1603</v>
      </c>
      <c r="F48" s="4862">
        <v>0.47899999999999998</v>
      </c>
      <c r="G48" s="4691" t="s">
        <v>1604</v>
      </c>
      <c r="H48" s="4863">
        <v>0.47599999999999998</v>
      </c>
      <c r="I48" s="4067" t="s">
        <v>1604</v>
      </c>
      <c r="J48" s="4864">
        <v>0.46700000000000003</v>
      </c>
      <c r="K48" s="4691" t="s">
        <v>1601</v>
      </c>
      <c r="L48" s="4865">
        <v>0.495</v>
      </c>
      <c r="M48" s="4067" t="s">
        <v>1604</v>
      </c>
      <c r="N48" s="4862">
        <v>0.47799999999999998</v>
      </c>
      <c r="O48" s="4691" t="s">
        <v>1605</v>
      </c>
      <c r="P48" s="4863">
        <v>0.47199999999999998</v>
      </c>
      <c r="Q48" s="4067" t="s">
        <v>1605</v>
      </c>
      <c r="R48" s="4866">
        <v>0.48299999999999998</v>
      </c>
      <c r="S48" s="4691" t="s">
        <v>1605</v>
      </c>
      <c r="T48" s="4867">
        <v>0.496</v>
      </c>
      <c r="U48" s="4067" t="s">
        <v>1605</v>
      </c>
      <c r="V48" s="4870"/>
      <c r="W48" s="4697"/>
      <c r="X48" s="4844">
        <v>0.48</v>
      </c>
      <c r="Y48" s="4646" t="s">
        <v>1605</v>
      </c>
      <c r="Z48" s="4835">
        <v>0.48399999999999999</v>
      </c>
      <c r="AA48" s="4869" t="s">
        <v>1601</v>
      </c>
      <c r="AB48" s="84"/>
      <c r="AC48" s="84"/>
      <c r="AD48" s="84"/>
      <c r="AE48" s="84"/>
    </row>
    <row r="49" spans="1:31" s="61" customFormat="1" ht="13.8">
      <c r="A49" s="4728"/>
      <c r="B49" s="4871" t="s">
        <v>932</v>
      </c>
      <c r="C49" s="4691"/>
      <c r="D49" s="4872" t="s">
        <v>932</v>
      </c>
      <c r="E49" s="4067"/>
      <c r="F49" s="4871" t="s">
        <v>932</v>
      </c>
      <c r="G49" s="4691"/>
      <c r="H49" s="4872" t="s">
        <v>932</v>
      </c>
      <c r="I49" s="4067"/>
      <c r="J49" s="4873" t="s">
        <v>932</v>
      </c>
      <c r="K49" s="4691"/>
      <c r="L49" s="4874" t="s">
        <v>932</v>
      </c>
      <c r="M49" s="4067"/>
      <c r="N49" s="4871" t="s">
        <v>932</v>
      </c>
      <c r="O49" s="4691"/>
      <c r="P49" s="4872"/>
      <c r="Q49" s="4067"/>
      <c r="R49" s="4875"/>
      <c r="S49" s="4691"/>
      <c r="T49" s="4876"/>
      <c r="U49" s="4067"/>
      <c r="V49" s="4877"/>
      <c r="W49" s="4697"/>
      <c r="X49" s="4878"/>
      <c r="Y49" s="4646"/>
      <c r="Z49" s="4879"/>
      <c r="AA49" s="4869"/>
      <c r="AB49" s="84"/>
      <c r="AC49" s="84"/>
      <c r="AD49" s="84"/>
      <c r="AE49" s="84"/>
    </row>
    <row r="50" spans="1:31" s="61" customFormat="1" ht="14.4" thickBot="1">
      <c r="A50" s="678" t="s">
        <v>864</v>
      </c>
      <c r="B50" s="4847">
        <v>179176</v>
      </c>
      <c r="C50" s="473" t="s">
        <v>1657</v>
      </c>
      <c r="D50" s="4848">
        <v>187393</v>
      </c>
      <c r="E50" s="472" t="s">
        <v>1658</v>
      </c>
      <c r="F50" s="4847">
        <v>188888</v>
      </c>
      <c r="G50" s="473" t="s">
        <v>1659</v>
      </c>
      <c r="H50" s="4848">
        <v>206562</v>
      </c>
      <c r="I50" s="472" t="s">
        <v>1660</v>
      </c>
      <c r="J50" s="4849">
        <v>205019</v>
      </c>
      <c r="K50" s="473" t="s">
        <v>1661</v>
      </c>
      <c r="L50" s="4850">
        <v>207772</v>
      </c>
      <c r="M50" s="472" t="s">
        <v>1662</v>
      </c>
      <c r="N50" s="4847">
        <v>212264</v>
      </c>
      <c r="O50" s="473" t="s">
        <v>1663</v>
      </c>
      <c r="P50" s="4848">
        <v>218760</v>
      </c>
      <c r="Q50" s="472" t="s">
        <v>1664</v>
      </c>
      <c r="R50" s="4851">
        <v>226422</v>
      </c>
      <c r="S50" s="473" t="s">
        <v>1665</v>
      </c>
      <c r="T50" s="4852">
        <v>221797</v>
      </c>
      <c r="U50" s="472" t="s">
        <v>1666</v>
      </c>
      <c r="V50" s="4880"/>
      <c r="W50" s="4622"/>
      <c r="X50" s="476">
        <v>246699</v>
      </c>
      <c r="Y50" s="1022" t="s">
        <v>1667</v>
      </c>
      <c r="Z50" s="4677">
        <v>263987</v>
      </c>
      <c r="AA50" s="4678" t="s">
        <v>2665</v>
      </c>
      <c r="AB50" s="84"/>
      <c r="AC50" s="84"/>
      <c r="AD50" s="84"/>
      <c r="AE50" s="84"/>
    </row>
    <row r="51" spans="1:31" s="61" customFormat="1" ht="13.8">
      <c r="A51" s="478" t="s">
        <v>1044</v>
      </c>
      <c r="B51" s="4854">
        <v>0.39900000000000002</v>
      </c>
      <c r="C51" s="481" t="s">
        <v>1601</v>
      </c>
      <c r="D51" s="4855">
        <v>0.41099999999999998</v>
      </c>
      <c r="E51" s="480" t="s">
        <v>1602</v>
      </c>
      <c r="F51" s="4854">
        <v>0.39300000000000002</v>
      </c>
      <c r="G51" s="481" t="s">
        <v>1603</v>
      </c>
      <c r="H51" s="4855">
        <v>0.376</v>
      </c>
      <c r="I51" s="480" t="s">
        <v>1605</v>
      </c>
      <c r="J51" s="4856">
        <v>0.38100000000000001</v>
      </c>
      <c r="K51" s="481" t="s">
        <v>1605</v>
      </c>
      <c r="L51" s="4857">
        <v>0.40200000000000002</v>
      </c>
      <c r="M51" s="480" t="s">
        <v>1604</v>
      </c>
      <c r="N51" s="4854">
        <v>0.38</v>
      </c>
      <c r="O51" s="481" t="s">
        <v>1532</v>
      </c>
      <c r="P51" s="4855">
        <v>0.40400000000000003</v>
      </c>
      <c r="Q51" s="480" t="s">
        <v>1603</v>
      </c>
      <c r="R51" s="4858">
        <v>0.4</v>
      </c>
      <c r="S51" s="481" t="s">
        <v>1604</v>
      </c>
      <c r="T51" s="4859">
        <v>0.36899999999999999</v>
      </c>
      <c r="U51" s="480" t="s">
        <v>1603</v>
      </c>
      <c r="V51" s="4881"/>
      <c r="W51" s="486"/>
      <c r="X51" s="4810">
        <v>0.39</v>
      </c>
      <c r="Y51" s="1026" t="s">
        <v>1532</v>
      </c>
      <c r="Z51" s="4811">
        <v>0.39200000000000002</v>
      </c>
      <c r="AA51" s="4861" t="s">
        <v>1532</v>
      </c>
      <c r="AB51" s="84"/>
      <c r="AC51" s="84"/>
      <c r="AD51" s="84"/>
      <c r="AE51" s="84"/>
    </row>
    <row r="52" spans="1:31" s="61" customFormat="1" ht="13.8">
      <c r="A52" s="4689" t="s">
        <v>1045</v>
      </c>
      <c r="B52" s="4862">
        <v>6.0999999999999999E-2</v>
      </c>
      <c r="C52" s="4691" t="s">
        <v>1556</v>
      </c>
      <c r="D52" s="4863">
        <v>5.2999999999999999E-2</v>
      </c>
      <c r="E52" s="4067" t="s">
        <v>1556</v>
      </c>
      <c r="F52" s="4862">
        <v>5.2999999999999999E-2</v>
      </c>
      <c r="G52" s="4691" t="s">
        <v>1557</v>
      </c>
      <c r="H52" s="4863">
        <v>6.4000000000000001E-2</v>
      </c>
      <c r="I52" s="4067" t="s">
        <v>1555</v>
      </c>
      <c r="J52" s="4864">
        <v>6.5000000000000002E-2</v>
      </c>
      <c r="K52" s="4691" t="s">
        <v>1555</v>
      </c>
      <c r="L52" s="4865">
        <v>5.8000000000000003E-2</v>
      </c>
      <c r="M52" s="4067" t="s">
        <v>1557</v>
      </c>
      <c r="N52" s="4862">
        <v>6.2E-2</v>
      </c>
      <c r="O52" s="4691" t="s">
        <v>1557</v>
      </c>
      <c r="P52" s="4863">
        <v>6.6000000000000003E-2</v>
      </c>
      <c r="Q52" s="4067" t="s">
        <v>1555</v>
      </c>
      <c r="R52" s="4866">
        <v>6.0999999999999999E-2</v>
      </c>
      <c r="S52" s="4691" t="s">
        <v>1555</v>
      </c>
      <c r="T52" s="4867">
        <v>5.2999999999999999E-2</v>
      </c>
      <c r="U52" s="4067" t="s">
        <v>1531</v>
      </c>
      <c r="V52" s="4870"/>
      <c r="W52" s="4697"/>
      <c r="X52" s="4844">
        <v>5.8000000000000003E-2</v>
      </c>
      <c r="Y52" s="4646" t="s">
        <v>1557</v>
      </c>
      <c r="Z52" s="4835">
        <v>7.0999999999999994E-2</v>
      </c>
      <c r="AA52" s="4869" t="s">
        <v>1531</v>
      </c>
      <c r="AB52" s="84"/>
      <c r="AC52" s="84"/>
      <c r="AD52" s="84"/>
      <c r="AE52" s="84"/>
    </row>
    <row r="53" spans="1:31" s="61" customFormat="1" ht="13.8">
      <c r="A53" s="4689" t="s">
        <v>1046</v>
      </c>
      <c r="B53" s="4862">
        <v>0.11600000000000001</v>
      </c>
      <c r="C53" s="4691" t="s">
        <v>1533</v>
      </c>
      <c r="D53" s="4863">
        <v>0.11799999999999999</v>
      </c>
      <c r="E53" s="4067" t="s">
        <v>1529</v>
      </c>
      <c r="F53" s="4862">
        <v>0.107</v>
      </c>
      <c r="G53" s="4691" t="s">
        <v>1533</v>
      </c>
      <c r="H53" s="4863">
        <v>0.11600000000000001</v>
      </c>
      <c r="I53" s="4067" t="s">
        <v>1530</v>
      </c>
      <c r="J53" s="4864">
        <v>0.112</v>
      </c>
      <c r="K53" s="4691" t="s">
        <v>1533</v>
      </c>
      <c r="L53" s="4865">
        <v>0.11</v>
      </c>
      <c r="M53" s="4067" t="s">
        <v>1530</v>
      </c>
      <c r="N53" s="4862">
        <v>0.106</v>
      </c>
      <c r="O53" s="4691" t="s">
        <v>1531</v>
      </c>
      <c r="P53" s="4863">
        <v>0.111</v>
      </c>
      <c r="Q53" s="4067" t="s">
        <v>1531</v>
      </c>
      <c r="R53" s="4866">
        <v>9.6000000000000002E-2</v>
      </c>
      <c r="S53" s="4691" t="s">
        <v>1530</v>
      </c>
      <c r="T53" s="4867">
        <v>0.115</v>
      </c>
      <c r="U53" s="4067" t="s">
        <v>1530</v>
      </c>
      <c r="V53" s="4870"/>
      <c r="W53" s="4697"/>
      <c r="X53" s="4844">
        <v>0.12</v>
      </c>
      <c r="Y53" s="4646" t="s">
        <v>1530</v>
      </c>
      <c r="Z53" s="4835">
        <v>0.10299999999999999</v>
      </c>
      <c r="AA53" s="4869" t="s">
        <v>1530</v>
      </c>
      <c r="AB53" s="84"/>
      <c r="AC53" s="84"/>
      <c r="AD53" s="84"/>
      <c r="AE53" s="84"/>
    </row>
    <row r="54" spans="1:31" s="61" customFormat="1" ht="13.8">
      <c r="A54" s="4689" t="s">
        <v>1047</v>
      </c>
      <c r="B54" s="4862">
        <v>0.03</v>
      </c>
      <c r="C54" s="4691" t="s">
        <v>1557</v>
      </c>
      <c r="D54" s="4863">
        <v>2.1000000000000001E-2</v>
      </c>
      <c r="E54" s="4067" t="s">
        <v>1579</v>
      </c>
      <c r="F54" s="4862">
        <v>0.02</v>
      </c>
      <c r="G54" s="4691" t="s">
        <v>1558</v>
      </c>
      <c r="H54" s="4863">
        <v>2.5000000000000001E-2</v>
      </c>
      <c r="I54" s="4067" t="s">
        <v>1558</v>
      </c>
      <c r="J54" s="4864">
        <v>2.8000000000000001E-2</v>
      </c>
      <c r="K54" s="4691" t="s">
        <v>1578</v>
      </c>
      <c r="L54" s="4865">
        <v>0.02</v>
      </c>
      <c r="M54" s="4067" t="s">
        <v>1578</v>
      </c>
      <c r="N54" s="4862">
        <v>2.4E-2</v>
      </c>
      <c r="O54" s="4691" t="s">
        <v>1578</v>
      </c>
      <c r="P54" s="4863">
        <v>2.1999999999999999E-2</v>
      </c>
      <c r="Q54" s="4067" t="s">
        <v>1578</v>
      </c>
      <c r="R54" s="4866">
        <v>1.9E-2</v>
      </c>
      <c r="S54" s="4691" t="s">
        <v>1558</v>
      </c>
      <c r="T54" s="4867">
        <v>2.1000000000000001E-2</v>
      </c>
      <c r="U54" s="4067" t="s">
        <v>1558</v>
      </c>
      <c r="V54" s="4870"/>
      <c r="W54" s="4697"/>
      <c r="X54" s="4844">
        <v>1.9E-2</v>
      </c>
      <c r="Y54" s="4646" t="s">
        <v>1578</v>
      </c>
      <c r="Z54" s="4835">
        <v>0.02</v>
      </c>
      <c r="AA54" s="4869" t="s">
        <v>1578</v>
      </c>
      <c r="AB54" s="84"/>
      <c r="AC54" s="84"/>
      <c r="AD54" s="84"/>
      <c r="AE54" s="84"/>
    </row>
    <row r="55" spans="1:31" s="61" customFormat="1" ht="13.8">
      <c r="A55" s="4689" t="s">
        <v>1048</v>
      </c>
      <c r="B55" s="4862">
        <v>0.39400000000000002</v>
      </c>
      <c r="C55" s="4691" t="s">
        <v>1604</v>
      </c>
      <c r="D55" s="4863">
        <v>0.39700000000000002</v>
      </c>
      <c r="E55" s="4067" t="s">
        <v>1601</v>
      </c>
      <c r="F55" s="4862">
        <v>0.42599999999999999</v>
      </c>
      <c r="G55" s="4691" t="s">
        <v>1605</v>
      </c>
      <c r="H55" s="4863">
        <v>0.41899999999999998</v>
      </c>
      <c r="I55" s="4067" t="s">
        <v>1603</v>
      </c>
      <c r="J55" s="4864">
        <v>0.41399999999999998</v>
      </c>
      <c r="K55" s="4691" t="s">
        <v>1605</v>
      </c>
      <c r="L55" s="4865">
        <v>0.41099999999999998</v>
      </c>
      <c r="M55" s="4067" t="s">
        <v>1605</v>
      </c>
      <c r="N55" s="4862">
        <v>0.42799999999999999</v>
      </c>
      <c r="O55" s="4691" t="s">
        <v>1604</v>
      </c>
      <c r="P55" s="4863">
        <v>0.39800000000000002</v>
      </c>
      <c r="Q55" s="4067" t="s">
        <v>1605</v>
      </c>
      <c r="R55" s="4866">
        <v>0.42399999999999999</v>
      </c>
      <c r="S55" s="4691" t="s">
        <v>1605</v>
      </c>
      <c r="T55" s="4867">
        <v>0.44400000000000001</v>
      </c>
      <c r="U55" s="4067" t="s">
        <v>1604</v>
      </c>
      <c r="V55" s="4870"/>
      <c r="W55" s="4697"/>
      <c r="X55" s="4844">
        <v>0.41399999999999998</v>
      </c>
      <c r="Y55" s="4646" t="s">
        <v>1603</v>
      </c>
      <c r="Z55" s="4835">
        <v>0.41399999999999998</v>
      </c>
      <c r="AA55" s="4869" t="s">
        <v>1604</v>
      </c>
      <c r="AB55" s="84"/>
      <c r="AC55" s="84"/>
      <c r="AD55" s="84"/>
      <c r="AE55" s="84"/>
    </row>
    <row r="56" spans="1:31" s="168" customFormat="1" ht="13.8">
      <c r="A56" s="5579" t="s">
        <v>1543</v>
      </c>
      <c r="B56" s="5580"/>
      <c r="C56" s="5580"/>
      <c r="D56" s="5580"/>
      <c r="E56" s="5580"/>
      <c r="F56" s="5580"/>
      <c r="G56" s="5580"/>
      <c r="H56" s="5580"/>
      <c r="I56" s="5580"/>
      <c r="J56" s="5580"/>
      <c r="K56" s="5580"/>
      <c r="L56" s="5580"/>
      <c r="M56" s="5580"/>
      <c r="N56" s="5580"/>
      <c r="O56" s="5580"/>
      <c r="P56" s="5580"/>
      <c r="Q56" s="5580"/>
      <c r="R56" s="5580"/>
      <c r="S56" s="5580"/>
      <c r="T56" s="5580"/>
      <c r="U56" s="5580"/>
      <c r="V56" s="5580"/>
      <c r="W56" s="5580"/>
      <c r="X56" s="5580"/>
      <c r="Y56" s="5580"/>
      <c r="Z56" s="5580"/>
      <c r="AA56" s="5581"/>
    </row>
    <row r="57" spans="1:31" s="168" customFormat="1" ht="13.8">
      <c r="A57" s="451"/>
      <c r="B57" s="451"/>
      <c r="C57" s="451"/>
      <c r="D57" s="451"/>
      <c r="E57" s="451"/>
      <c r="F57" s="451"/>
      <c r="G57" s="451"/>
      <c r="H57" s="451"/>
      <c r="I57" s="451"/>
      <c r="J57" s="451"/>
      <c r="K57" s="451"/>
      <c r="L57" s="451"/>
      <c r="M57" s="451"/>
      <c r="N57" s="451"/>
      <c r="O57" s="451"/>
      <c r="P57" s="451"/>
      <c r="Q57" s="451"/>
    </row>
    <row r="58" spans="1:31" s="168" customFormat="1" ht="13.8">
      <c r="A58" s="5425" t="s">
        <v>2587</v>
      </c>
      <c r="B58" s="5425"/>
      <c r="C58" s="5425"/>
      <c r="D58" s="5425"/>
      <c r="E58" s="5425"/>
      <c r="F58" s="5425"/>
      <c r="G58" s="5425"/>
      <c r="H58" s="5425"/>
      <c r="I58" s="5425"/>
      <c r="J58" s="5425"/>
      <c r="K58" s="5425"/>
      <c r="L58" s="5425"/>
      <c r="M58" s="5425"/>
      <c r="N58" s="5425"/>
      <c r="O58" s="5425"/>
      <c r="P58" s="5425"/>
      <c r="Q58" s="5425"/>
      <c r="R58" s="5425"/>
      <c r="S58" s="5425"/>
    </row>
    <row r="59" spans="1:31" s="168" customFormat="1" ht="13.8">
      <c r="A59" s="451"/>
      <c r="B59" s="451"/>
      <c r="C59" s="451"/>
      <c r="D59" s="451"/>
      <c r="E59" s="451"/>
      <c r="F59" s="451"/>
      <c r="G59" s="451"/>
      <c r="H59" s="451"/>
      <c r="I59" s="451"/>
      <c r="J59" s="451"/>
      <c r="K59" s="451"/>
      <c r="L59" s="451"/>
      <c r="M59" s="451"/>
      <c r="N59" s="451"/>
      <c r="O59" s="451"/>
      <c r="P59" s="451"/>
      <c r="Q59" s="451"/>
    </row>
    <row r="60" spans="1:31" s="168" customFormat="1" ht="13.8">
      <c r="A60" s="451"/>
      <c r="B60" s="451"/>
      <c r="C60" s="451"/>
      <c r="D60" s="451"/>
      <c r="E60" s="451"/>
      <c r="F60" s="451"/>
      <c r="G60" s="451"/>
      <c r="H60" s="451"/>
      <c r="I60" s="451"/>
      <c r="J60" s="451"/>
      <c r="K60" s="451"/>
      <c r="L60" s="451"/>
      <c r="M60" s="451"/>
      <c r="N60" s="451"/>
      <c r="O60" s="451"/>
      <c r="P60" s="451"/>
      <c r="Q60" s="451"/>
    </row>
    <row r="61" spans="1:31" s="61" customFormat="1" ht="18" customHeight="1">
      <c r="A61" s="5576" t="s">
        <v>861</v>
      </c>
      <c r="B61" s="5433" t="s">
        <v>574</v>
      </c>
      <c r="C61" s="5434"/>
      <c r="D61" s="5434"/>
      <c r="E61" s="5434"/>
      <c r="F61" s="5434"/>
      <c r="G61" s="5434"/>
      <c r="H61" s="5434"/>
      <c r="I61" s="5434"/>
      <c r="J61" s="5434"/>
      <c r="K61" s="5434"/>
      <c r="L61" s="5434"/>
      <c r="M61" s="5434"/>
      <c r="N61" s="5434"/>
      <c r="O61" s="5434"/>
      <c r="P61" s="5434"/>
      <c r="Q61" s="5434"/>
      <c r="R61" s="5434"/>
      <c r="S61" s="5434"/>
      <c r="T61" s="5434"/>
      <c r="U61" s="5434"/>
      <c r="V61" s="5434"/>
      <c r="W61" s="5434"/>
      <c r="X61" s="5434"/>
      <c r="Y61" s="5434"/>
      <c r="Z61" s="5434"/>
      <c r="AA61" s="5434"/>
    </row>
    <row r="62" spans="1:31" s="61" customFormat="1" ht="18" customHeight="1">
      <c r="A62" s="5577"/>
      <c r="B62" s="5564" t="s">
        <v>852</v>
      </c>
      <c r="C62" s="5572"/>
      <c r="D62" s="5571" t="s">
        <v>852</v>
      </c>
      <c r="E62" s="5572"/>
      <c r="F62" s="5571" t="s">
        <v>852</v>
      </c>
      <c r="G62" s="5572"/>
      <c r="H62" s="5571" t="s">
        <v>852</v>
      </c>
      <c r="I62" s="5572"/>
      <c r="J62" s="5571" t="s">
        <v>852</v>
      </c>
      <c r="K62" s="5572"/>
      <c r="L62" s="5571" t="s">
        <v>852</v>
      </c>
      <c r="M62" s="5572"/>
      <c r="N62" s="5571" t="s">
        <v>852</v>
      </c>
      <c r="O62" s="5572"/>
      <c r="P62" s="5571" t="s">
        <v>852</v>
      </c>
      <c r="Q62" s="5572"/>
      <c r="R62" s="5571" t="s">
        <v>852</v>
      </c>
      <c r="S62" s="5565"/>
      <c r="T62" s="5564" t="s">
        <v>852</v>
      </c>
      <c r="U62" s="5565"/>
      <c r="V62" s="5564" t="s">
        <v>852</v>
      </c>
      <c r="W62" s="5565"/>
      <c r="X62" s="5564" t="s">
        <v>852</v>
      </c>
      <c r="Y62" s="5565"/>
      <c r="Z62" s="5564" t="s">
        <v>852</v>
      </c>
      <c r="AA62" s="5565"/>
      <c r="AB62" s="106"/>
    </row>
    <row r="63" spans="1:31" s="61" customFormat="1" ht="18" customHeight="1">
      <c r="A63" s="5577"/>
      <c r="B63" s="5564">
        <v>2010</v>
      </c>
      <c r="C63" s="5572"/>
      <c r="D63" s="5571">
        <v>2011</v>
      </c>
      <c r="E63" s="5572"/>
      <c r="F63" s="5571">
        <v>2012</v>
      </c>
      <c r="G63" s="5572"/>
      <c r="H63" s="5571">
        <v>2013</v>
      </c>
      <c r="I63" s="5572"/>
      <c r="J63" s="5571">
        <v>2014</v>
      </c>
      <c r="K63" s="5572"/>
      <c r="L63" s="5571">
        <v>2015</v>
      </c>
      <c r="M63" s="5572"/>
      <c r="N63" s="5571">
        <v>2016</v>
      </c>
      <c r="O63" s="5572"/>
      <c r="P63" s="5571">
        <v>2017</v>
      </c>
      <c r="Q63" s="5572"/>
      <c r="R63" s="5571">
        <v>2018</v>
      </c>
      <c r="S63" s="5565"/>
      <c r="T63" s="5564">
        <v>2019</v>
      </c>
      <c r="U63" s="5565"/>
      <c r="V63" s="5564" t="s">
        <v>1517</v>
      </c>
      <c r="W63" s="5565"/>
      <c r="X63" s="5564">
        <v>2021</v>
      </c>
      <c r="Y63" s="5565"/>
      <c r="Z63" s="5564">
        <v>2022</v>
      </c>
      <c r="AA63" s="5565"/>
      <c r="AB63" s="106"/>
    </row>
    <row r="64" spans="1:31" s="34" customFormat="1" ht="30">
      <c r="A64" s="5578"/>
      <c r="B64" s="59" t="s">
        <v>859</v>
      </c>
      <c r="C64" s="412" t="s">
        <v>860</v>
      </c>
      <c r="D64" s="413" t="s">
        <v>859</v>
      </c>
      <c r="E64" s="412" t="s">
        <v>860</v>
      </c>
      <c r="F64" s="413" t="s">
        <v>859</v>
      </c>
      <c r="G64" s="412" t="s">
        <v>860</v>
      </c>
      <c r="H64" s="413" t="s">
        <v>859</v>
      </c>
      <c r="I64" s="412" t="s">
        <v>860</v>
      </c>
      <c r="J64" s="413" t="s">
        <v>859</v>
      </c>
      <c r="K64" s="412" t="s">
        <v>860</v>
      </c>
      <c r="L64" s="413" t="s">
        <v>859</v>
      </c>
      <c r="M64" s="412" t="s">
        <v>860</v>
      </c>
      <c r="N64" s="413" t="s">
        <v>859</v>
      </c>
      <c r="O64" s="412" t="s">
        <v>860</v>
      </c>
      <c r="P64" s="413" t="s">
        <v>859</v>
      </c>
      <c r="Q64" s="412" t="s">
        <v>860</v>
      </c>
      <c r="R64" s="413" t="s">
        <v>859</v>
      </c>
      <c r="S64" s="60" t="s">
        <v>860</v>
      </c>
      <c r="T64" s="59" t="s">
        <v>859</v>
      </c>
      <c r="U64" s="60" t="s">
        <v>860</v>
      </c>
      <c r="V64" s="490" t="s">
        <v>859</v>
      </c>
      <c r="W64" s="491" t="s">
        <v>860</v>
      </c>
      <c r="X64" s="490" t="s">
        <v>859</v>
      </c>
      <c r="Y64" s="491" t="s">
        <v>860</v>
      </c>
      <c r="Z64" s="490" t="s">
        <v>859</v>
      </c>
      <c r="AA64" s="491" t="s">
        <v>860</v>
      </c>
      <c r="AB64" s="401"/>
    </row>
    <row r="65" spans="1:31" s="61" customFormat="1" ht="16.2" thickBot="1">
      <c r="A65" s="678" t="s">
        <v>862</v>
      </c>
      <c r="B65" s="4882">
        <v>1111069</v>
      </c>
      <c r="C65" s="473" t="s">
        <v>1668</v>
      </c>
      <c r="D65" s="4883">
        <v>1121353</v>
      </c>
      <c r="E65" s="472" t="s">
        <v>1669</v>
      </c>
      <c r="F65" s="4884">
        <v>1137619</v>
      </c>
      <c r="G65" s="473" t="s">
        <v>1567</v>
      </c>
      <c r="H65" s="4885">
        <v>1145298</v>
      </c>
      <c r="I65" s="472" t="s">
        <v>1670</v>
      </c>
      <c r="J65" s="4886">
        <v>1158752</v>
      </c>
      <c r="K65" s="473" t="s">
        <v>1574</v>
      </c>
      <c r="L65" s="4887">
        <v>1168301</v>
      </c>
      <c r="M65" s="472" t="s">
        <v>1671</v>
      </c>
      <c r="N65" s="4882">
        <v>1168033</v>
      </c>
      <c r="O65" s="473" t="s">
        <v>1672</v>
      </c>
      <c r="P65" s="4883">
        <v>1167820</v>
      </c>
      <c r="Q65" s="472" t="s">
        <v>1567</v>
      </c>
      <c r="R65" s="4851">
        <v>1164044</v>
      </c>
      <c r="S65" s="473" t="s">
        <v>1673</v>
      </c>
      <c r="T65" s="475">
        <v>1163465</v>
      </c>
      <c r="U65" s="472" t="s">
        <v>1674</v>
      </c>
      <c r="V65" s="4621"/>
      <c r="W65" s="4622"/>
      <c r="X65" s="970">
        <v>1184801</v>
      </c>
      <c r="Y65" s="1289" t="s">
        <v>1675</v>
      </c>
      <c r="Z65" s="4677">
        <v>1190764</v>
      </c>
      <c r="AA65" s="4678" t="s">
        <v>1761</v>
      </c>
      <c r="AB65" s="408"/>
      <c r="AC65" s="84"/>
      <c r="AD65" s="84"/>
      <c r="AE65" s="84"/>
    </row>
    <row r="66" spans="1:31" s="61" customFormat="1" ht="13.8">
      <c r="A66" s="478" t="s">
        <v>1044</v>
      </c>
      <c r="B66" s="4888">
        <v>0.48799999999999999</v>
      </c>
      <c r="C66" s="481" t="s">
        <v>1556</v>
      </c>
      <c r="D66" s="4889">
        <v>0.505</v>
      </c>
      <c r="E66" s="480" t="s">
        <v>1556</v>
      </c>
      <c r="F66" s="4890">
        <v>0.495</v>
      </c>
      <c r="G66" s="481" t="s">
        <v>1556</v>
      </c>
      <c r="H66" s="4891">
        <v>0.501</v>
      </c>
      <c r="I66" s="480" t="s">
        <v>1556</v>
      </c>
      <c r="J66" s="4892">
        <v>0.49299999999999999</v>
      </c>
      <c r="K66" s="481" t="s">
        <v>1555</v>
      </c>
      <c r="L66" s="4804">
        <v>0.49299999999999999</v>
      </c>
      <c r="M66" s="480" t="s">
        <v>1556</v>
      </c>
      <c r="N66" s="4807">
        <v>0.49299999999999999</v>
      </c>
      <c r="O66" s="481" t="s">
        <v>1556</v>
      </c>
      <c r="P66" s="4808">
        <v>0.49299999999999999</v>
      </c>
      <c r="Q66" s="480" t="s">
        <v>1555</v>
      </c>
      <c r="R66" s="4893">
        <v>0.496</v>
      </c>
      <c r="S66" s="481" t="s">
        <v>1556</v>
      </c>
      <c r="T66" s="498">
        <v>0.49</v>
      </c>
      <c r="U66" s="480" t="s">
        <v>1556</v>
      </c>
      <c r="V66" s="4860"/>
      <c r="W66" s="486"/>
      <c r="X66" s="4810">
        <v>0.5</v>
      </c>
      <c r="Y66" s="1026" t="s">
        <v>1531</v>
      </c>
      <c r="Z66" s="4811">
        <v>0.48699999999999999</v>
      </c>
      <c r="AA66" s="4861" t="s">
        <v>1556</v>
      </c>
      <c r="AB66" s="404"/>
      <c r="AC66" s="84"/>
      <c r="AD66" s="84"/>
      <c r="AE66" s="84"/>
    </row>
    <row r="67" spans="1:31" s="415" customFormat="1" ht="14.25" customHeight="1">
      <c r="A67" s="4689" t="s">
        <v>1045</v>
      </c>
      <c r="B67" s="4894">
        <v>6.4000000000000001E-2</v>
      </c>
      <c r="C67" s="4691" t="s">
        <v>1607</v>
      </c>
      <c r="D67" s="4895">
        <v>6.2E-2</v>
      </c>
      <c r="E67" s="4067" t="s">
        <v>1607</v>
      </c>
      <c r="F67" s="4896">
        <v>6.2E-2</v>
      </c>
      <c r="G67" s="4691" t="s">
        <v>1607</v>
      </c>
      <c r="H67" s="4897">
        <v>5.8999999999999997E-2</v>
      </c>
      <c r="I67" s="4067" t="s">
        <v>1676</v>
      </c>
      <c r="J67" s="4898">
        <v>6.5000000000000002E-2</v>
      </c>
      <c r="K67" s="4691" t="s">
        <v>1607</v>
      </c>
      <c r="L67" s="4828">
        <v>6.2E-2</v>
      </c>
      <c r="M67" s="4067" t="s">
        <v>1607</v>
      </c>
      <c r="N67" s="4831">
        <v>6.5000000000000002E-2</v>
      </c>
      <c r="O67" s="4691" t="s">
        <v>1607</v>
      </c>
      <c r="P67" s="4832">
        <v>6.3E-2</v>
      </c>
      <c r="Q67" s="4067" t="s">
        <v>1607</v>
      </c>
      <c r="R67" s="4899">
        <v>6.2E-2</v>
      </c>
      <c r="S67" s="4691" t="s">
        <v>1579</v>
      </c>
      <c r="T67" s="4900">
        <v>6.0999999999999999E-2</v>
      </c>
      <c r="U67" s="4067" t="s">
        <v>1607</v>
      </c>
      <c r="V67" s="4868"/>
      <c r="W67" s="4697"/>
      <c r="X67" s="4844">
        <v>5.7000000000000002E-2</v>
      </c>
      <c r="Y67" s="4646" t="s">
        <v>1607</v>
      </c>
      <c r="Z67" s="4835">
        <v>5.8999999999999997E-2</v>
      </c>
      <c r="AA67" s="4869" t="s">
        <v>1607</v>
      </c>
      <c r="AB67" s="404"/>
      <c r="AC67" s="414"/>
      <c r="AD67" s="414"/>
      <c r="AE67" s="414"/>
    </row>
    <row r="68" spans="1:31" s="415" customFormat="1" ht="14.25" customHeight="1">
      <c r="A68" s="4689" t="s">
        <v>1046</v>
      </c>
      <c r="B68" s="4894">
        <v>0.10100000000000001</v>
      </c>
      <c r="C68" s="4691" t="s">
        <v>1558</v>
      </c>
      <c r="D68" s="4895">
        <v>9.4E-2</v>
      </c>
      <c r="E68" s="4067" t="s">
        <v>1578</v>
      </c>
      <c r="F68" s="4896">
        <v>9.5000000000000001E-2</v>
      </c>
      <c r="G68" s="4691" t="s">
        <v>1579</v>
      </c>
      <c r="H68" s="4897">
        <v>9.4E-2</v>
      </c>
      <c r="I68" s="4067" t="s">
        <v>1579</v>
      </c>
      <c r="J68" s="4898">
        <v>9.6000000000000002E-2</v>
      </c>
      <c r="K68" s="4691" t="s">
        <v>1578</v>
      </c>
      <c r="L68" s="4828">
        <v>9.5000000000000001E-2</v>
      </c>
      <c r="M68" s="4067" t="s">
        <v>1578</v>
      </c>
      <c r="N68" s="4831">
        <v>9.0999999999999998E-2</v>
      </c>
      <c r="O68" s="4691" t="s">
        <v>1579</v>
      </c>
      <c r="P68" s="4832">
        <v>9.7000000000000003E-2</v>
      </c>
      <c r="Q68" s="4067" t="s">
        <v>1578</v>
      </c>
      <c r="R68" s="4899">
        <v>0.09</v>
      </c>
      <c r="S68" s="4691" t="s">
        <v>1578</v>
      </c>
      <c r="T68" s="4900">
        <v>9.1999999999999998E-2</v>
      </c>
      <c r="U68" s="4067" t="s">
        <v>1579</v>
      </c>
      <c r="V68" s="4833"/>
      <c r="W68" s="4697"/>
      <c r="X68" s="4844">
        <v>9.4E-2</v>
      </c>
      <c r="Y68" s="4646" t="s">
        <v>1579</v>
      </c>
      <c r="Z68" s="4835">
        <v>9.8000000000000004E-2</v>
      </c>
      <c r="AA68" s="4869" t="s">
        <v>1579</v>
      </c>
      <c r="AB68" s="414"/>
      <c r="AC68" s="414"/>
      <c r="AD68" s="414"/>
      <c r="AE68" s="414"/>
    </row>
    <row r="69" spans="1:31" s="415" customFormat="1" ht="14.25" customHeight="1">
      <c r="A69" s="4689" t="s">
        <v>1047</v>
      </c>
      <c r="B69" s="4894">
        <v>1.4999999999999999E-2</v>
      </c>
      <c r="C69" s="4691" t="s">
        <v>1676</v>
      </c>
      <c r="D69" s="4895">
        <v>1.4E-2</v>
      </c>
      <c r="E69" s="4067" t="s">
        <v>1676</v>
      </c>
      <c r="F69" s="4896">
        <v>1.4999999999999999E-2</v>
      </c>
      <c r="G69" s="4691" t="s">
        <v>1676</v>
      </c>
      <c r="H69" s="4897">
        <v>1.4E-2</v>
      </c>
      <c r="I69" s="4067" t="s">
        <v>1676</v>
      </c>
      <c r="J69" s="4898">
        <v>1.2E-2</v>
      </c>
      <c r="K69" s="4691" t="s">
        <v>1676</v>
      </c>
      <c r="L69" s="4828">
        <v>1.4E-2</v>
      </c>
      <c r="M69" s="4067" t="s">
        <v>1676</v>
      </c>
      <c r="N69" s="4831">
        <v>1.4E-2</v>
      </c>
      <c r="O69" s="4691" t="s">
        <v>1676</v>
      </c>
      <c r="P69" s="4832">
        <v>1.0999999999999999E-2</v>
      </c>
      <c r="Q69" s="4067" t="s">
        <v>1676</v>
      </c>
      <c r="R69" s="4899">
        <v>1.3000000000000001E-2</v>
      </c>
      <c r="S69" s="4691" t="s">
        <v>1677</v>
      </c>
      <c r="T69" s="4900">
        <v>1.3000000000000001E-2</v>
      </c>
      <c r="U69" s="4067" t="s">
        <v>1676</v>
      </c>
      <c r="V69" s="4833"/>
      <c r="W69" s="4697"/>
      <c r="X69" s="4844">
        <v>8.9999999999999993E-3</v>
      </c>
      <c r="Y69" s="4646" t="s">
        <v>1677</v>
      </c>
      <c r="Z69" s="4835">
        <v>1.0999999999999999E-2</v>
      </c>
      <c r="AA69" s="4869" t="s">
        <v>1677</v>
      </c>
      <c r="AB69" s="414"/>
      <c r="AC69" s="414"/>
      <c r="AD69" s="414"/>
      <c r="AE69" s="414"/>
    </row>
    <row r="70" spans="1:31" s="415" customFormat="1" ht="14.25" customHeight="1">
      <c r="A70" s="4689" t="s">
        <v>1048</v>
      </c>
      <c r="B70" s="4894">
        <v>0.33200000000000002</v>
      </c>
      <c r="C70" s="4691" t="s">
        <v>1558</v>
      </c>
      <c r="D70" s="4895">
        <v>0.32500000000000001</v>
      </c>
      <c r="E70" s="4067" t="s">
        <v>1557</v>
      </c>
      <c r="F70" s="4896">
        <v>0.33400000000000002</v>
      </c>
      <c r="G70" s="4691" t="s">
        <v>1557</v>
      </c>
      <c r="H70" s="4897">
        <v>0.33300000000000002</v>
      </c>
      <c r="I70" s="4067" t="s">
        <v>1557</v>
      </c>
      <c r="J70" s="4898">
        <v>0.33500000000000002</v>
      </c>
      <c r="K70" s="4691" t="s">
        <v>1557</v>
      </c>
      <c r="L70" s="4828">
        <v>0.33500000000000002</v>
      </c>
      <c r="M70" s="4067" t="s">
        <v>1557</v>
      </c>
      <c r="N70" s="4831">
        <v>0.33800000000000002</v>
      </c>
      <c r="O70" s="4691" t="s">
        <v>1558</v>
      </c>
      <c r="P70" s="4832">
        <v>0.33600000000000002</v>
      </c>
      <c r="Q70" s="4067" t="s">
        <v>1557</v>
      </c>
      <c r="R70" s="4899">
        <v>0.33899999999999997</v>
      </c>
      <c r="S70" s="4691" t="s">
        <v>1557</v>
      </c>
      <c r="T70" s="4900">
        <v>0.34399999999999997</v>
      </c>
      <c r="U70" s="4067" t="s">
        <v>1557</v>
      </c>
      <c r="V70" s="4833"/>
      <c r="W70" s="4697"/>
      <c r="X70" s="4844">
        <v>0.34</v>
      </c>
      <c r="Y70" s="4646" t="s">
        <v>1555</v>
      </c>
      <c r="Z70" s="4835">
        <v>0.34499999999999997</v>
      </c>
      <c r="AA70" s="4869" t="s">
        <v>1557</v>
      </c>
      <c r="AB70" s="414"/>
      <c r="AC70" s="414"/>
      <c r="AD70" s="414"/>
      <c r="AE70" s="414"/>
    </row>
    <row r="71" spans="1:31" s="415" customFormat="1" ht="14.25" customHeight="1">
      <c r="A71" s="4728"/>
      <c r="B71" s="4901" t="s">
        <v>932</v>
      </c>
      <c r="C71" s="4691"/>
      <c r="D71" s="4902" t="s">
        <v>932</v>
      </c>
      <c r="E71" s="4067"/>
      <c r="F71" s="4903" t="s">
        <v>932</v>
      </c>
      <c r="G71" s="4691"/>
      <c r="H71" s="4904" t="s">
        <v>932</v>
      </c>
      <c r="I71" s="4067"/>
      <c r="J71" s="4905" t="s">
        <v>932</v>
      </c>
      <c r="K71" s="4691"/>
      <c r="L71" s="4906" t="s">
        <v>932</v>
      </c>
      <c r="M71" s="4067"/>
      <c r="N71" s="4901" t="s">
        <v>932</v>
      </c>
      <c r="O71" s="4691"/>
      <c r="P71" s="4902"/>
      <c r="Q71" s="4067"/>
      <c r="R71" s="4875"/>
      <c r="S71" s="4691"/>
      <c r="T71" s="747"/>
      <c r="U71" s="4067"/>
      <c r="V71" s="4907"/>
      <c r="W71" s="4697"/>
      <c r="X71" s="4908"/>
      <c r="Y71" s="4646"/>
      <c r="Z71" s="4879"/>
      <c r="AA71" s="4869"/>
      <c r="AB71" s="414"/>
      <c r="AC71" s="414"/>
      <c r="AD71" s="414"/>
      <c r="AE71" s="414"/>
    </row>
    <row r="72" spans="1:31" s="415" customFormat="1" ht="14.25" customHeight="1" thickBot="1">
      <c r="A72" s="678" t="s">
        <v>863</v>
      </c>
      <c r="B72" s="4882">
        <v>554154</v>
      </c>
      <c r="C72" s="473" t="s">
        <v>1678</v>
      </c>
      <c r="D72" s="4883">
        <v>558393</v>
      </c>
      <c r="E72" s="472" t="s">
        <v>1679</v>
      </c>
      <c r="F72" s="4884">
        <v>570172</v>
      </c>
      <c r="G72" s="473" t="s">
        <v>1680</v>
      </c>
      <c r="H72" s="4885">
        <v>576976</v>
      </c>
      <c r="I72" s="472" t="s">
        <v>1681</v>
      </c>
      <c r="J72" s="4886">
        <v>583110</v>
      </c>
      <c r="K72" s="473" t="s">
        <v>1682</v>
      </c>
      <c r="L72" s="4887">
        <v>590393</v>
      </c>
      <c r="M72" s="472" t="s">
        <v>1683</v>
      </c>
      <c r="N72" s="4882">
        <v>583715</v>
      </c>
      <c r="O72" s="473" t="s">
        <v>1684</v>
      </c>
      <c r="P72" s="4883">
        <v>582993</v>
      </c>
      <c r="Q72" s="472" t="s">
        <v>1685</v>
      </c>
      <c r="R72" s="4851">
        <v>579991</v>
      </c>
      <c r="S72" s="473" t="s">
        <v>1686</v>
      </c>
      <c r="T72" s="475">
        <v>578494</v>
      </c>
      <c r="U72" s="472" t="s">
        <v>1687</v>
      </c>
      <c r="V72" s="4746"/>
      <c r="W72" s="4622"/>
      <c r="X72" s="970">
        <v>592582</v>
      </c>
      <c r="Y72" s="1289" t="s">
        <v>1688</v>
      </c>
      <c r="Z72" s="4677">
        <v>597433</v>
      </c>
      <c r="AA72" s="4678" t="s">
        <v>2666</v>
      </c>
      <c r="AB72" s="414"/>
      <c r="AC72" s="414"/>
      <c r="AD72" s="414"/>
      <c r="AE72" s="414"/>
    </row>
    <row r="73" spans="1:31" s="415" customFormat="1" ht="14.25" customHeight="1">
      <c r="A73" s="478" t="s">
        <v>1044</v>
      </c>
      <c r="B73" s="4888">
        <v>0.49099999999999999</v>
      </c>
      <c r="C73" s="481" t="s">
        <v>1530</v>
      </c>
      <c r="D73" s="4889">
        <v>0.51300000000000001</v>
      </c>
      <c r="E73" s="480" t="s">
        <v>1530</v>
      </c>
      <c r="F73" s="4890">
        <v>0.497</v>
      </c>
      <c r="G73" s="481" t="s">
        <v>1530</v>
      </c>
      <c r="H73" s="4891">
        <v>0.505</v>
      </c>
      <c r="I73" s="480" t="s">
        <v>1531</v>
      </c>
      <c r="J73" s="4892">
        <v>0.503</v>
      </c>
      <c r="K73" s="481" t="s">
        <v>1531</v>
      </c>
      <c r="L73" s="4804">
        <v>0.501</v>
      </c>
      <c r="M73" s="480" t="s">
        <v>1531</v>
      </c>
      <c r="N73" s="4807">
        <v>0.495</v>
      </c>
      <c r="O73" s="481" t="s">
        <v>1530</v>
      </c>
      <c r="P73" s="4808">
        <v>0.497</v>
      </c>
      <c r="Q73" s="480" t="s">
        <v>1531</v>
      </c>
      <c r="R73" s="4858">
        <v>0.5</v>
      </c>
      <c r="S73" s="481" t="s">
        <v>1556</v>
      </c>
      <c r="T73" s="485">
        <v>0.496</v>
      </c>
      <c r="U73" s="480" t="s">
        <v>1530</v>
      </c>
      <c r="V73" s="4809"/>
      <c r="W73" s="486"/>
      <c r="X73" s="4810">
        <v>0.50900000000000001</v>
      </c>
      <c r="Y73" s="1026" t="s">
        <v>1530</v>
      </c>
      <c r="Z73" s="4811">
        <v>0.49099999999999999</v>
      </c>
      <c r="AA73" s="4861" t="s">
        <v>1531</v>
      </c>
      <c r="AB73" s="414"/>
      <c r="AC73" s="414"/>
      <c r="AD73" s="414"/>
      <c r="AE73" s="414"/>
    </row>
    <row r="74" spans="1:31" s="415" customFormat="1" ht="14.25" customHeight="1">
      <c r="A74" s="4689" t="s">
        <v>1045</v>
      </c>
      <c r="B74" s="4894">
        <v>2.7E-2</v>
      </c>
      <c r="C74" s="4691" t="s">
        <v>1579</v>
      </c>
      <c r="D74" s="4895">
        <v>2.4E-2</v>
      </c>
      <c r="E74" s="4067" t="s">
        <v>1607</v>
      </c>
      <c r="F74" s="4896">
        <v>2.1000000000000001E-2</v>
      </c>
      <c r="G74" s="4691" t="s">
        <v>1607</v>
      </c>
      <c r="H74" s="4897">
        <v>2.5000000000000001E-2</v>
      </c>
      <c r="I74" s="4067" t="s">
        <v>1607</v>
      </c>
      <c r="J74" s="4898">
        <v>2.5999999999999999E-2</v>
      </c>
      <c r="K74" s="4691" t="s">
        <v>1607</v>
      </c>
      <c r="L74" s="4828">
        <v>2.7E-2</v>
      </c>
      <c r="M74" s="4067" t="s">
        <v>1607</v>
      </c>
      <c r="N74" s="4831">
        <v>2.7E-2</v>
      </c>
      <c r="O74" s="4691" t="s">
        <v>1607</v>
      </c>
      <c r="P74" s="4832">
        <v>2.5000000000000001E-2</v>
      </c>
      <c r="Q74" s="4067" t="s">
        <v>1607</v>
      </c>
      <c r="R74" s="4866">
        <v>2.5000000000000001E-2</v>
      </c>
      <c r="S74" s="4691" t="s">
        <v>1607</v>
      </c>
      <c r="T74" s="702">
        <v>2.3E-2</v>
      </c>
      <c r="U74" s="4067" t="s">
        <v>1607</v>
      </c>
      <c r="V74" s="4833"/>
      <c r="W74" s="4697"/>
      <c r="X74" s="4844">
        <v>2.1999999999999999E-2</v>
      </c>
      <c r="Y74" s="4646" t="s">
        <v>1607</v>
      </c>
      <c r="Z74" s="4835">
        <v>2.5000000000000001E-2</v>
      </c>
      <c r="AA74" s="4869" t="s">
        <v>1607</v>
      </c>
      <c r="AB74" s="414"/>
      <c r="AC74" s="414"/>
      <c r="AD74" s="414"/>
      <c r="AE74" s="414"/>
    </row>
    <row r="75" spans="1:31" s="415" customFormat="1" ht="14.25" customHeight="1">
      <c r="A75" s="4689" t="s">
        <v>1046</v>
      </c>
      <c r="B75" s="4894">
        <v>9.1999999999999998E-2</v>
      </c>
      <c r="C75" s="4691" t="s">
        <v>1557</v>
      </c>
      <c r="D75" s="4895">
        <v>8.3000000000000004E-2</v>
      </c>
      <c r="E75" s="4067" t="s">
        <v>1558</v>
      </c>
      <c r="F75" s="4896">
        <v>8.8999999999999996E-2</v>
      </c>
      <c r="G75" s="4691" t="s">
        <v>1557</v>
      </c>
      <c r="H75" s="4897">
        <v>8.2000000000000003E-2</v>
      </c>
      <c r="I75" s="4067" t="s">
        <v>1558</v>
      </c>
      <c r="J75" s="4898">
        <v>8.3000000000000004E-2</v>
      </c>
      <c r="K75" s="4691" t="s">
        <v>1558</v>
      </c>
      <c r="L75" s="4828">
        <v>8.3000000000000004E-2</v>
      </c>
      <c r="M75" s="4067" t="s">
        <v>1578</v>
      </c>
      <c r="N75" s="4831">
        <v>8.2000000000000003E-2</v>
      </c>
      <c r="O75" s="4691" t="s">
        <v>1558</v>
      </c>
      <c r="P75" s="4832">
        <v>8.3000000000000004E-2</v>
      </c>
      <c r="Q75" s="4067" t="s">
        <v>1558</v>
      </c>
      <c r="R75" s="4866">
        <v>0.08</v>
      </c>
      <c r="S75" s="4691" t="s">
        <v>1557</v>
      </c>
      <c r="T75" s="702">
        <v>8.1000000000000003E-2</v>
      </c>
      <c r="U75" s="4067" t="s">
        <v>1558</v>
      </c>
      <c r="V75" s="4833"/>
      <c r="W75" s="4697"/>
      <c r="X75" s="4844">
        <v>7.5999999999999998E-2</v>
      </c>
      <c r="Y75" s="4646" t="s">
        <v>1558</v>
      </c>
      <c r="Z75" s="4835">
        <v>8.5999999999999993E-2</v>
      </c>
      <c r="AA75" s="4869" t="s">
        <v>1558</v>
      </c>
      <c r="AB75" s="414"/>
      <c r="AC75" s="414"/>
      <c r="AD75" s="414"/>
      <c r="AE75" s="414"/>
    </row>
    <row r="76" spans="1:31" s="415" customFormat="1" ht="14.25" customHeight="1">
      <c r="A76" s="4689" t="s">
        <v>1047</v>
      </c>
      <c r="B76" s="4894">
        <v>1.2E-2</v>
      </c>
      <c r="C76" s="4691" t="s">
        <v>1676</v>
      </c>
      <c r="D76" s="4895">
        <v>1.2999999999999999E-2</v>
      </c>
      <c r="E76" s="4067" t="s">
        <v>1607</v>
      </c>
      <c r="F76" s="4896">
        <v>1.4999999999999999E-2</v>
      </c>
      <c r="G76" s="4691" t="s">
        <v>1607</v>
      </c>
      <c r="H76" s="4897">
        <v>1.2999999999999999E-2</v>
      </c>
      <c r="I76" s="4067" t="s">
        <v>1607</v>
      </c>
      <c r="J76" s="4898">
        <v>0.01</v>
      </c>
      <c r="K76" s="4691" t="s">
        <v>1676</v>
      </c>
      <c r="L76" s="4828">
        <v>1.2999999999999999E-2</v>
      </c>
      <c r="M76" s="4067" t="s">
        <v>1676</v>
      </c>
      <c r="N76" s="4831">
        <v>1.2E-2</v>
      </c>
      <c r="O76" s="4691" t="s">
        <v>1607</v>
      </c>
      <c r="P76" s="4832">
        <v>0.01</v>
      </c>
      <c r="Q76" s="4067" t="s">
        <v>1676</v>
      </c>
      <c r="R76" s="4866">
        <v>1.1000000000000001E-2</v>
      </c>
      <c r="S76" s="4691" t="s">
        <v>1676</v>
      </c>
      <c r="T76" s="702">
        <v>1.3000000000000001E-2</v>
      </c>
      <c r="U76" s="4067" t="s">
        <v>1607</v>
      </c>
      <c r="V76" s="4833"/>
      <c r="W76" s="4697"/>
      <c r="X76" s="4844">
        <v>7.0000000000000001E-3</v>
      </c>
      <c r="Y76" s="4646" t="s">
        <v>1676</v>
      </c>
      <c r="Z76" s="4835">
        <v>0.01</v>
      </c>
      <c r="AA76" s="4869" t="s">
        <v>1676</v>
      </c>
      <c r="AB76" s="414"/>
      <c r="AC76" s="414"/>
      <c r="AD76" s="414"/>
      <c r="AE76" s="414"/>
    </row>
    <row r="77" spans="1:31" s="415" customFormat="1" ht="14.25" customHeight="1">
      <c r="A77" s="4689" t="s">
        <v>1048</v>
      </c>
      <c r="B77" s="4894">
        <v>0.378</v>
      </c>
      <c r="C77" s="4691" t="s">
        <v>1555</v>
      </c>
      <c r="D77" s="4895">
        <v>0.36699999999999999</v>
      </c>
      <c r="E77" s="4067" t="s">
        <v>1556</v>
      </c>
      <c r="F77" s="4896">
        <v>0.377</v>
      </c>
      <c r="G77" s="4691" t="s">
        <v>1531</v>
      </c>
      <c r="H77" s="4897">
        <v>0.375</v>
      </c>
      <c r="I77" s="4067" t="s">
        <v>1531</v>
      </c>
      <c r="J77" s="4898">
        <v>0.379</v>
      </c>
      <c r="K77" s="4691" t="s">
        <v>1556</v>
      </c>
      <c r="L77" s="4828">
        <v>0.377</v>
      </c>
      <c r="M77" s="4067" t="s">
        <v>1531</v>
      </c>
      <c r="N77" s="4831">
        <v>0.38300000000000001</v>
      </c>
      <c r="O77" s="4691" t="s">
        <v>1531</v>
      </c>
      <c r="P77" s="4832">
        <v>0.38500000000000001</v>
      </c>
      <c r="Q77" s="4067" t="s">
        <v>1531</v>
      </c>
      <c r="R77" s="4866">
        <v>0.38400000000000001</v>
      </c>
      <c r="S77" s="4691" t="s">
        <v>1555</v>
      </c>
      <c r="T77" s="702">
        <v>0.38700000000000001</v>
      </c>
      <c r="U77" s="4067" t="s">
        <v>1556</v>
      </c>
      <c r="V77" s="4833"/>
      <c r="W77" s="4697"/>
      <c r="X77" s="4844">
        <v>0.38500000000000001</v>
      </c>
      <c r="Y77" s="4646" t="s">
        <v>1556</v>
      </c>
      <c r="Z77" s="4835">
        <v>0.38800000000000001</v>
      </c>
      <c r="AA77" s="4869" t="s">
        <v>1556</v>
      </c>
      <c r="AB77" s="414"/>
      <c r="AC77" s="414"/>
      <c r="AD77" s="414"/>
      <c r="AE77" s="414"/>
    </row>
    <row r="78" spans="1:31" s="415" customFormat="1" ht="14.25" customHeight="1">
      <c r="A78" s="4728"/>
      <c r="B78" s="4901" t="s">
        <v>932</v>
      </c>
      <c r="C78" s="4691"/>
      <c r="D78" s="4902" t="s">
        <v>932</v>
      </c>
      <c r="E78" s="4067"/>
      <c r="F78" s="4903" t="s">
        <v>932</v>
      </c>
      <c r="G78" s="4691"/>
      <c r="H78" s="4904" t="s">
        <v>932</v>
      </c>
      <c r="I78" s="4067"/>
      <c r="J78" s="4905" t="s">
        <v>932</v>
      </c>
      <c r="K78" s="4691"/>
      <c r="L78" s="4906" t="s">
        <v>932</v>
      </c>
      <c r="M78" s="4067"/>
      <c r="N78" s="4901" t="s">
        <v>932</v>
      </c>
      <c r="O78" s="4691"/>
      <c r="P78" s="4902"/>
      <c r="Q78" s="4067"/>
      <c r="R78" s="4875"/>
      <c r="S78" s="4691"/>
      <c r="T78" s="747"/>
      <c r="U78" s="4067"/>
      <c r="V78" s="4907"/>
      <c r="W78" s="4697"/>
      <c r="X78" s="4908"/>
      <c r="Y78" s="4646"/>
      <c r="Z78" s="4879"/>
      <c r="AA78" s="4869"/>
      <c r="AB78" s="414"/>
      <c r="AC78" s="414"/>
      <c r="AD78" s="414"/>
      <c r="AE78" s="414"/>
    </row>
    <row r="79" spans="1:31" s="415" customFormat="1" ht="14.25" customHeight="1" thickBot="1">
      <c r="A79" s="678" t="s">
        <v>864</v>
      </c>
      <c r="B79" s="4882">
        <v>556915</v>
      </c>
      <c r="C79" s="473" t="s">
        <v>1689</v>
      </c>
      <c r="D79" s="4883">
        <v>562960</v>
      </c>
      <c r="E79" s="472" t="s">
        <v>1690</v>
      </c>
      <c r="F79" s="4884">
        <v>567447</v>
      </c>
      <c r="G79" s="473" t="s">
        <v>1691</v>
      </c>
      <c r="H79" s="4885">
        <v>568322</v>
      </c>
      <c r="I79" s="472" t="s">
        <v>1692</v>
      </c>
      <c r="J79" s="4886">
        <v>575642</v>
      </c>
      <c r="K79" s="473" t="s">
        <v>1693</v>
      </c>
      <c r="L79" s="4887">
        <v>577908</v>
      </c>
      <c r="M79" s="472" t="s">
        <v>1694</v>
      </c>
      <c r="N79" s="4882">
        <v>584318</v>
      </c>
      <c r="O79" s="473" t="s">
        <v>1695</v>
      </c>
      <c r="P79" s="4883">
        <v>584827</v>
      </c>
      <c r="Q79" s="472" t="s">
        <v>1696</v>
      </c>
      <c r="R79" s="4851">
        <v>584053</v>
      </c>
      <c r="S79" s="473" t="s">
        <v>1697</v>
      </c>
      <c r="T79" s="475">
        <v>584971</v>
      </c>
      <c r="U79" s="472" t="s">
        <v>1698</v>
      </c>
      <c r="V79" s="4746"/>
      <c r="W79" s="4622"/>
      <c r="X79" s="970">
        <v>592219</v>
      </c>
      <c r="Y79" s="1289" t="s">
        <v>1674</v>
      </c>
      <c r="Z79" s="4677">
        <v>593331</v>
      </c>
      <c r="AA79" s="4678" t="s">
        <v>2667</v>
      </c>
      <c r="AB79" s="414"/>
      <c r="AC79" s="414"/>
      <c r="AD79" s="414"/>
      <c r="AE79" s="414"/>
    </row>
    <row r="80" spans="1:31" s="415" customFormat="1" ht="14.25" customHeight="1">
      <c r="A80" s="478" t="s">
        <v>1044</v>
      </c>
      <c r="B80" s="4807">
        <v>0.48499999999999999</v>
      </c>
      <c r="C80" s="481" t="s">
        <v>1531</v>
      </c>
      <c r="D80" s="4808">
        <v>0.497</v>
      </c>
      <c r="E80" s="480" t="s">
        <v>1530</v>
      </c>
      <c r="F80" s="4803">
        <v>0.49199999999999999</v>
      </c>
      <c r="G80" s="481" t="s">
        <v>1531</v>
      </c>
      <c r="H80" s="4909">
        <v>0.497</v>
      </c>
      <c r="I80" s="480" t="s">
        <v>1530</v>
      </c>
      <c r="J80" s="4805">
        <v>0.48299999999999998</v>
      </c>
      <c r="K80" s="481" t="s">
        <v>1555</v>
      </c>
      <c r="L80" s="4804">
        <v>0.48499999999999999</v>
      </c>
      <c r="M80" s="480" t="s">
        <v>1531</v>
      </c>
      <c r="N80" s="4807">
        <v>0.49099999999999999</v>
      </c>
      <c r="O80" s="481" t="s">
        <v>1531</v>
      </c>
      <c r="P80" s="4808">
        <v>0.49</v>
      </c>
      <c r="Q80" s="480" t="s">
        <v>1531</v>
      </c>
      <c r="R80" s="4858">
        <v>0.49200000000000005</v>
      </c>
      <c r="S80" s="481" t="s">
        <v>1533</v>
      </c>
      <c r="T80" s="485">
        <v>0.48499999999999999</v>
      </c>
      <c r="U80" s="480" t="s">
        <v>1531</v>
      </c>
      <c r="V80" s="4809"/>
      <c r="W80" s="486"/>
      <c r="X80" s="4810">
        <v>0.49</v>
      </c>
      <c r="Y80" s="1026" t="s">
        <v>1530</v>
      </c>
      <c r="Z80" s="4811">
        <v>0.48299999999999998</v>
      </c>
      <c r="AA80" s="4861" t="s">
        <v>1530</v>
      </c>
      <c r="AB80" s="414"/>
      <c r="AC80" s="414"/>
      <c r="AD80" s="414"/>
      <c r="AE80" s="414"/>
    </row>
    <row r="81" spans="1:31" s="415" customFormat="1" ht="14.25" customHeight="1">
      <c r="A81" s="4689" t="s">
        <v>1045</v>
      </c>
      <c r="B81" s="4831">
        <v>0.10100000000000001</v>
      </c>
      <c r="C81" s="4691" t="s">
        <v>1578</v>
      </c>
      <c r="D81" s="4832">
        <v>0.1</v>
      </c>
      <c r="E81" s="4067" t="s">
        <v>1578</v>
      </c>
      <c r="F81" s="4827">
        <v>0.10199999999999999</v>
      </c>
      <c r="G81" s="4691" t="s">
        <v>1578</v>
      </c>
      <c r="H81" s="4910">
        <v>9.2999999999999999E-2</v>
      </c>
      <c r="I81" s="4067" t="s">
        <v>1579</v>
      </c>
      <c r="J81" s="4829">
        <v>0.104</v>
      </c>
      <c r="K81" s="4691" t="s">
        <v>1578</v>
      </c>
      <c r="L81" s="4828">
        <v>9.9000000000000005E-2</v>
      </c>
      <c r="M81" s="4067" t="s">
        <v>1578</v>
      </c>
      <c r="N81" s="4831">
        <v>0.10199999999999999</v>
      </c>
      <c r="O81" s="4691" t="s">
        <v>1578</v>
      </c>
      <c r="P81" s="4832">
        <v>0.10100000000000001</v>
      </c>
      <c r="Q81" s="4067" t="s">
        <v>1558</v>
      </c>
      <c r="R81" s="4866">
        <v>0.1</v>
      </c>
      <c r="S81" s="4691" t="s">
        <v>1558</v>
      </c>
      <c r="T81" s="702">
        <v>9.6999999999999989E-2</v>
      </c>
      <c r="U81" s="4067" t="s">
        <v>1578</v>
      </c>
      <c r="V81" s="4833"/>
      <c r="W81" s="4697"/>
      <c r="X81" s="4844">
        <v>9.0999999999999998E-2</v>
      </c>
      <c r="Y81" s="4646" t="s">
        <v>1578</v>
      </c>
      <c r="Z81" s="4835">
        <v>9.4E-2</v>
      </c>
      <c r="AA81" s="4869" t="s">
        <v>1578</v>
      </c>
      <c r="AB81" s="414"/>
      <c r="AC81" s="414"/>
      <c r="AD81" s="414"/>
      <c r="AE81" s="414"/>
    </row>
    <row r="82" spans="1:31" s="415" customFormat="1" ht="14.25" customHeight="1">
      <c r="A82" s="4689" t="s">
        <v>1046</v>
      </c>
      <c r="B82" s="4831">
        <v>0.11</v>
      </c>
      <c r="C82" s="4691" t="s">
        <v>1557</v>
      </c>
      <c r="D82" s="4832">
        <v>0.104</v>
      </c>
      <c r="E82" s="4067" t="s">
        <v>1557</v>
      </c>
      <c r="F82" s="4827">
        <v>0.10100000000000001</v>
      </c>
      <c r="G82" s="4691" t="s">
        <v>1558</v>
      </c>
      <c r="H82" s="4910">
        <v>0.105</v>
      </c>
      <c r="I82" s="4067" t="s">
        <v>1558</v>
      </c>
      <c r="J82" s="4829">
        <v>0.11</v>
      </c>
      <c r="K82" s="4691" t="s">
        <v>1557</v>
      </c>
      <c r="L82" s="4828">
        <v>0.108</v>
      </c>
      <c r="M82" s="4067" t="s">
        <v>1555</v>
      </c>
      <c r="N82" s="4831">
        <v>9.9000000000000005E-2</v>
      </c>
      <c r="O82" s="4691" t="s">
        <v>1558</v>
      </c>
      <c r="P82" s="4832">
        <v>0.11</v>
      </c>
      <c r="Q82" s="4067" t="s">
        <v>1558</v>
      </c>
      <c r="R82" s="4866">
        <v>0.1</v>
      </c>
      <c r="S82" s="4691" t="s">
        <v>1558</v>
      </c>
      <c r="T82" s="702">
        <v>0.10300000000000001</v>
      </c>
      <c r="U82" s="4067" t="s">
        <v>1558</v>
      </c>
      <c r="V82" s="4833"/>
      <c r="W82" s="4697"/>
      <c r="X82" s="4844">
        <v>0.113</v>
      </c>
      <c r="Y82" s="4646" t="s">
        <v>1558</v>
      </c>
      <c r="Z82" s="4835">
        <v>0.109</v>
      </c>
      <c r="AA82" s="4869" t="s">
        <v>1557</v>
      </c>
      <c r="AB82" s="414"/>
      <c r="AC82" s="414"/>
      <c r="AD82" s="414"/>
      <c r="AE82" s="414"/>
    </row>
    <row r="83" spans="1:31" s="415" customFormat="1" ht="14.25" customHeight="1">
      <c r="A83" s="4689" t="s">
        <v>1047</v>
      </c>
      <c r="B83" s="4831">
        <v>1.7999999999999999E-2</v>
      </c>
      <c r="C83" s="4691" t="s">
        <v>1579</v>
      </c>
      <c r="D83" s="4832">
        <v>1.4999999999999999E-2</v>
      </c>
      <c r="E83" s="4067" t="s">
        <v>1607</v>
      </c>
      <c r="F83" s="4827">
        <v>1.4E-2</v>
      </c>
      <c r="G83" s="4691" t="s">
        <v>1676</v>
      </c>
      <c r="H83" s="4910">
        <v>1.6E-2</v>
      </c>
      <c r="I83" s="4067" t="s">
        <v>1607</v>
      </c>
      <c r="J83" s="4829">
        <v>1.2999999999999999E-2</v>
      </c>
      <c r="K83" s="4691" t="s">
        <v>1676</v>
      </c>
      <c r="L83" s="4828">
        <v>1.4999999999999999E-2</v>
      </c>
      <c r="M83" s="4067" t="s">
        <v>1607</v>
      </c>
      <c r="N83" s="4831">
        <v>1.4999999999999999E-2</v>
      </c>
      <c r="O83" s="4691" t="s">
        <v>1607</v>
      </c>
      <c r="P83" s="4832">
        <v>1.2999999999999999E-2</v>
      </c>
      <c r="Q83" s="4067" t="s">
        <v>1676</v>
      </c>
      <c r="R83" s="4866">
        <v>1.4999999999999999E-2</v>
      </c>
      <c r="S83" s="4691" t="s">
        <v>1676</v>
      </c>
      <c r="T83" s="702">
        <v>1.3000000000000001E-2</v>
      </c>
      <c r="U83" s="4067" t="s">
        <v>1676</v>
      </c>
      <c r="V83" s="4833"/>
      <c r="W83" s="4697"/>
      <c r="X83" s="4844">
        <v>1.0999999999999999E-2</v>
      </c>
      <c r="Y83" s="4646" t="s">
        <v>1676</v>
      </c>
      <c r="Z83" s="4835">
        <v>1.0999999999999999E-2</v>
      </c>
      <c r="AA83" s="4869" t="s">
        <v>1676</v>
      </c>
      <c r="AB83" s="414"/>
      <c r="AC83" s="414"/>
      <c r="AD83" s="414"/>
      <c r="AE83" s="414"/>
    </row>
    <row r="84" spans="1:31" s="415" customFormat="1" ht="14.25" customHeight="1">
      <c r="A84" s="4689" t="s">
        <v>1048</v>
      </c>
      <c r="B84" s="4831">
        <v>0.28699999999999998</v>
      </c>
      <c r="C84" s="4691" t="s">
        <v>1555</v>
      </c>
      <c r="D84" s="4832">
        <v>0.28299999999999997</v>
      </c>
      <c r="E84" s="4067" t="s">
        <v>1556</v>
      </c>
      <c r="F84" s="4827">
        <v>0.29099999999999998</v>
      </c>
      <c r="G84" s="4691" t="s">
        <v>1558</v>
      </c>
      <c r="H84" s="4910">
        <v>0.28899999999999998</v>
      </c>
      <c r="I84" s="4067" t="s">
        <v>1556</v>
      </c>
      <c r="J84" s="4829">
        <v>0.28999999999999998</v>
      </c>
      <c r="K84" s="4691" t="s">
        <v>1555</v>
      </c>
      <c r="L84" s="4828">
        <v>0.29299999999999998</v>
      </c>
      <c r="M84" s="4067" t="s">
        <v>1556</v>
      </c>
      <c r="N84" s="4831">
        <v>0.29199999999999998</v>
      </c>
      <c r="O84" s="4691" t="s">
        <v>1555</v>
      </c>
      <c r="P84" s="4832">
        <v>0.28699999999999998</v>
      </c>
      <c r="Q84" s="4067" t="s">
        <v>1557</v>
      </c>
      <c r="R84" s="4866">
        <v>0.29399999999999998</v>
      </c>
      <c r="S84" s="4691" t="s">
        <v>1556</v>
      </c>
      <c r="T84" s="702">
        <v>0.30199999999999999</v>
      </c>
      <c r="U84" s="4067" t="s">
        <v>1556</v>
      </c>
      <c r="V84" s="4833"/>
      <c r="W84" s="4697"/>
      <c r="X84" s="4844">
        <v>0.29499999999999998</v>
      </c>
      <c r="Y84" s="4646" t="s">
        <v>1531</v>
      </c>
      <c r="Z84" s="4835">
        <v>0.30199999999999999</v>
      </c>
      <c r="AA84" s="4869" t="s">
        <v>1555</v>
      </c>
      <c r="AB84" s="414"/>
      <c r="AC84" s="414"/>
      <c r="AD84" s="414"/>
      <c r="AE84" s="414"/>
    </row>
    <row r="85" spans="1:31" ht="13.8">
      <c r="A85" s="5579" t="s">
        <v>1543</v>
      </c>
      <c r="B85" s="5580"/>
      <c r="C85" s="5580"/>
      <c r="D85" s="5580"/>
      <c r="E85" s="5580"/>
      <c r="F85" s="5580"/>
      <c r="G85" s="5580"/>
      <c r="H85" s="5580"/>
      <c r="I85" s="5580"/>
      <c r="J85" s="5580"/>
      <c r="K85" s="5580"/>
      <c r="L85" s="5580"/>
      <c r="M85" s="5580"/>
      <c r="N85" s="5580"/>
      <c r="O85" s="5580"/>
      <c r="P85" s="5580"/>
      <c r="Q85" s="5580"/>
      <c r="R85" s="5580"/>
      <c r="S85" s="5580"/>
      <c r="T85" s="5580"/>
      <c r="U85" s="5580"/>
      <c r="V85" s="5580"/>
      <c r="W85" s="5580"/>
      <c r="X85" s="5580"/>
      <c r="Y85" s="5580"/>
      <c r="Z85" s="5580"/>
      <c r="AA85" s="5581"/>
      <c r="AB85"/>
      <c r="AC85"/>
      <c r="AD85"/>
      <c r="AE85"/>
    </row>
    <row r="86" spans="1:31" ht="13.8">
      <c r="V86"/>
      <c r="W86"/>
      <c r="X86"/>
      <c r="Y86"/>
      <c r="Z86"/>
      <c r="AA86"/>
      <c r="AB86"/>
      <c r="AC86"/>
      <c r="AD86"/>
      <c r="AE86"/>
    </row>
    <row r="87" spans="1:31" ht="14.25" customHeight="1">
      <c r="A87" s="5425" t="s">
        <v>2587</v>
      </c>
      <c r="B87" s="5425"/>
      <c r="C87" s="5425"/>
      <c r="D87" s="5425"/>
      <c r="E87" s="5425"/>
      <c r="F87" s="5425"/>
      <c r="G87" s="5425"/>
      <c r="H87" s="5425"/>
      <c r="I87" s="5425"/>
      <c r="J87" s="5425"/>
      <c r="K87" s="5425"/>
      <c r="L87" s="5425"/>
      <c r="M87" s="5425"/>
      <c r="N87" s="5425"/>
      <c r="O87" s="5425"/>
      <c r="P87" s="5425"/>
      <c r="Q87" s="5425"/>
      <c r="R87" s="5425"/>
      <c r="S87" s="5425"/>
      <c r="T87" s="5425"/>
      <c r="U87" s="5425"/>
      <c r="V87" s="5425"/>
      <c r="W87" s="5425"/>
      <c r="X87"/>
      <c r="Y87"/>
      <c r="Z87"/>
      <c r="AA87"/>
      <c r="AB87"/>
      <c r="AC87"/>
      <c r="AD87"/>
      <c r="AE87"/>
    </row>
    <row r="88" spans="1:31" ht="13.8">
      <c r="V88"/>
      <c r="W88"/>
      <c r="X88"/>
      <c r="Y88"/>
      <c r="Z88"/>
      <c r="AA88"/>
      <c r="AB88"/>
      <c r="AC88"/>
      <c r="AD88"/>
      <c r="AE88"/>
    </row>
  </sheetData>
  <mergeCells count="91">
    <mergeCell ref="T62:U62"/>
    <mergeCell ref="A87:W87"/>
    <mergeCell ref="V62:W62"/>
    <mergeCell ref="X62:Y62"/>
    <mergeCell ref="B63:C63"/>
    <mergeCell ref="D63:E63"/>
    <mergeCell ref="F63:G63"/>
    <mergeCell ref="H63:I63"/>
    <mergeCell ref="J63:K63"/>
    <mergeCell ref="L63:M63"/>
    <mergeCell ref="N63:O63"/>
    <mergeCell ref="P63:Q63"/>
    <mergeCell ref="R63:S63"/>
    <mergeCell ref="T63:U63"/>
    <mergeCell ref="V63:W63"/>
    <mergeCell ref="X63:Y63"/>
    <mergeCell ref="X34:Y34"/>
    <mergeCell ref="L33:M33"/>
    <mergeCell ref="A58:S58"/>
    <mergeCell ref="A61:A64"/>
    <mergeCell ref="B62:C62"/>
    <mergeCell ref="D62:E62"/>
    <mergeCell ref="F62:G62"/>
    <mergeCell ref="H62:I62"/>
    <mergeCell ref="J62:K62"/>
    <mergeCell ref="L62:M62"/>
    <mergeCell ref="N62:O62"/>
    <mergeCell ref="P62:Q62"/>
    <mergeCell ref="R62:S62"/>
    <mergeCell ref="B61:AA61"/>
    <mergeCell ref="Z62:AA62"/>
    <mergeCell ref="Z63:AA63"/>
    <mergeCell ref="L5:M5"/>
    <mergeCell ref="N5:O5"/>
    <mergeCell ref="A32:A35"/>
    <mergeCell ref="V33:W33"/>
    <mergeCell ref="X33:Y33"/>
    <mergeCell ref="B34:C34"/>
    <mergeCell ref="D34:E34"/>
    <mergeCell ref="F34:G34"/>
    <mergeCell ref="H34:I34"/>
    <mergeCell ref="J34:K34"/>
    <mergeCell ref="L34:M34"/>
    <mergeCell ref="N34:O34"/>
    <mergeCell ref="P34:Q34"/>
    <mergeCell ref="R34:S34"/>
    <mergeCell ref="T34:U34"/>
    <mergeCell ref="V34:W34"/>
    <mergeCell ref="J4:K4"/>
    <mergeCell ref="L4:M4"/>
    <mergeCell ref="J5:K5"/>
    <mergeCell ref="A1:AA1"/>
    <mergeCell ref="B3:AA3"/>
    <mergeCell ref="Z4:AA4"/>
    <mergeCell ref="Z5:AA5"/>
    <mergeCell ref="A3:A6"/>
    <mergeCell ref="B4:C4"/>
    <mergeCell ref="D4:E4"/>
    <mergeCell ref="F4:G4"/>
    <mergeCell ref="H4:I4"/>
    <mergeCell ref="F5:G5"/>
    <mergeCell ref="H5:I5"/>
    <mergeCell ref="B5:C5"/>
    <mergeCell ref="D5:E5"/>
    <mergeCell ref="N4:O4"/>
    <mergeCell ref="P4:Q4"/>
    <mergeCell ref="R4:S4"/>
    <mergeCell ref="P5:Q5"/>
    <mergeCell ref="R5:S5"/>
    <mergeCell ref="V4:W4"/>
    <mergeCell ref="X4:Y4"/>
    <mergeCell ref="V5:W5"/>
    <mergeCell ref="X5:Y5"/>
    <mergeCell ref="T4:U4"/>
    <mergeCell ref="T5:U5"/>
    <mergeCell ref="A85:AA85"/>
    <mergeCell ref="A27:AA27"/>
    <mergeCell ref="B32:AA32"/>
    <mergeCell ref="Z33:AA33"/>
    <mergeCell ref="Z34:AA34"/>
    <mergeCell ref="A56:AA56"/>
    <mergeCell ref="B33:C33"/>
    <mergeCell ref="T33:U33"/>
    <mergeCell ref="D33:E33"/>
    <mergeCell ref="F33:G33"/>
    <mergeCell ref="H33:I33"/>
    <mergeCell ref="R33:S33"/>
    <mergeCell ref="P33:Q33"/>
    <mergeCell ref="N33:O33"/>
    <mergeCell ref="J33:K33"/>
    <mergeCell ref="A29:W29"/>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9"/>
  <sheetViews>
    <sheetView workbookViewId="0">
      <selection sqref="A1:AA1"/>
    </sheetView>
  </sheetViews>
  <sheetFormatPr defaultColWidth="9" defaultRowHeight="14.25" customHeight="1"/>
  <cols>
    <col min="1" max="1" width="44.296875" style="168" customWidth="1"/>
    <col min="2" max="25" width="9.59765625" style="168" customWidth="1"/>
    <col min="26" max="16384" width="9" style="168"/>
  </cols>
  <sheetData>
    <row r="1" spans="1:28" ht="25.05" customHeight="1">
      <c r="A1" s="5598" t="s">
        <v>2620</v>
      </c>
      <c r="B1" s="5598"/>
      <c r="C1" s="5598"/>
      <c r="D1" s="5598"/>
      <c r="E1" s="5598"/>
      <c r="F1" s="5598"/>
      <c r="G1" s="5598"/>
      <c r="H1" s="5598"/>
      <c r="I1" s="5598"/>
      <c r="J1" s="5598"/>
      <c r="K1" s="5598"/>
      <c r="L1" s="5598"/>
      <c r="M1" s="5598"/>
      <c r="N1" s="5598"/>
      <c r="O1" s="5598"/>
      <c r="P1" s="5598"/>
      <c r="Q1" s="5598"/>
      <c r="R1" s="5598"/>
      <c r="S1" s="5598"/>
      <c r="T1" s="5598"/>
      <c r="U1" s="5598"/>
      <c r="V1" s="5598"/>
      <c r="W1" s="5598"/>
      <c r="X1" s="5598"/>
      <c r="Y1" s="5598"/>
      <c r="Z1" s="5598"/>
      <c r="AA1" s="5598"/>
    </row>
    <row r="2" spans="1:28" ht="13.8">
      <c r="A2" s="411"/>
    </row>
    <row r="3" spans="1:28" ht="18" customHeight="1">
      <c r="A3" s="5599" t="s">
        <v>1337</v>
      </c>
      <c r="B3" s="5592" t="s">
        <v>14</v>
      </c>
      <c r="C3" s="5593"/>
      <c r="D3" s="5593"/>
      <c r="E3" s="5593"/>
      <c r="F3" s="5593"/>
      <c r="G3" s="5593"/>
      <c r="H3" s="5593"/>
      <c r="I3" s="5593"/>
      <c r="J3" s="5593"/>
      <c r="K3" s="5593"/>
      <c r="L3" s="5593"/>
      <c r="M3" s="5593"/>
      <c r="N3" s="5593"/>
      <c r="O3" s="5593"/>
      <c r="P3" s="5593"/>
      <c r="Q3" s="5593"/>
      <c r="R3" s="5593"/>
      <c r="S3" s="5593"/>
      <c r="T3" s="5593"/>
      <c r="U3" s="5593"/>
      <c r="V3" s="5593"/>
      <c r="W3" s="5593"/>
      <c r="X3" s="5593"/>
      <c r="Y3" s="5593"/>
      <c r="Z3" s="5593"/>
      <c r="AA3" s="5593"/>
    </row>
    <row r="4" spans="1:28" ht="18" customHeight="1">
      <c r="A4" s="5600"/>
      <c r="B4" s="5587" t="s">
        <v>852</v>
      </c>
      <c r="C4" s="5594"/>
      <c r="D4" s="5587" t="s">
        <v>852</v>
      </c>
      <c r="E4" s="5594"/>
      <c r="F4" s="5587" t="s">
        <v>852</v>
      </c>
      <c r="G4" s="5594"/>
      <c r="H4" s="5587" t="s">
        <v>852</v>
      </c>
      <c r="I4" s="5594"/>
      <c r="J4" s="5587" t="s">
        <v>852</v>
      </c>
      <c r="K4" s="5594"/>
      <c r="L4" s="5587" t="s">
        <v>852</v>
      </c>
      <c r="M4" s="5594"/>
      <c r="N4" s="5587" t="s">
        <v>852</v>
      </c>
      <c r="O4" s="5594"/>
      <c r="P4" s="5587" t="s">
        <v>852</v>
      </c>
      <c r="Q4" s="5588"/>
      <c r="R4" s="5587" t="s">
        <v>852</v>
      </c>
      <c r="S4" s="5588"/>
      <c r="T4" s="5587" t="s">
        <v>852</v>
      </c>
      <c r="U4" s="5588"/>
      <c r="V4" s="5587" t="s">
        <v>852</v>
      </c>
      <c r="W4" s="5588"/>
      <c r="X4" s="5587" t="s">
        <v>852</v>
      </c>
      <c r="Y4" s="5588"/>
      <c r="Z4" s="5587" t="s">
        <v>852</v>
      </c>
      <c r="AA4" s="5588"/>
      <c r="AB4" s="106"/>
    </row>
    <row r="5" spans="1:28" ht="18" customHeight="1">
      <c r="A5" s="5600"/>
      <c r="B5" s="5587">
        <v>2010</v>
      </c>
      <c r="C5" s="5602"/>
      <c r="D5" s="5587">
        <v>2011</v>
      </c>
      <c r="E5" s="5594"/>
      <c r="F5" s="5587">
        <v>2012</v>
      </c>
      <c r="G5" s="5594"/>
      <c r="H5" s="5587">
        <v>2013</v>
      </c>
      <c r="I5" s="5594"/>
      <c r="J5" s="5587">
        <v>2014</v>
      </c>
      <c r="K5" s="5594"/>
      <c r="L5" s="5587">
        <v>2015</v>
      </c>
      <c r="M5" s="5594"/>
      <c r="N5" s="5587">
        <v>2016</v>
      </c>
      <c r="O5" s="5594"/>
      <c r="P5" s="5587">
        <v>2017</v>
      </c>
      <c r="Q5" s="5588"/>
      <c r="R5" s="5587">
        <v>2018</v>
      </c>
      <c r="S5" s="5588"/>
      <c r="T5" s="5587">
        <v>2019</v>
      </c>
      <c r="U5" s="5588"/>
      <c r="V5" s="5587" t="s">
        <v>1517</v>
      </c>
      <c r="W5" s="5588"/>
      <c r="X5" s="5587">
        <v>2021</v>
      </c>
      <c r="Y5" s="5588"/>
      <c r="Z5" s="5587">
        <v>2022</v>
      </c>
      <c r="AA5" s="5588"/>
      <c r="AB5" s="106"/>
    </row>
    <row r="6" spans="1:28" s="34" customFormat="1" ht="30">
      <c r="A6" s="5601"/>
      <c r="B6" s="53" t="s">
        <v>859</v>
      </c>
      <c r="C6" s="55" t="s">
        <v>860</v>
      </c>
      <c r="D6" s="53" t="s">
        <v>859</v>
      </c>
      <c r="E6" s="55" t="s">
        <v>860</v>
      </c>
      <c r="F6" s="53" t="s">
        <v>859</v>
      </c>
      <c r="G6" s="55" t="s">
        <v>860</v>
      </c>
      <c r="H6" s="53" t="s">
        <v>859</v>
      </c>
      <c r="I6" s="55" t="s">
        <v>860</v>
      </c>
      <c r="J6" s="53" t="s">
        <v>859</v>
      </c>
      <c r="K6" s="55" t="s">
        <v>860</v>
      </c>
      <c r="L6" s="53" t="s">
        <v>859</v>
      </c>
      <c r="M6" s="55" t="s">
        <v>860</v>
      </c>
      <c r="N6" s="53" t="s">
        <v>859</v>
      </c>
      <c r="O6" s="55" t="s">
        <v>860</v>
      </c>
      <c r="P6" s="53" t="s">
        <v>859</v>
      </c>
      <c r="Q6" s="54" t="s">
        <v>860</v>
      </c>
      <c r="R6" s="53" t="s">
        <v>859</v>
      </c>
      <c r="S6" s="54" t="s">
        <v>860</v>
      </c>
      <c r="T6" s="53" t="s">
        <v>859</v>
      </c>
      <c r="U6" s="54" t="s">
        <v>860</v>
      </c>
      <c r="V6" s="53" t="s">
        <v>859</v>
      </c>
      <c r="W6" s="54" t="s">
        <v>860</v>
      </c>
      <c r="X6" s="53" t="s">
        <v>859</v>
      </c>
      <c r="Y6" s="54" t="s">
        <v>860</v>
      </c>
      <c r="Z6" s="53" t="s">
        <v>859</v>
      </c>
      <c r="AA6" s="54" t="s">
        <v>860</v>
      </c>
      <c r="AB6" s="401"/>
    </row>
    <row r="7" spans="1:28" s="61" customFormat="1" ht="16.2" thickBot="1">
      <c r="A7" s="3619" t="s">
        <v>869</v>
      </c>
      <c r="B7" s="3620">
        <v>63944</v>
      </c>
      <c r="C7" s="499" t="s">
        <v>1699</v>
      </c>
      <c r="D7" s="3621">
        <v>67710</v>
      </c>
      <c r="E7" s="472" t="s">
        <v>1700</v>
      </c>
      <c r="F7" s="3622">
        <v>68435</v>
      </c>
      <c r="G7" s="499" t="s">
        <v>1701</v>
      </c>
      <c r="H7" s="3621">
        <v>68670</v>
      </c>
      <c r="I7" s="472" t="s">
        <v>1702</v>
      </c>
      <c r="J7" s="3622">
        <v>71006</v>
      </c>
      <c r="K7" s="499" t="s">
        <v>1703</v>
      </c>
      <c r="L7" s="3623">
        <v>68973</v>
      </c>
      <c r="M7" s="472" t="s">
        <v>1704</v>
      </c>
      <c r="N7" s="3624">
        <v>72940</v>
      </c>
      <c r="O7" s="499" t="s">
        <v>1705</v>
      </c>
      <c r="P7" s="3625">
        <v>71230</v>
      </c>
      <c r="Q7" s="472" t="s">
        <v>1706</v>
      </c>
      <c r="R7" s="500">
        <v>76010</v>
      </c>
      <c r="S7" s="499" t="s">
        <v>1707</v>
      </c>
      <c r="T7" s="475">
        <v>71749</v>
      </c>
      <c r="U7" s="472" t="s">
        <v>1708</v>
      </c>
      <c r="V7" s="3626"/>
      <c r="W7" s="3627"/>
      <c r="X7" s="476">
        <v>77609</v>
      </c>
      <c r="Y7" s="2297" t="s">
        <v>1709</v>
      </c>
      <c r="Z7" s="3628">
        <v>84361</v>
      </c>
      <c r="AA7" s="3629" t="s">
        <v>2605</v>
      </c>
      <c r="AB7" s="408"/>
    </row>
    <row r="8" spans="1:28" s="61" customFormat="1" ht="13.8">
      <c r="A8" s="501" t="s">
        <v>1338</v>
      </c>
      <c r="B8" s="3630">
        <v>59755</v>
      </c>
      <c r="C8" s="502" t="s">
        <v>1710</v>
      </c>
      <c r="D8" s="3631">
        <v>59532</v>
      </c>
      <c r="E8" s="480" t="s">
        <v>1711</v>
      </c>
      <c r="F8" s="3632">
        <v>60415</v>
      </c>
      <c r="G8" s="502" t="s">
        <v>1712</v>
      </c>
      <c r="H8" s="3631">
        <v>65688</v>
      </c>
      <c r="I8" s="480" t="s">
        <v>1713</v>
      </c>
      <c r="J8" s="3632">
        <v>62852</v>
      </c>
      <c r="K8" s="502" t="s">
        <v>1714</v>
      </c>
      <c r="L8" s="3633">
        <v>75381</v>
      </c>
      <c r="M8" s="480" t="s">
        <v>1715</v>
      </c>
      <c r="N8" s="3634">
        <v>70445</v>
      </c>
      <c r="O8" s="502" t="s">
        <v>1716</v>
      </c>
      <c r="P8" s="3635">
        <v>72363</v>
      </c>
      <c r="Q8" s="480" t="s">
        <v>1717</v>
      </c>
      <c r="R8" s="503">
        <v>75708</v>
      </c>
      <c r="S8" s="502" t="s">
        <v>1718</v>
      </c>
      <c r="T8" s="504">
        <v>73065</v>
      </c>
      <c r="U8" s="480" t="s">
        <v>1719</v>
      </c>
      <c r="V8" s="3636"/>
      <c r="W8" s="505"/>
      <c r="X8" s="3637">
        <v>81328</v>
      </c>
      <c r="Y8" s="3481" t="s">
        <v>1720</v>
      </c>
      <c r="Z8" s="3638">
        <v>89322</v>
      </c>
      <c r="AA8" s="3639" t="s">
        <v>2621</v>
      </c>
      <c r="AB8" s="404"/>
    </row>
    <row r="9" spans="1:28" s="61" customFormat="1" ht="13.8">
      <c r="A9" s="501"/>
      <c r="B9" s="3640" t="s">
        <v>932</v>
      </c>
      <c r="C9" s="3641"/>
      <c r="D9" s="3642" t="s">
        <v>932</v>
      </c>
      <c r="E9" s="3594"/>
      <c r="F9" s="3643" t="s">
        <v>932</v>
      </c>
      <c r="G9" s="3641"/>
      <c r="H9" s="3642"/>
      <c r="I9" s="3594"/>
      <c r="J9" s="3643"/>
      <c r="K9" s="3641"/>
      <c r="L9" s="3644"/>
      <c r="M9" s="3594"/>
      <c r="N9" s="3645"/>
      <c r="O9" s="3641"/>
      <c r="P9" s="3646"/>
      <c r="Q9" s="3594"/>
      <c r="R9" s="3647"/>
      <c r="S9" s="3641"/>
      <c r="T9" s="2241"/>
      <c r="U9" s="3594"/>
      <c r="V9" s="3648"/>
      <c r="W9" s="3649"/>
      <c r="X9" s="3650"/>
      <c r="Y9" s="3651"/>
      <c r="Z9" s="3652"/>
      <c r="AA9" s="3653"/>
      <c r="AB9" s="404"/>
    </row>
    <row r="10" spans="1:28" s="61" customFormat="1" ht="13.8">
      <c r="A10" s="3654" t="s">
        <v>871</v>
      </c>
      <c r="B10" s="3655">
        <v>0.84499999999999997</v>
      </c>
      <c r="C10" s="3641" t="s">
        <v>1622</v>
      </c>
      <c r="D10" s="3656">
        <v>0.85499999999999998</v>
      </c>
      <c r="E10" s="3594" t="s">
        <v>1604</v>
      </c>
      <c r="F10" s="3657">
        <v>0.85799999999999998</v>
      </c>
      <c r="G10" s="3641" t="s">
        <v>1601</v>
      </c>
      <c r="H10" s="3656">
        <v>0.83199999999999996</v>
      </c>
      <c r="I10" s="3594" t="s">
        <v>1624</v>
      </c>
      <c r="J10" s="3657">
        <v>0.81799999999999995</v>
      </c>
      <c r="K10" s="3641" t="s">
        <v>1604</v>
      </c>
      <c r="L10" s="3658">
        <v>0.83699999999999997</v>
      </c>
      <c r="M10" s="3594" t="s">
        <v>1604</v>
      </c>
      <c r="N10" s="3659">
        <v>0.83899999999999997</v>
      </c>
      <c r="O10" s="3641" t="s">
        <v>1606</v>
      </c>
      <c r="P10" s="3660">
        <v>0.82499999999999996</v>
      </c>
      <c r="Q10" s="3594" t="s">
        <v>1606</v>
      </c>
      <c r="R10" s="3661">
        <v>0.83900000000000008</v>
      </c>
      <c r="S10" s="3641" t="s">
        <v>1721</v>
      </c>
      <c r="T10" s="2224">
        <v>0.83900000000000008</v>
      </c>
      <c r="U10" s="3594" t="s">
        <v>1606</v>
      </c>
      <c r="V10" s="3662"/>
      <c r="W10" s="3649"/>
      <c r="X10" s="3663">
        <v>0.80300000000000005</v>
      </c>
      <c r="Y10" s="3664" t="s">
        <v>1620</v>
      </c>
      <c r="Z10" s="3665">
        <v>0.82299999999999995</v>
      </c>
      <c r="AA10" s="3666" t="s">
        <v>1602</v>
      </c>
    </row>
    <row r="11" spans="1:28" s="61" customFormat="1" ht="13.8">
      <c r="A11" s="3667" t="s">
        <v>1339</v>
      </c>
      <c r="B11" s="3668">
        <v>68508</v>
      </c>
      <c r="C11" s="3641" t="s">
        <v>1722</v>
      </c>
      <c r="D11" s="3669">
        <v>69607</v>
      </c>
      <c r="E11" s="3594" t="s">
        <v>1723</v>
      </c>
      <c r="F11" s="3670">
        <v>69244</v>
      </c>
      <c r="G11" s="3641" t="s">
        <v>1724</v>
      </c>
      <c r="H11" s="3669">
        <v>78664</v>
      </c>
      <c r="I11" s="3594" t="s">
        <v>1725</v>
      </c>
      <c r="J11" s="3670">
        <v>76229</v>
      </c>
      <c r="K11" s="3641" t="s">
        <v>1726</v>
      </c>
      <c r="L11" s="3671">
        <v>85656</v>
      </c>
      <c r="M11" s="3594" t="s">
        <v>1727</v>
      </c>
      <c r="N11" s="3672">
        <v>85945</v>
      </c>
      <c r="O11" s="3641" t="s">
        <v>1728</v>
      </c>
      <c r="P11" s="3673">
        <v>88884</v>
      </c>
      <c r="Q11" s="3594" t="s">
        <v>1729</v>
      </c>
      <c r="R11" s="3674">
        <v>89838</v>
      </c>
      <c r="S11" s="3641" t="s">
        <v>1730</v>
      </c>
      <c r="T11" s="3675">
        <v>86541</v>
      </c>
      <c r="U11" s="3594" t="s">
        <v>1731</v>
      </c>
      <c r="V11" s="3676"/>
      <c r="W11" s="3649"/>
      <c r="X11" s="3677">
        <v>95803</v>
      </c>
      <c r="Y11" s="3678" t="s">
        <v>1732</v>
      </c>
      <c r="Z11" s="3679">
        <v>105859</v>
      </c>
      <c r="AA11" s="3680" t="s">
        <v>2622</v>
      </c>
    </row>
    <row r="12" spans="1:28" s="61" customFormat="1" ht="13.8">
      <c r="A12" s="3654" t="s">
        <v>1038</v>
      </c>
      <c r="B12" s="3681">
        <v>0.29499999999999998</v>
      </c>
      <c r="C12" s="3641" t="s">
        <v>1584</v>
      </c>
      <c r="D12" s="3682">
        <v>0.26500000000000001</v>
      </c>
      <c r="E12" s="3594" t="s">
        <v>1621</v>
      </c>
      <c r="F12" s="3683">
        <v>0.28100000000000003</v>
      </c>
      <c r="G12" s="3641" t="s">
        <v>1621</v>
      </c>
      <c r="H12" s="3682">
        <v>0.29599999999999999</v>
      </c>
      <c r="I12" s="3594" t="s">
        <v>1622</v>
      </c>
      <c r="J12" s="3683">
        <v>0.32100000000000001</v>
      </c>
      <c r="K12" s="3641" t="s">
        <v>1624</v>
      </c>
      <c r="L12" s="3684">
        <v>0.33600000000000002</v>
      </c>
      <c r="M12" s="3594" t="s">
        <v>1622</v>
      </c>
      <c r="N12" s="3685">
        <v>0.32600000000000001</v>
      </c>
      <c r="O12" s="3641" t="s">
        <v>1621</v>
      </c>
      <c r="P12" s="3686">
        <v>0.33500000000000002</v>
      </c>
      <c r="Q12" s="3594" t="s">
        <v>1586</v>
      </c>
      <c r="R12" s="3661">
        <v>0.32</v>
      </c>
      <c r="S12" s="3641" t="s">
        <v>1606</v>
      </c>
      <c r="T12" s="2224">
        <v>0.34200000000000003</v>
      </c>
      <c r="U12" s="3594" t="s">
        <v>1622</v>
      </c>
      <c r="V12" s="3687"/>
      <c r="W12" s="3649"/>
      <c r="X12" s="3688">
        <v>0.38400000000000001</v>
      </c>
      <c r="Y12" s="3689" t="s">
        <v>1582</v>
      </c>
      <c r="Z12" s="3665">
        <v>0.36399999999999999</v>
      </c>
      <c r="AA12" s="3690" t="s">
        <v>1624</v>
      </c>
    </row>
    <row r="13" spans="1:28" s="61" customFormat="1" ht="13.8">
      <c r="A13" s="3667" t="s">
        <v>1340</v>
      </c>
      <c r="B13" s="3691">
        <v>15323</v>
      </c>
      <c r="C13" s="3641" t="s">
        <v>1733</v>
      </c>
      <c r="D13" s="3692">
        <v>16410</v>
      </c>
      <c r="E13" s="3594" t="s">
        <v>1734</v>
      </c>
      <c r="F13" s="3693">
        <v>16561</v>
      </c>
      <c r="G13" s="3641" t="s">
        <v>1735</v>
      </c>
      <c r="H13" s="3692">
        <v>18082</v>
      </c>
      <c r="I13" s="3594" t="s">
        <v>1736</v>
      </c>
      <c r="J13" s="3693">
        <v>17276</v>
      </c>
      <c r="K13" s="3641" t="s">
        <v>1571</v>
      </c>
      <c r="L13" s="3694">
        <v>16692</v>
      </c>
      <c r="M13" s="3594" t="s">
        <v>1680</v>
      </c>
      <c r="N13" s="3695">
        <v>16283</v>
      </c>
      <c r="O13" s="3641" t="s">
        <v>1737</v>
      </c>
      <c r="P13" s="3696">
        <v>17632</v>
      </c>
      <c r="Q13" s="3594" t="s">
        <v>1738</v>
      </c>
      <c r="R13" s="3674">
        <v>19625</v>
      </c>
      <c r="S13" s="3641" t="s">
        <v>1739</v>
      </c>
      <c r="T13" s="3675">
        <v>18965</v>
      </c>
      <c r="U13" s="3594" t="s">
        <v>1740</v>
      </c>
      <c r="V13" s="3697"/>
      <c r="W13" s="3649"/>
      <c r="X13" s="3698">
        <v>19800</v>
      </c>
      <c r="Y13" s="3699" t="s">
        <v>1741</v>
      </c>
      <c r="Z13" s="3679">
        <v>20267</v>
      </c>
      <c r="AA13" s="3700" t="s">
        <v>2623</v>
      </c>
    </row>
    <row r="14" spans="1:28" s="61" customFormat="1" ht="13.8">
      <c r="A14" s="3654" t="s">
        <v>873</v>
      </c>
      <c r="B14" s="3701">
        <v>0.06</v>
      </c>
      <c r="C14" s="3641" t="s">
        <v>1608</v>
      </c>
      <c r="D14" s="3702">
        <v>6.6000000000000003E-2</v>
      </c>
      <c r="E14" s="3594" t="s">
        <v>1532</v>
      </c>
      <c r="F14" s="3703">
        <v>6.8000000000000005E-2</v>
      </c>
      <c r="G14" s="3641" t="s">
        <v>1608</v>
      </c>
      <c r="H14" s="3702">
        <v>6.4000000000000001E-2</v>
      </c>
      <c r="I14" s="3594" t="s">
        <v>1608</v>
      </c>
      <c r="J14" s="3703">
        <v>6.7000000000000004E-2</v>
      </c>
      <c r="K14" s="3641" t="s">
        <v>1608</v>
      </c>
      <c r="L14" s="3704">
        <v>6.5000000000000002E-2</v>
      </c>
      <c r="M14" s="3594" t="s">
        <v>1532</v>
      </c>
      <c r="N14" s="3705">
        <v>7.0999999999999994E-2</v>
      </c>
      <c r="O14" s="3641" t="s">
        <v>1532</v>
      </c>
      <c r="P14" s="3706">
        <v>6.8000000000000005E-2</v>
      </c>
      <c r="Q14" s="3594" t="s">
        <v>1529</v>
      </c>
      <c r="R14" s="3661">
        <v>6.8000000000000005E-2</v>
      </c>
      <c r="S14" s="3641" t="s">
        <v>1532</v>
      </c>
      <c r="T14" s="2224">
        <v>5.9000000000000004E-2</v>
      </c>
      <c r="U14" s="3594" t="s">
        <v>1532</v>
      </c>
      <c r="V14" s="3707"/>
      <c r="W14" s="3649"/>
      <c r="X14" s="3708">
        <v>5.1999999999999998E-2</v>
      </c>
      <c r="Y14" s="3709" t="s">
        <v>1533</v>
      </c>
      <c r="Z14" s="3665">
        <v>7.2999999999999995E-2</v>
      </c>
      <c r="AA14" s="3710" t="s">
        <v>1603</v>
      </c>
    </row>
    <row r="15" spans="1:28" s="61" customFormat="1" ht="13.8">
      <c r="A15" s="3667" t="s">
        <v>1341</v>
      </c>
      <c r="B15" s="3711">
        <v>9603</v>
      </c>
      <c r="C15" s="3641" t="s">
        <v>1742</v>
      </c>
      <c r="D15" s="3712">
        <v>9386</v>
      </c>
      <c r="E15" s="3594" t="s">
        <v>1743</v>
      </c>
      <c r="F15" s="3713">
        <v>9139</v>
      </c>
      <c r="G15" s="3641" t="s">
        <v>1744</v>
      </c>
      <c r="H15" s="3712">
        <v>8732</v>
      </c>
      <c r="I15" s="3594" t="s">
        <v>1690</v>
      </c>
      <c r="J15" s="3713">
        <v>11169</v>
      </c>
      <c r="K15" s="3641" t="s">
        <v>1745</v>
      </c>
      <c r="L15" s="3714">
        <v>9511</v>
      </c>
      <c r="M15" s="3594" t="s">
        <v>1746</v>
      </c>
      <c r="N15" s="3715">
        <v>8267</v>
      </c>
      <c r="O15" s="3641" t="s">
        <v>1747</v>
      </c>
      <c r="P15" s="3716">
        <v>9922</v>
      </c>
      <c r="Q15" s="3594" t="s">
        <v>1748</v>
      </c>
      <c r="R15" s="3674">
        <v>10947</v>
      </c>
      <c r="S15" s="3641" t="s">
        <v>1749</v>
      </c>
      <c r="T15" s="3675">
        <v>10193</v>
      </c>
      <c r="U15" s="3594" t="s">
        <v>1750</v>
      </c>
      <c r="V15" s="3717"/>
      <c r="W15" s="3649"/>
      <c r="X15" s="3718">
        <v>10870</v>
      </c>
      <c r="Y15" s="3719" t="s">
        <v>1751</v>
      </c>
      <c r="Z15" s="3679">
        <v>11261</v>
      </c>
      <c r="AA15" s="3720" t="s">
        <v>2624</v>
      </c>
    </row>
    <row r="16" spans="1:28" s="61" customFormat="1" ht="13.8">
      <c r="A16" s="3654" t="s">
        <v>874</v>
      </c>
      <c r="B16" s="3721">
        <v>7.3999999999999996E-2</v>
      </c>
      <c r="C16" s="3641" t="s">
        <v>1603</v>
      </c>
      <c r="D16" s="3722">
        <v>9.7000000000000003E-2</v>
      </c>
      <c r="E16" s="3594" t="s">
        <v>1601</v>
      </c>
      <c r="F16" s="3723">
        <v>6.8000000000000005E-2</v>
      </c>
      <c r="G16" s="3641" t="s">
        <v>1529</v>
      </c>
      <c r="H16" s="3722">
        <v>7.0000000000000007E-2</v>
      </c>
      <c r="I16" s="3594" t="s">
        <v>1605</v>
      </c>
      <c r="J16" s="3723">
        <v>6.5000000000000002E-2</v>
      </c>
      <c r="K16" s="3641" t="s">
        <v>1533</v>
      </c>
      <c r="L16" s="3724">
        <v>5.1999999999999998E-2</v>
      </c>
      <c r="M16" s="3594" t="s">
        <v>1529</v>
      </c>
      <c r="N16" s="3725">
        <v>6.7000000000000004E-2</v>
      </c>
      <c r="O16" s="3641" t="s">
        <v>1603</v>
      </c>
      <c r="P16" s="3726">
        <v>5.6000000000000001E-2</v>
      </c>
      <c r="Q16" s="3594" t="s">
        <v>1533</v>
      </c>
      <c r="R16" s="3661">
        <v>4.7E-2</v>
      </c>
      <c r="S16" s="3641" t="s">
        <v>1752</v>
      </c>
      <c r="T16" s="2224">
        <v>4.7E-2</v>
      </c>
      <c r="U16" s="3594" t="s">
        <v>1530</v>
      </c>
      <c r="V16" s="3727"/>
      <c r="W16" s="3649"/>
      <c r="X16" s="3728">
        <v>9.4E-2</v>
      </c>
      <c r="Y16" s="3729" t="s">
        <v>1604</v>
      </c>
      <c r="Z16" s="3665">
        <v>7.2999999999999995E-2</v>
      </c>
      <c r="AA16" s="3730" t="s">
        <v>1532</v>
      </c>
    </row>
    <row r="17" spans="1:28" s="61" customFormat="1" ht="13.8">
      <c r="A17" s="3667" t="s">
        <v>1342</v>
      </c>
      <c r="B17" s="3731">
        <v>4521</v>
      </c>
      <c r="C17" s="3641" t="s">
        <v>1753</v>
      </c>
      <c r="D17" s="3732">
        <v>5164</v>
      </c>
      <c r="E17" s="3594" t="s">
        <v>1754</v>
      </c>
      <c r="F17" s="3733">
        <v>4515</v>
      </c>
      <c r="G17" s="3641" t="s">
        <v>1755</v>
      </c>
      <c r="H17" s="3732">
        <v>3870</v>
      </c>
      <c r="I17" s="3594" t="s">
        <v>1756</v>
      </c>
      <c r="J17" s="3733">
        <v>5676</v>
      </c>
      <c r="K17" s="3641" t="s">
        <v>1757</v>
      </c>
      <c r="L17" s="3734">
        <v>4446</v>
      </c>
      <c r="M17" s="3594" t="s">
        <v>1758</v>
      </c>
      <c r="N17" s="3735">
        <v>5115</v>
      </c>
      <c r="O17" s="3641" t="s">
        <v>1759</v>
      </c>
      <c r="P17" s="3736">
        <v>4107</v>
      </c>
      <c r="Q17" s="3594" t="s">
        <v>1760</v>
      </c>
      <c r="R17" s="3674">
        <v>5163</v>
      </c>
      <c r="S17" s="3641" t="s">
        <v>1761</v>
      </c>
      <c r="T17" s="3675">
        <v>5015</v>
      </c>
      <c r="U17" s="3594" t="s">
        <v>1762</v>
      </c>
      <c r="V17" s="3737"/>
      <c r="W17" s="3649"/>
      <c r="X17" s="3738">
        <v>7526</v>
      </c>
      <c r="Y17" s="3739" t="s">
        <v>1763</v>
      </c>
      <c r="Z17" s="3679">
        <v>5489</v>
      </c>
      <c r="AA17" s="3740" t="s">
        <v>2625</v>
      </c>
    </row>
    <row r="18" spans="1:28" s="61" customFormat="1" ht="13.8">
      <c r="A18" s="3654" t="s">
        <v>872</v>
      </c>
      <c r="B18" s="3741">
        <v>0.19900000000000001</v>
      </c>
      <c r="C18" s="3641" t="s">
        <v>1601</v>
      </c>
      <c r="D18" s="3742">
        <v>0.19700000000000001</v>
      </c>
      <c r="E18" s="3594" t="s">
        <v>1604</v>
      </c>
      <c r="F18" s="3743">
        <v>0.20100000000000001</v>
      </c>
      <c r="G18" s="3641" t="s">
        <v>1604</v>
      </c>
      <c r="H18" s="3742">
        <v>0.20699999999999999</v>
      </c>
      <c r="I18" s="3594" t="s">
        <v>1602</v>
      </c>
      <c r="J18" s="3743">
        <v>0.215</v>
      </c>
      <c r="K18" s="3641" t="s">
        <v>1604</v>
      </c>
      <c r="L18" s="3744">
        <v>0.23799999999999999</v>
      </c>
      <c r="M18" s="3594" t="s">
        <v>1624</v>
      </c>
      <c r="N18" s="3745">
        <v>0.20599999999999999</v>
      </c>
      <c r="O18" s="3641" t="s">
        <v>1602</v>
      </c>
      <c r="P18" s="3746">
        <v>0.20799999999999999</v>
      </c>
      <c r="Q18" s="3594" t="s">
        <v>1624</v>
      </c>
      <c r="R18" s="3661">
        <v>0.21899999999999997</v>
      </c>
      <c r="S18" s="3641" t="s">
        <v>1606</v>
      </c>
      <c r="T18" s="2224">
        <v>0.28699999999999998</v>
      </c>
      <c r="U18" s="3594" t="s">
        <v>1623</v>
      </c>
      <c r="V18" s="3747"/>
      <c r="W18" s="3649"/>
      <c r="X18" s="3748">
        <v>0.29299999999999998</v>
      </c>
      <c r="Y18" s="3749" t="s">
        <v>1583</v>
      </c>
      <c r="Z18" s="3665">
        <v>0.27600000000000002</v>
      </c>
      <c r="AA18" s="3750" t="s">
        <v>1606</v>
      </c>
    </row>
    <row r="19" spans="1:28" s="61" customFormat="1" ht="13.8">
      <c r="A19" s="3667" t="s">
        <v>1039</v>
      </c>
      <c r="B19" s="3751">
        <v>20756</v>
      </c>
      <c r="C19" s="3641" t="s">
        <v>1764</v>
      </c>
      <c r="D19" s="3752">
        <v>22152</v>
      </c>
      <c r="E19" s="3594" t="s">
        <v>1765</v>
      </c>
      <c r="F19" s="3753">
        <v>21703</v>
      </c>
      <c r="G19" s="3641" t="s">
        <v>1766</v>
      </c>
      <c r="H19" s="3752">
        <v>24114</v>
      </c>
      <c r="I19" s="3594" t="s">
        <v>1767</v>
      </c>
      <c r="J19" s="3753">
        <v>22043</v>
      </c>
      <c r="K19" s="3641" t="s">
        <v>1768</v>
      </c>
      <c r="L19" s="3754">
        <v>27622</v>
      </c>
      <c r="M19" s="3594" t="s">
        <v>1769</v>
      </c>
      <c r="N19" s="3755">
        <v>23354</v>
      </c>
      <c r="O19" s="3641" t="s">
        <v>1770</v>
      </c>
      <c r="P19" s="3756">
        <v>25485</v>
      </c>
      <c r="Q19" s="3594" t="s">
        <v>1771</v>
      </c>
      <c r="R19" s="3674">
        <v>27210</v>
      </c>
      <c r="S19" s="3641" t="s">
        <v>1772</v>
      </c>
      <c r="T19" s="3675">
        <v>26458</v>
      </c>
      <c r="U19" s="3594" t="s">
        <v>1773</v>
      </c>
      <c r="V19" s="3757"/>
      <c r="W19" s="3649"/>
      <c r="X19" s="3758">
        <v>26993</v>
      </c>
      <c r="Y19" s="3759" t="s">
        <v>1774</v>
      </c>
      <c r="Z19" s="3679">
        <v>32154</v>
      </c>
      <c r="AA19" s="3760" t="s">
        <v>2626</v>
      </c>
    </row>
    <row r="20" spans="1:28" s="61" customFormat="1" ht="13.8">
      <c r="A20" s="3654" t="s">
        <v>1040</v>
      </c>
      <c r="B20" s="3761">
        <v>0.20200000000000001</v>
      </c>
      <c r="C20" s="3641" t="s">
        <v>1584</v>
      </c>
      <c r="D20" s="3762">
        <v>0.22800000000000001</v>
      </c>
      <c r="E20" s="3594" t="s">
        <v>1584</v>
      </c>
      <c r="F20" s="3763">
        <v>0.24</v>
      </c>
      <c r="G20" s="3641" t="s">
        <v>1624</v>
      </c>
      <c r="H20" s="3762">
        <v>0.20499999999999999</v>
      </c>
      <c r="I20" s="3594" t="s">
        <v>1586</v>
      </c>
      <c r="J20" s="3763">
        <v>0.23300000000000001</v>
      </c>
      <c r="K20" s="3641" t="s">
        <v>1620</v>
      </c>
      <c r="L20" s="3764">
        <v>0.219</v>
      </c>
      <c r="M20" s="3594" t="s">
        <v>1620</v>
      </c>
      <c r="N20" s="3765">
        <v>0.23699999999999999</v>
      </c>
      <c r="O20" s="3641" t="s">
        <v>1582</v>
      </c>
      <c r="P20" s="3766">
        <v>0.21299999999999999</v>
      </c>
      <c r="Q20" s="3594" t="s">
        <v>1606</v>
      </c>
      <c r="R20" s="3661">
        <v>0.20199999999999999</v>
      </c>
      <c r="S20" s="3641" t="s">
        <v>1622</v>
      </c>
      <c r="T20" s="2224">
        <v>0.21</v>
      </c>
      <c r="U20" s="3594" t="s">
        <v>1623</v>
      </c>
      <c r="V20" s="3767"/>
      <c r="W20" s="3649"/>
      <c r="X20" s="3768">
        <v>0.23699999999999999</v>
      </c>
      <c r="Y20" s="3769" t="s">
        <v>1623</v>
      </c>
      <c r="Z20" s="3665">
        <v>0.216</v>
      </c>
      <c r="AA20" s="3770" t="s">
        <v>1620</v>
      </c>
    </row>
    <row r="21" spans="1:28" ht="13.8">
      <c r="A21" s="5589" t="s">
        <v>1543</v>
      </c>
      <c r="B21" s="5590"/>
      <c r="C21" s="5590"/>
      <c r="D21" s="5590"/>
      <c r="E21" s="5590"/>
      <c r="F21" s="5590"/>
      <c r="G21" s="5590"/>
      <c r="H21" s="5590"/>
      <c r="I21" s="5590"/>
      <c r="J21" s="5590"/>
      <c r="K21" s="5590"/>
      <c r="L21" s="5590"/>
      <c r="M21" s="5590"/>
      <c r="N21" s="5590"/>
      <c r="O21" s="5590"/>
      <c r="P21" s="5590"/>
      <c r="Q21" s="5590"/>
      <c r="R21" s="5590"/>
      <c r="S21" s="5590"/>
      <c r="T21" s="5590"/>
      <c r="U21" s="5590"/>
      <c r="V21" s="5590"/>
      <c r="W21" s="5590"/>
      <c r="X21" s="5590"/>
      <c r="Y21" s="5590"/>
      <c r="Z21" s="5590"/>
      <c r="AA21" s="5591"/>
    </row>
    <row r="22" spans="1:28" ht="13.8"/>
    <row r="23" spans="1:28" ht="13.8">
      <c r="A23" s="5425" t="s">
        <v>2627</v>
      </c>
      <c r="B23" s="5425"/>
      <c r="C23" s="5425"/>
      <c r="D23" s="5425"/>
      <c r="E23" s="5425"/>
      <c r="F23" s="5425"/>
      <c r="G23" s="5425"/>
      <c r="H23" s="5425"/>
      <c r="I23" s="5425"/>
      <c r="J23" s="5425"/>
      <c r="K23" s="5425"/>
      <c r="L23" s="5425"/>
      <c r="M23" s="5425"/>
      <c r="N23" s="5425"/>
      <c r="O23" s="5425"/>
      <c r="P23" s="5425"/>
      <c r="Q23" s="5425"/>
      <c r="R23" s="5425"/>
      <c r="S23" s="5425"/>
      <c r="T23" s="5425"/>
      <c r="U23" s="5425"/>
      <c r="V23" s="5425"/>
      <c r="W23" s="5425"/>
    </row>
    <row r="24" spans="1:28" ht="13.8"/>
    <row r="25" spans="1:28" ht="13.8"/>
    <row r="26" spans="1:28" ht="18" customHeight="1">
      <c r="A26" s="5595" t="s">
        <v>1337</v>
      </c>
      <c r="B26" s="5592" t="s">
        <v>14</v>
      </c>
      <c r="C26" s="5593"/>
      <c r="D26" s="5593"/>
      <c r="E26" s="5593"/>
      <c r="F26" s="5593"/>
      <c r="G26" s="5593"/>
      <c r="H26" s="5593"/>
      <c r="I26" s="5593"/>
      <c r="J26" s="5593"/>
      <c r="K26" s="5593"/>
      <c r="L26" s="5593"/>
      <c r="M26" s="5593"/>
      <c r="N26" s="5593"/>
      <c r="O26" s="5593"/>
      <c r="P26" s="5593"/>
      <c r="Q26" s="5593"/>
      <c r="R26" s="5593"/>
      <c r="S26" s="5593"/>
      <c r="T26" s="5593"/>
      <c r="U26" s="5593"/>
      <c r="V26" s="5593"/>
      <c r="W26" s="5593"/>
      <c r="X26" s="5593"/>
      <c r="Y26" s="5593"/>
      <c r="Z26" s="5593"/>
      <c r="AA26" s="5593"/>
    </row>
    <row r="27" spans="1:28" ht="18" customHeight="1">
      <c r="A27" s="5596"/>
      <c r="B27" s="5587" t="s">
        <v>855</v>
      </c>
      <c r="C27" s="5594"/>
      <c r="D27" s="5587" t="s">
        <v>855</v>
      </c>
      <c r="E27" s="5594"/>
      <c r="F27" s="5587" t="s">
        <v>855</v>
      </c>
      <c r="G27" s="5594"/>
      <c r="H27" s="5587" t="s">
        <v>855</v>
      </c>
      <c r="I27" s="5594"/>
      <c r="J27" s="5587" t="s">
        <v>855</v>
      </c>
      <c r="K27" s="5594"/>
      <c r="L27" s="5587" t="s">
        <v>855</v>
      </c>
      <c r="M27" s="5594"/>
      <c r="N27" s="5587" t="s">
        <v>855</v>
      </c>
      <c r="O27" s="5594"/>
      <c r="P27" s="5587" t="s">
        <v>855</v>
      </c>
      <c r="Q27" s="5588"/>
      <c r="R27" s="5587" t="s">
        <v>855</v>
      </c>
      <c r="S27" s="5588"/>
      <c r="T27" s="5587" t="s">
        <v>855</v>
      </c>
      <c r="U27" s="5588"/>
      <c r="V27" s="5587" t="s">
        <v>855</v>
      </c>
      <c r="W27" s="5588"/>
      <c r="X27" s="5587" t="s">
        <v>855</v>
      </c>
      <c r="Y27" s="5588"/>
      <c r="Z27" s="5587" t="s">
        <v>855</v>
      </c>
      <c r="AA27" s="5588"/>
      <c r="AB27" s="106"/>
    </row>
    <row r="28" spans="1:28" ht="18" customHeight="1">
      <c r="A28" s="5596"/>
      <c r="B28" s="5587">
        <v>2010</v>
      </c>
      <c r="C28" s="5594"/>
      <c r="D28" s="5587">
        <v>2011</v>
      </c>
      <c r="E28" s="5594"/>
      <c r="F28" s="5587">
        <v>2012</v>
      </c>
      <c r="G28" s="5594"/>
      <c r="H28" s="5587">
        <v>2013</v>
      </c>
      <c r="I28" s="5594"/>
      <c r="J28" s="5587">
        <v>2014</v>
      </c>
      <c r="K28" s="5594"/>
      <c r="L28" s="5587">
        <v>2015</v>
      </c>
      <c r="M28" s="5594"/>
      <c r="N28" s="5587">
        <v>2016</v>
      </c>
      <c r="O28" s="5594"/>
      <c r="P28" s="5587">
        <v>2017</v>
      </c>
      <c r="Q28" s="5588"/>
      <c r="R28" s="5587">
        <v>2018</v>
      </c>
      <c r="S28" s="5588"/>
      <c r="T28" s="5587">
        <v>2019</v>
      </c>
      <c r="U28" s="5588"/>
      <c r="V28" s="5587" t="s">
        <v>1517</v>
      </c>
      <c r="W28" s="5588"/>
      <c r="X28" s="5587">
        <v>2021</v>
      </c>
      <c r="Y28" s="5588"/>
      <c r="Z28" s="5587">
        <v>2022</v>
      </c>
      <c r="AA28" s="5588"/>
      <c r="AB28" s="106"/>
    </row>
    <row r="29" spans="1:28" s="34" customFormat="1" ht="30">
      <c r="A29" s="5597"/>
      <c r="B29" s="53" t="s">
        <v>859</v>
      </c>
      <c r="C29" s="55" t="s">
        <v>860</v>
      </c>
      <c r="D29" s="53" t="s">
        <v>859</v>
      </c>
      <c r="E29" s="55" t="s">
        <v>860</v>
      </c>
      <c r="F29" s="53" t="s">
        <v>859</v>
      </c>
      <c r="G29" s="55" t="s">
        <v>860</v>
      </c>
      <c r="H29" s="53" t="s">
        <v>859</v>
      </c>
      <c r="I29" s="55" t="s">
        <v>860</v>
      </c>
      <c r="J29" s="53" t="s">
        <v>859</v>
      </c>
      <c r="K29" s="55" t="s">
        <v>860</v>
      </c>
      <c r="L29" s="53" t="s">
        <v>859</v>
      </c>
      <c r="M29" s="55" t="s">
        <v>860</v>
      </c>
      <c r="N29" s="53" t="s">
        <v>859</v>
      </c>
      <c r="O29" s="55" t="s">
        <v>860</v>
      </c>
      <c r="P29" s="53" t="s">
        <v>859</v>
      </c>
      <c r="Q29" s="54" t="s">
        <v>860</v>
      </c>
      <c r="R29" s="53" t="s">
        <v>859</v>
      </c>
      <c r="S29" s="54" t="s">
        <v>860</v>
      </c>
      <c r="T29" s="53" t="s">
        <v>859</v>
      </c>
      <c r="U29" s="54" t="s">
        <v>860</v>
      </c>
      <c r="V29" s="53" t="s">
        <v>859</v>
      </c>
      <c r="W29" s="54" t="s">
        <v>860</v>
      </c>
      <c r="X29" s="53" t="s">
        <v>859</v>
      </c>
      <c r="Y29" s="54" t="s">
        <v>860</v>
      </c>
      <c r="Z29" s="53" t="s">
        <v>859</v>
      </c>
      <c r="AA29" s="54" t="s">
        <v>860</v>
      </c>
      <c r="AB29" s="401"/>
    </row>
    <row r="30" spans="1:28" s="61" customFormat="1" ht="16.2" thickBot="1">
      <c r="A30" s="3619" t="s">
        <v>869</v>
      </c>
      <c r="B30" s="3771">
        <v>127744</v>
      </c>
      <c r="C30" s="499" t="s">
        <v>1775</v>
      </c>
      <c r="D30" s="3772">
        <v>127785</v>
      </c>
      <c r="E30" s="472" t="s">
        <v>1776</v>
      </c>
      <c r="F30" s="3771">
        <v>135291</v>
      </c>
      <c r="G30" s="499" t="s">
        <v>1777</v>
      </c>
      <c r="H30" s="3772">
        <v>140726</v>
      </c>
      <c r="I30" s="472" t="s">
        <v>1778</v>
      </c>
      <c r="J30" s="3773">
        <v>144302</v>
      </c>
      <c r="K30" s="499" t="s">
        <v>1779</v>
      </c>
      <c r="L30" s="3774">
        <v>144886</v>
      </c>
      <c r="M30" s="472" t="s">
        <v>1780</v>
      </c>
      <c r="N30" s="3771">
        <v>147280</v>
      </c>
      <c r="O30" s="499" t="s">
        <v>1781</v>
      </c>
      <c r="P30" s="3772">
        <v>154444</v>
      </c>
      <c r="Q30" s="472" t="s">
        <v>1782</v>
      </c>
      <c r="R30" s="3775">
        <v>166882</v>
      </c>
      <c r="S30" s="499" t="s">
        <v>1783</v>
      </c>
      <c r="T30" s="1634">
        <v>161184</v>
      </c>
      <c r="U30" s="472" t="s">
        <v>1784</v>
      </c>
      <c r="V30" s="3626"/>
      <c r="W30" s="3627"/>
      <c r="X30" s="476">
        <v>188015</v>
      </c>
      <c r="Y30" s="2297" t="s">
        <v>1785</v>
      </c>
      <c r="Z30" s="3628">
        <v>206094</v>
      </c>
      <c r="AA30" s="3776" t="s">
        <v>2606</v>
      </c>
      <c r="AB30" s="408"/>
    </row>
    <row r="31" spans="1:28" s="61" customFormat="1" ht="13.8">
      <c r="A31" s="501" t="s">
        <v>1338</v>
      </c>
      <c r="B31" s="3777">
        <v>58415</v>
      </c>
      <c r="C31" s="502" t="s">
        <v>1786</v>
      </c>
      <c r="D31" s="3778">
        <v>55269</v>
      </c>
      <c r="E31" s="480" t="s">
        <v>1787</v>
      </c>
      <c r="F31" s="3777">
        <v>54906</v>
      </c>
      <c r="G31" s="502" t="s">
        <v>1788</v>
      </c>
      <c r="H31" s="3778">
        <v>59646</v>
      </c>
      <c r="I31" s="480" t="s">
        <v>1789</v>
      </c>
      <c r="J31" s="3779">
        <v>59397</v>
      </c>
      <c r="K31" s="502" t="s">
        <v>1790</v>
      </c>
      <c r="L31" s="3780">
        <v>67119</v>
      </c>
      <c r="M31" s="480" t="s">
        <v>1791</v>
      </c>
      <c r="N31" s="3777">
        <v>62471</v>
      </c>
      <c r="O31" s="502" t="s">
        <v>1792</v>
      </c>
      <c r="P31" s="3778">
        <v>70778</v>
      </c>
      <c r="Q31" s="480" t="s">
        <v>1793</v>
      </c>
      <c r="R31" s="3781">
        <v>66254</v>
      </c>
      <c r="S31" s="502" t="s">
        <v>1794</v>
      </c>
      <c r="T31" s="3782">
        <v>69642</v>
      </c>
      <c r="U31" s="480" t="s">
        <v>1795</v>
      </c>
      <c r="V31" s="3636"/>
      <c r="W31" s="505"/>
      <c r="X31" s="3637">
        <v>77743</v>
      </c>
      <c r="Y31" s="3481" t="s">
        <v>1796</v>
      </c>
      <c r="Z31" s="3638">
        <v>85094</v>
      </c>
      <c r="AA31" s="3783" t="s">
        <v>2628</v>
      </c>
      <c r="AB31" s="404"/>
    </row>
    <row r="32" spans="1:28" s="61" customFormat="1" ht="13.8">
      <c r="A32" s="501"/>
      <c r="B32" s="3784" t="s">
        <v>932</v>
      </c>
      <c r="C32" s="3641"/>
      <c r="D32" s="3785" t="s">
        <v>932</v>
      </c>
      <c r="E32" s="3594"/>
      <c r="F32" s="3784" t="s">
        <v>932</v>
      </c>
      <c r="G32" s="3641"/>
      <c r="H32" s="3785"/>
      <c r="I32" s="3594"/>
      <c r="J32" s="3786"/>
      <c r="K32" s="3641"/>
      <c r="L32" s="3787"/>
      <c r="M32" s="3594"/>
      <c r="N32" s="3784"/>
      <c r="O32" s="3641"/>
      <c r="P32" s="3788"/>
      <c r="Q32" s="3594"/>
      <c r="R32" s="3789"/>
      <c r="S32" s="3641"/>
      <c r="T32" s="3790"/>
      <c r="U32" s="3594"/>
      <c r="V32" s="3767"/>
      <c r="W32" s="3649"/>
      <c r="X32" s="3791"/>
      <c r="Y32" s="3769"/>
      <c r="Z32" s="3652"/>
      <c r="AA32" s="3792"/>
      <c r="AB32" s="404"/>
    </row>
    <row r="33" spans="1:27" s="61" customFormat="1" ht="13.8">
      <c r="A33" s="3654" t="s">
        <v>871</v>
      </c>
      <c r="B33" s="3793">
        <v>0.85499999999999998</v>
      </c>
      <c r="C33" s="3641" t="s">
        <v>1604</v>
      </c>
      <c r="D33" s="3794">
        <v>0.86599999999999999</v>
      </c>
      <c r="E33" s="3594" t="s">
        <v>1608</v>
      </c>
      <c r="F33" s="3793">
        <v>0.86299999999999999</v>
      </c>
      <c r="G33" s="3641" t="s">
        <v>1532</v>
      </c>
      <c r="H33" s="3794">
        <v>0.84299999999999997</v>
      </c>
      <c r="I33" s="3594" t="s">
        <v>1532</v>
      </c>
      <c r="J33" s="3795">
        <v>0.85</v>
      </c>
      <c r="K33" s="3641" t="s">
        <v>1529</v>
      </c>
      <c r="L33" s="3796">
        <v>0.85899999999999999</v>
      </c>
      <c r="M33" s="3594" t="s">
        <v>1533</v>
      </c>
      <c r="N33" s="3793">
        <v>0.84799999999999998</v>
      </c>
      <c r="O33" s="3641" t="s">
        <v>1608</v>
      </c>
      <c r="P33" s="3794">
        <v>0.84499999999999997</v>
      </c>
      <c r="Q33" s="3594" t="s">
        <v>1532</v>
      </c>
      <c r="R33" s="3797">
        <v>0.84799999999999998</v>
      </c>
      <c r="S33" s="3641" t="s">
        <v>1533</v>
      </c>
      <c r="T33" s="3798">
        <v>0.84200000000000008</v>
      </c>
      <c r="U33" s="3594" t="s">
        <v>1603</v>
      </c>
      <c r="V33" s="3799"/>
      <c r="W33" s="3649"/>
      <c r="X33" s="3800">
        <v>0.82899999999999996</v>
      </c>
      <c r="Y33" s="3801" t="s">
        <v>1532</v>
      </c>
      <c r="Z33" s="3665">
        <v>0.85099999999999998</v>
      </c>
      <c r="AA33" s="3802" t="s">
        <v>1533</v>
      </c>
    </row>
    <row r="34" spans="1:27" s="61" customFormat="1" ht="13.8">
      <c r="A34" s="3667" t="s">
        <v>1339</v>
      </c>
      <c r="B34" s="3803">
        <v>70240</v>
      </c>
      <c r="C34" s="3641" t="s">
        <v>1797</v>
      </c>
      <c r="D34" s="3804">
        <v>68432</v>
      </c>
      <c r="E34" s="3594" t="s">
        <v>1798</v>
      </c>
      <c r="F34" s="3803">
        <v>67335</v>
      </c>
      <c r="G34" s="3641" t="s">
        <v>1799</v>
      </c>
      <c r="H34" s="3804">
        <v>76300</v>
      </c>
      <c r="I34" s="3594" t="s">
        <v>1800</v>
      </c>
      <c r="J34" s="3805">
        <v>74697</v>
      </c>
      <c r="K34" s="3641" t="s">
        <v>1801</v>
      </c>
      <c r="L34" s="3806">
        <v>80347</v>
      </c>
      <c r="M34" s="3594" t="s">
        <v>1722</v>
      </c>
      <c r="N34" s="3803">
        <v>81227</v>
      </c>
      <c r="O34" s="3641" t="s">
        <v>1802</v>
      </c>
      <c r="P34" s="3804">
        <v>89896</v>
      </c>
      <c r="Q34" s="3594" t="s">
        <v>1803</v>
      </c>
      <c r="R34" s="3807">
        <v>84968</v>
      </c>
      <c r="S34" s="3641" t="s">
        <v>1804</v>
      </c>
      <c r="T34" s="3808">
        <v>87013</v>
      </c>
      <c r="U34" s="3594" t="s">
        <v>1805</v>
      </c>
      <c r="V34" s="3809"/>
      <c r="W34" s="3649"/>
      <c r="X34" s="3810">
        <v>94627</v>
      </c>
      <c r="Y34" s="3811" t="s">
        <v>1806</v>
      </c>
      <c r="Z34" s="3679">
        <v>104470</v>
      </c>
      <c r="AA34" s="3812" t="s">
        <v>2629</v>
      </c>
    </row>
    <row r="35" spans="1:27" s="61" customFormat="1" ht="13.8">
      <c r="A35" s="3654" t="s">
        <v>1038</v>
      </c>
      <c r="B35" s="3813">
        <v>0.23400000000000001</v>
      </c>
      <c r="C35" s="3641" t="s">
        <v>1604</v>
      </c>
      <c r="D35" s="3814">
        <v>0.21099999999999999</v>
      </c>
      <c r="E35" s="3594" t="s">
        <v>1532</v>
      </c>
      <c r="F35" s="3813">
        <v>0.221</v>
      </c>
      <c r="G35" s="3641" t="s">
        <v>1603</v>
      </c>
      <c r="H35" s="3814">
        <v>0.24199999999999999</v>
      </c>
      <c r="I35" s="3594" t="s">
        <v>1603</v>
      </c>
      <c r="J35" s="3815">
        <v>0.23799999999999999</v>
      </c>
      <c r="K35" s="3641" t="s">
        <v>1605</v>
      </c>
      <c r="L35" s="3816">
        <v>0.251</v>
      </c>
      <c r="M35" s="3594" t="s">
        <v>1529</v>
      </c>
      <c r="N35" s="3813">
        <v>0.25900000000000001</v>
      </c>
      <c r="O35" s="3641" t="s">
        <v>1603</v>
      </c>
      <c r="P35" s="3814">
        <v>0.27200000000000002</v>
      </c>
      <c r="Q35" s="3594" t="s">
        <v>1604</v>
      </c>
      <c r="R35" s="3817">
        <v>0.25600000000000001</v>
      </c>
      <c r="S35" s="3641" t="s">
        <v>1532</v>
      </c>
      <c r="T35" s="3818">
        <v>0.26</v>
      </c>
      <c r="U35" s="3594" t="s">
        <v>1603</v>
      </c>
      <c r="V35" s="3819"/>
      <c r="W35" s="3649"/>
      <c r="X35" s="3820">
        <v>0.28100000000000003</v>
      </c>
      <c r="Y35" s="3821" t="s">
        <v>1604</v>
      </c>
      <c r="Z35" s="3665">
        <v>0.25800000000000001</v>
      </c>
      <c r="AA35" s="3822" t="s">
        <v>1603</v>
      </c>
    </row>
    <row r="36" spans="1:27" s="61" customFormat="1" ht="13.8">
      <c r="A36" s="3667" t="s">
        <v>1340</v>
      </c>
      <c r="B36" s="3823">
        <v>15032</v>
      </c>
      <c r="C36" s="3641" t="s">
        <v>1807</v>
      </c>
      <c r="D36" s="3824">
        <v>16307</v>
      </c>
      <c r="E36" s="3594" t="s">
        <v>1808</v>
      </c>
      <c r="F36" s="3823">
        <v>16060</v>
      </c>
      <c r="G36" s="3641" t="s">
        <v>1809</v>
      </c>
      <c r="H36" s="3824">
        <v>17595</v>
      </c>
      <c r="I36" s="3594" t="s">
        <v>1810</v>
      </c>
      <c r="J36" s="3825">
        <v>17083</v>
      </c>
      <c r="K36" s="3641" t="s">
        <v>1811</v>
      </c>
      <c r="L36" s="3826">
        <v>16679</v>
      </c>
      <c r="M36" s="3594" t="s">
        <v>1812</v>
      </c>
      <c r="N36" s="3823">
        <v>16062</v>
      </c>
      <c r="O36" s="3641" t="s">
        <v>1813</v>
      </c>
      <c r="P36" s="3824">
        <v>17650</v>
      </c>
      <c r="Q36" s="3594" t="s">
        <v>1814</v>
      </c>
      <c r="R36" s="3827">
        <v>18684</v>
      </c>
      <c r="S36" s="3641" t="s">
        <v>1815</v>
      </c>
      <c r="T36" s="3828">
        <v>18660</v>
      </c>
      <c r="U36" s="3594" t="s">
        <v>1816</v>
      </c>
      <c r="V36" s="3829"/>
      <c r="W36" s="3649"/>
      <c r="X36" s="3830">
        <v>19044</v>
      </c>
      <c r="Y36" s="3831" t="s">
        <v>1817</v>
      </c>
      <c r="Z36" s="3679">
        <v>20115</v>
      </c>
      <c r="AA36" s="3832" t="s">
        <v>2630</v>
      </c>
    </row>
    <row r="37" spans="1:27" s="61" customFormat="1" ht="13.8">
      <c r="A37" s="3654" t="s">
        <v>873</v>
      </c>
      <c r="B37" s="3833">
        <v>5.5E-2</v>
      </c>
      <c r="C37" s="3641" t="s">
        <v>1530</v>
      </c>
      <c r="D37" s="3834">
        <v>5.7000000000000002E-2</v>
      </c>
      <c r="E37" s="3594" t="s">
        <v>1531</v>
      </c>
      <c r="F37" s="3833">
        <v>6.4000000000000001E-2</v>
      </c>
      <c r="G37" s="3641" t="s">
        <v>1531</v>
      </c>
      <c r="H37" s="3834">
        <v>5.6000000000000001E-2</v>
      </c>
      <c r="I37" s="3594" t="s">
        <v>1556</v>
      </c>
      <c r="J37" s="3835">
        <v>5.8000000000000003E-2</v>
      </c>
      <c r="K37" s="3641" t="s">
        <v>1556</v>
      </c>
      <c r="L37" s="3836">
        <v>5.7000000000000002E-2</v>
      </c>
      <c r="M37" s="3594" t="s">
        <v>1531</v>
      </c>
      <c r="N37" s="3833">
        <v>6.3E-2</v>
      </c>
      <c r="O37" s="3641" t="s">
        <v>1530</v>
      </c>
      <c r="P37" s="3834">
        <v>6.3E-2</v>
      </c>
      <c r="Q37" s="3594" t="s">
        <v>1555</v>
      </c>
      <c r="R37" s="3837">
        <v>5.7999999999999996E-2</v>
      </c>
      <c r="S37" s="3641" t="s">
        <v>1752</v>
      </c>
      <c r="T37" s="3838">
        <v>0.06</v>
      </c>
      <c r="U37" s="3594" t="s">
        <v>1556</v>
      </c>
      <c r="V37" s="3839"/>
      <c r="W37" s="3649"/>
      <c r="X37" s="3840">
        <v>5.7000000000000002E-2</v>
      </c>
      <c r="Y37" s="3841" t="s">
        <v>1556</v>
      </c>
      <c r="Z37" s="3665">
        <v>5.1999999999999998E-2</v>
      </c>
      <c r="AA37" s="3842" t="s">
        <v>1555</v>
      </c>
    </row>
    <row r="38" spans="1:27" s="61" customFormat="1" ht="13.8">
      <c r="A38" s="3667" t="s">
        <v>1341</v>
      </c>
      <c r="B38" s="3843">
        <v>9444</v>
      </c>
      <c r="C38" s="3641" t="s">
        <v>1818</v>
      </c>
      <c r="D38" s="3844">
        <v>8918</v>
      </c>
      <c r="E38" s="3594" t="s">
        <v>1814</v>
      </c>
      <c r="F38" s="3843">
        <v>8739</v>
      </c>
      <c r="G38" s="3641" t="s">
        <v>1819</v>
      </c>
      <c r="H38" s="3844">
        <v>8589</v>
      </c>
      <c r="I38" s="3594" t="s">
        <v>1671</v>
      </c>
      <c r="J38" s="3845">
        <v>10055</v>
      </c>
      <c r="K38" s="3641" t="s">
        <v>1820</v>
      </c>
      <c r="L38" s="3846">
        <v>9927</v>
      </c>
      <c r="M38" s="3594" t="s">
        <v>1821</v>
      </c>
      <c r="N38" s="3843">
        <v>8532</v>
      </c>
      <c r="O38" s="3641" t="s">
        <v>1822</v>
      </c>
      <c r="P38" s="3844">
        <v>10290</v>
      </c>
      <c r="Q38" s="3594" t="s">
        <v>1823</v>
      </c>
      <c r="R38" s="3847">
        <v>10706</v>
      </c>
      <c r="S38" s="3641" t="s">
        <v>1824</v>
      </c>
      <c r="T38" s="3848">
        <v>9987</v>
      </c>
      <c r="U38" s="3594" t="s">
        <v>1825</v>
      </c>
      <c r="V38" s="3849"/>
      <c r="W38" s="3649"/>
      <c r="X38" s="3850">
        <v>10737</v>
      </c>
      <c r="Y38" s="3851" t="s">
        <v>1826</v>
      </c>
      <c r="Z38" s="3679">
        <v>11479</v>
      </c>
      <c r="AA38" s="3852" t="s">
        <v>2631</v>
      </c>
    </row>
    <row r="39" spans="1:27" s="61" customFormat="1" ht="13.8">
      <c r="A39" s="3654" t="s">
        <v>874</v>
      </c>
      <c r="B39" s="3853">
        <v>5.8999999999999997E-2</v>
      </c>
      <c r="C39" s="3641" t="s">
        <v>1530</v>
      </c>
      <c r="D39" s="3854">
        <v>6.9000000000000006E-2</v>
      </c>
      <c r="E39" s="3594" t="s">
        <v>1533</v>
      </c>
      <c r="F39" s="3853">
        <v>5.6000000000000001E-2</v>
      </c>
      <c r="G39" s="3641" t="s">
        <v>1531</v>
      </c>
      <c r="H39" s="3854">
        <v>6.2E-2</v>
      </c>
      <c r="I39" s="3594" t="s">
        <v>1530</v>
      </c>
      <c r="J39" s="3855">
        <v>5.1999999999999998E-2</v>
      </c>
      <c r="K39" s="3641" t="s">
        <v>1556</v>
      </c>
      <c r="L39" s="3856">
        <v>5.2999999999999999E-2</v>
      </c>
      <c r="M39" s="3594" t="s">
        <v>1530</v>
      </c>
      <c r="N39" s="3853">
        <v>5.3999999999999999E-2</v>
      </c>
      <c r="O39" s="3641" t="s">
        <v>1530</v>
      </c>
      <c r="P39" s="3854">
        <v>4.2000000000000003E-2</v>
      </c>
      <c r="Q39" s="3594" t="s">
        <v>1557</v>
      </c>
      <c r="R39" s="3857">
        <v>4.2000000000000003E-2</v>
      </c>
      <c r="S39" s="3641" t="s">
        <v>1557</v>
      </c>
      <c r="T39" s="3858">
        <v>3.7999999999999999E-2</v>
      </c>
      <c r="U39" s="3594" t="s">
        <v>1557</v>
      </c>
      <c r="V39" s="3859"/>
      <c r="W39" s="3649"/>
      <c r="X39" s="3860">
        <v>6.0999999999999999E-2</v>
      </c>
      <c r="Y39" s="3861" t="s">
        <v>1531</v>
      </c>
      <c r="Z39" s="3665">
        <v>5.1999999999999998E-2</v>
      </c>
      <c r="AA39" s="3862" t="s">
        <v>1556</v>
      </c>
    </row>
    <row r="40" spans="1:27" s="61" customFormat="1" ht="13.8">
      <c r="A40" s="3667" t="s">
        <v>1342</v>
      </c>
      <c r="B40" s="3863">
        <v>4112</v>
      </c>
      <c r="C40" s="3641" t="s">
        <v>1827</v>
      </c>
      <c r="D40" s="3864">
        <v>5102</v>
      </c>
      <c r="E40" s="3594" t="s">
        <v>1668</v>
      </c>
      <c r="F40" s="3863">
        <v>4483</v>
      </c>
      <c r="G40" s="3641" t="s">
        <v>1828</v>
      </c>
      <c r="H40" s="3864">
        <v>3864</v>
      </c>
      <c r="I40" s="3594" t="s">
        <v>1829</v>
      </c>
      <c r="J40" s="3865">
        <v>4847</v>
      </c>
      <c r="K40" s="3641" t="s">
        <v>1819</v>
      </c>
      <c r="L40" s="3866">
        <v>3514</v>
      </c>
      <c r="M40" s="3594" t="s">
        <v>1830</v>
      </c>
      <c r="N40" s="3863">
        <v>4330</v>
      </c>
      <c r="O40" s="3641" t="s">
        <v>1831</v>
      </c>
      <c r="P40" s="3864">
        <v>3592</v>
      </c>
      <c r="Q40" s="3594" t="s">
        <v>1810</v>
      </c>
      <c r="R40" s="3867">
        <v>4224</v>
      </c>
      <c r="S40" s="3641" t="s">
        <v>1832</v>
      </c>
      <c r="T40" s="3868">
        <v>4704</v>
      </c>
      <c r="U40" s="3594" t="s">
        <v>1833</v>
      </c>
      <c r="V40" s="3869"/>
      <c r="W40" s="3649"/>
      <c r="X40" s="3870">
        <v>6514</v>
      </c>
      <c r="Y40" s="3871" t="s">
        <v>1834</v>
      </c>
      <c r="Z40" s="3679">
        <v>5712</v>
      </c>
      <c r="AA40" s="3872" t="s">
        <v>2632</v>
      </c>
    </row>
    <row r="41" spans="1:27" s="61" customFormat="1" ht="13.8">
      <c r="A41" s="3654" t="s">
        <v>872</v>
      </c>
      <c r="B41" s="3873">
        <v>0.16300000000000001</v>
      </c>
      <c r="C41" s="3641" t="s">
        <v>1529</v>
      </c>
      <c r="D41" s="3874">
        <v>0.161</v>
      </c>
      <c r="E41" s="3594" t="s">
        <v>1533</v>
      </c>
      <c r="F41" s="3873">
        <v>0.158</v>
      </c>
      <c r="G41" s="3641" t="s">
        <v>1529</v>
      </c>
      <c r="H41" s="3874">
        <v>0.17299999999999999</v>
      </c>
      <c r="I41" s="3594" t="s">
        <v>1532</v>
      </c>
      <c r="J41" s="3875">
        <v>0.17499999999999999</v>
      </c>
      <c r="K41" s="3641" t="s">
        <v>1608</v>
      </c>
      <c r="L41" s="3876">
        <v>0.185</v>
      </c>
      <c r="M41" s="3594" t="s">
        <v>1532</v>
      </c>
      <c r="N41" s="3873">
        <v>0.16700000000000001</v>
      </c>
      <c r="O41" s="3641" t="s">
        <v>1532</v>
      </c>
      <c r="P41" s="3874">
        <v>0.16800000000000001</v>
      </c>
      <c r="Q41" s="3594" t="s">
        <v>1603</v>
      </c>
      <c r="R41" s="3877">
        <v>0.17300000000000001</v>
      </c>
      <c r="S41" s="3641" t="s">
        <v>1532</v>
      </c>
      <c r="T41" s="3878">
        <v>0.215</v>
      </c>
      <c r="U41" s="3594" t="s">
        <v>1605</v>
      </c>
      <c r="V41" s="3879"/>
      <c r="W41" s="3649"/>
      <c r="X41" s="3880">
        <v>0.249</v>
      </c>
      <c r="Y41" s="3881" t="s">
        <v>1605</v>
      </c>
      <c r="Z41" s="3665">
        <v>0.224</v>
      </c>
      <c r="AA41" s="3882" t="s">
        <v>1533</v>
      </c>
    </row>
    <row r="42" spans="1:27" s="61" customFormat="1" ht="13.8">
      <c r="A42" s="3667" t="s">
        <v>1039</v>
      </c>
      <c r="B42" s="3883">
        <v>21176</v>
      </c>
      <c r="C42" s="3641" t="s">
        <v>1835</v>
      </c>
      <c r="D42" s="3884">
        <v>24646</v>
      </c>
      <c r="E42" s="3594" t="s">
        <v>1836</v>
      </c>
      <c r="F42" s="3883">
        <v>21669</v>
      </c>
      <c r="G42" s="3641" t="s">
        <v>1837</v>
      </c>
      <c r="H42" s="3884">
        <v>23668</v>
      </c>
      <c r="I42" s="3594" t="s">
        <v>1838</v>
      </c>
      <c r="J42" s="3885">
        <v>22596</v>
      </c>
      <c r="K42" s="3641" t="s">
        <v>1839</v>
      </c>
      <c r="L42" s="3886">
        <v>27135</v>
      </c>
      <c r="M42" s="3594" t="s">
        <v>1840</v>
      </c>
      <c r="N42" s="3883">
        <v>23159</v>
      </c>
      <c r="O42" s="3641" t="s">
        <v>1841</v>
      </c>
      <c r="P42" s="3884">
        <v>26107</v>
      </c>
      <c r="Q42" s="3594" t="s">
        <v>1842</v>
      </c>
      <c r="R42" s="3887">
        <v>30124</v>
      </c>
      <c r="S42" s="3641" t="s">
        <v>1843</v>
      </c>
      <c r="T42" s="3888">
        <v>26468</v>
      </c>
      <c r="U42" s="3594" t="s">
        <v>1844</v>
      </c>
      <c r="V42" s="3889"/>
      <c r="W42" s="3649"/>
      <c r="X42" s="3890">
        <v>29920</v>
      </c>
      <c r="Y42" s="3891" t="s">
        <v>1845</v>
      </c>
      <c r="Z42" s="3679">
        <v>34499</v>
      </c>
      <c r="AA42" s="3892" t="s">
        <v>2633</v>
      </c>
    </row>
    <row r="43" spans="1:27" s="61" customFormat="1" ht="13.8">
      <c r="A43" s="3654" t="s">
        <v>1040</v>
      </c>
      <c r="B43" s="3893">
        <v>0.16400000000000001</v>
      </c>
      <c r="C43" s="3641" t="s">
        <v>1604</v>
      </c>
      <c r="D43" s="3894">
        <v>0.182</v>
      </c>
      <c r="E43" s="3594" t="s">
        <v>1604</v>
      </c>
      <c r="F43" s="3893">
        <v>0.2</v>
      </c>
      <c r="G43" s="3641" t="s">
        <v>1603</v>
      </c>
      <c r="H43" s="3894">
        <v>0.187</v>
      </c>
      <c r="I43" s="3594" t="s">
        <v>1602</v>
      </c>
      <c r="J43" s="3895">
        <v>0.188</v>
      </c>
      <c r="K43" s="3641" t="s">
        <v>1532</v>
      </c>
      <c r="L43" s="3896">
        <v>0.18</v>
      </c>
      <c r="M43" s="3594" t="s">
        <v>1605</v>
      </c>
      <c r="N43" s="3893">
        <v>0.189</v>
      </c>
      <c r="O43" s="3641" t="s">
        <v>1605</v>
      </c>
      <c r="P43" s="3894">
        <v>0.16700000000000001</v>
      </c>
      <c r="Q43" s="3594" t="s">
        <v>1532</v>
      </c>
      <c r="R43" s="3897">
        <v>0.16300000000000001</v>
      </c>
      <c r="S43" s="3641" t="s">
        <v>1605</v>
      </c>
      <c r="T43" s="3898">
        <v>0.17100000000000001</v>
      </c>
      <c r="U43" s="3594" t="s">
        <v>1605</v>
      </c>
      <c r="V43" s="3899"/>
      <c r="W43" s="3649"/>
      <c r="X43" s="3900">
        <v>0.185</v>
      </c>
      <c r="Y43" s="3901" t="s">
        <v>1532</v>
      </c>
      <c r="Z43" s="3665">
        <v>0.16</v>
      </c>
      <c r="AA43" s="3902" t="s">
        <v>1608</v>
      </c>
    </row>
    <row r="44" spans="1:27" ht="13.8">
      <c r="A44" s="5589" t="s">
        <v>1543</v>
      </c>
      <c r="B44" s="5590"/>
      <c r="C44" s="5590"/>
      <c r="D44" s="5590"/>
      <c r="E44" s="5590"/>
      <c r="F44" s="5590"/>
      <c r="G44" s="5590"/>
      <c r="H44" s="5590"/>
      <c r="I44" s="5590"/>
      <c r="J44" s="5590"/>
      <c r="K44" s="5590"/>
      <c r="L44" s="5590"/>
      <c r="M44" s="5590"/>
      <c r="N44" s="5590"/>
      <c r="O44" s="5590"/>
      <c r="P44" s="5590"/>
      <c r="Q44" s="5590"/>
      <c r="R44" s="5590"/>
      <c r="S44" s="5590"/>
      <c r="T44" s="5590"/>
      <c r="U44" s="5590"/>
      <c r="V44" s="5590"/>
      <c r="W44" s="5590"/>
      <c r="X44" s="5590"/>
      <c r="Y44" s="5590"/>
      <c r="Z44" s="5590"/>
      <c r="AA44" s="5591"/>
    </row>
    <row r="45" spans="1:27" ht="13.8"/>
    <row r="46" spans="1:27" ht="13.95" customHeight="1">
      <c r="A46" s="5425" t="s">
        <v>2627</v>
      </c>
      <c r="B46" s="5425"/>
      <c r="C46" s="5425"/>
      <c r="D46" s="5425"/>
      <c r="E46" s="5425"/>
      <c r="F46" s="5425"/>
      <c r="G46" s="5425"/>
      <c r="H46" s="5425"/>
      <c r="I46" s="5425"/>
      <c r="J46" s="5425"/>
      <c r="K46" s="5425"/>
      <c r="L46" s="5425"/>
      <c r="M46" s="5425"/>
      <c r="N46" s="5425"/>
      <c r="O46" s="5425"/>
      <c r="P46" s="5425"/>
      <c r="Q46" s="5425"/>
      <c r="R46" s="5425"/>
      <c r="S46" s="5425"/>
      <c r="T46" s="5425"/>
      <c r="U46" s="5425"/>
      <c r="V46" s="5425"/>
      <c r="W46" s="5425"/>
    </row>
    <row r="47" spans="1:27" ht="13.8"/>
    <row r="48" spans="1:27" ht="13.8"/>
    <row r="49" spans="1:28" ht="18" customHeight="1">
      <c r="A49" s="5599" t="s">
        <v>1337</v>
      </c>
      <c r="B49" s="5592" t="s">
        <v>574</v>
      </c>
      <c r="C49" s="5593"/>
      <c r="D49" s="5593"/>
      <c r="E49" s="5593"/>
      <c r="F49" s="5593"/>
      <c r="G49" s="5593"/>
      <c r="H49" s="5593"/>
      <c r="I49" s="5593"/>
      <c r="J49" s="5593"/>
      <c r="K49" s="5593"/>
      <c r="L49" s="5593"/>
      <c r="M49" s="5593"/>
      <c r="N49" s="5593"/>
      <c r="O49" s="5593"/>
      <c r="P49" s="5593"/>
      <c r="Q49" s="5593"/>
      <c r="R49" s="5593"/>
      <c r="S49" s="5593"/>
      <c r="T49" s="5593"/>
      <c r="U49" s="5593"/>
      <c r="V49" s="5593"/>
      <c r="W49" s="5593"/>
      <c r="X49" s="5593"/>
      <c r="Y49" s="5593"/>
      <c r="Z49" s="5593"/>
      <c r="AA49" s="5593"/>
    </row>
    <row r="50" spans="1:28" ht="18" customHeight="1">
      <c r="A50" s="5600"/>
      <c r="B50" s="5587" t="s">
        <v>852</v>
      </c>
      <c r="C50" s="5594"/>
      <c r="D50" s="5587" t="s">
        <v>852</v>
      </c>
      <c r="E50" s="5594"/>
      <c r="F50" s="5587" t="s">
        <v>852</v>
      </c>
      <c r="G50" s="5594"/>
      <c r="H50" s="5587" t="s">
        <v>852</v>
      </c>
      <c r="I50" s="5594"/>
      <c r="J50" s="5587" t="s">
        <v>852</v>
      </c>
      <c r="K50" s="5594"/>
      <c r="L50" s="5587" t="s">
        <v>852</v>
      </c>
      <c r="M50" s="5594"/>
      <c r="N50" s="5587" t="s">
        <v>852</v>
      </c>
      <c r="O50" s="5594"/>
      <c r="P50" s="5587" t="s">
        <v>852</v>
      </c>
      <c r="Q50" s="5588"/>
      <c r="R50" s="5587" t="s">
        <v>852</v>
      </c>
      <c r="S50" s="5588"/>
      <c r="T50" s="5587" t="s">
        <v>852</v>
      </c>
      <c r="U50" s="5588"/>
      <c r="V50" s="5587" t="s">
        <v>852</v>
      </c>
      <c r="W50" s="5588"/>
      <c r="X50" s="5587" t="s">
        <v>852</v>
      </c>
      <c r="Y50" s="5588"/>
      <c r="Z50" s="5587" t="s">
        <v>852</v>
      </c>
      <c r="AA50" s="5588"/>
      <c r="AB50" s="106"/>
    </row>
    <row r="51" spans="1:28" ht="18" customHeight="1">
      <c r="A51" s="5600"/>
      <c r="B51" s="5587">
        <v>2010</v>
      </c>
      <c r="C51" s="5594"/>
      <c r="D51" s="5587">
        <v>2011</v>
      </c>
      <c r="E51" s="5594"/>
      <c r="F51" s="5587">
        <v>2012</v>
      </c>
      <c r="G51" s="5594"/>
      <c r="H51" s="5587">
        <v>2013</v>
      </c>
      <c r="I51" s="5594"/>
      <c r="J51" s="5587">
        <v>2014</v>
      </c>
      <c r="K51" s="5594"/>
      <c r="L51" s="5587">
        <v>2015</v>
      </c>
      <c r="M51" s="5594"/>
      <c r="N51" s="5587">
        <v>2016</v>
      </c>
      <c r="O51" s="5594"/>
      <c r="P51" s="5587">
        <v>2017</v>
      </c>
      <c r="Q51" s="5588"/>
      <c r="R51" s="5587">
        <v>2018</v>
      </c>
      <c r="S51" s="5588"/>
      <c r="T51" s="5587">
        <v>2019</v>
      </c>
      <c r="U51" s="5588"/>
      <c r="V51" s="5587" t="s">
        <v>1517</v>
      </c>
      <c r="W51" s="5588"/>
      <c r="X51" s="5587">
        <v>2021</v>
      </c>
      <c r="Y51" s="5588"/>
      <c r="Z51" s="5587">
        <v>2022</v>
      </c>
      <c r="AA51" s="5588"/>
      <c r="AB51" s="106"/>
    </row>
    <row r="52" spans="1:28" s="34" customFormat="1" ht="30">
      <c r="A52" s="5601"/>
      <c r="B52" s="53" t="s">
        <v>859</v>
      </c>
      <c r="C52" s="55" t="s">
        <v>860</v>
      </c>
      <c r="D52" s="53" t="s">
        <v>859</v>
      </c>
      <c r="E52" s="55" t="s">
        <v>860</v>
      </c>
      <c r="F52" s="53" t="s">
        <v>859</v>
      </c>
      <c r="G52" s="55" t="s">
        <v>860</v>
      </c>
      <c r="H52" s="53" t="s">
        <v>859</v>
      </c>
      <c r="I52" s="55" t="s">
        <v>860</v>
      </c>
      <c r="J52" s="53" t="s">
        <v>859</v>
      </c>
      <c r="K52" s="55" t="s">
        <v>860</v>
      </c>
      <c r="L52" s="53" t="s">
        <v>859</v>
      </c>
      <c r="M52" s="55" t="s">
        <v>860</v>
      </c>
      <c r="N52" s="53" t="s">
        <v>859</v>
      </c>
      <c r="O52" s="55" t="s">
        <v>860</v>
      </c>
      <c r="P52" s="53" t="s">
        <v>859</v>
      </c>
      <c r="Q52" s="54" t="s">
        <v>860</v>
      </c>
      <c r="R52" s="53" t="s">
        <v>859</v>
      </c>
      <c r="S52" s="54" t="s">
        <v>860</v>
      </c>
      <c r="T52" s="53" t="s">
        <v>859</v>
      </c>
      <c r="U52" s="54" t="s">
        <v>860</v>
      </c>
      <c r="V52" s="507" t="s">
        <v>859</v>
      </c>
      <c r="W52" s="508" t="s">
        <v>860</v>
      </c>
      <c r="X52" s="507" t="s">
        <v>859</v>
      </c>
      <c r="Y52" s="508" t="s">
        <v>860</v>
      </c>
      <c r="Z52" s="507" t="s">
        <v>859</v>
      </c>
      <c r="AA52" s="508" t="s">
        <v>860</v>
      </c>
      <c r="AB52" s="401"/>
    </row>
    <row r="53" spans="1:28" s="61" customFormat="1" ht="16.2" thickBot="1">
      <c r="A53" s="3619" t="s">
        <v>869</v>
      </c>
      <c r="B53" s="3903">
        <v>445812</v>
      </c>
      <c r="C53" s="499" t="s">
        <v>1846</v>
      </c>
      <c r="D53" s="3904">
        <v>448563</v>
      </c>
      <c r="E53" s="472" t="s">
        <v>1847</v>
      </c>
      <c r="F53" s="3905">
        <v>447748</v>
      </c>
      <c r="G53" s="499" t="s">
        <v>1848</v>
      </c>
      <c r="H53" s="3906">
        <v>450120</v>
      </c>
      <c r="I53" s="472" t="s">
        <v>1849</v>
      </c>
      <c r="J53" s="3907">
        <v>450769</v>
      </c>
      <c r="K53" s="499" t="s">
        <v>1850</v>
      </c>
      <c r="L53" s="3908">
        <v>445936</v>
      </c>
      <c r="M53" s="472" t="s">
        <v>1851</v>
      </c>
      <c r="N53" s="509">
        <v>455868</v>
      </c>
      <c r="O53" s="499" t="s">
        <v>1852</v>
      </c>
      <c r="P53" s="510">
        <v>458078</v>
      </c>
      <c r="Q53" s="472" t="s">
        <v>1853</v>
      </c>
      <c r="R53" s="511">
        <v>455309</v>
      </c>
      <c r="S53" s="499" t="s">
        <v>1854</v>
      </c>
      <c r="T53" s="512">
        <v>465299</v>
      </c>
      <c r="U53" s="472" t="s">
        <v>1855</v>
      </c>
      <c r="V53" s="3626"/>
      <c r="W53" s="3627"/>
      <c r="X53" s="1433">
        <v>490080</v>
      </c>
      <c r="Y53" s="3163" t="s">
        <v>1856</v>
      </c>
      <c r="Z53" s="3628">
        <v>494827</v>
      </c>
      <c r="AA53" s="3776" t="s">
        <v>2607</v>
      </c>
      <c r="AB53" s="408"/>
    </row>
    <row r="54" spans="1:28" s="61" customFormat="1" ht="13.8">
      <c r="A54" s="501" t="s">
        <v>1338</v>
      </c>
      <c r="B54" s="3909">
        <v>63030</v>
      </c>
      <c r="C54" s="502" t="s">
        <v>1857</v>
      </c>
      <c r="D54" s="3635">
        <v>61821</v>
      </c>
      <c r="E54" s="480" t="s">
        <v>1858</v>
      </c>
      <c r="F54" s="3630">
        <v>66259</v>
      </c>
      <c r="G54" s="502" t="s">
        <v>1859</v>
      </c>
      <c r="H54" s="3910">
        <v>68020</v>
      </c>
      <c r="I54" s="480" t="s">
        <v>1860</v>
      </c>
      <c r="J54" s="3632">
        <v>69592</v>
      </c>
      <c r="K54" s="502" t="s">
        <v>1861</v>
      </c>
      <c r="L54" s="3631">
        <v>73486</v>
      </c>
      <c r="M54" s="480" t="s">
        <v>1862</v>
      </c>
      <c r="N54" s="3634">
        <v>74511</v>
      </c>
      <c r="O54" s="502" t="s">
        <v>1863</v>
      </c>
      <c r="P54" s="3635">
        <v>77765</v>
      </c>
      <c r="Q54" s="480" t="s">
        <v>1864</v>
      </c>
      <c r="R54" s="3781">
        <v>80212</v>
      </c>
      <c r="S54" s="502" t="s">
        <v>1865</v>
      </c>
      <c r="T54" s="504">
        <v>83102</v>
      </c>
      <c r="U54" s="480" t="s">
        <v>1866</v>
      </c>
      <c r="V54" s="3636"/>
      <c r="W54" s="505"/>
      <c r="X54" s="3637">
        <v>84857</v>
      </c>
      <c r="Y54" s="3481" t="s">
        <v>1867</v>
      </c>
      <c r="Z54" s="3638">
        <v>92458</v>
      </c>
      <c r="AA54" s="3783" t="s">
        <v>2634</v>
      </c>
      <c r="AB54" s="404"/>
    </row>
    <row r="55" spans="1:28" s="61" customFormat="1" ht="13.8">
      <c r="A55" s="501"/>
      <c r="B55" s="3911" t="s">
        <v>932</v>
      </c>
      <c r="C55" s="3912"/>
      <c r="D55" s="3913" t="s">
        <v>932</v>
      </c>
      <c r="E55" s="696"/>
      <c r="F55" s="3914" t="s">
        <v>932</v>
      </c>
      <c r="G55" s="3912"/>
      <c r="H55" s="3915"/>
      <c r="I55" s="696"/>
      <c r="J55" s="3916"/>
      <c r="K55" s="3912"/>
      <c r="L55" s="3917"/>
      <c r="M55" s="696"/>
      <c r="N55" s="3911"/>
      <c r="O55" s="3912"/>
      <c r="P55" s="3918"/>
      <c r="Q55" s="696"/>
      <c r="R55" s="3919"/>
      <c r="S55" s="3912"/>
      <c r="T55" s="747"/>
      <c r="U55" s="696"/>
      <c r="V55" s="3920"/>
      <c r="W55" s="3921"/>
      <c r="X55" s="3922"/>
      <c r="Y55" s="3923"/>
      <c r="Z55" s="3924"/>
      <c r="AA55" s="3925"/>
      <c r="AB55" s="404"/>
    </row>
    <row r="56" spans="1:28" s="61" customFormat="1" ht="13.8">
      <c r="A56" s="3926" t="s">
        <v>871</v>
      </c>
      <c r="B56" s="3927">
        <v>0.81599999999999995</v>
      </c>
      <c r="C56" s="3912" t="s">
        <v>1555</v>
      </c>
      <c r="D56" s="3928">
        <v>0.80700000000000005</v>
      </c>
      <c r="E56" s="696" t="s">
        <v>1556</v>
      </c>
      <c r="F56" s="3929">
        <v>0.81100000000000005</v>
      </c>
      <c r="G56" s="3912" t="s">
        <v>1555</v>
      </c>
      <c r="H56" s="3930">
        <v>0.80900000000000005</v>
      </c>
      <c r="I56" s="696" t="s">
        <v>1557</v>
      </c>
      <c r="J56" s="3931">
        <v>0.80800000000000005</v>
      </c>
      <c r="K56" s="3912" t="s">
        <v>1558</v>
      </c>
      <c r="L56" s="3932">
        <v>0.81100000000000005</v>
      </c>
      <c r="M56" s="696" t="s">
        <v>1555</v>
      </c>
      <c r="N56" s="3927">
        <v>0.80400000000000005</v>
      </c>
      <c r="O56" s="3912" t="s">
        <v>1555</v>
      </c>
      <c r="P56" s="3928">
        <v>0.79800000000000004</v>
      </c>
      <c r="Q56" s="696" t="s">
        <v>1555</v>
      </c>
      <c r="R56" s="3933">
        <v>0.80099999999999993</v>
      </c>
      <c r="S56" s="3912" t="s">
        <v>1557</v>
      </c>
      <c r="T56" s="702">
        <v>0.79799999999999993</v>
      </c>
      <c r="U56" s="696" t="s">
        <v>1555</v>
      </c>
      <c r="V56" s="3934"/>
      <c r="W56" s="3921"/>
      <c r="X56" s="3935">
        <v>0.78100000000000003</v>
      </c>
      <c r="Y56" s="3936" t="s">
        <v>1556</v>
      </c>
      <c r="Z56" s="3937">
        <v>0.77900000000000003</v>
      </c>
      <c r="AA56" s="3938" t="s">
        <v>1555</v>
      </c>
    </row>
    <row r="57" spans="1:28" s="61" customFormat="1" ht="13.8">
      <c r="A57" s="3939" t="s">
        <v>1339</v>
      </c>
      <c r="B57" s="3940">
        <v>75510</v>
      </c>
      <c r="C57" s="3912" t="s">
        <v>1868</v>
      </c>
      <c r="D57" s="3941">
        <v>75310</v>
      </c>
      <c r="E57" s="696" t="s">
        <v>1869</v>
      </c>
      <c r="F57" s="3942">
        <v>77597</v>
      </c>
      <c r="G57" s="3912" t="s">
        <v>1870</v>
      </c>
      <c r="H57" s="3943">
        <v>82773</v>
      </c>
      <c r="I57" s="696" t="s">
        <v>1871</v>
      </c>
      <c r="J57" s="3944">
        <v>82593</v>
      </c>
      <c r="K57" s="3912" t="s">
        <v>1872</v>
      </c>
      <c r="L57" s="3945">
        <v>87761</v>
      </c>
      <c r="M57" s="696" t="s">
        <v>1873</v>
      </c>
      <c r="N57" s="3940">
        <v>92127</v>
      </c>
      <c r="O57" s="3912" t="s">
        <v>1874</v>
      </c>
      <c r="P57" s="3941">
        <v>94425</v>
      </c>
      <c r="Q57" s="696" t="s">
        <v>1875</v>
      </c>
      <c r="R57" s="3946">
        <v>97944</v>
      </c>
      <c r="S57" s="3912" t="s">
        <v>1876</v>
      </c>
      <c r="T57" s="3947">
        <v>100088</v>
      </c>
      <c r="U57" s="696" t="s">
        <v>1877</v>
      </c>
      <c r="V57" s="3948"/>
      <c r="W57" s="3921"/>
      <c r="X57" s="3949">
        <v>103667</v>
      </c>
      <c r="Y57" s="3950" t="s">
        <v>1878</v>
      </c>
      <c r="Z57" s="3924">
        <v>115107</v>
      </c>
      <c r="AA57" s="3951" t="s">
        <v>2635</v>
      </c>
    </row>
    <row r="58" spans="1:28" s="61" customFormat="1" ht="13.8">
      <c r="A58" s="3926" t="s">
        <v>1038</v>
      </c>
      <c r="B58" s="3952">
        <v>0.318</v>
      </c>
      <c r="C58" s="3912" t="s">
        <v>1557</v>
      </c>
      <c r="D58" s="3953">
        <v>0.32600000000000001</v>
      </c>
      <c r="E58" s="696" t="s">
        <v>1557</v>
      </c>
      <c r="F58" s="3954">
        <v>0.32600000000000001</v>
      </c>
      <c r="G58" s="3912" t="s">
        <v>1557</v>
      </c>
      <c r="H58" s="3955">
        <v>0.33200000000000002</v>
      </c>
      <c r="I58" s="696" t="s">
        <v>1558</v>
      </c>
      <c r="J58" s="3956">
        <v>0.33400000000000002</v>
      </c>
      <c r="K58" s="3912" t="s">
        <v>1557</v>
      </c>
      <c r="L58" s="3957">
        <v>0.34699999999999998</v>
      </c>
      <c r="M58" s="696" t="s">
        <v>1555</v>
      </c>
      <c r="N58" s="3952">
        <v>0.35799999999999998</v>
      </c>
      <c r="O58" s="3912" t="s">
        <v>1557</v>
      </c>
      <c r="P58" s="3953">
        <v>0.36399999999999999</v>
      </c>
      <c r="Q58" s="696" t="s">
        <v>1555</v>
      </c>
      <c r="R58" s="3958">
        <v>0.36499999999999999</v>
      </c>
      <c r="S58" s="3912" t="s">
        <v>1555</v>
      </c>
      <c r="T58" s="702">
        <v>0.36799999999999999</v>
      </c>
      <c r="U58" s="696" t="s">
        <v>1555</v>
      </c>
      <c r="V58" s="3959"/>
      <c r="W58" s="3921"/>
      <c r="X58" s="3960">
        <v>0.372</v>
      </c>
      <c r="Y58" s="3961" t="s">
        <v>1555</v>
      </c>
      <c r="Z58" s="3937">
        <v>0.374</v>
      </c>
      <c r="AA58" s="3962" t="s">
        <v>1557</v>
      </c>
    </row>
    <row r="59" spans="1:28" s="61" customFormat="1" ht="13.8">
      <c r="A59" s="3939" t="s">
        <v>1340</v>
      </c>
      <c r="B59" s="3963">
        <v>16716</v>
      </c>
      <c r="C59" s="3912" t="s">
        <v>1879</v>
      </c>
      <c r="D59" s="3964">
        <v>17037</v>
      </c>
      <c r="E59" s="696" t="s">
        <v>1880</v>
      </c>
      <c r="F59" s="3965">
        <v>17346</v>
      </c>
      <c r="G59" s="3912" t="s">
        <v>1881</v>
      </c>
      <c r="H59" s="3966">
        <v>18086</v>
      </c>
      <c r="I59" s="696" t="s">
        <v>1882</v>
      </c>
      <c r="J59" s="3967">
        <v>18639</v>
      </c>
      <c r="K59" s="3912" t="s">
        <v>1883</v>
      </c>
      <c r="L59" s="3968">
        <v>18437</v>
      </c>
      <c r="M59" s="696" t="s">
        <v>1884</v>
      </c>
      <c r="N59" s="3963">
        <v>18461</v>
      </c>
      <c r="O59" s="3912" t="s">
        <v>1885</v>
      </c>
      <c r="P59" s="3964">
        <v>19032</v>
      </c>
      <c r="Q59" s="696" t="s">
        <v>1886</v>
      </c>
      <c r="R59" s="3969">
        <v>20384</v>
      </c>
      <c r="S59" s="3912" t="s">
        <v>1887</v>
      </c>
      <c r="T59" s="3947">
        <v>20992</v>
      </c>
      <c r="U59" s="696" t="s">
        <v>1888</v>
      </c>
      <c r="V59" s="3970"/>
      <c r="W59" s="3921"/>
      <c r="X59" s="3971">
        <v>22234</v>
      </c>
      <c r="Y59" s="3972" t="s">
        <v>1889</v>
      </c>
      <c r="Z59" s="3924">
        <v>23296</v>
      </c>
      <c r="AA59" s="3973" t="s">
        <v>2636</v>
      </c>
    </row>
    <row r="60" spans="1:28" s="61" customFormat="1" ht="13.8">
      <c r="A60" s="3926" t="s">
        <v>873</v>
      </c>
      <c r="B60" s="3974">
        <v>3.5999999999999997E-2</v>
      </c>
      <c r="C60" s="3912" t="s">
        <v>1579</v>
      </c>
      <c r="D60" s="3975">
        <v>4.1000000000000002E-2</v>
      </c>
      <c r="E60" s="696" t="s">
        <v>1579</v>
      </c>
      <c r="F60" s="3976">
        <v>0.04</v>
      </c>
      <c r="G60" s="3912" t="s">
        <v>1579</v>
      </c>
      <c r="H60" s="3977">
        <v>4.2999999999999997E-2</v>
      </c>
      <c r="I60" s="696" t="s">
        <v>1579</v>
      </c>
      <c r="J60" s="3978">
        <v>4.2999999999999997E-2</v>
      </c>
      <c r="K60" s="3912" t="s">
        <v>1579</v>
      </c>
      <c r="L60" s="3979">
        <v>4.3999999999999997E-2</v>
      </c>
      <c r="M60" s="696" t="s">
        <v>1579</v>
      </c>
      <c r="N60" s="3974">
        <v>4.1000000000000002E-2</v>
      </c>
      <c r="O60" s="3912" t="s">
        <v>1578</v>
      </c>
      <c r="P60" s="3975">
        <v>4.2999999999999997E-2</v>
      </c>
      <c r="Q60" s="696" t="s">
        <v>1578</v>
      </c>
      <c r="R60" s="3980">
        <v>4.5999999999999999E-2</v>
      </c>
      <c r="S60" s="3912" t="s">
        <v>1578</v>
      </c>
      <c r="T60" s="702">
        <v>3.7000000000000005E-2</v>
      </c>
      <c r="U60" s="696" t="s">
        <v>1579</v>
      </c>
      <c r="V60" s="3981"/>
      <c r="W60" s="3921"/>
      <c r="X60" s="3982">
        <v>4.1000000000000002E-2</v>
      </c>
      <c r="Y60" s="3983" t="s">
        <v>1579</v>
      </c>
      <c r="Z60" s="3937">
        <v>4.7E-2</v>
      </c>
      <c r="AA60" s="3984" t="s">
        <v>1578</v>
      </c>
    </row>
    <row r="61" spans="1:28" s="61" customFormat="1" ht="13.8">
      <c r="A61" s="3939" t="s">
        <v>1341</v>
      </c>
      <c r="B61" s="3985">
        <v>8823</v>
      </c>
      <c r="C61" s="3912" t="s">
        <v>1890</v>
      </c>
      <c r="D61" s="3986">
        <v>8930</v>
      </c>
      <c r="E61" s="696" t="s">
        <v>1891</v>
      </c>
      <c r="F61" s="3987">
        <v>9134</v>
      </c>
      <c r="G61" s="3912" t="s">
        <v>1832</v>
      </c>
      <c r="H61" s="3988">
        <v>8339</v>
      </c>
      <c r="I61" s="696" t="s">
        <v>1892</v>
      </c>
      <c r="J61" s="3989">
        <v>10334</v>
      </c>
      <c r="K61" s="3912" t="s">
        <v>1893</v>
      </c>
      <c r="L61" s="3990">
        <v>8693</v>
      </c>
      <c r="M61" s="696" t="s">
        <v>1894</v>
      </c>
      <c r="N61" s="3985">
        <v>9093</v>
      </c>
      <c r="O61" s="3912" t="s">
        <v>1895</v>
      </c>
      <c r="P61" s="3986">
        <v>9082</v>
      </c>
      <c r="Q61" s="696" t="s">
        <v>1896</v>
      </c>
      <c r="R61" s="3991">
        <v>10956</v>
      </c>
      <c r="S61" s="3912" t="s">
        <v>1825</v>
      </c>
      <c r="T61" s="3947">
        <v>9400</v>
      </c>
      <c r="U61" s="696" t="s">
        <v>1897</v>
      </c>
      <c r="V61" s="3992"/>
      <c r="W61" s="3921"/>
      <c r="X61" s="3993">
        <v>10577</v>
      </c>
      <c r="Y61" s="3994" t="s">
        <v>1898</v>
      </c>
      <c r="Z61" s="3924">
        <v>11081</v>
      </c>
      <c r="AA61" s="3995" t="s">
        <v>1756</v>
      </c>
    </row>
    <row r="62" spans="1:28" s="61" customFormat="1" ht="13.8">
      <c r="A62" s="3926" t="s">
        <v>874</v>
      </c>
      <c r="B62" s="3996">
        <v>3.3000000000000002E-2</v>
      </c>
      <c r="C62" s="3912" t="s">
        <v>1579</v>
      </c>
      <c r="D62" s="3997">
        <v>4.2999999999999997E-2</v>
      </c>
      <c r="E62" s="696" t="s">
        <v>1578</v>
      </c>
      <c r="F62" s="3998">
        <v>3.4000000000000002E-2</v>
      </c>
      <c r="G62" s="3912" t="s">
        <v>1579</v>
      </c>
      <c r="H62" s="3999">
        <v>0.04</v>
      </c>
      <c r="I62" s="696" t="s">
        <v>1579</v>
      </c>
      <c r="J62" s="4000">
        <v>3.3000000000000002E-2</v>
      </c>
      <c r="K62" s="3912" t="s">
        <v>1579</v>
      </c>
      <c r="L62" s="4001">
        <v>0.03</v>
      </c>
      <c r="M62" s="696" t="s">
        <v>1607</v>
      </c>
      <c r="N62" s="3996">
        <v>3.5000000000000003E-2</v>
      </c>
      <c r="O62" s="3912" t="s">
        <v>1578</v>
      </c>
      <c r="P62" s="3997">
        <v>2.8000000000000001E-2</v>
      </c>
      <c r="Q62" s="696" t="s">
        <v>1607</v>
      </c>
      <c r="R62" s="4002">
        <v>2.6000000000000002E-2</v>
      </c>
      <c r="S62" s="3912" t="s">
        <v>1579</v>
      </c>
      <c r="T62" s="702">
        <v>2.5000000000000001E-2</v>
      </c>
      <c r="U62" s="696" t="s">
        <v>1607</v>
      </c>
      <c r="V62" s="4003"/>
      <c r="W62" s="3921"/>
      <c r="X62" s="4004">
        <v>5.3999999999999999E-2</v>
      </c>
      <c r="Y62" s="4005" t="s">
        <v>1558</v>
      </c>
      <c r="Z62" s="3937">
        <v>4.2000000000000003E-2</v>
      </c>
      <c r="AA62" s="4006" t="s">
        <v>1578</v>
      </c>
    </row>
    <row r="63" spans="1:28" s="61" customFormat="1" ht="13.8">
      <c r="A63" s="3939" t="s">
        <v>1342</v>
      </c>
      <c r="B63" s="4007">
        <v>4917</v>
      </c>
      <c r="C63" s="3912" t="s">
        <v>1899</v>
      </c>
      <c r="D63" s="4008">
        <v>5340</v>
      </c>
      <c r="E63" s="696" t="s">
        <v>1900</v>
      </c>
      <c r="F63" s="4009">
        <v>5731</v>
      </c>
      <c r="G63" s="3912" t="s">
        <v>1901</v>
      </c>
      <c r="H63" s="4010">
        <v>3904</v>
      </c>
      <c r="I63" s="696" t="s">
        <v>1902</v>
      </c>
      <c r="J63" s="4011">
        <v>4847</v>
      </c>
      <c r="K63" s="3912" t="s">
        <v>1903</v>
      </c>
      <c r="L63" s="4012">
        <v>4321</v>
      </c>
      <c r="M63" s="696" t="s">
        <v>1904</v>
      </c>
      <c r="N63" s="4007">
        <v>4229</v>
      </c>
      <c r="O63" s="3912" t="s">
        <v>1905</v>
      </c>
      <c r="P63" s="4008">
        <v>3823</v>
      </c>
      <c r="Q63" s="696" t="s">
        <v>1906</v>
      </c>
      <c r="R63" s="4013">
        <v>4819</v>
      </c>
      <c r="S63" s="3912" t="s">
        <v>1907</v>
      </c>
      <c r="T63" s="3947">
        <v>4475</v>
      </c>
      <c r="U63" s="696" t="s">
        <v>1908</v>
      </c>
      <c r="V63" s="4014"/>
      <c r="W63" s="3921"/>
      <c r="X63" s="4015">
        <v>8661</v>
      </c>
      <c r="Y63" s="4016" t="s">
        <v>1909</v>
      </c>
      <c r="Z63" s="3924">
        <v>6149</v>
      </c>
      <c r="AA63" s="4017" t="s">
        <v>2637</v>
      </c>
    </row>
    <row r="64" spans="1:28" s="61" customFormat="1" ht="13.8">
      <c r="A64" s="3926" t="s">
        <v>872</v>
      </c>
      <c r="B64" s="4018">
        <v>0.215</v>
      </c>
      <c r="C64" s="3912" t="s">
        <v>1557</v>
      </c>
      <c r="D64" s="4019">
        <v>0.222</v>
      </c>
      <c r="E64" s="696" t="s">
        <v>1555</v>
      </c>
      <c r="F64" s="4020">
        <v>0.23100000000000001</v>
      </c>
      <c r="G64" s="3912" t="s">
        <v>1555</v>
      </c>
      <c r="H64" s="4021">
        <v>0.224</v>
      </c>
      <c r="I64" s="696" t="s">
        <v>1555</v>
      </c>
      <c r="J64" s="4022">
        <v>0.22900000000000001</v>
      </c>
      <c r="K64" s="3912" t="s">
        <v>1557</v>
      </c>
      <c r="L64" s="4023">
        <v>0.24</v>
      </c>
      <c r="M64" s="696" t="s">
        <v>1556</v>
      </c>
      <c r="N64" s="4018">
        <v>0.23599999999999999</v>
      </c>
      <c r="O64" s="3912" t="s">
        <v>1555</v>
      </c>
      <c r="P64" s="4019">
        <v>0.23799999999999999</v>
      </c>
      <c r="Q64" s="696" t="s">
        <v>1555</v>
      </c>
      <c r="R64" s="4024">
        <v>0.24100000000000002</v>
      </c>
      <c r="S64" s="3912" t="s">
        <v>1556</v>
      </c>
      <c r="T64" s="702">
        <v>0.31</v>
      </c>
      <c r="U64" s="696" t="s">
        <v>1556</v>
      </c>
      <c r="V64" s="4025"/>
      <c r="W64" s="3921"/>
      <c r="X64" s="4026">
        <v>0.307</v>
      </c>
      <c r="Y64" s="4027" t="s">
        <v>1531</v>
      </c>
      <c r="Z64" s="3937">
        <v>0.30399999999999999</v>
      </c>
      <c r="AA64" s="4028" t="s">
        <v>1555</v>
      </c>
    </row>
    <row r="65" spans="1:27" s="61" customFormat="1" ht="13.8">
      <c r="A65" s="3939" t="s">
        <v>1039</v>
      </c>
      <c r="B65" s="4029">
        <v>24577</v>
      </c>
      <c r="C65" s="3912" t="s">
        <v>1737</v>
      </c>
      <c r="D65" s="4030">
        <v>26189</v>
      </c>
      <c r="E65" s="696" t="s">
        <v>1573</v>
      </c>
      <c r="F65" s="4031">
        <v>27064</v>
      </c>
      <c r="G65" s="3912" t="s">
        <v>1910</v>
      </c>
      <c r="H65" s="4032">
        <v>27748</v>
      </c>
      <c r="I65" s="696" t="s">
        <v>1911</v>
      </c>
      <c r="J65" s="4033">
        <v>28233</v>
      </c>
      <c r="K65" s="3912" t="s">
        <v>1912</v>
      </c>
      <c r="L65" s="4034">
        <v>29264</v>
      </c>
      <c r="M65" s="696" t="s">
        <v>1913</v>
      </c>
      <c r="N65" s="4029">
        <v>28597</v>
      </c>
      <c r="O65" s="3912" t="s">
        <v>1914</v>
      </c>
      <c r="P65" s="4030">
        <v>30005</v>
      </c>
      <c r="Q65" s="696" t="s">
        <v>1915</v>
      </c>
      <c r="R65" s="4035">
        <v>33157</v>
      </c>
      <c r="S65" s="3912" t="s">
        <v>1916</v>
      </c>
      <c r="T65" s="3947">
        <v>32108</v>
      </c>
      <c r="U65" s="696" t="s">
        <v>1917</v>
      </c>
      <c r="V65" s="4036"/>
      <c r="W65" s="3921"/>
      <c r="X65" s="4037">
        <v>34826</v>
      </c>
      <c r="Y65" s="4038" t="s">
        <v>1918</v>
      </c>
      <c r="Z65" s="3924">
        <v>38946</v>
      </c>
      <c r="AA65" s="4039" t="s">
        <v>2638</v>
      </c>
    </row>
    <row r="66" spans="1:27" s="61" customFormat="1" ht="13.8">
      <c r="A66" s="3926" t="s">
        <v>1040</v>
      </c>
      <c r="B66" s="4040">
        <v>9.0999999999999998E-2</v>
      </c>
      <c r="C66" s="3912" t="s">
        <v>1557</v>
      </c>
      <c r="D66" s="4041">
        <v>0.108</v>
      </c>
      <c r="E66" s="696" t="s">
        <v>1555</v>
      </c>
      <c r="F66" s="4042">
        <v>0.113</v>
      </c>
      <c r="G66" s="3912" t="s">
        <v>1557</v>
      </c>
      <c r="H66" s="4043">
        <v>0.113</v>
      </c>
      <c r="I66" s="696" t="s">
        <v>1555</v>
      </c>
      <c r="J66" s="4044">
        <v>0.11700000000000001</v>
      </c>
      <c r="K66" s="3912" t="s">
        <v>1557</v>
      </c>
      <c r="L66" s="4045">
        <v>0.115</v>
      </c>
      <c r="M66" s="696" t="s">
        <v>1557</v>
      </c>
      <c r="N66" s="4040">
        <v>0.11799999999999999</v>
      </c>
      <c r="O66" s="3912" t="s">
        <v>1555</v>
      </c>
      <c r="P66" s="4041">
        <v>0.107</v>
      </c>
      <c r="Q66" s="696" t="s">
        <v>1557</v>
      </c>
      <c r="R66" s="4046">
        <v>0.1</v>
      </c>
      <c r="S66" s="3912" t="s">
        <v>1557</v>
      </c>
      <c r="T66" s="702">
        <v>0.10400000000000001</v>
      </c>
      <c r="U66" s="696" t="s">
        <v>1557</v>
      </c>
      <c r="V66" s="4047"/>
      <c r="W66" s="3921"/>
      <c r="X66" s="4048">
        <v>0.126</v>
      </c>
      <c r="Y66" s="4049" t="s">
        <v>1556</v>
      </c>
      <c r="Z66" s="3937">
        <v>0.11700000000000001</v>
      </c>
      <c r="AA66" s="4050" t="s">
        <v>1555</v>
      </c>
    </row>
    <row r="67" spans="1:27" ht="13.8">
      <c r="A67" s="5589" t="s">
        <v>1543</v>
      </c>
      <c r="B67" s="5590"/>
      <c r="C67" s="5590"/>
      <c r="D67" s="5590"/>
      <c r="E67" s="5590"/>
      <c r="F67" s="5590"/>
      <c r="G67" s="5590"/>
      <c r="H67" s="5590"/>
      <c r="I67" s="5590"/>
      <c r="J67" s="5590"/>
      <c r="K67" s="5590"/>
      <c r="L67" s="5590"/>
      <c r="M67" s="5590"/>
      <c r="N67" s="5590"/>
      <c r="O67" s="5590"/>
      <c r="P67" s="5590"/>
      <c r="Q67" s="5590"/>
      <c r="R67" s="5590"/>
      <c r="S67" s="5590"/>
      <c r="T67" s="5590"/>
      <c r="U67" s="5590"/>
      <c r="V67" s="5590"/>
      <c r="W67" s="5590"/>
      <c r="X67" s="5590"/>
      <c r="Y67" s="5590"/>
      <c r="Z67" s="5590"/>
      <c r="AA67" s="5591"/>
    </row>
    <row r="69" spans="1:27" ht="13.95" customHeight="1">
      <c r="A69" s="5425" t="s">
        <v>2587</v>
      </c>
      <c r="B69" s="5425"/>
      <c r="C69" s="5425"/>
      <c r="D69" s="5425"/>
      <c r="E69" s="5425"/>
      <c r="F69" s="5425"/>
      <c r="G69" s="5425"/>
      <c r="H69" s="5425"/>
      <c r="I69" s="5425"/>
      <c r="J69" s="5425"/>
      <c r="K69" s="5425"/>
      <c r="L69" s="5425"/>
      <c r="M69" s="5425"/>
      <c r="N69" s="5425"/>
      <c r="O69" s="5425"/>
      <c r="P69" s="5425"/>
      <c r="Q69" s="5425"/>
      <c r="R69" s="5425"/>
      <c r="S69" s="5425"/>
      <c r="T69" s="5425"/>
      <c r="U69" s="5425"/>
      <c r="V69" s="5425"/>
      <c r="W69" s="5425"/>
    </row>
  </sheetData>
  <mergeCells count="91">
    <mergeCell ref="A69:W69"/>
    <mergeCell ref="X50:Y50"/>
    <mergeCell ref="B51:C51"/>
    <mergeCell ref="D51:E51"/>
    <mergeCell ref="F51:G51"/>
    <mergeCell ref="H51:I51"/>
    <mergeCell ref="J51:K51"/>
    <mergeCell ref="L51:M51"/>
    <mergeCell ref="N51:O51"/>
    <mergeCell ref="P51:Q51"/>
    <mergeCell ref="R51:S51"/>
    <mergeCell ref="T51:U51"/>
    <mergeCell ref="V51:W51"/>
    <mergeCell ref="X51:Y51"/>
    <mergeCell ref="X28:Y28"/>
    <mergeCell ref="A46:W46"/>
    <mergeCell ref="A49:A52"/>
    <mergeCell ref="B50:C50"/>
    <mergeCell ref="D50:E50"/>
    <mergeCell ref="F50:G50"/>
    <mergeCell ref="H50:I50"/>
    <mergeCell ref="J50:K50"/>
    <mergeCell ref="L50:M50"/>
    <mergeCell ref="N50:O50"/>
    <mergeCell ref="P50:Q50"/>
    <mergeCell ref="R50:S50"/>
    <mergeCell ref="T50:U50"/>
    <mergeCell ref="V50:W50"/>
    <mergeCell ref="V27:W27"/>
    <mergeCell ref="X27:Y27"/>
    <mergeCell ref="B28:C28"/>
    <mergeCell ref="T27:U27"/>
    <mergeCell ref="F27:G27"/>
    <mergeCell ref="H27:I27"/>
    <mergeCell ref="D28:E28"/>
    <mergeCell ref="F28:G28"/>
    <mergeCell ref="H28:I28"/>
    <mergeCell ref="J28:K28"/>
    <mergeCell ref="L28:M28"/>
    <mergeCell ref="N28:O28"/>
    <mergeCell ref="P28:Q28"/>
    <mergeCell ref="R28:S28"/>
    <mergeCell ref="T28:U28"/>
    <mergeCell ref="V28:W28"/>
    <mergeCell ref="A23:W23"/>
    <mergeCell ref="B4:C4"/>
    <mergeCell ref="D4:E4"/>
    <mergeCell ref="F4:G4"/>
    <mergeCell ref="H4:I4"/>
    <mergeCell ref="B5:C5"/>
    <mergeCell ref="D5:E5"/>
    <mergeCell ref="F5:G5"/>
    <mergeCell ref="H5:I5"/>
    <mergeCell ref="V4:W4"/>
    <mergeCell ref="V5:W5"/>
    <mergeCell ref="R4:S4"/>
    <mergeCell ref="R5:S5"/>
    <mergeCell ref="L5:M5"/>
    <mergeCell ref="N5:O5"/>
    <mergeCell ref="P5:Q5"/>
    <mergeCell ref="A1:AA1"/>
    <mergeCell ref="B3:AA3"/>
    <mergeCell ref="Z4:AA4"/>
    <mergeCell ref="Z5:AA5"/>
    <mergeCell ref="A21:AA21"/>
    <mergeCell ref="T4:U4"/>
    <mergeCell ref="T5:U5"/>
    <mergeCell ref="J5:K5"/>
    <mergeCell ref="X4:Y4"/>
    <mergeCell ref="X5:Y5"/>
    <mergeCell ref="J4:K4"/>
    <mergeCell ref="L4:M4"/>
    <mergeCell ref="N4:O4"/>
    <mergeCell ref="P4:Q4"/>
    <mergeCell ref="A3:A6"/>
    <mergeCell ref="Z50:AA50"/>
    <mergeCell ref="Z51:AA51"/>
    <mergeCell ref="A67:AA67"/>
    <mergeCell ref="B26:AA26"/>
    <mergeCell ref="Z27:AA27"/>
    <mergeCell ref="Z28:AA28"/>
    <mergeCell ref="A44:AA44"/>
    <mergeCell ref="B49:AA49"/>
    <mergeCell ref="N27:O27"/>
    <mergeCell ref="R27:S27"/>
    <mergeCell ref="P27:Q27"/>
    <mergeCell ref="J27:K27"/>
    <mergeCell ref="L27:M27"/>
    <mergeCell ref="D27:E27"/>
    <mergeCell ref="B27:C27"/>
    <mergeCell ref="A26:A29"/>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5"/>
  <sheetViews>
    <sheetView workbookViewId="0">
      <selection activeCell="C20" sqref="C20"/>
    </sheetView>
  </sheetViews>
  <sheetFormatPr defaultRowHeight="13.8"/>
  <cols>
    <col min="1" max="1" width="41.3984375" customWidth="1"/>
    <col min="2" max="21" width="9.59765625" customWidth="1"/>
    <col min="22" max="25" width="9.59765625" style="404" customWidth="1"/>
    <col min="26" max="28" width="8.796875" style="404"/>
  </cols>
  <sheetData>
    <row r="1" spans="1:28" ht="25.05" customHeight="1">
      <c r="A1" s="5598" t="s">
        <v>2639</v>
      </c>
      <c r="B1" s="5598"/>
      <c r="C1" s="5598"/>
      <c r="D1" s="5598"/>
      <c r="E1" s="5598"/>
      <c r="F1" s="5598"/>
      <c r="G1" s="5598"/>
      <c r="H1" s="5598"/>
      <c r="I1" s="5598"/>
      <c r="J1" s="5598"/>
      <c r="K1" s="5598"/>
      <c r="L1" s="5598"/>
      <c r="M1" s="5598"/>
      <c r="N1" s="5598"/>
      <c r="O1" s="5598"/>
      <c r="P1" s="5598"/>
      <c r="Q1" s="5598"/>
      <c r="R1" s="5598"/>
      <c r="S1" s="5598"/>
      <c r="T1" s="5598"/>
      <c r="U1" s="5598"/>
      <c r="V1" s="5598"/>
      <c r="W1" s="5598"/>
      <c r="X1" s="5598"/>
      <c r="Y1" s="5598"/>
      <c r="Z1" s="5598"/>
      <c r="AA1" s="5598"/>
    </row>
    <row r="3" spans="1:28" ht="18" customHeight="1">
      <c r="A3" s="5614" t="s">
        <v>1337</v>
      </c>
      <c r="B3" s="5592" t="s">
        <v>14</v>
      </c>
      <c r="C3" s="5593"/>
      <c r="D3" s="5593"/>
      <c r="E3" s="5593"/>
      <c r="F3" s="5593"/>
      <c r="G3" s="5593"/>
      <c r="H3" s="5593"/>
      <c r="I3" s="5593"/>
      <c r="J3" s="5593"/>
      <c r="K3" s="5593"/>
      <c r="L3" s="5593"/>
      <c r="M3" s="5593"/>
      <c r="N3" s="5593"/>
      <c r="O3" s="5593"/>
      <c r="P3" s="5593"/>
      <c r="Q3" s="5593"/>
      <c r="R3" s="5593"/>
      <c r="S3" s="5593"/>
      <c r="T3" s="5593"/>
      <c r="U3" s="5593"/>
      <c r="V3" s="5593"/>
      <c r="W3" s="5593"/>
      <c r="X3" s="5593"/>
      <c r="Y3" s="5593"/>
      <c r="Z3" s="5593"/>
      <c r="AA3" s="5593"/>
      <c r="AB3"/>
    </row>
    <row r="4" spans="1:28" ht="18" customHeight="1">
      <c r="A4" s="5600"/>
      <c r="B4" s="5587" t="s">
        <v>852</v>
      </c>
      <c r="C4" s="5594"/>
      <c r="D4" s="5587" t="s">
        <v>852</v>
      </c>
      <c r="E4" s="5594"/>
      <c r="F4" s="5587" t="s">
        <v>852</v>
      </c>
      <c r="G4" s="5594"/>
      <c r="H4" s="5587" t="s">
        <v>852</v>
      </c>
      <c r="I4" s="5594"/>
      <c r="J4" s="5587" t="s">
        <v>852</v>
      </c>
      <c r="K4" s="5594"/>
      <c r="L4" s="5587" t="s">
        <v>852</v>
      </c>
      <c r="M4" s="5594"/>
      <c r="N4" s="5587" t="s">
        <v>852</v>
      </c>
      <c r="O4" s="5594"/>
      <c r="P4" s="5587" t="s">
        <v>852</v>
      </c>
      <c r="Q4" s="5588"/>
      <c r="R4" s="5587" t="s">
        <v>852</v>
      </c>
      <c r="S4" s="5588"/>
      <c r="T4" s="5587" t="s">
        <v>852</v>
      </c>
      <c r="U4" s="5588"/>
      <c r="V4" s="5587" t="s">
        <v>852</v>
      </c>
      <c r="W4" s="5588"/>
      <c r="X4" s="5587" t="s">
        <v>852</v>
      </c>
      <c r="Y4" s="5588"/>
      <c r="Z4" s="5587" t="s">
        <v>852</v>
      </c>
      <c r="AA4" s="5588"/>
      <c r="AB4" s="106"/>
    </row>
    <row r="5" spans="1:28" ht="18" customHeight="1">
      <c r="A5" s="5600"/>
      <c r="B5" s="5587">
        <v>2010</v>
      </c>
      <c r="C5" s="5594"/>
      <c r="D5" s="5587">
        <v>2011</v>
      </c>
      <c r="E5" s="5594"/>
      <c r="F5" s="5587">
        <v>2012</v>
      </c>
      <c r="G5" s="5594"/>
      <c r="H5" s="5587">
        <v>2013</v>
      </c>
      <c r="I5" s="5594"/>
      <c r="J5" s="5587">
        <v>2014</v>
      </c>
      <c r="K5" s="5594"/>
      <c r="L5" s="5587">
        <v>2015</v>
      </c>
      <c r="M5" s="5594"/>
      <c r="N5" s="5587">
        <v>2016</v>
      </c>
      <c r="O5" s="5594"/>
      <c r="P5" s="5587">
        <v>2017</v>
      </c>
      <c r="Q5" s="5588"/>
      <c r="R5" s="5609">
        <v>2018</v>
      </c>
      <c r="S5" s="5610"/>
      <c r="T5" s="5587">
        <v>2019</v>
      </c>
      <c r="U5" s="5588"/>
      <c r="V5" s="5587" t="s">
        <v>1517</v>
      </c>
      <c r="W5" s="5588"/>
      <c r="X5" s="5587">
        <v>2021</v>
      </c>
      <c r="Y5" s="5588"/>
      <c r="Z5" s="5587">
        <v>2022</v>
      </c>
      <c r="AA5" s="5588"/>
      <c r="AB5" s="106"/>
    </row>
    <row r="6" spans="1:28" s="47" customFormat="1" ht="30">
      <c r="A6" s="5601"/>
      <c r="B6" s="53" t="s">
        <v>859</v>
      </c>
      <c r="C6" s="55" t="s">
        <v>860</v>
      </c>
      <c r="D6" s="53" t="s">
        <v>859</v>
      </c>
      <c r="E6" s="55" t="s">
        <v>860</v>
      </c>
      <c r="F6" s="53" t="s">
        <v>859</v>
      </c>
      <c r="G6" s="55" t="s">
        <v>860</v>
      </c>
      <c r="H6" s="53" t="s">
        <v>859</v>
      </c>
      <c r="I6" s="55" t="s">
        <v>860</v>
      </c>
      <c r="J6" s="53" t="s">
        <v>859</v>
      </c>
      <c r="K6" s="55" t="s">
        <v>860</v>
      </c>
      <c r="L6" s="53" t="s">
        <v>859</v>
      </c>
      <c r="M6" s="55" t="s">
        <v>860</v>
      </c>
      <c r="N6" s="53" t="s">
        <v>859</v>
      </c>
      <c r="O6" s="55" t="s">
        <v>860</v>
      </c>
      <c r="P6" s="53" t="s">
        <v>859</v>
      </c>
      <c r="Q6" s="54" t="s">
        <v>860</v>
      </c>
      <c r="R6" s="53" t="s">
        <v>859</v>
      </c>
      <c r="S6" s="54" t="s">
        <v>860</v>
      </c>
      <c r="T6" s="53" t="s">
        <v>859</v>
      </c>
      <c r="U6" s="54" t="s">
        <v>860</v>
      </c>
      <c r="V6" s="53" t="s">
        <v>859</v>
      </c>
      <c r="W6" s="54" t="s">
        <v>860</v>
      </c>
      <c r="X6" s="53" t="s">
        <v>859</v>
      </c>
      <c r="Y6" s="54" t="s">
        <v>860</v>
      </c>
      <c r="Z6" s="53" t="s">
        <v>859</v>
      </c>
      <c r="AA6" s="54" t="s">
        <v>860</v>
      </c>
      <c r="AB6" s="401"/>
    </row>
    <row r="7" spans="1:28" s="61" customFormat="1" ht="16.2" thickBot="1">
      <c r="A7" s="4051" t="s">
        <v>858</v>
      </c>
      <c r="B7" s="4052">
        <v>48825</v>
      </c>
      <c r="C7" s="499" t="s">
        <v>1919</v>
      </c>
      <c r="D7" s="4053">
        <v>51801</v>
      </c>
      <c r="E7" s="472" t="s">
        <v>1920</v>
      </c>
      <c r="F7" s="4054">
        <v>51718</v>
      </c>
      <c r="G7" s="499" t="s">
        <v>1921</v>
      </c>
      <c r="H7" s="4053">
        <v>51122</v>
      </c>
      <c r="I7" s="472" t="s">
        <v>1922</v>
      </c>
      <c r="J7" s="4054">
        <v>52682</v>
      </c>
      <c r="K7" s="499" t="s">
        <v>1923</v>
      </c>
      <c r="L7" s="4055">
        <v>52166</v>
      </c>
      <c r="M7" s="472" t="s">
        <v>1924</v>
      </c>
      <c r="N7" s="4056">
        <v>55619</v>
      </c>
      <c r="O7" s="499" t="s">
        <v>1925</v>
      </c>
      <c r="P7" s="4057">
        <v>54161</v>
      </c>
      <c r="Q7" s="472" t="s">
        <v>1926</v>
      </c>
      <c r="R7" s="500">
        <v>58284</v>
      </c>
      <c r="S7" s="499" t="s">
        <v>1927</v>
      </c>
      <c r="T7" s="475">
        <v>51981</v>
      </c>
      <c r="U7" s="472" t="s">
        <v>1928</v>
      </c>
      <c r="V7" s="4058"/>
      <c r="W7" s="4059"/>
      <c r="X7" s="476">
        <v>57381</v>
      </c>
      <c r="Y7" s="4060" t="s">
        <v>1929</v>
      </c>
      <c r="Z7" s="3628">
        <v>63882</v>
      </c>
      <c r="AA7" s="4061" t="s">
        <v>2640</v>
      </c>
      <c r="AB7" s="408"/>
    </row>
    <row r="8" spans="1:28" s="61" customFormat="1">
      <c r="A8" s="513" t="s">
        <v>1002</v>
      </c>
      <c r="B8" s="3630">
        <v>67682</v>
      </c>
      <c r="C8" s="502" t="s">
        <v>1930</v>
      </c>
      <c r="D8" s="3631">
        <v>69522</v>
      </c>
      <c r="E8" s="480" t="s">
        <v>1931</v>
      </c>
      <c r="F8" s="3632">
        <v>66976</v>
      </c>
      <c r="G8" s="502" t="s">
        <v>1932</v>
      </c>
      <c r="H8" s="3631">
        <v>72762</v>
      </c>
      <c r="I8" s="480" t="s">
        <v>1933</v>
      </c>
      <c r="J8" s="3632">
        <v>69560</v>
      </c>
      <c r="K8" s="502" t="s">
        <v>1934</v>
      </c>
      <c r="L8" s="3633">
        <v>84567</v>
      </c>
      <c r="M8" s="480" t="s">
        <v>1935</v>
      </c>
      <c r="N8" s="3634">
        <v>76100</v>
      </c>
      <c r="O8" s="502" t="s">
        <v>1936</v>
      </c>
      <c r="P8" s="3635">
        <v>82789</v>
      </c>
      <c r="Q8" s="480" t="s">
        <v>1937</v>
      </c>
      <c r="R8" s="503">
        <v>81712</v>
      </c>
      <c r="S8" s="502" t="s">
        <v>1938</v>
      </c>
      <c r="T8" s="504">
        <v>84699</v>
      </c>
      <c r="U8" s="480" t="s">
        <v>1939</v>
      </c>
      <c r="V8" s="3636"/>
      <c r="W8" s="505"/>
      <c r="X8" s="4062">
        <v>92232</v>
      </c>
      <c r="Y8" s="3481" t="s">
        <v>1940</v>
      </c>
      <c r="Z8" s="3638">
        <v>98199</v>
      </c>
      <c r="AA8" s="3639" t="s">
        <v>2641</v>
      </c>
      <c r="AB8" s="404"/>
    </row>
    <row r="9" spans="1:28" s="61" customFormat="1">
      <c r="A9" s="4063"/>
      <c r="B9" s="4064"/>
      <c r="C9" s="4065"/>
      <c r="D9" s="4066"/>
      <c r="E9" s="4067"/>
      <c r="F9" s="4068"/>
      <c r="G9" s="4065"/>
      <c r="H9" s="4066"/>
      <c r="I9" s="4067"/>
      <c r="J9" s="4068"/>
      <c r="K9" s="4065"/>
      <c r="L9" s="4069"/>
      <c r="M9" s="4067"/>
      <c r="N9" s="4070"/>
      <c r="O9" s="4065"/>
      <c r="P9" s="4071"/>
      <c r="Q9" s="4067"/>
      <c r="R9" s="503"/>
      <c r="S9" s="4065"/>
      <c r="T9" s="504"/>
      <c r="U9" s="4067"/>
      <c r="V9" s="4072"/>
      <c r="W9" s="4073"/>
      <c r="X9" s="4074"/>
      <c r="Y9" s="4075"/>
      <c r="Z9" s="4076"/>
      <c r="AA9" s="4077"/>
      <c r="AB9" s="404"/>
    </row>
    <row r="10" spans="1:28" s="61" customFormat="1">
      <c r="A10" s="56" t="s">
        <v>1030</v>
      </c>
      <c r="B10" s="4078">
        <v>0.61</v>
      </c>
      <c r="C10" s="4065" t="s">
        <v>1588</v>
      </c>
      <c r="D10" s="4079">
        <v>0.63500000000000001</v>
      </c>
      <c r="E10" s="4067" t="s">
        <v>1941</v>
      </c>
      <c r="F10" s="4080">
        <v>0.60699999999999998</v>
      </c>
      <c r="G10" s="4065" t="s">
        <v>1942</v>
      </c>
      <c r="H10" s="4079">
        <v>0.65</v>
      </c>
      <c r="I10" s="4067" t="s">
        <v>1589</v>
      </c>
      <c r="J10" s="4080">
        <v>0.61399999999999999</v>
      </c>
      <c r="K10" s="4065" t="s">
        <v>1583</v>
      </c>
      <c r="L10" s="4081">
        <v>0.65</v>
      </c>
      <c r="M10" s="4067" t="s">
        <v>1942</v>
      </c>
      <c r="N10" s="4082">
        <v>0.61899999999999999</v>
      </c>
      <c r="O10" s="4065" t="s">
        <v>1942</v>
      </c>
      <c r="P10" s="4083">
        <v>0.60099999999999998</v>
      </c>
      <c r="Q10" s="4067" t="s">
        <v>1942</v>
      </c>
      <c r="R10" s="4084">
        <v>0.63200000000000001</v>
      </c>
      <c r="S10" s="4065" t="s">
        <v>1943</v>
      </c>
      <c r="T10" s="702">
        <v>0.54299999999999993</v>
      </c>
      <c r="U10" s="4067" t="s">
        <v>1583</v>
      </c>
      <c r="V10" s="4085"/>
      <c r="W10" s="4073"/>
      <c r="X10" s="4086">
        <v>0.61899999999999999</v>
      </c>
      <c r="Y10" s="4087" t="s">
        <v>1580</v>
      </c>
      <c r="Z10" s="4088">
        <v>0.61399999999999999</v>
      </c>
      <c r="AA10" s="4089" t="s">
        <v>1582</v>
      </c>
      <c r="AB10" s="84"/>
    </row>
    <row r="11" spans="1:28" s="61" customFormat="1">
      <c r="A11" s="4090" t="s">
        <v>1343</v>
      </c>
      <c r="B11" s="4091">
        <v>86316</v>
      </c>
      <c r="C11" s="4065" t="s">
        <v>1944</v>
      </c>
      <c r="D11" s="4092">
        <v>84496</v>
      </c>
      <c r="E11" s="4067" t="s">
        <v>1945</v>
      </c>
      <c r="F11" s="4093">
        <v>82721</v>
      </c>
      <c r="G11" s="4065" t="s">
        <v>1946</v>
      </c>
      <c r="H11" s="4092">
        <v>82768</v>
      </c>
      <c r="I11" s="4067" t="s">
        <v>1947</v>
      </c>
      <c r="J11" s="4093">
        <v>88738</v>
      </c>
      <c r="K11" s="4065" t="s">
        <v>1948</v>
      </c>
      <c r="L11" s="4094">
        <v>100310</v>
      </c>
      <c r="M11" s="4067" t="s">
        <v>1949</v>
      </c>
      <c r="N11" s="4095">
        <v>97724</v>
      </c>
      <c r="O11" s="4065" t="s">
        <v>1950</v>
      </c>
      <c r="P11" s="4096">
        <v>96446</v>
      </c>
      <c r="Q11" s="4067" t="s">
        <v>1951</v>
      </c>
      <c r="R11" s="4097">
        <v>104209</v>
      </c>
      <c r="S11" s="4065" t="s">
        <v>1952</v>
      </c>
      <c r="T11" s="3947">
        <v>98954</v>
      </c>
      <c r="U11" s="4067" t="s">
        <v>1953</v>
      </c>
      <c r="V11" s="4098"/>
      <c r="W11" s="4073"/>
      <c r="X11" s="4099">
        <v>114690</v>
      </c>
      <c r="Y11" s="4100" t="s">
        <v>1954</v>
      </c>
      <c r="Z11" s="4101">
        <v>117334</v>
      </c>
      <c r="AA11" s="4102" t="s">
        <v>2642</v>
      </c>
      <c r="AB11" s="84"/>
    </row>
    <row r="12" spans="1:28" s="61" customFormat="1">
      <c r="A12" s="4063" t="s">
        <v>1041</v>
      </c>
      <c r="B12" s="4103">
        <v>0.106</v>
      </c>
      <c r="C12" s="4065" t="s">
        <v>1624</v>
      </c>
      <c r="D12" s="4104">
        <v>0.11700000000000001</v>
      </c>
      <c r="E12" s="4067" t="s">
        <v>1620</v>
      </c>
      <c r="F12" s="4105">
        <v>0.114</v>
      </c>
      <c r="G12" s="4065" t="s">
        <v>1601</v>
      </c>
      <c r="H12" s="4104">
        <v>0.10199999999999999</v>
      </c>
      <c r="I12" s="4067" t="s">
        <v>1606</v>
      </c>
      <c r="J12" s="4105">
        <v>0.105</v>
      </c>
      <c r="K12" s="4065" t="s">
        <v>1604</v>
      </c>
      <c r="L12" s="4106">
        <v>0.109</v>
      </c>
      <c r="M12" s="4067" t="s">
        <v>1606</v>
      </c>
      <c r="N12" s="4107">
        <v>0.14000000000000001</v>
      </c>
      <c r="O12" s="4065" t="s">
        <v>1623</v>
      </c>
      <c r="P12" s="4108">
        <v>0.13</v>
      </c>
      <c r="Q12" s="4067" t="s">
        <v>1621</v>
      </c>
      <c r="R12" s="4084">
        <v>9.5000000000000001E-2</v>
      </c>
      <c r="S12" s="4065" t="s">
        <v>1603</v>
      </c>
      <c r="T12" s="702">
        <v>0.14300000000000002</v>
      </c>
      <c r="U12" s="4067" t="s">
        <v>1624</v>
      </c>
      <c r="V12" s="4109"/>
      <c r="W12" s="4073"/>
      <c r="X12" s="4110">
        <v>0.114</v>
      </c>
      <c r="Y12" s="4111" t="s">
        <v>1624</v>
      </c>
      <c r="Z12" s="4088">
        <v>0.104</v>
      </c>
      <c r="AA12" s="4112" t="s">
        <v>1601</v>
      </c>
      <c r="AB12" s="84"/>
    </row>
    <row r="13" spans="1:28" s="61" customFormat="1">
      <c r="A13" s="4090" t="s">
        <v>1343</v>
      </c>
      <c r="B13" s="4113">
        <v>59444</v>
      </c>
      <c r="C13" s="4065" t="s">
        <v>1955</v>
      </c>
      <c r="D13" s="4114">
        <v>45604</v>
      </c>
      <c r="E13" s="4067" t="s">
        <v>1956</v>
      </c>
      <c r="F13" s="4115">
        <v>51641</v>
      </c>
      <c r="G13" s="4065" t="s">
        <v>1957</v>
      </c>
      <c r="H13" s="4114">
        <v>59099</v>
      </c>
      <c r="I13" s="4067" t="s">
        <v>1958</v>
      </c>
      <c r="J13" s="4115">
        <v>62277</v>
      </c>
      <c r="K13" s="4065" t="s">
        <v>1959</v>
      </c>
      <c r="L13" s="4116">
        <v>54610</v>
      </c>
      <c r="M13" s="4067" t="s">
        <v>1960</v>
      </c>
      <c r="N13" s="4117">
        <v>56515</v>
      </c>
      <c r="O13" s="4065" t="s">
        <v>1961</v>
      </c>
      <c r="P13" s="4118">
        <v>70346</v>
      </c>
      <c r="Q13" s="4067" t="s">
        <v>1962</v>
      </c>
      <c r="R13" s="4097">
        <v>71730</v>
      </c>
      <c r="S13" s="4065" t="s">
        <v>1963</v>
      </c>
      <c r="T13" s="3947">
        <v>60607</v>
      </c>
      <c r="U13" s="4067" t="s">
        <v>1964</v>
      </c>
      <c r="V13" s="4119"/>
      <c r="W13" s="4073"/>
      <c r="X13" s="4120">
        <v>71505</v>
      </c>
      <c r="Y13" s="4121" t="s">
        <v>1965</v>
      </c>
      <c r="Z13" s="4101">
        <v>110051</v>
      </c>
      <c r="AA13" s="4122" t="s">
        <v>2643</v>
      </c>
      <c r="AB13" s="84"/>
    </row>
    <row r="14" spans="1:28" s="61" customFormat="1">
      <c r="A14" s="4063" t="s">
        <v>1031</v>
      </c>
      <c r="B14" s="4123">
        <v>0.28499999999999998</v>
      </c>
      <c r="C14" s="4065" t="s">
        <v>1589</v>
      </c>
      <c r="D14" s="4124">
        <v>0.248</v>
      </c>
      <c r="E14" s="4067" t="s">
        <v>1623</v>
      </c>
      <c r="F14" s="4125">
        <v>0.27800000000000002</v>
      </c>
      <c r="G14" s="4065" t="s">
        <v>1583</v>
      </c>
      <c r="H14" s="4124">
        <v>0.248</v>
      </c>
      <c r="I14" s="4067" t="s">
        <v>1589</v>
      </c>
      <c r="J14" s="4125">
        <v>0.28100000000000003</v>
      </c>
      <c r="K14" s="4065" t="s">
        <v>1583</v>
      </c>
      <c r="L14" s="4126">
        <v>0.24099999999999999</v>
      </c>
      <c r="M14" s="4067" t="s">
        <v>1942</v>
      </c>
      <c r="N14" s="4127">
        <v>0.24099999999999999</v>
      </c>
      <c r="O14" s="4065" t="s">
        <v>1624</v>
      </c>
      <c r="P14" s="4128">
        <v>0.26900000000000002</v>
      </c>
      <c r="Q14" s="4067" t="s">
        <v>1586</v>
      </c>
      <c r="R14" s="4084">
        <v>0.27300000000000002</v>
      </c>
      <c r="S14" s="4065" t="s">
        <v>1942</v>
      </c>
      <c r="T14" s="702">
        <v>0.313</v>
      </c>
      <c r="U14" s="4067" t="s">
        <v>1581</v>
      </c>
      <c r="V14" s="4129"/>
      <c r="W14" s="4073"/>
      <c r="X14" s="4130">
        <v>0.26700000000000002</v>
      </c>
      <c r="Y14" s="4131" t="s">
        <v>1966</v>
      </c>
      <c r="Z14" s="4088">
        <v>0.28199999999999997</v>
      </c>
      <c r="AA14" s="4132" t="s">
        <v>1582</v>
      </c>
      <c r="AB14" s="84"/>
    </row>
    <row r="15" spans="1:28" s="61" customFormat="1">
      <c r="A15" s="4133" t="s">
        <v>1343</v>
      </c>
      <c r="B15" s="4134">
        <v>37903</v>
      </c>
      <c r="C15" s="4135" t="s">
        <v>1967</v>
      </c>
      <c r="D15" s="4136">
        <v>32010</v>
      </c>
      <c r="E15" s="4137" t="s">
        <v>1968</v>
      </c>
      <c r="F15" s="4138">
        <v>36028</v>
      </c>
      <c r="G15" s="4135" t="s">
        <v>1969</v>
      </c>
      <c r="H15" s="4136">
        <v>47927</v>
      </c>
      <c r="I15" s="4137" t="s">
        <v>1970</v>
      </c>
      <c r="J15" s="4138">
        <v>37649</v>
      </c>
      <c r="K15" s="4135" t="s">
        <v>1971</v>
      </c>
      <c r="L15" s="4139">
        <v>51488</v>
      </c>
      <c r="M15" s="4137" t="s">
        <v>1972</v>
      </c>
      <c r="N15" s="4140">
        <v>46002</v>
      </c>
      <c r="O15" s="4135" t="s">
        <v>1973</v>
      </c>
      <c r="P15" s="4141">
        <v>47194</v>
      </c>
      <c r="Q15" s="4137" t="s">
        <v>1974</v>
      </c>
      <c r="R15" s="4142">
        <v>47687</v>
      </c>
      <c r="S15" s="4135" t="s">
        <v>1975</v>
      </c>
      <c r="T15" s="4143">
        <v>56922</v>
      </c>
      <c r="U15" s="4137" t="s">
        <v>1976</v>
      </c>
      <c r="V15" s="4144"/>
      <c r="W15" s="4145"/>
      <c r="X15" s="4146">
        <v>57358</v>
      </c>
      <c r="Y15" s="4147" t="s">
        <v>1977</v>
      </c>
      <c r="Z15" s="4101">
        <v>53416</v>
      </c>
      <c r="AA15" s="4132" t="s">
        <v>2644</v>
      </c>
      <c r="AB15" s="84"/>
    </row>
    <row r="16" spans="1:28">
      <c r="A16" s="5611" t="s">
        <v>1543</v>
      </c>
      <c r="B16" s="5612"/>
      <c r="C16" s="5612"/>
      <c r="D16" s="5612"/>
      <c r="E16" s="5612"/>
      <c r="F16" s="5612"/>
      <c r="G16" s="5612"/>
      <c r="H16" s="5612"/>
      <c r="I16" s="5612"/>
      <c r="J16" s="5612"/>
      <c r="K16" s="5612"/>
      <c r="L16" s="5612"/>
      <c r="M16" s="5612"/>
      <c r="N16" s="5612"/>
      <c r="O16" s="5612"/>
      <c r="P16" s="5612"/>
      <c r="Q16" s="5612"/>
      <c r="R16" s="5612"/>
      <c r="S16" s="5612"/>
      <c r="T16" s="5612"/>
      <c r="U16" s="5612"/>
      <c r="V16" s="5612"/>
      <c r="W16" s="5612"/>
      <c r="X16" s="5612"/>
      <c r="Y16" s="5612"/>
      <c r="Z16" s="5612"/>
      <c r="AA16" s="5613"/>
      <c r="AB16"/>
    </row>
    <row r="17" spans="1:28">
      <c r="A17" s="168"/>
      <c r="B17" s="168"/>
      <c r="C17" s="168"/>
      <c r="D17" s="168"/>
      <c r="E17" s="168"/>
      <c r="F17" s="168"/>
      <c r="G17" s="168"/>
      <c r="H17" s="168"/>
      <c r="I17" s="168"/>
      <c r="J17" s="168"/>
      <c r="K17" s="168"/>
      <c r="L17" s="168"/>
      <c r="M17" s="168"/>
      <c r="N17" s="168"/>
      <c r="O17" s="168"/>
      <c r="P17" s="168"/>
      <c r="Q17" s="168"/>
      <c r="R17" s="168"/>
      <c r="S17" s="168"/>
      <c r="V17"/>
      <c r="W17"/>
      <c r="X17"/>
      <c r="Y17"/>
      <c r="Z17"/>
      <c r="AA17"/>
      <c r="AB17"/>
    </row>
    <row r="18" spans="1:28">
      <c r="A18" s="5425" t="s">
        <v>2587</v>
      </c>
      <c r="B18" s="5425"/>
      <c r="C18" s="5425"/>
      <c r="D18" s="5425"/>
      <c r="E18" s="5425"/>
      <c r="F18" s="5425"/>
      <c r="G18" s="5425"/>
      <c r="H18" s="5425"/>
      <c r="I18" s="5425"/>
      <c r="J18" s="5425"/>
      <c r="K18" s="5425"/>
      <c r="L18" s="5425"/>
      <c r="M18" s="5425"/>
      <c r="N18" s="5425"/>
      <c r="O18" s="5425"/>
      <c r="P18" s="5425"/>
      <c r="Q18" s="5425"/>
      <c r="R18" s="5425"/>
      <c r="S18" s="5425"/>
      <c r="T18" s="5425"/>
      <c r="U18" s="5425"/>
      <c r="V18" s="5425"/>
      <c r="W18" s="5425"/>
      <c r="X18"/>
      <c r="Y18"/>
      <c r="Z18"/>
      <c r="AA18"/>
      <c r="AB18"/>
    </row>
    <row r="19" spans="1:28">
      <c r="A19" s="168"/>
      <c r="B19" s="168"/>
      <c r="C19" s="168"/>
      <c r="D19" s="168"/>
      <c r="E19" s="168"/>
      <c r="F19" s="168"/>
      <c r="G19" s="168"/>
      <c r="H19" s="168"/>
      <c r="I19" s="168"/>
      <c r="J19" s="168"/>
      <c r="K19" s="168"/>
      <c r="L19" s="168"/>
      <c r="M19" s="168"/>
      <c r="N19" s="168"/>
      <c r="O19" s="168"/>
      <c r="P19" s="168"/>
      <c r="Q19" s="168"/>
      <c r="V19"/>
      <c r="W19"/>
      <c r="X19"/>
      <c r="Y19"/>
      <c r="Z19"/>
      <c r="AA19"/>
      <c r="AB19"/>
    </row>
    <row r="20" spans="1:28">
      <c r="A20" s="168"/>
      <c r="B20" s="168"/>
      <c r="C20" s="168"/>
      <c r="D20" s="168"/>
      <c r="E20" s="168"/>
      <c r="F20" s="168"/>
      <c r="G20" s="168"/>
      <c r="H20" s="168"/>
      <c r="I20" s="168"/>
      <c r="J20" s="168"/>
      <c r="K20" s="168"/>
      <c r="L20" s="168"/>
      <c r="M20" s="168"/>
      <c r="N20" s="168"/>
      <c r="O20" s="168"/>
      <c r="P20" s="168"/>
      <c r="Q20" s="168"/>
      <c r="V20"/>
      <c r="W20"/>
      <c r="X20"/>
      <c r="Y20"/>
      <c r="Z20"/>
      <c r="AA20"/>
      <c r="AB20"/>
    </row>
    <row r="21" spans="1:28" ht="18" customHeight="1">
      <c r="A21" s="5614" t="s">
        <v>1337</v>
      </c>
      <c r="B21" s="5592" t="s">
        <v>14</v>
      </c>
      <c r="C21" s="5593"/>
      <c r="D21" s="5593"/>
      <c r="E21" s="5593"/>
      <c r="F21" s="5593"/>
      <c r="G21" s="5593"/>
      <c r="H21" s="5593"/>
      <c r="I21" s="5593"/>
      <c r="J21" s="5593"/>
      <c r="K21" s="5593"/>
      <c r="L21" s="5593"/>
      <c r="M21" s="5593"/>
      <c r="N21" s="5593"/>
      <c r="O21" s="5593"/>
      <c r="P21" s="5593"/>
      <c r="Q21" s="5593"/>
      <c r="R21" s="5593"/>
      <c r="S21" s="5593"/>
      <c r="T21" s="5593"/>
      <c r="U21" s="5593"/>
      <c r="V21" s="5593"/>
      <c r="W21" s="5593"/>
      <c r="X21" s="5593"/>
      <c r="Y21" s="5593"/>
      <c r="Z21" s="5593"/>
      <c r="AA21" s="5593"/>
      <c r="AB21"/>
    </row>
    <row r="22" spans="1:28" ht="18" customHeight="1">
      <c r="A22" s="5600"/>
      <c r="B22" s="5587" t="s">
        <v>855</v>
      </c>
      <c r="C22" s="5594"/>
      <c r="D22" s="5587" t="s">
        <v>855</v>
      </c>
      <c r="E22" s="5594"/>
      <c r="F22" s="5587" t="s">
        <v>855</v>
      </c>
      <c r="G22" s="5594"/>
      <c r="H22" s="5587" t="s">
        <v>855</v>
      </c>
      <c r="I22" s="5594"/>
      <c r="J22" s="5587" t="s">
        <v>855</v>
      </c>
      <c r="K22" s="5594"/>
      <c r="L22" s="5587" t="s">
        <v>855</v>
      </c>
      <c r="M22" s="5594"/>
      <c r="N22" s="5587" t="s">
        <v>855</v>
      </c>
      <c r="O22" s="5594"/>
      <c r="P22" s="5587" t="s">
        <v>855</v>
      </c>
      <c r="Q22" s="5588"/>
      <c r="R22" s="5587" t="s">
        <v>855</v>
      </c>
      <c r="S22" s="5588"/>
      <c r="T22" s="5587" t="s">
        <v>855</v>
      </c>
      <c r="U22" s="5588"/>
      <c r="V22" s="5587" t="s">
        <v>855</v>
      </c>
      <c r="W22" s="5588"/>
      <c r="X22" s="5587" t="s">
        <v>855</v>
      </c>
      <c r="Y22" s="5588"/>
      <c r="Z22" s="5587" t="s">
        <v>855</v>
      </c>
      <c r="AA22" s="5588"/>
      <c r="AB22" s="106"/>
    </row>
    <row r="23" spans="1:28" ht="18" customHeight="1">
      <c r="A23" s="5600"/>
      <c r="B23" s="5587">
        <v>2010</v>
      </c>
      <c r="C23" s="5594"/>
      <c r="D23" s="5587">
        <v>2011</v>
      </c>
      <c r="E23" s="5594"/>
      <c r="F23" s="5587">
        <v>2012</v>
      </c>
      <c r="G23" s="5594"/>
      <c r="H23" s="5587">
        <v>2013</v>
      </c>
      <c r="I23" s="5594"/>
      <c r="J23" s="5587">
        <v>2014</v>
      </c>
      <c r="K23" s="5594"/>
      <c r="L23" s="5587">
        <v>2015</v>
      </c>
      <c r="M23" s="5594"/>
      <c r="N23" s="5587">
        <v>2016</v>
      </c>
      <c r="O23" s="5594"/>
      <c r="P23" s="5587">
        <v>2017</v>
      </c>
      <c r="Q23" s="5588"/>
      <c r="R23" s="5609">
        <v>2018</v>
      </c>
      <c r="S23" s="5610"/>
      <c r="T23" s="5587">
        <v>2019</v>
      </c>
      <c r="U23" s="5588"/>
      <c r="V23" s="5587" t="s">
        <v>1517</v>
      </c>
      <c r="W23" s="5588"/>
      <c r="X23" s="5587">
        <v>2021</v>
      </c>
      <c r="Y23" s="5588"/>
      <c r="Z23" s="5587">
        <v>2022</v>
      </c>
      <c r="AA23" s="5588"/>
      <c r="AB23" s="106"/>
    </row>
    <row r="24" spans="1:28" s="47" customFormat="1" ht="30">
      <c r="A24" s="5601"/>
      <c r="B24" s="53" t="s">
        <v>859</v>
      </c>
      <c r="C24" s="55" t="s">
        <v>860</v>
      </c>
      <c r="D24" s="53" t="s">
        <v>859</v>
      </c>
      <c r="E24" s="55" t="s">
        <v>860</v>
      </c>
      <c r="F24" s="53" t="s">
        <v>859</v>
      </c>
      <c r="G24" s="55" t="s">
        <v>860</v>
      </c>
      <c r="H24" s="53" t="s">
        <v>859</v>
      </c>
      <c r="I24" s="55" t="s">
        <v>860</v>
      </c>
      <c r="J24" s="53" t="s">
        <v>859</v>
      </c>
      <c r="K24" s="55" t="s">
        <v>860</v>
      </c>
      <c r="L24" s="53" t="s">
        <v>859</v>
      </c>
      <c r="M24" s="55" t="s">
        <v>860</v>
      </c>
      <c r="N24" s="53" t="s">
        <v>859</v>
      </c>
      <c r="O24" s="55" t="s">
        <v>860</v>
      </c>
      <c r="P24" s="53" t="s">
        <v>859</v>
      </c>
      <c r="Q24" s="54" t="s">
        <v>860</v>
      </c>
      <c r="R24" s="53" t="s">
        <v>859</v>
      </c>
      <c r="S24" s="54" t="s">
        <v>860</v>
      </c>
      <c r="T24" s="53" t="s">
        <v>859</v>
      </c>
      <c r="U24" s="54" t="s">
        <v>860</v>
      </c>
      <c r="V24" s="53" t="s">
        <v>859</v>
      </c>
      <c r="W24" s="54" t="s">
        <v>860</v>
      </c>
      <c r="X24" s="53" t="s">
        <v>859</v>
      </c>
      <c r="Y24" s="54" t="s">
        <v>860</v>
      </c>
      <c r="Z24" s="53" t="s">
        <v>859</v>
      </c>
      <c r="AA24" s="54" t="s">
        <v>860</v>
      </c>
      <c r="AB24" s="401"/>
    </row>
    <row r="25" spans="1:28" s="61" customFormat="1" ht="16.2" thickBot="1">
      <c r="A25" s="4051" t="s">
        <v>858</v>
      </c>
      <c r="B25" s="4148">
        <v>92181</v>
      </c>
      <c r="C25" s="499" t="s">
        <v>1978</v>
      </c>
      <c r="D25" s="4149">
        <v>91149</v>
      </c>
      <c r="E25" s="472" t="s">
        <v>1979</v>
      </c>
      <c r="F25" s="4148">
        <v>95956</v>
      </c>
      <c r="G25" s="499" t="s">
        <v>1980</v>
      </c>
      <c r="H25" s="4149">
        <v>96754</v>
      </c>
      <c r="I25" s="472" t="s">
        <v>1981</v>
      </c>
      <c r="J25" s="4150">
        <v>99170</v>
      </c>
      <c r="K25" s="499" t="s">
        <v>1982</v>
      </c>
      <c r="L25" s="4151">
        <v>99042</v>
      </c>
      <c r="M25" s="472" t="s">
        <v>1983</v>
      </c>
      <c r="N25" s="4148">
        <v>103300</v>
      </c>
      <c r="O25" s="499" t="s">
        <v>1984</v>
      </c>
      <c r="P25" s="4149">
        <v>111040</v>
      </c>
      <c r="Q25" s="472" t="s">
        <v>1985</v>
      </c>
      <c r="R25" s="506">
        <v>114782</v>
      </c>
      <c r="S25" s="499" t="s">
        <v>1986</v>
      </c>
      <c r="T25" s="489">
        <v>106983</v>
      </c>
      <c r="U25" s="472" t="s">
        <v>1987</v>
      </c>
      <c r="V25" s="4058"/>
      <c r="W25" s="4059"/>
      <c r="X25" s="476">
        <v>130054</v>
      </c>
      <c r="Y25" s="4060" t="s">
        <v>1988</v>
      </c>
      <c r="Z25" s="3628">
        <v>138419</v>
      </c>
      <c r="AA25" s="4152" t="s">
        <v>2468</v>
      </c>
      <c r="AB25" s="408"/>
    </row>
    <row r="26" spans="1:28" s="61" customFormat="1">
      <c r="A26" s="514" t="s">
        <v>1002</v>
      </c>
      <c r="B26" s="4153">
        <v>64995</v>
      </c>
      <c r="C26" s="502" t="s">
        <v>1934</v>
      </c>
      <c r="D26" s="4154">
        <v>64384</v>
      </c>
      <c r="E26" s="480" t="s">
        <v>1989</v>
      </c>
      <c r="F26" s="4153">
        <v>62733</v>
      </c>
      <c r="G26" s="502" t="s">
        <v>1990</v>
      </c>
      <c r="H26" s="4154">
        <v>68268</v>
      </c>
      <c r="I26" s="480" t="s">
        <v>1991</v>
      </c>
      <c r="J26" s="4155">
        <v>67691</v>
      </c>
      <c r="K26" s="502" t="s">
        <v>1992</v>
      </c>
      <c r="L26" s="4156">
        <v>78391</v>
      </c>
      <c r="M26" s="480" t="s">
        <v>1993</v>
      </c>
      <c r="N26" s="4153">
        <v>71340</v>
      </c>
      <c r="O26" s="502" t="s">
        <v>1994</v>
      </c>
      <c r="P26" s="4154">
        <v>80464</v>
      </c>
      <c r="Q26" s="480" t="s">
        <v>1801</v>
      </c>
      <c r="R26" s="4157">
        <v>78823</v>
      </c>
      <c r="S26" s="502" t="s">
        <v>1995</v>
      </c>
      <c r="T26" s="4158">
        <v>80088</v>
      </c>
      <c r="U26" s="480" t="s">
        <v>1996</v>
      </c>
      <c r="V26" s="4159"/>
      <c r="W26" s="505"/>
      <c r="X26" s="4160">
        <v>89585</v>
      </c>
      <c r="Y26" s="4161" t="s">
        <v>1997</v>
      </c>
      <c r="Z26" s="3638">
        <v>98561</v>
      </c>
      <c r="AA26" s="4162" t="s">
        <v>2645</v>
      </c>
      <c r="AB26" s="404"/>
    </row>
    <row r="27" spans="1:28" s="61" customFormat="1">
      <c r="A27" s="4063"/>
      <c r="B27" s="4153"/>
      <c r="C27" s="4065"/>
      <c r="D27" s="4154"/>
      <c r="E27" s="4067"/>
      <c r="F27" s="4153"/>
      <c r="G27" s="4065"/>
      <c r="H27" s="4154"/>
      <c r="I27" s="4067"/>
      <c r="J27" s="4155"/>
      <c r="K27" s="4065"/>
      <c r="L27" s="4156"/>
      <c r="M27" s="4067"/>
      <c r="N27" s="4153"/>
      <c r="O27" s="4065"/>
      <c r="P27" s="4154"/>
      <c r="Q27" s="4067"/>
      <c r="R27" s="4157"/>
      <c r="S27" s="4065"/>
      <c r="T27" s="4158"/>
      <c r="U27" s="4067"/>
      <c r="V27" s="4129"/>
      <c r="W27" s="4073"/>
      <c r="X27" s="4163"/>
      <c r="Y27" s="4131"/>
      <c r="Z27" s="4076"/>
      <c r="AA27" s="4164"/>
      <c r="AB27" s="404"/>
    </row>
    <row r="28" spans="1:28" s="61" customFormat="1">
      <c r="A28" s="4063" t="s">
        <v>1030</v>
      </c>
      <c r="B28" s="4165">
        <v>0.66500000000000004</v>
      </c>
      <c r="C28" s="4065" t="s">
        <v>1623</v>
      </c>
      <c r="D28" s="4166">
        <v>0.65200000000000002</v>
      </c>
      <c r="E28" s="4067" t="s">
        <v>1620</v>
      </c>
      <c r="F28" s="4165">
        <v>0.624</v>
      </c>
      <c r="G28" s="4065" t="s">
        <v>1620</v>
      </c>
      <c r="H28" s="4166">
        <v>0.64500000000000002</v>
      </c>
      <c r="I28" s="4067" t="s">
        <v>1623</v>
      </c>
      <c r="J28" s="4167">
        <v>0.63500000000000001</v>
      </c>
      <c r="K28" s="4065" t="s">
        <v>1624</v>
      </c>
      <c r="L28" s="4168">
        <v>0.66400000000000003</v>
      </c>
      <c r="M28" s="4067" t="s">
        <v>1620</v>
      </c>
      <c r="N28" s="4165">
        <v>0.63700000000000001</v>
      </c>
      <c r="O28" s="4065" t="s">
        <v>1621</v>
      </c>
      <c r="P28" s="4166">
        <v>0.66400000000000003</v>
      </c>
      <c r="Q28" s="4067" t="s">
        <v>1621</v>
      </c>
      <c r="R28" s="4169">
        <v>0.66</v>
      </c>
      <c r="S28" s="4065" t="s">
        <v>1621</v>
      </c>
      <c r="T28" s="4170">
        <v>0.60899999999999999</v>
      </c>
      <c r="U28" s="4067" t="s">
        <v>1620</v>
      </c>
      <c r="V28" s="4171"/>
      <c r="W28" s="4073"/>
      <c r="X28" s="4172">
        <v>0.64200000000000002</v>
      </c>
      <c r="Y28" s="4173" t="s">
        <v>1584</v>
      </c>
      <c r="Z28" s="4088">
        <v>0.64600000000000002</v>
      </c>
      <c r="AA28" s="4174" t="s">
        <v>1601</v>
      </c>
      <c r="AB28" s="84"/>
    </row>
    <row r="29" spans="1:28" s="61" customFormat="1">
      <c r="A29" s="4090" t="s">
        <v>1343</v>
      </c>
      <c r="B29" s="4175">
        <v>80140</v>
      </c>
      <c r="C29" s="4065" t="s">
        <v>1998</v>
      </c>
      <c r="D29" s="4176">
        <v>81343</v>
      </c>
      <c r="E29" s="4067" t="s">
        <v>1999</v>
      </c>
      <c r="F29" s="4175">
        <v>81089</v>
      </c>
      <c r="G29" s="4065" t="s">
        <v>2000</v>
      </c>
      <c r="H29" s="4176">
        <v>83252</v>
      </c>
      <c r="I29" s="4067" t="s">
        <v>2001</v>
      </c>
      <c r="J29" s="4177">
        <v>86013</v>
      </c>
      <c r="K29" s="4065" t="s">
        <v>2002</v>
      </c>
      <c r="L29" s="4178">
        <v>92105</v>
      </c>
      <c r="M29" s="4067" t="s">
        <v>2003</v>
      </c>
      <c r="N29" s="4175">
        <v>90821</v>
      </c>
      <c r="O29" s="4065" t="s">
        <v>2004</v>
      </c>
      <c r="P29" s="4176">
        <v>91894</v>
      </c>
      <c r="Q29" s="4067" t="s">
        <v>2005</v>
      </c>
      <c r="R29" s="4179">
        <v>99483</v>
      </c>
      <c r="S29" s="4065" t="s">
        <v>1619</v>
      </c>
      <c r="T29" s="4180">
        <v>96096</v>
      </c>
      <c r="U29" s="4067" t="s">
        <v>2006</v>
      </c>
      <c r="V29" s="4181"/>
      <c r="W29" s="4073"/>
      <c r="X29" s="4182">
        <v>111716</v>
      </c>
      <c r="Y29" s="4183" t="s">
        <v>2007</v>
      </c>
      <c r="Z29" s="4101">
        <v>117081</v>
      </c>
      <c r="AA29" s="4184" t="s">
        <v>2646</v>
      </c>
      <c r="AB29" s="84"/>
    </row>
    <row r="30" spans="1:28" s="61" customFormat="1">
      <c r="A30" s="4063" t="s">
        <v>1041</v>
      </c>
      <c r="B30" s="4185">
        <v>9.0999999999999998E-2</v>
      </c>
      <c r="C30" s="4065" t="s">
        <v>1605</v>
      </c>
      <c r="D30" s="4186">
        <v>9.8000000000000004E-2</v>
      </c>
      <c r="E30" s="4067" t="s">
        <v>1605</v>
      </c>
      <c r="F30" s="4185">
        <v>0.122</v>
      </c>
      <c r="G30" s="4065" t="s">
        <v>1604</v>
      </c>
      <c r="H30" s="4186">
        <v>0.10299999999999999</v>
      </c>
      <c r="I30" s="4067" t="s">
        <v>1532</v>
      </c>
      <c r="J30" s="4187">
        <v>9.2999999999999999E-2</v>
      </c>
      <c r="K30" s="4065" t="s">
        <v>1529</v>
      </c>
      <c r="L30" s="4188">
        <v>9.2999999999999999E-2</v>
      </c>
      <c r="M30" s="4067" t="s">
        <v>1532</v>
      </c>
      <c r="N30" s="4185">
        <v>0.126</v>
      </c>
      <c r="O30" s="4065" t="s">
        <v>1604</v>
      </c>
      <c r="P30" s="4186">
        <v>0.105</v>
      </c>
      <c r="Q30" s="4067" t="s">
        <v>1608</v>
      </c>
      <c r="R30" s="4189">
        <v>8.6999999999999994E-2</v>
      </c>
      <c r="S30" s="4065" t="s">
        <v>1533</v>
      </c>
      <c r="T30" s="4190">
        <v>0.115</v>
      </c>
      <c r="U30" s="4067" t="s">
        <v>1605</v>
      </c>
      <c r="V30" s="4191"/>
      <c r="W30" s="4073"/>
      <c r="X30" s="4192">
        <v>0.10199999999999999</v>
      </c>
      <c r="Y30" s="4193" t="s">
        <v>1532</v>
      </c>
      <c r="Z30" s="4088">
        <v>0.10199999999999999</v>
      </c>
      <c r="AA30" s="4194" t="s">
        <v>1608</v>
      </c>
      <c r="AB30" s="84"/>
    </row>
    <row r="31" spans="1:28" s="61" customFormat="1">
      <c r="A31" s="4090" t="s">
        <v>1343</v>
      </c>
      <c r="B31" s="4195">
        <v>47455</v>
      </c>
      <c r="C31" s="4065" t="s">
        <v>2008</v>
      </c>
      <c r="D31" s="4196">
        <v>45317</v>
      </c>
      <c r="E31" s="4067" t="s">
        <v>2009</v>
      </c>
      <c r="F31" s="4195">
        <v>45371</v>
      </c>
      <c r="G31" s="4065" t="s">
        <v>2010</v>
      </c>
      <c r="H31" s="4196">
        <v>54031</v>
      </c>
      <c r="I31" s="4067" t="s">
        <v>2011</v>
      </c>
      <c r="J31" s="4197">
        <v>54317</v>
      </c>
      <c r="K31" s="4065" t="s">
        <v>2012</v>
      </c>
      <c r="L31" s="4198">
        <v>50229</v>
      </c>
      <c r="M31" s="4067" t="s">
        <v>2013</v>
      </c>
      <c r="N31" s="4195">
        <v>52609</v>
      </c>
      <c r="O31" s="4065" t="s">
        <v>2014</v>
      </c>
      <c r="P31" s="4196">
        <v>55532</v>
      </c>
      <c r="Q31" s="4067" t="s">
        <v>2015</v>
      </c>
      <c r="R31" s="4199">
        <v>61606</v>
      </c>
      <c r="S31" s="4065" t="s">
        <v>2016</v>
      </c>
      <c r="T31" s="4200">
        <v>58228</v>
      </c>
      <c r="U31" s="4067" t="s">
        <v>2017</v>
      </c>
      <c r="V31" s="4201"/>
      <c r="W31" s="4073"/>
      <c r="X31" s="4202">
        <v>70425</v>
      </c>
      <c r="Y31" s="4203" t="s">
        <v>1856</v>
      </c>
      <c r="Z31" s="4101">
        <v>84695</v>
      </c>
      <c r="AA31" s="4204" t="s">
        <v>2647</v>
      </c>
      <c r="AB31" s="84"/>
    </row>
    <row r="32" spans="1:28" s="61" customFormat="1">
      <c r="A32" s="4063" t="s">
        <v>1031</v>
      </c>
      <c r="B32" s="4205">
        <v>0.24399999999999999</v>
      </c>
      <c r="C32" s="4065" t="s">
        <v>1622</v>
      </c>
      <c r="D32" s="4206">
        <v>0.25</v>
      </c>
      <c r="E32" s="4067" t="s">
        <v>1621</v>
      </c>
      <c r="F32" s="4205">
        <v>0.254</v>
      </c>
      <c r="G32" s="4065" t="s">
        <v>1621</v>
      </c>
      <c r="H32" s="4206">
        <v>0.252</v>
      </c>
      <c r="I32" s="4067" t="s">
        <v>1624</v>
      </c>
      <c r="J32" s="4207">
        <v>0.27200000000000002</v>
      </c>
      <c r="K32" s="4065" t="s">
        <v>1624</v>
      </c>
      <c r="L32" s="4208">
        <v>0.24299999999999999</v>
      </c>
      <c r="M32" s="4067" t="s">
        <v>1620</v>
      </c>
      <c r="N32" s="4205">
        <v>0.23599999999999999</v>
      </c>
      <c r="O32" s="4065" t="s">
        <v>1601</v>
      </c>
      <c r="P32" s="4206">
        <v>0.23100000000000001</v>
      </c>
      <c r="Q32" s="4067" t="s">
        <v>1601</v>
      </c>
      <c r="R32" s="4209">
        <v>0.254</v>
      </c>
      <c r="S32" s="4065" t="s">
        <v>1606</v>
      </c>
      <c r="T32" s="4210">
        <v>0.27600000000000002</v>
      </c>
      <c r="U32" s="4067" t="s">
        <v>1606</v>
      </c>
      <c r="V32" s="4211"/>
      <c r="W32" s="4073"/>
      <c r="X32" s="4212">
        <v>0.25700000000000001</v>
      </c>
      <c r="Y32" s="4213" t="s">
        <v>1620</v>
      </c>
      <c r="Z32" s="4088">
        <v>0.252</v>
      </c>
      <c r="AA32" s="4214" t="s">
        <v>1601</v>
      </c>
      <c r="AB32" s="84"/>
    </row>
    <row r="33" spans="1:28" s="61" customFormat="1">
      <c r="A33" s="4215" t="s">
        <v>1343</v>
      </c>
      <c r="B33" s="4216">
        <v>34664</v>
      </c>
      <c r="C33" s="4217" t="s">
        <v>2018</v>
      </c>
      <c r="D33" s="4218">
        <v>31688</v>
      </c>
      <c r="E33" s="4219" t="s">
        <v>2019</v>
      </c>
      <c r="F33" s="4216">
        <v>35940</v>
      </c>
      <c r="G33" s="4217" t="s">
        <v>2020</v>
      </c>
      <c r="H33" s="4218">
        <v>37821</v>
      </c>
      <c r="I33" s="4219" t="s">
        <v>2021</v>
      </c>
      <c r="J33" s="4220">
        <v>35333</v>
      </c>
      <c r="K33" s="4217" t="s">
        <v>2022</v>
      </c>
      <c r="L33" s="4221">
        <v>41803</v>
      </c>
      <c r="M33" s="4219" t="s">
        <v>2023</v>
      </c>
      <c r="N33" s="4216">
        <v>43215</v>
      </c>
      <c r="O33" s="4217" t="s">
        <v>2024</v>
      </c>
      <c r="P33" s="4218">
        <v>44367</v>
      </c>
      <c r="Q33" s="4219" t="s">
        <v>2025</v>
      </c>
      <c r="R33" s="4222">
        <v>40593</v>
      </c>
      <c r="S33" s="4217" t="s">
        <v>2026</v>
      </c>
      <c r="T33" s="4223">
        <v>47415</v>
      </c>
      <c r="U33" s="4219" t="s">
        <v>2027</v>
      </c>
      <c r="V33" s="4224"/>
      <c r="W33" s="4225"/>
      <c r="X33" s="4226">
        <v>53275</v>
      </c>
      <c r="Y33" s="4227" t="s">
        <v>2028</v>
      </c>
      <c r="Z33" s="4101">
        <v>57699</v>
      </c>
      <c r="AA33" s="4214" t="s">
        <v>1775</v>
      </c>
      <c r="AB33" s="84"/>
    </row>
    <row r="34" spans="1:28">
      <c r="A34" s="5606" t="s">
        <v>1543</v>
      </c>
      <c r="B34" s="5607"/>
      <c r="C34" s="5607"/>
      <c r="D34" s="5607"/>
      <c r="E34" s="5607"/>
      <c r="F34" s="5607"/>
      <c r="G34" s="5607"/>
      <c r="H34" s="5607"/>
      <c r="I34" s="5607"/>
      <c r="J34" s="5607"/>
      <c r="K34" s="5607"/>
      <c r="L34" s="5607"/>
      <c r="M34" s="5607"/>
      <c r="N34" s="5607"/>
      <c r="O34" s="5607"/>
      <c r="P34" s="5607"/>
      <c r="Q34" s="5607"/>
      <c r="R34" s="5607"/>
      <c r="S34" s="5607"/>
      <c r="T34" s="5607"/>
      <c r="U34" s="5607"/>
      <c r="V34" s="5607"/>
      <c r="W34" s="5607"/>
      <c r="X34" s="5607"/>
      <c r="Y34" s="5607"/>
      <c r="Z34" s="5607"/>
      <c r="AA34" s="5608"/>
      <c r="AB34"/>
    </row>
    <row r="35" spans="1:28">
      <c r="A35" s="168"/>
      <c r="B35" s="168"/>
      <c r="C35" s="168"/>
      <c r="D35" s="168"/>
      <c r="E35" s="168"/>
      <c r="F35" s="168"/>
      <c r="G35" s="168"/>
      <c r="H35" s="168"/>
      <c r="I35" s="168"/>
      <c r="J35" s="168"/>
      <c r="K35" s="168"/>
      <c r="L35" s="168"/>
      <c r="M35" s="168"/>
      <c r="N35" s="168"/>
      <c r="O35" s="168"/>
      <c r="P35" s="168"/>
      <c r="Q35" s="168"/>
      <c r="V35"/>
      <c r="W35"/>
      <c r="X35"/>
      <c r="Y35"/>
      <c r="Z35"/>
      <c r="AA35"/>
      <c r="AB35"/>
    </row>
    <row r="36" spans="1:28">
      <c r="A36" s="5425" t="s">
        <v>2587</v>
      </c>
      <c r="B36" s="5425"/>
      <c r="C36" s="5425"/>
      <c r="D36" s="5425"/>
      <c r="E36" s="5425"/>
      <c r="F36" s="5425"/>
      <c r="G36" s="5425"/>
      <c r="H36" s="5425"/>
      <c r="I36" s="5425"/>
      <c r="J36" s="5425"/>
      <c r="K36" s="5425"/>
      <c r="L36" s="5425"/>
      <c r="M36" s="5425"/>
      <c r="N36" s="5425"/>
      <c r="O36" s="5425"/>
      <c r="P36" s="5425"/>
      <c r="Q36" s="5425"/>
      <c r="R36" s="5425"/>
      <c r="S36" s="5425"/>
      <c r="T36" s="5425"/>
      <c r="U36" s="5425"/>
      <c r="V36" s="5425"/>
      <c r="W36" s="5425"/>
      <c r="X36"/>
      <c r="Y36"/>
      <c r="Z36"/>
      <c r="AA36"/>
      <c r="AB36"/>
    </row>
    <row r="37" spans="1:28">
      <c r="A37" s="168"/>
      <c r="B37" s="168"/>
      <c r="C37" s="168"/>
      <c r="D37" s="168"/>
      <c r="E37" s="168"/>
      <c r="F37" s="168"/>
      <c r="G37" s="168"/>
      <c r="H37" s="168"/>
      <c r="I37" s="168"/>
      <c r="J37" s="168"/>
      <c r="K37" s="168"/>
      <c r="L37" s="168"/>
      <c r="M37" s="168"/>
      <c r="N37" s="168"/>
      <c r="O37" s="168"/>
      <c r="P37" s="168"/>
      <c r="Q37" s="168"/>
      <c r="V37"/>
      <c r="W37"/>
      <c r="X37"/>
      <c r="Y37"/>
      <c r="Z37"/>
      <c r="AA37"/>
      <c r="AB37"/>
    </row>
    <row r="38" spans="1:28">
      <c r="A38" s="168"/>
      <c r="B38" s="168"/>
      <c r="C38" s="168"/>
      <c r="D38" s="168"/>
      <c r="E38" s="168"/>
      <c r="F38" s="168"/>
      <c r="G38" s="168"/>
      <c r="H38" s="168"/>
      <c r="I38" s="168"/>
      <c r="J38" s="168"/>
      <c r="K38" s="168"/>
      <c r="L38" s="168"/>
      <c r="M38" s="168"/>
      <c r="N38" s="168"/>
      <c r="O38" s="168"/>
      <c r="P38" s="168"/>
      <c r="Q38" s="168"/>
      <c r="V38"/>
      <c r="W38"/>
      <c r="X38"/>
      <c r="Y38"/>
      <c r="Z38"/>
      <c r="AA38"/>
      <c r="AB38"/>
    </row>
    <row r="39" spans="1:28" ht="18" customHeight="1">
      <c r="A39" s="5614" t="s">
        <v>1337</v>
      </c>
      <c r="B39" s="5592" t="s">
        <v>574</v>
      </c>
      <c r="C39" s="5593"/>
      <c r="D39" s="5593"/>
      <c r="E39" s="5593"/>
      <c r="F39" s="5593"/>
      <c r="G39" s="5593"/>
      <c r="H39" s="5593"/>
      <c r="I39" s="5593"/>
      <c r="J39" s="5593"/>
      <c r="K39" s="5593"/>
      <c r="L39" s="5593"/>
      <c r="M39" s="5593"/>
      <c r="N39" s="5593"/>
      <c r="O39" s="5593"/>
      <c r="P39" s="5593"/>
      <c r="Q39" s="5593"/>
      <c r="R39" s="5593"/>
      <c r="S39" s="5593"/>
      <c r="T39" s="5593"/>
      <c r="U39" s="5593"/>
      <c r="V39" s="5593"/>
      <c r="W39" s="5593"/>
      <c r="X39" s="5593"/>
      <c r="Y39" s="5593"/>
      <c r="Z39" s="5593"/>
      <c r="AA39" s="5593"/>
      <c r="AB39"/>
    </row>
    <row r="40" spans="1:28" ht="18" customHeight="1">
      <c r="A40" s="5600"/>
      <c r="B40" s="5587" t="s">
        <v>852</v>
      </c>
      <c r="C40" s="5594"/>
      <c r="D40" s="5587" t="s">
        <v>852</v>
      </c>
      <c r="E40" s="5594"/>
      <c r="F40" s="5587" t="s">
        <v>852</v>
      </c>
      <c r="G40" s="5594"/>
      <c r="H40" s="5587" t="s">
        <v>852</v>
      </c>
      <c r="I40" s="5594"/>
      <c r="J40" s="5587" t="s">
        <v>852</v>
      </c>
      <c r="K40" s="5594"/>
      <c r="L40" s="5587" t="s">
        <v>852</v>
      </c>
      <c r="M40" s="5594"/>
      <c r="N40" s="5587" t="s">
        <v>852</v>
      </c>
      <c r="O40" s="5594"/>
      <c r="P40" s="5609" t="s">
        <v>852</v>
      </c>
      <c r="Q40" s="5610"/>
      <c r="R40" s="5609" t="s">
        <v>852</v>
      </c>
      <c r="S40" s="5610"/>
      <c r="T40" s="5587" t="s">
        <v>852</v>
      </c>
      <c r="U40" s="5588"/>
      <c r="V40" s="5587" t="s">
        <v>852</v>
      </c>
      <c r="W40" s="5588"/>
      <c r="X40" s="5587" t="s">
        <v>852</v>
      </c>
      <c r="Y40" s="5588"/>
      <c r="Z40" s="5587" t="s">
        <v>852</v>
      </c>
      <c r="AA40" s="5588"/>
      <c r="AB40" s="106"/>
    </row>
    <row r="41" spans="1:28" ht="18" customHeight="1">
      <c r="A41" s="5600"/>
      <c r="B41" s="5587">
        <v>2010</v>
      </c>
      <c r="C41" s="5594"/>
      <c r="D41" s="5587">
        <v>2011</v>
      </c>
      <c r="E41" s="5594"/>
      <c r="F41" s="5587">
        <v>2012</v>
      </c>
      <c r="G41" s="5594"/>
      <c r="H41" s="5587">
        <v>2013</v>
      </c>
      <c r="I41" s="5594"/>
      <c r="J41" s="5587">
        <v>2014</v>
      </c>
      <c r="K41" s="5594"/>
      <c r="L41" s="5587">
        <v>2015</v>
      </c>
      <c r="M41" s="5594"/>
      <c r="N41" s="5587">
        <v>2016</v>
      </c>
      <c r="O41" s="5594"/>
      <c r="P41" s="5609">
        <v>2017</v>
      </c>
      <c r="Q41" s="5610"/>
      <c r="R41" s="5609">
        <v>2018</v>
      </c>
      <c r="S41" s="5610"/>
      <c r="T41" s="5587">
        <v>2019</v>
      </c>
      <c r="U41" s="5588"/>
      <c r="V41" s="5587" t="s">
        <v>1517</v>
      </c>
      <c r="W41" s="5588"/>
      <c r="X41" s="5587">
        <v>2021</v>
      </c>
      <c r="Y41" s="5588"/>
      <c r="Z41" s="5587">
        <v>2022</v>
      </c>
      <c r="AA41" s="5588"/>
      <c r="AB41" s="106"/>
    </row>
    <row r="42" spans="1:28" s="47" customFormat="1" ht="30">
      <c r="A42" s="5601"/>
      <c r="B42" s="53" t="s">
        <v>859</v>
      </c>
      <c r="C42" s="55" t="s">
        <v>860</v>
      </c>
      <c r="D42" s="53" t="s">
        <v>859</v>
      </c>
      <c r="E42" s="55" t="s">
        <v>860</v>
      </c>
      <c r="F42" s="53" t="s">
        <v>859</v>
      </c>
      <c r="G42" s="55" t="s">
        <v>860</v>
      </c>
      <c r="H42" s="53" t="s">
        <v>859</v>
      </c>
      <c r="I42" s="55" t="s">
        <v>860</v>
      </c>
      <c r="J42" s="53" t="s">
        <v>859</v>
      </c>
      <c r="K42" s="55" t="s">
        <v>860</v>
      </c>
      <c r="L42" s="53" t="s">
        <v>859</v>
      </c>
      <c r="M42" s="55" t="s">
        <v>860</v>
      </c>
      <c r="N42" s="53" t="s">
        <v>859</v>
      </c>
      <c r="O42" s="55" t="s">
        <v>860</v>
      </c>
      <c r="P42" s="53" t="s">
        <v>859</v>
      </c>
      <c r="Q42" s="54" t="s">
        <v>860</v>
      </c>
      <c r="R42" s="53" t="s">
        <v>859</v>
      </c>
      <c r="S42" s="54" t="s">
        <v>860</v>
      </c>
      <c r="T42" s="53" t="s">
        <v>859</v>
      </c>
      <c r="U42" s="54" t="s">
        <v>860</v>
      </c>
      <c r="V42" s="507" t="s">
        <v>859</v>
      </c>
      <c r="W42" s="508" t="s">
        <v>860</v>
      </c>
      <c r="X42" s="507" t="s">
        <v>859</v>
      </c>
      <c r="Y42" s="508" t="s">
        <v>860</v>
      </c>
      <c r="Z42" s="507" t="s">
        <v>859</v>
      </c>
      <c r="AA42" s="508" t="s">
        <v>860</v>
      </c>
      <c r="AB42" s="401"/>
    </row>
    <row r="43" spans="1:28" s="61" customFormat="1" ht="16.2" thickBot="1">
      <c r="A43" s="4051" t="s">
        <v>858</v>
      </c>
      <c r="B43" s="4228">
        <v>303075</v>
      </c>
      <c r="C43" s="499" t="s">
        <v>2029</v>
      </c>
      <c r="D43" s="4229">
        <v>311789</v>
      </c>
      <c r="E43" s="472" t="s">
        <v>2030</v>
      </c>
      <c r="F43" s="4230">
        <v>309165</v>
      </c>
      <c r="G43" s="499" t="s">
        <v>2031</v>
      </c>
      <c r="H43" s="4231">
        <v>311203</v>
      </c>
      <c r="I43" s="472" t="s">
        <v>2032</v>
      </c>
      <c r="J43" s="4232">
        <v>314151</v>
      </c>
      <c r="K43" s="499" t="s">
        <v>2033</v>
      </c>
      <c r="L43" s="4233">
        <v>309386</v>
      </c>
      <c r="M43" s="472" t="s">
        <v>2034</v>
      </c>
      <c r="N43" s="4228">
        <v>315505</v>
      </c>
      <c r="O43" s="499" t="s">
        <v>2035</v>
      </c>
      <c r="P43" s="4229">
        <v>320336</v>
      </c>
      <c r="Q43" s="472" t="s">
        <v>2036</v>
      </c>
      <c r="R43" s="506">
        <v>316849</v>
      </c>
      <c r="S43" s="499" t="s">
        <v>2037</v>
      </c>
      <c r="T43" s="475">
        <v>316206</v>
      </c>
      <c r="U43" s="472" t="s">
        <v>2038</v>
      </c>
      <c r="V43" s="4058"/>
      <c r="W43" s="4059"/>
      <c r="X43" s="970">
        <v>334899</v>
      </c>
      <c r="Y43" s="4234" t="s">
        <v>2039</v>
      </c>
      <c r="Z43" s="3628">
        <v>335052</v>
      </c>
      <c r="AA43" s="4152" t="s">
        <v>2648</v>
      </c>
      <c r="AB43" s="408"/>
    </row>
    <row r="44" spans="1:28" s="61" customFormat="1">
      <c r="A44" s="514" t="s">
        <v>1002</v>
      </c>
      <c r="B44" s="4070">
        <v>76134</v>
      </c>
      <c r="C44" s="502" t="s">
        <v>2040</v>
      </c>
      <c r="D44" s="4071">
        <v>74234</v>
      </c>
      <c r="E44" s="480" t="s">
        <v>2041</v>
      </c>
      <c r="F44" s="4064">
        <v>77447</v>
      </c>
      <c r="G44" s="502" t="s">
        <v>2042</v>
      </c>
      <c r="H44" s="4235">
        <v>80316</v>
      </c>
      <c r="I44" s="480" t="s">
        <v>2043</v>
      </c>
      <c r="J44" s="4068">
        <v>79187</v>
      </c>
      <c r="K44" s="502" t="s">
        <v>2044</v>
      </c>
      <c r="L44" s="4066">
        <v>83823</v>
      </c>
      <c r="M44" s="480" t="s">
        <v>2045</v>
      </c>
      <c r="N44" s="4070">
        <v>86768</v>
      </c>
      <c r="O44" s="502" t="s">
        <v>2046</v>
      </c>
      <c r="P44" s="4071">
        <v>91460</v>
      </c>
      <c r="Q44" s="480" t="s">
        <v>2047</v>
      </c>
      <c r="R44" s="4157">
        <v>95448</v>
      </c>
      <c r="S44" s="502" t="s">
        <v>2048</v>
      </c>
      <c r="T44" s="504">
        <v>96462</v>
      </c>
      <c r="U44" s="480" t="s">
        <v>2049</v>
      </c>
      <c r="V44" s="4159"/>
      <c r="W44" s="505"/>
      <c r="X44" s="4160">
        <v>100890</v>
      </c>
      <c r="Y44" s="4161" t="s">
        <v>2050</v>
      </c>
      <c r="Z44" s="3638">
        <v>108285</v>
      </c>
      <c r="AA44" s="4162" t="s">
        <v>2649</v>
      </c>
      <c r="AB44" s="404"/>
    </row>
    <row r="45" spans="1:28" s="61" customFormat="1">
      <c r="A45" s="4063"/>
      <c r="B45" s="4070"/>
      <c r="C45" s="4065"/>
      <c r="D45" s="4071"/>
      <c r="E45" s="4067"/>
      <c r="F45" s="4064"/>
      <c r="G45" s="4065"/>
      <c r="H45" s="4235"/>
      <c r="I45" s="4067"/>
      <c r="J45" s="4068"/>
      <c r="K45" s="4065"/>
      <c r="L45" s="4066"/>
      <c r="M45" s="4067"/>
      <c r="N45" s="4070"/>
      <c r="O45" s="4065"/>
      <c r="P45" s="4071"/>
      <c r="Q45" s="4067"/>
      <c r="R45" s="4157"/>
      <c r="S45" s="4065"/>
      <c r="T45" s="504"/>
      <c r="U45" s="4067"/>
      <c r="V45" s="4211"/>
      <c r="W45" s="4073"/>
      <c r="X45" s="4236"/>
      <c r="Y45" s="4213"/>
      <c r="Z45" s="4101"/>
      <c r="AA45" s="4214"/>
      <c r="AB45" s="404"/>
    </row>
    <row r="46" spans="1:28" s="61" customFormat="1">
      <c r="A46" s="4063" t="s">
        <v>1030</v>
      </c>
      <c r="B46" s="4237">
        <v>0.74</v>
      </c>
      <c r="C46" s="4065" t="s">
        <v>1529</v>
      </c>
      <c r="D46" s="4238">
        <v>0.73699999999999999</v>
      </c>
      <c r="E46" s="4067" t="s">
        <v>1529</v>
      </c>
      <c r="F46" s="4239">
        <v>0.74099999999999999</v>
      </c>
      <c r="G46" s="4065" t="s">
        <v>1529</v>
      </c>
      <c r="H46" s="4240">
        <v>0.75600000000000001</v>
      </c>
      <c r="I46" s="4067" t="s">
        <v>1529</v>
      </c>
      <c r="J46" s="4241">
        <v>0.73899999999999999</v>
      </c>
      <c r="K46" s="4065" t="s">
        <v>1555</v>
      </c>
      <c r="L46" s="4242">
        <v>0.751</v>
      </c>
      <c r="M46" s="4067" t="s">
        <v>1530</v>
      </c>
      <c r="N46" s="4237">
        <v>0.749</v>
      </c>
      <c r="O46" s="4065" t="s">
        <v>1533</v>
      </c>
      <c r="P46" s="4238">
        <v>0.72899999999999998</v>
      </c>
      <c r="Q46" s="4067" t="s">
        <v>1533</v>
      </c>
      <c r="R46" s="4243">
        <v>0.74199999999999999</v>
      </c>
      <c r="S46" s="4065" t="s">
        <v>1533</v>
      </c>
      <c r="T46" s="702">
        <v>0.7340000000000001</v>
      </c>
      <c r="U46" s="4067" t="s">
        <v>1533</v>
      </c>
      <c r="V46" s="4244"/>
      <c r="W46" s="4073"/>
      <c r="X46" s="4245">
        <v>0.74099999999999999</v>
      </c>
      <c r="Y46" s="4246" t="s">
        <v>1530</v>
      </c>
      <c r="Z46" s="4088">
        <v>0.71799999999999997</v>
      </c>
      <c r="AA46" s="4247" t="s">
        <v>1533</v>
      </c>
      <c r="AB46" s="84"/>
    </row>
    <row r="47" spans="1:28" s="61" customFormat="1">
      <c r="A47" s="4090" t="s">
        <v>1343</v>
      </c>
      <c r="B47" s="4248">
        <v>84510</v>
      </c>
      <c r="C47" s="4065" t="s">
        <v>2051</v>
      </c>
      <c r="D47" s="4249">
        <v>83859</v>
      </c>
      <c r="E47" s="4067" t="s">
        <v>2052</v>
      </c>
      <c r="F47" s="4250">
        <v>86457</v>
      </c>
      <c r="G47" s="4065" t="s">
        <v>2053</v>
      </c>
      <c r="H47" s="4251">
        <v>89396</v>
      </c>
      <c r="I47" s="4067" t="s">
        <v>1876</v>
      </c>
      <c r="J47" s="4252">
        <v>88986</v>
      </c>
      <c r="K47" s="4065" t="s">
        <v>2054</v>
      </c>
      <c r="L47" s="4253">
        <v>94144</v>
      </c>
      <c r="M47" s="4067" t="s">
        <v>2055</v>
      </c>
      <c r="N47" s="4248">
        <v>97414</v>
      </c>
      <c r="O47" s="4065" t="s">
        <v>2056</v>
      </c>
      <c r="P47" s="4249">
        <v>101560</v>
      </c>
      <c r="Q47" s="4067" t="s">
        <v>2057</v>
      </c>
      <c r="R47" s="4254">
        <v>105262</v>
      </c>
      <c r="S47" s="4065" t="s">
        <v>2058</v>
      </c>
      <c r="T47" s="3947">
        <v>108186</v>
      </c>
      <c r="U47" s="4067" t="s">
        <v>2059</v>
      </c>
      <c r="V47" s="4255"/>
      <c r="W47" s="4073"/>
      <c r="X47" s="4256">
        <v>113919</v>
      </c>
      <c r="Y47" s="4257" t="s">
        <v>2060</v>
      </c>
      <c r="Z47" s="4101">
        <v>122592</v>
      </c>
      <c r="AA47" s="4258" t="s">
        <v>2650</v>
      </c>
      <c r="AB47" s="84"/>
    </row>
    <row r="48" spans="1:28" s="61" customFormat="1">
      <c r="A48" s="4063" t="s">
        <v>1041</v>
      </c>
      <c r="B48" s="4259">
        <v>0.08</v>
      </c>
      <c r="C48" s="4065" t="s">
        <v>1531</v>
      </c>
      <c r="D48" s="4260">
        <v>8.3000000000000004E-2</v>
      </c>
      <c r="E48" s="4067" t="s">
        <v>1555</v>
      </c>
      <c r="F48" s="4261">
        <v>7.5999999999999998E-2</v>
      </c>
      <c r="G48" s="4065" t="s">
        <v>1558</v>
      </c>
      <c r="H48" s="4262">
        <v>7.3999999999999996E-2</v>
      </c>
      <c r="I48" s="4067" t="s">
        <v>1557</v>
      </c>
      <c r="J48" s="4263">
        <v>8.3000000000000004E-2</v>
      </c>
      <c r="K48" s="4065" t="s">
        <v>1555</v>
      </c>
      <c r="L48" s="4264">
        <v>0.08</v>
      </c>
      <c r="M48" s="4067" t="s">
        <v>1557</v>
      </c>
      <c r="N48" s="4259">
        <v>8.2000000000000003E-2</v>
      </c>
      <c r="O48" s="4065" t="s">
        <v>1555</v>
      </c>
      <c r="P48" s="4260">
        <v>8.8999999999999996E-2</v>
      </c>
      <c r="Q48" s="4067" t="s">
        <v>1557</v>
      </c>
      <c r="R48" s="4265">
        <v>7.2999999999999995E-2</v>
      </c>
      <c r="S48" s="4065" t="s">
        <v>1557</v>
      </c>
      <c r="T48" s="702">
        <v>8.199999999999999E-2</v>
      </c>
      <c r="U48" s="4067" t="s">
        <v>1555</v>
      </c>
      <c r="V48" s="4266"/>
      <c r="W48" s="4073"/>
      <c r="X48" s="4267">
        <v>0.08</v>
      </c>
      <c r="Y48" s="4268" t="s">
        <v>1555</v>
      </c>
      <c r="Z48" s="4088">
        <v>8.1000000000000003E-2</v>
      </c>
      <c r="AA48" s="4269" t="s">
        <v>1557</v>
      </c>
      <c r="AB48" s="84"/>
    </row>
    <row r="49" spans="1:28" s="61" customFormat="1">
      <c r="A49" s="4090" t="s">
        <v>1343</v>
      </c>
      <c r="B49" s="4270">
        <v>65860</v>
      </c>
      <c r="C49" s="4065" t="s">
        <v>2061</v>
      </c>
      <c r="D49" s="4271">
        <v>57914</v>
      </c>
      <c r="E49" s="4067" t="s">
        <v>2062</v>
      </c>
      <c r="F49" s="4272">
        <v>64005</v>
      </c>
      <c r="G49" s="4065" t="s">
        <v>2063</v>
      </c>
      <c r="H49" s="4273">
        <v>60859</v>
      </c>
      <c r="I49" s="4067" t="s">
        <v>2064</v>
      </c>
      <c r="J49" s="4274">
        <v>60872</v>
      </c>
      <c r="K49" s="4065" t="s">
        <v>2065</v>
      </c>
      <c r="L49" s="4275">
        <v>63709</v>
      </c>
      <c r="M49" s="4067" t="s">
        <v>2066</v>
      </c>
      <c r="N49" s="4270">
        <v>60327</v>
      </c>
      <c r="O49" s="4065" t="s">
        <v>2067</v>
      </c>
      <c r="P49" s="4271">
        <v>73897</v>
      </c>
      <c r="Q49" s="4067" t="s">
        <v>2068</v>
      </c>
      <c r="R49" s="4276">
        <v>76772</v>
      </c>
      <c r="S49" s="4065" t="s">
        <v>2069</v>
      </c>
      <c r="T49" s="3947">
        <v>68501</v>
      </c>
      <c r="U49" s="4067" t="s">
        <v>2070</v>
      </c>
      <c r="V49" s="4277"/>
      <c r="W49" s="4073"/>
      <c r="X49" s="4278">
        <v>72470</v>
      </c>
      <c r="Y49" s="4279" t="s">
        <v>2071</v>
      </c>
      <c r="Z49" s="4101">
        <v>85078</v>
      </c>
      <c r="AA49" s="4280" t="s">
        <v>2651</v>
      </c>
      <c r="AB49" s="84"/>
    </row>
    <row r="50" spans="1:28" s="61" customFormat="1">
      <c r="A50" s="4063" t="s">
        <v>1031</v>
      </c>
      <c r="B50" s="4281">
        <v>0.18</v>
      </c>
      <c r="C50" s="4065" t="s">
        <v>1556</v>
      </c>
      <c r="D50" s="4282">
        <v>0.18099999999999999</v>
      </c>
      <c r="E50" s="4067" t="s">
        <v>1533</v>
      </c>
      <c r="F50" s="4283">
        <v>0.183</v>
      </c>
      <c r="G50" s="4065" t="s">
        <v>1530</v>
      </c>
      <c r="H50" s="4284">
        <v>0.17</v>
      </c>
      <c r="I50" s="4067" t="s">
        <v>1530</v>
      </c>
      <c r="J50" s="4285">
        <v>0.17799999999999999</v>
      </c>
      <c r="K50" s="4065" t="s">
        <v>1555</v>
      </c>
      <c r="L50" s="4286">
        <v>0.16800000000000001</v>
      </c>
      <c r="M50" s="4067" t="s">
        <v>1531</v>
      </c>
      <c r="N50" s="4281">
        <v>0.16900000000000001</v>
      </c>
      <c r="O50" s="4065" t="s">
        <v>1531</v>
      </c>
      <c r="P50" s="4282">
        <v>0.182</v>
      </c>
      <c r="Q50" s="4067" t="s">
        <v>1530</v>
      </c>
      <c r="R50" s="4287">
        <v>0.185</v>
      </c>
      <c r="S50" s="4065" t="s">
        <v>1530</v>
      </c>
      <c r="T50" s="702">
        <v>0.184</v>
      </c>
      <c r="U50" s="4067" t="s">
        <v>1530</v>
      </c>
      <c r="V50" s="4288"/>
      <c r="W50" s="4073"/>
      <c r="X50" s="4289">
        <v>0.18</v>
      </c>
      <c r="Y50" s="4290" t="s">
        <v>1531</v>
      </c>
      <c r="Z50" s="4088">
        <v>0.2</v>
      </c>
      <c r="AA50" s="4291" t="s">
        <v>1531</v>
      </c>
      <c r="AB50" s="84"/>
    </row>
    <row r="51" spans="1:28" s="61" customFormat="1">
      <c r="A51" s="4090" t="s">
        <v>1343</v>
      </c>
      <c r="B51" s="4292">
        <v>44253</v>
      </c>
      <c r="C51" s="4065" t="s">
        <v>2072</v>
      </c>
      <c r="D51" s="4293">
        <v>43375</v>
      </c>
      <c r="E51" s="4067" t="s">
        <v>2073</v>
      </c>
      <c r="F51" s="4294">
        <v>45609</v>
      </c>
      <c r="G51" s="4065" t="s">
        <v>2074</v>
      </c>
      <c r="H51" s="4295">
        <v>50333</v>
      </c>
      <c r="I51" s="4067" t="s">
        <v>2075</v>
      </c>
      <c r="J51" s="4296">
        <v>49797</v>
      </c>
      <c r="K51" s="4065" t="s">
        <v>2076</v>
      </c>
      <c r="L51" s="4297">
        <v>56246</v>
      </c>
      <c r="M51" s="4067" t="s">
        <v>2077</v>
      </c>
      <c r="N51" s="4292">
        <v>56154</v>
      </c>
      <c r="O51" s="4065" t="s">
        <v>2078</v>
      </c>
      <c r="P51" s="4293">
        <v>53533</v>
      </c>
      <c r="Q51" s="4067" t="s">
        <v>2079</v>
      </c>
      <c r="R51" s="4298">
        <v>58954</v>
      </c>
      <c r="S51" s="4065" t="s">
        <v>2080</v>
      </c>
      <c r="T51" s="3947">
        <v>63029</v>
      </c>
      <c r="U51" s="4067" t="s">
        <v>2081</v>
      </c>
      <c r="V51" s="4299"/>
      <c r="W51" s="4073"/>
      <c r="X51" s="4300">
        <v>64531</v>
      </c>
      <c r="Y51" s="4301" t="s">
        <v>2082</v>
      </c>
      <c r="Z51" s="4101">
        <v>66756</v>
      </c>
      <c r="AA51" s="4302" t="s">
        <v>2652</v>
      </c>
      <c r="AB51" s="84"/>
    </row>
    <row r="52" spans="1:28">
      <c r="A52" s="5603" t="s">
        <v>1543</v>
      </c>
      <c r="B52" s="5604"/>
      <c r="C52" s="5604"/>
      <c r="D52" s="5604"/>
      <c r="E52" s="5604"/>
      <c r="F52" s="5604"/>
      <c r="G52" s="5604"/>
      <c r="H52" s="5604"/>
      <c r="I52" s="5604"/>
      <c r="J52" s="5604"/>
      <c r="K52" s="5604"/>
      <c r="L52" s="5604"/>
      <c r="M52" s="5604"/>
      <c r="N52" s="5604"/>
      <c r="O52" s="5604"/>
      <c r="P52" s="5604"/>
      <c r="Q52" s="5604"/>
      <c r="R52" s="5604"/>
      <c r="S52" s="5604"/>
      <c r="T52" s="5604"/>
      <c r="U52" s="5604"/>
      <c r="V52" s="5604"/>
      <c r="W52" s="5604"/>
      <c r="X52" s="5604"/>
      <c r="Y52" s="5604"/>
      <c r="Z52" s="5604"/>
      <c r="AA52" s="5605"/>
      <c r="AB52"/>
    </row>
    <row r="53" spans="1:28">
      <c r="A53" s="168"/>
      <c r="B53" s="168"/>
      <c r="C53" s="168"/>
      <c r="D53" s="168"/>
      <c r="E53" s="168"/>
      <c r="F53" s="168"/>
      <c r="G53" s="168"/>
      <c r="H53" s="168"/>
      <c r="I53" s="168"/>
      <c r="J53" s="168"/>
      <c r="K53" s="168"/>
      <c r="L53" s="168"/>
      <c r="M53" s="168"/>
      <c r="N53" s="168"/>
      <c r="O53" s="168"/>
      <c r="P53" s="168"/>
      <c r="Q53" s="168"/>
      <c r="V53"/>
      <c r="W53"/>
      <c r="X53"/>
      <c r="Y53"/>
      <c r="Z53"/>
      <c r="AA53"/>
      <c r="AB53"/>
    </row>
    <row r="54" spans="1:28" ht="13.95" customHeight="1">
      <c r="A54" s="5425" t="s">
        <v>2587</v>
      </c>
      <c r="B54" s="5425"/>
      <c r="C54" s="5425"/>
      <c r="D54" s="5425"/>
      <c r="E54" s="5425"/>
      <c r="F54" s="5425"/>
      <c r="G54" s="5425"/>
      <c r="H54" s="5425"/>
      <c r="I54" s="5425"/>
      <c r="J54" s="5425"/>
      <c r="K54" s="5425"/>
      <c r="L54" s="5425"/>
      <c r="M54" s="5425"/>
      <c r="N54" s="5425"/>
      <c r="O54" s="5425"/>
      <c r="P54" s="5425"/>
      <c r="Q54" s="5425"/>
      <c r="R54" s="5425"/>
      <c r="S54" s="5425"/>
      <c r="T54" s="5425"/>
      <c r="U54" s="5425"/>
      <c r="V54" s="5425"/>
      <c r="W54" s="5425"/>
      <c r="X54"/>
      <c r="Y54"/>
      <c r="Z54"/>
      <c r="AA54"/>
      <c r="AB54"/>
    </row>
    <row r="55" spans="1:28">
      <c r="V55"/>
      <c r="W55"/>
      <c r="X55"/>
      <c r="Y55"/>
      <c r="Z55"/>
      <c r="AA55"/>
      <c r="AB55"/>
    </row>
  </sheetData>
  <mergeCells count="91">
    <mergeCell ref="A54:W54"/>
    <mergeCell ref="V40:W40"/>
    <mergeCell ref="X40:Y40"/>
    <mergeCell ref="B41:C41"/>
    <mergeCell ref="D41:E41"/>
    <mergeCell ref="F41:G41"/>
    <mergeCell ref="H41:I41"/>
    <mergeCell ref="J41:K41"/>
    <mergeCell ref="L41:M41"/>
    <mergeCell ref="N41:O41"/>
    <mergeCell ref="P41:Q41"/>
    <mergeCell ref="R41:S41"/>
    <mergeCell ref="T41:U41"/>
    <mergeCell ref="V41:W41"/>
    <mergeCell ref="X41:Y41"/>
    <mergeCell ref="V23:W23"/>
    <mergeCell ref="X23:Y23"/>
    <mergeCell ref="A36:W36"/>
    <mergeCell ref="A39:A42"/>
    <mergeCell ref="B40:C40"/>
    <mergeCell ref="D40:E40"/>
    <mergeCell ref="F40:G40"/>
    <mergeCell ref="H40:I40"/>
    <mergeCell ref="J40:K40"/>
    <mergeCell ref="L40:M40"/>
    <mergeCell ref="N40:O40"/>
    <mergeCell ref="P40:Q40"/>
    <mergeCell ref="R40:S40"/>
    <mergeCell ref="T40:U40"/>
    <mergeCell ref="V4:W4"/>
    <mergeCell ref="X4:Y4"/>
    <mergeCell ref="V5:W5"/>
    <mergeCell ref="X5:Y5"/>
    <mergeCell ref="A3:A6"/>
    <mergeCell ref="B4:C4"/>
    <mergeCell ref="D4:E4"/>
    <mergeCell ref="F4:G4"/>
    <mergeCell ref="H4:I4"/>
    <mergeCell ref="F5:G5"/>
    <mergeCell ref="H5:I5"/>
    <mergeCell ref="B5:C5"/>
    <mergeCell ref="D5:E5"/>
    <mergeCell ref="L5:M5"/>
    <mergeCell ref="A18:W18"/>
    <mergeCell ref="A21:A24"/>
    <mergeCell ref="V22:W22"/>
    <mergeCell ref="X22:Y22"/>
    <mergeCell ref="B23:C23"/>
    <mergeCell ref="D23:E23"/>
    <mergeCell ref="F23:G23"/>
    <mergeCell ref="H23:I23"/>
    <mergeCell ref="J23:K23"/>
    <mergeCell ref="T22:U22"/>
    <mergeCell ref="J22:K22"/>
    <mergeCell ref="L22:M22"/>
    <mergeCell ref="P22:Q22"/>
    <mergeCell ref="R22:S22"/>
    <mergeCell ref="N22:O22"/>
    <mergeCell ref="L23:M23"/>
    <mergeCell ref="A1:AA1"/>
    <mergeCell ref="B3:AA3"/>
    <mergeCell ref="Z4:AA4"/>
    <mergeCell ref="Z5:AA5"/>
    <mergeCell ref="A16:AA16"/>
    <mergeCell ref="N5:O5"/>
    <mergeCell ref="J4:K4"/>
    <mergeCell ref="L4:M4"/>
    <mergeCell ref="N4:O4"/>
    <mergeCell ref="P4:Q4"/>
    <mergeCell ref="R4:S4"/>
    <mergeCell ref="T4:U4"/>
    <mergeCell ref="T5:U5"/>
    <mergeCell ref="R5:S5"/>
    <mergeCell ref="P5:Q5"/>
    <mergeCell ref="J5:K5"/>
    <mergeCell ref="Z40:AA40"/>
    <mergeCell ref="Z41:AA41"/>
    <mergeCell ref="A52:AA52"/>
    <mergeCell ref="B21:AA21"/>
    <mergeCell ref="Z22:AA22"/>
    <mergeCell ref="Z23:AA23"/>
    <mergeCell ref="A34:AA34"/>
    <mergeCell ref="B39:AA39"/>
    <mergeCell ref="B22:C22"/>
    <mergeCell ref="D22:E22"/>
    <mergeCell ref="F22:G22"/>
    <mergeCell ref="H22:I22"/>
    <mergeCell ref="N23:O23"/>
    <mergeCell ref="P23:Q23"/>
    <mergeCell ref="R23:S23"/>
    <mergeCell ref="T23:U23"/>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4"/>
  <sheetViews>
    <sheetView workbookViewId="0">
      <selection activeCell="C22" sqref="C22"/>
    </sheetView>
  </sheetViews>
  <sheetFormatPr defaultRowHeight="14.25" customHeight="1"/>
  <cols>
    <col min="1" max="1" width="40.3984375" customWidth="1"/>
    <col min="2" max="21" width="9.59765625" customWidth="1"/>
    <col min="22" max="25" width="9.59765625" style="404" customWidth="1"/>
    <col min="26" max="26" width="8.796875" style="404"/>
  </cols>
  <sheetData>
    <row r="1" spans="1:28" ht="25.05" customHeight="1">
      <c r="A1" s="5632" t="s">
        <v>2653</v>
      </c>
      <c r="B1" s="5632"/>
      <c r="C1" s="5632"/>
      <c r="D1" s="5632"/>
      <c r="E1" s="5632"/>
      <c r="F1" s="5632"/>
      <c r="G1" s="5632"/>
      <c r="H1" s="5632"/>
      <c r="I1" s="5632"/>
      <c r="J1" s="5632"/>
      <c r="K1" s="5632"/>
      <c r="L1" s="5632"/>
      <c r="M1" s="5632"/>
      <c r="N1" s="5632"/>
      <c r="O1" s="5632"/>
      <c r="P1" s="5632"/>
      <c r="Q1" s="5632"/>
      <c r="R1" s="5632"/>
      <c r="S1" s="5632"/>
      <c r="T1" s="5632"/>
      <c r="U1" s="5632"/>
      <c r="V1" s="5632"/>
      <c r="W1" s="5632"/>
      <c r="X1" s="5632"/>
      <c r="Y1" s="5632"/>
      <c r="Z1" s="5632"/>
      <c r="AA1" s="5632"/>
    </row>
    <row r="3" spans="1:28" ht="18" customHeight="1">
      <c r="A3" s="5629" t="s">
        <v>1440</v>
      </c>
      <c r="B3" s="5622" t="s">
        <v>14</v>
      </c>
      <c r="C3" s="5623"/>
      <c r="D3" s="5623"/>
      <c r="E3" s="5623"/>
      <c r="F3" s="5623"/>
      <c r="G3" s="5623"/>
      <c r="H3" s="5623"/>
      <c r="I3" s="5623"/>
      <c r="J3" s="5623"/>
      <c r="K3" s="5623"/>
      <c r="L3" s="5623"/>
      <c r="M3" s="5623"/>
      <c r="N3" s="5623"/>
      <c r="O3" s="5623"/>
      <c r="P3" s="5623"/>
      <c r="Q3" s="5623"/>
      <c r="R3" s="5623"/>
      <c r="S3" s="5623"/>
      <c r="T3" s="5623"/>
      <c r="U3" s="5623"/>
      <c r="V3" s="5623"/>
      <c r="W3" s="5623"/>
      <c r="X3" s="5623"/>
      <c r="Y3" s="5623"/>
      <c r="Z3" s="5623"/>
      <c r="AA3" s="5623"/>
    </row>
    <row r="4" spans="1:28" ht="18" customHeight="1">
      <c r="A4" s="5630"/>
      <c r="B4" s="5618" t="s">
        <v>852</v>
      </c>
      <c r="C4" s="5621"/>
      <c r="D4" s="5620" t="s">
        <v>852</v>
      </c>
      <c r="E4" s="5621"/>
      <c r="F4" s="5620" t="s">
        <v>852</v>
      </c>
      <c r="G4" s="5621"/>
      <c r="H4" s="5620" t="s">
        <v>852</v>
      </c>
      <c r="I4" s="5621"/>
      <c r="J4" s="5620" t="s">
        <v>852</v>
      </c>
      <c r="K4" s="5621"/>
      <c r="L4" s="5620" t="s">
        <v>852</v>
      </c>
      <c r="M4" s="5621"/>
      <c r="N4" s="5620" t="s">
        <v>852</v>
      </c>
      <c r="O4" s="5621"/>
      <c r="P4" s="5618" t="s">
        <v>852</v>
      </c>
      <c r="Q4" s="5621"/>
      <c r="R4" s="5620" t="s">
        <v>852</v>
      </c>
      <c r="S4" s="5619"/>
      <c r="T4" s="5618" t="s">
        <v>852</v>
      </c>
      <c r="U4" s="5619"/>
      <c r="V4" s="5618" t="s">
        <v>852</v>
      </c>
      <c r="W4" s="5619"/>
      <c r="X4" s="5618" t="s">
        <v>852</v>
      </c>
      <c r="Y4" s="5619"/>
      <c r="Z4" s="5618" t="s">
        <v>852</v>
      </c>
      <c r="AA4" s="5619"/>
      <c r="AB4" s="106"/>
    </row>
    <row r="5" spans="1:28" ht="18" customHeight="1">
      <c r="A5" s="5630"/>
      <c r="B5" s="5618">
        <v>2010</v>
      </c>
      <c r="C5" s="5621"/>
      <c r="D5" s="5620">
        <v>2011</v>
      </c>
      <c r="E5" s="5621"/>
      <c r="F5" s="5620">
        <v>2012</v>
      </c>
      <c r="G5" s="5621"/>
      <c r="H5" s="5620">
        <v>2013</v>
      </c>
      <c r="I5" s="5621"/>
      <c r="J5" s="5620">
        <v>2014</v>
      </c>
      <c r="K5" s="5621"/>
      <c r="L5" s="5620">
        <v>2015</v>
      </c>
      <c r="M5" s="5621"/>
      <c r="N5" s="5620">
        <v>2016</v>
      </c>
      <c r="O5" s="5621"/>
      <c r="P5" s="5618">
        <v>2017</v>
      </c>
      <c r="Q5" s="5621"/>
      <c r="R5" s="5620">
        <v>2018</v>
      </c>
      <c r="S5" s="5619"/>
      <c r="T5" s="5618">
        <v>2019</v>
      </c>
      <c r="U5" s="5619"/>
      <c r="V5" s="5618" t="s">
        <v>1517</v>
      </c>
      <c r="W5" s="5619"/>
      <c r="X5" s="5618">
        <v>2021</v>
      </c>
      <c r="Y5" s="5619"/>
      <c r="Z5" s="5618">
        <v>2022</v>
      </c>
      <c r="AA5" s="5619"/>
      <c r="AB5" s="106"/>
    </row>
    <row r="6" spans="1:28" s="47" customFormat="1" ht="25.05" customHeight="1">
      <c r="A6" s="5631"/>
      <c r="B6" s="515" t="s">
        <v>859</v>
      </c>
      <c r="C6" s="516" t="s">
        <v>860</v>
      </c>
      <c r="D6" s="517" t="s">
        <v>859</v>
      </c>
      <c r="E6" s="516" t="s">
        <v>860</v>
      </c>
      <c r="F6" s="517" t="s">
        <v>859</v>
      </c>
      <c r="G6" s="516" t="s">
        <v>860</v>
      </c>
      <c r="H6" s="517" t="s">
        <v>859</v>
      </c>
      <c r="I6" s="516" t="s">
        <v>860</v>
      </c>
      <c r="J6" s="517" t="s">
        <v>859</v>
      </c>
      <c r="K6" s="516" t="s">
        <v>860</v>
      </c>
      <c r="L6" s="517" t="s">
        <v>859</v>
      </c>
      <c r="M6" s="516" t="s">
        <v>860</v>
      </c>
      <c r="N6" s="517" t="s">
        <v>859</v>
      </c>
      <c r="O6" s="516" t="s">
        <v>860</v>
      </c>
      <c r="P6" s="515" t="s">
        <v>859</v>
      </c>
      <c r="Q6" s="516" t="s">
        <v>860</v>
      </c>
      <c r="R6" s="517" t="s">
        <v>859</v>
      </c>
      <c r="S6" s="518" t="s">
        <v>860</v>
      </c>
      <c r="T6" s="515" t="s">
        <v>859</v>
      </c>
      <c r="U6" s="518" t="s">
        <v>860</v>
      </c>
      <c r="V6" s="515" t="s">
        <v>859</v>
      </c>
      <c r="W6" s="518" t="s">
        <v>860</v>
      </c>
      <c r="X6" s="515" t="s">
        <v>859</v>
      </c>
      <c r="Y6" s="518" t="s">
        <v>860</v>
      </c>
      <c r="Z6" s="515" t="s">
        <v>859</v>
      </c>
      <c r="AA6" s="518" t="s">
        <v>860</v>
      </c>
      <c r="AB6" s="401"/>
    </row>
    <row r="7" spans="1:28" s="61" customFormat="1" ht="16.2" thickBot="1">
      <c r="A7" s="4303" t="s">
        <v>870</v>
      </c>
      <c r="B7" s="4304">
        <v>0.121</v>
      </c>
      <c r="C7" s="519" t="s">
        <v>1620</v>
      </c>
      <c r="D7" s="4305">
        <v>0.158</v>
      </c>
      <c r="E7" s="472" t="s">
        <v>1620</v>
      </c>
      <c r="F7" s="4306">
        <v>0.13700000000000001</v>
      </c>
      <c r="G7" s="519" t="s">
        <v>1606</v>
      </c>
      <c r="H7" s="4305">
        <v>0.106</v>
      </c>
      <c r="I7" s="472" t="s">
        <v>1622</v>
      </c>
      <c r="J7" s="4306">
        <v>0.123</v>
      </c>
      <c r="K7" s="519" t="s">
        <v>1621</v>
      </c>
      <c r="L7" s="4307">
        <v>0.10299999999999999</v>
      </c>
      <c r="M7" s="472" t="s">
        <v>1601</v>
      </c>
      <c r="N7" s="4308">
        <v>9.1999999999999998E-2</v>
      </c>
      <c r="O7" s="519" t="s">
        <v>1604</v>
      </c>
      <c r="P7" s="4309">
        <v>9.9000000000000005E-2</v>
      </c>
      <c r="Q7" s="472" t="s">
        <v>1606</v>
      </c>
      <c r="R7" s="520">
        <v>0.09</v>
      </c>
      <c r="S7" s="519" t="s">
        <v>1604</v>
      </c>
      <c r="T7" s="521">
        <v>0.10199999999999999</v>
      </c>
      <c r="U7" s="472" t="s">
        <v>1624</v>
      </c>
      <c r="V7" s="4310"/>
      <c r="W7" s="4311"/>
      <c r="X7" s="522">
        <v>9.8000000000000004E-2</v>
      </c>
      <c r="Y7" s="4060" t="s">
        <v>1624</v>
      </c>
      <c r="Z7" s="4312">
        <v>0.106</v>
      </c>
      <c r="AA7" s="4313" t="s">
        <v>1606</v>
      </c>
      <c r="AB7" s="408"/>
    </row>
    <row r="8" spans="1:28" s="61" customFormat="1" ht="13.8">
      <c r="A8" s="403" t="s">
        <v>1042</v>
      </c>
      <c r="B8" s="4314">
        <v>0.16900000000000001</v>
      </c>
      <c r="C8" s="523" t="s">
        <v>1580</v>
      </c>
      <c r="D8" s="4315">
        <v>0.20899999999999999</v>
      </c>
      <c r="E8" s="480" t="s">
        <v>1589</v>
      </c>
      <c r="F8" s="4316">
        <v>0.2</v>
      </c>
      <c r="G8" s="523" t="s">
        <v>1581</v>
      </c>
      <c r="H8" s="4315">
        <v>0.13800000000000001</v>
      </c>
      <c r="I8" s="480" t="s">
        <v>1942</v>
      </c>
      <c r="J8" s="4316">
        <v>0.16900000000000001</v>
      </c>
      <c r="K8" s="523" t="s">
        <v>1581</v>
      </c>
      <c r="L8" s="4317">
        <v>0.15</v>
      </c>
      <c r="M8" s="480" t="s">
        <v>1941</v>
      </c>
      <c r="N8" s="4318">
        <v>0.123</v>
      </c>
      <c r="O8" s="523" t="s">
        <v>1584</v>
      </c>
      <c r="P8" s="4319">
        <v>0.13800000000000001</v>
      </c>
      <c r="Q8" s="480" t="s">
        <v>1585</v>
      </c>
      <c r="R8" s="524">
        <v>0.14099999999999999</v>
      </c>
      <c r="S8" s="523" t="s">
        <v>1942</v>
      </c>
      <c r="T8" s="485">
        <v>0.155</v>
      </c>
      <c r="U8" s="480" t="s">
        <v>2083</v>
      </c>
      <c r="V8" s="4320"/>
      <c r="W8" s="525"/>
      <c r="X8" s="4321">
        <v>0.158</v>
      </c>
      <c r="Y8" s="4161" t="s">
        <v>1588</v>
      </c>
      <c r="Z8" s="4322">
        <v>0.151</v>
      </c>
      <c r="AA8" s="4323" t="s">
        <v>1588</v>
      </c>
      <c r="AB8" s="404"/>
    </row>
    <row r="9" spans="1:28" s="61" customFormat="1" ht="13.8">
      <c r="A9" s="4324" t="s">
        <v>1043</v>
      </c>
      <c r="B9" s="4325">
        <v>0.21299999999999999</v>
      </c>
      <c r="C9" s="4326" t="s">
        <v>2084</v>
      </c>
      <c r="D9" s="4327">
        <v>0.24099999999999999</v>
      </c>
      <c r="E9" s="4067" t="s">
        <v>1565</v>
      </c>
      <c r="F9" s="4328">
        <v>0.17799999999999999</v>
      </c>
      <c r="G9" s="4326" t="s">
        <v>2085</v>
      </c>
      <c r="H9" s="4327">
        <v>0.17499999999999999</v>
      </c>
      <c r="I9" s="4067" t="s">
        <v>2086</v>
      </c>
      <c r="J9" s="4328">
        <v>0.153</v>
      </c>
      <c r="K9" s="4326" t="s">
        <v>2087</v>
      </c>
      <c r="L9" s="4329">
        <v>0.153</v>
      </c>
      <c r="M9" s="4067" t="s">
        <v>2088</v>
      </c>
      <c r="N9" s="4330">
        <v>0.155</v>
      </c>
      <c r="O9" s="4326" t="s">
        <v>2084</v>
      </c>
      <c r="P9" s="4331">
        <v>0.214</v>
      </c>
      <c r="Q9" s="4067" t="s">
        <v>2089</v>
      </c>
      <c r="R9" s="4332">
        <v>0.105</v>
      </c>
      <c r="S9" s="4326" t="s">
        <v>1566</v>
      </c>
      <c r="T9" s="702">
        <v>0.12</v>
      </c>
      <c r="U9" s="4067" t="s">
        <v>1538</v>
      </c>
      <c r="V9" s="4333"/>
      <c r="W9" s="4334"/>
      <c r="X9" s="4335">
        <v>0.19600000000000001</v>
      </c>
      <c r="Y9" s="4336" t="s">
        <v>2090</v>
      </c>
      <c r="Z9" s="4337">
        <v>0.1</v>
      </c>
      <c r="AA9" s="4338" t="s">
        <v>2110</v>
      </c>
      <c r="AB9" s="404"/>
    </row>
    <row r="10" spans="1:28" s="61" customFormat="1" ht="13.8">
      <c r="A10" s="4324"/>
      <c r="B10" s="4339"/>
      <c r="C10" s="4326"/>
      <c r="D10" s="4340"/>
      <c r="E10" s="4067"/>
      <c r="F10" s="4341"/>
      <c r="G10" s="4326"/>
      <c r="H10" s="4340"/>
      <c r="I10" s="4067"/>
      <c r="J10" s="4341"/>
      <c r="K10" s="4326"/>
      <c r="L10" s="4342"/>
      <c r="M10" s="4067"/>
      <c r="N10" s="4343"/>
      <c r="O10" s="4326"/>
      <c r="P10" s="4344"/>
      <c r="Q10" s="4067"/>
      <c r="R10" s="4332"/>
      <c r="S10" s="4326"/>
      <c r="T10" s="702"/>
      <c r="U10" s="4067"/>
      <c r="V10" s="4345"/>
      <c r="W10" s="4334"/>
      <c r="X10" s="4346"/>
      <c r="Y10" s="4347"/>
      <c r="Z10" s="4348"/>
      <c r="AA10" s="4349"/>
      <c r="AB10" s="84"/>
    </row>
    <row r="11" spans="1:28" s="61" customFormat="1" ht="13.8">
      <c r="A11" s="4350" t="s">
        <v>1030</v>
      </c>
      <c r="B11" s="4351">
        <v>6.8000000000000005E-2</v>
      </c>
      <c r="C11" s="4326" t="s">
        <v>1621</v>
      </c>
      <c r="D11" s="4352">
        <v>7.5999999999999998E-2</v>
      </c>
      <c r="E11" s="4067" t="s">
        <v>1624</v>
      </c>
      <c r="F11" s="4353">
        <v>4.5999999999999999E-2</v>
      </c>
      <c r="G11" s="4326" t="s">
        <v>1605</v>
      </c>
      <c r="H11" s="4352">
        <v>5.1999999999999998E-2</v>
      </c>
      <c r="I11" s="4067" t="s">
        <v>1601</v>
      </c>
      <c r="J11" s="4353">
        <v>6.8000000000000005E-2</v>
      </c>
      <c r="K11" s="4326" t="s">
        <v>1606</v>
      </c>
      <c r="L11" s="4354">
        <v>4.4999999999999998E-2</v>
      </c>
      <c r="M11" s="4067" t="s">
        <v>1529</v>
      </c>
      <c r="N11" s="4355">
        <v>4.3999999999999997E-2</v>
      </c>
      <c r="O11" s="4326" t="s">
        <v>1532</v>
      </c>
      <c r="P11" s="4356">
        <v>4.9000000000000002E-2</v>
      </c>
      <c r="Q11" s="4067" t="s">
        <v>1601</v>
      </c>
      <c r="R11" s="4332">
        <v>0.04</v>
      </c>
      <c r="S11" s="4326" t="s">
        <v>1605</v>
      </c>
      <c r="T11" s="702">
        <v>3.7000000000000005E-2</v>
      </c>
      <c r="U11" s="4067" t="s">
        <v>1529</v>
      </c>
      <c r="V11" s="4357"/>
      <c r="W11" s="4334"/>
      <c r="X11" s="4358">
        <v>4.1000000000000002E-2</v>
      </c>
      <c r="Y11" s="4359" t="s">
        <v>1605</v>
      </c>
      <c r="Z11" s="4337">
        <v>4.9000000000000002E-2</v>
      </c>
      <c r="AA11" s="4360" t="s">
        <v>1601</v>
      </c>
      <c r="AB11" s="84"/>
    </row>
    <row r="12" spans="1:28" s="61" customFormat="1" ht="13.8">
      <c r="A12" s="4361" t="s">
        <v>1042</v>
      </c>
      <c r="B12" s="4362">
        <v>8.1000000000000003E-2</v>
      </c>
      <c r="C12" s="4326" t="s">
        <v>1585</v>
      </c>
      <c r="D12" s="4363">
        <v>9.0999999999999998E-2</v>
      </c>
      <c r="E12" s="4067" t="s">
        <v>1580</v>
      </c>
      <c r="F12" s="4364">
        <v>0.06</v>
      </c>
      <c r="G12" s="4326" t="s">
        <v>1583</v>
      </c>
      <c r="H12" s="4363">
        <v>5.8999999999999997E-2</v>
      </c>
      <c r="I12" s="4067" t="s">
        <v>1624</v>
      </c>
      <c r="J12" s="4364">
        <v>8.5999999999999993E-2</v>
      </c>
      <c r="K12" s="4326" t="s">
        <v>1585</v>
      </c>
      <c r="L12" s="4365">
        <v>6.6000000000000003E-2</v>
      </c>
      <c r="M12" s="4067" t="s">
        <v>1621</v>
      </c>
      <c r="N12" s="4366">
        <v>4.9000000000000002E-2</v>
      </c>
      <c r="O12" s="4326" t="s">
        <v>1624</v>
      </c>
      <c r="P12" s="4367">
        <v>6.0999999999999999E-2</v>
      </c>
      <c r="Q12" s="4067" t="s">
        <v>1941</v>
      </c>
      <c r="R12" s="4332">
        <v>5.0999999999999997E-2</v>
      </c>
      <c r="S12" s="4326" t="s">
        <v>1582</v>
      </c>
      <c r="T12" s="702">
        <v>4.2000000000000003E-2</v>
      </c>
      <c r="U12" s="4067" t="s">
        <v>1622</v>
      </c>
      <c r="V12" s="4368"/>
      <c r="W12" s="4334"/>
      <c r="X12" s="4369">
        <v>6.8000000000000005E-2</v>
      </c>
      <c r="Y12" s="4370" t="s">
        <v>1941</v>
      </c>
      <c r="Z12" s="4337">
        <v>6.6000000000000003E-2</v>
      </c>
      <c r="AA12" s="4371" t="s">
        <v>1966</v>
      </c>
      <c r="AB12" s="84"/>
    </row>
    <row r="13" spans="1:28" s="61" customFormat="1" ht="13.8">
      <c r="A13" s="4324" t="s">
        <v>1043</v>
      </c>
      <c r="B13" s="4372">
        <v>0.16</v>
      </c>
      <c r="C13" s="4326" t="s">
        <v>1541</v>
      </c>
      <c r="D13" s="4373">
        <v>6.5000000000000002E-2</v>
      </c>
      <c r="E13" s="4067" t="s">
        <v>1563</v>
      </c>
      <c r="F13" s="4374" t="s">
        <v>875</v>
      </c>
      <c r="G13" s="4326" t="s">
        <v>875</v>
      </c>
      <c r="H13" s="4375" t="s">
        <v>875</v>
      </c>
      <c r="I13" s="4067" t="s">
        <v>875</v>
      </c>
      <c r="J13" s="4376" t="s">
        <v>875</v>
      </c>
      <c r="K13" s="4326" t="s">
        <v>875</v>
      </c>
      <c r="L13" s="4377">
        <v>0.11899999999999999</v>
      </c>
      <c r="M13" s="4067" t="s">
        <v>2085</v>
      </c>
      <c r="N13" s="4376" t="s">
        <v>875</v>
      </c>
      <c r="O13" s="4326" t="s">
        <v>875</v>
      </c>
      <c r="P13" s="4375" t="s">
        <v>875</v>
      </c>
      <c r="Q13" s="4067" t="s">
        <v>875</v>
      </c>
      <c r="R13" s="4376" t="s">
        <v>875</v>
      </c>
      <c r="S13" s="4326" t="s">
        <v>875</v>
      </c>
      <c r="T13" s="4375" t="s">
        <v>875</v>
      </c>
      <c r="U13" s="4067" t="s">
        <v>875</v>
      </c>
      <c r="V13" s="4378"/>
      <c r="W13" s="4334"/>
      <c r="X13" s="4379">
        <v>0.17399999999999999</v>
      </c>
      <c r="Y13" s="4380" t="s">
        <v>2091</v>
      </c>
      <c r="Z13" s="4381" t="s">
        <v>875</v>
      </c>
      <c r="AA13" s="4382" t="s">
        <v>875</v>
      </c>
      <c r="AB13" s="84"/>
    </row>
    <row r="14" spans="1:28" s="61" customFormat="1" ht="13.8">
      <c r="A14" s="4324"/>
      <c r="B14" s="4383"/>
      <c r="C14" s="4384"/>
      <c r="D14" s="4385"/>
      <c r="E14" s="4386"/>
      <c r="F14" s="4387"/>
      <c r="G14" s="4384"/>
      <c r="H14" s="4388"/>
      <c r="I14" s="4386"/>
      <c r="J14" s="4389"/>
      <c r="K14" s="4384"/>
      <c r="L14" s="4390"/>
      <c r="M14" s="4386"/>
      <c r="N14" s="4389"/>
      <c r="O14" s="4384"/>
      <c r="P14" s="4388"/>
      <c r="Q14" s="4067"/>
      <c r="R14" s="526"/>
      <c r="S14" s="4326"/>
      <c r="T14" s="527"/>
      <c r="U14" s="4067"/>
      <c r="V14" s="4391"/>
      <c r="W14" s="4334"/>
      <c r="X14" s="4392"/>
      <c r="Y14" s="4393"/>
      <c r="Z14" s="4394"/>
      <c r="AA14" s="4395"/>
      <c r="AB14" s="84"/>
    </row>
    <row r="15" spans="1:28" s="61" customFormat="1" ht="13.8">
      <c r="A15" s="4350" t="s">
        <v>1031</v>
      </c>
      <c r="B15" s="4396">
        <v>0.23699999999999999</v>
      </c>
      <c r="C15" s="4326" t="s">
        <v>1564</v>
      </c>
      <c r="D15" s="4397">
        <v>0.35099999999999998</v>
      </c>
      <c r="E15" s="4067" t="s">
        <v>1559</v>
      </c>
      <c r="F15" s="4398">
        <v>0.318</v>
      </c>
      <c r="G15" s="4326" t="s">
        <v>1559</v>
      </c>
      <c r="H15" s="4397">
        <v>0.222</v>
      </c>
      <c r="I15" s="4067" t="s">
        <v>2092</v>
      </c>
      <c r="J15" s="4398">
        <v>0.24099999999999999</v>
      </c>
      <c r="K15" s="4326" t="s">
        <v>1537</v>
      </c>
      <c r="L15" s="4399">
        <v>0.23200000000000001</v>
      </c>
      <c r="M15" s="4067" t="s">
        <v>1563</v>
      </c>
      <c r="N15" s="4400">
        <v>0.21</v>
      </c>
      <c r="O15" s="4326" t="s">
        <v>1537</v>
      </c>
      <c r="P15" s="4401">
        <v>0.217</v>
      </c>
      <c r="Q15" s="4067" t="s">
        <v>2092</v>
      </c>
      <c r="R15" s="4332">
        <v>0.19899999999999998</v>
      </c>
      <c r="S15" s="4326" t="s">
        <v>2083</v>
      </c>
      <c r="T15" s="702">
        <v>0.214</v>
      </c>
      <c r="U15" s="4067" t="s">
        <v>1559</v>
      </c>
      <c r="V15" s="4402"/>
      <c r="W15" s="4334"/>
      <c r="X15" s="4403">
        <v>0.23300000000000001</v>
      </c>
      <c r="Y15" s="4404" t="s">
        <v>1538</v>
      </c>
      <c r="Z15" s="4337">
        <v>0.24</v>
      </c>
      <c r="AA15" s="4405" t="s">
        <v>2113</v>
      </c>
      <c r="AB15" s="84"/>
    </row>
    <row r="16" spans="1:28" s="61" customFormat="1" ht="13.8">
      <c r="A16" s="4361" t="s">
        <v>1042</v>
      </c>
      <c r="B16" s="4406">
        <v>0.32400000000000001</v>
      </c>
      <c r="C16" s="4326" t="s">
        <v>2093</v>
      </c>
      <c r="D16" s="4407">
        <v>0.46700000000000003</v>
      </c>
      <c r="E16" s="4067" t="s">
        <v>2094</v>
      </c>
      <c r="F16" s="4408">
        <v>0.40600000000000003</v>
      </c>
      <c r="G16" s="4326" t="s">
        <v>2095</v>
      </c>
      <c r="H16" s="4407">
        <v>0.314</v>
      </c>
      <c r="I16" s="4067" t="s">
        <v>1565</v>
      </c>
      <c r="J16" s="4408">
        <v>0.313</v>
      </c>
      <c r="K16" s="4326" t="s">
        <v>1565</v>
      </c>
      <c r="L16" s="4409">
        <v>0.315</v>
      </c>
      <c r="M16" s="4067" t="s">
        <v>2085</v>
      </c>
      <c r="N16" s="4410">
        <v>0.317</v>
      </c>
      <c r="O16" s="4326" t="s">
        <v>2096</v>
      </c>
      <c r="P16" s="4411">
        <v>0.28699999999999998</v>
      </c>
      <c r="Q16" s="4067" t="s">
        <v>2097</v>
      </c>
      <c r="R16" s="4332">
        <v>0.28600000000000003</v>
      </c>
      <c r="S16" s="4326" t="s">
        <v>2098</v>
      </c>
      <c r="T16" s="702">
        <v>0.28100000000000003</v>
      </c>
      <c r="U16" s="4067" t="s">
        <v>2099</v>
      </c>
      <c r="V16" s="4412"/>
      <c r="W16" s="4334"/>
      <c r="X16" s="4413">
        <v>0.34</v>
      </c>
      <c r="Y16" s="4414" t="s">
        <v>2089</v>
      </c>
      <c r="Z16" s="4337">
        <v>0.32300000000000001</v>
      </c>
      <c r="AA16" s="4415" t="s">
        <v>2085</v>
      </c>
      <c r="AB16" s="84"/>
    </row>
    <row r="17" spans="1:28" s="61" customFormat="1" ht="13.8">
      <c r="A17" s="4416" t="s">
        <v>1043</v>
      </c>
      <c r="B17" s="4417">
        <v>0.33400000000000002</v>
      </c>
      <c r="C17" s="4418" t="s">
        <v>2100</v>
      </c>
      <c r="D17" s="4419">
        <v>0.47899999999999998</v>
      </c>
      <c r="E17" s="4420" t="s">
        <v>2101</v>
      </c>
      <c r="F17" s="4421">
        <v>0.19400000000000001</v>
      </c>
      <c r="G17" s="4418" t="s">
        <v>2102</v>
      </c>
      <c r="H17" s="4419">
        <v>0.60099999999999998</v>
      </c>
      <c r="I17" s="4420" t="s">
        <v>2103</v>
      </c>
      <c r="J17" s="4421">
        <v>0.41</v>
      </c>
      <c r="K17" s="4418" t="s">
        <v>2103</v>
      </c>
      <c r="L17" s="4422">
        <v>0.23300000000000001</v>
      </c>
      <c r="M17" s="4420" t="s">
        <v>2104</v>
      </c>
      <c r="N17" s="4423">
        <v>0.46899999999999997</v>
      </c>
      <c r="O17" s="4418" t="s">
        <v>2105</v>
      </c>
      <c r="P17" s="4424">
        <v>0.40200000000000002</v>
      </c>
      <c r="Q17" s="4420" t="s">
        <v>2106</v>
      </c>
      <c r="R17" s="4425">
        <v>0.25900000000000001</v>
      </c>
      <c r="S17" s="4418" t="s">
        <v>2107</v>
      </c>
      <c r="T17" s="4426">
        <v>0.26100000000000001</v>
      </c>
      <c r="U17" s="4420" t="s">
        <v>2108</v>
      </c>
      <c r="V17" s="4427"/>
      <c r="W17" s="4428"/>
      <c r="X17" s="4429">
        <v>0.34499999999999997</v>
      </c>
      <c r="Y17" s="4430" t="s">
        <v>2109</v>
      </c>
      <c r="Z17" s="4337">
        <v>0.315</v>
      </c>
      <c r="AA17" s="4415" t="s">
        <v>2654</v>
      </c>
      <c r="AB17" s="84"/>
    </row>
    <row r="18" spans="1:28" ht="14.25" customHeight="1">
      <c r="A18" s="5633" t="s">
        <v>1004</v>
      </c>
      <c r="B18" s="5634"/>
      <c r="C18" s="5634"/>
      <c r="D18" s="5634"/>
      <c r="E18" s="5634"/>
      <c r="F18" s="5634"/>
      <c r="G18" s="5634"/>
      <c r="H18" s="5634"/>
      <c r="I18" s="5634"/>
      <c r="J18" s="5634"/>
      <c r="K18" s="5634"/>
      <c r="L18" s="5634"/>
      <c r="M18" s="5634"/>
      <c r="N18" s="5634"/>
      <c r="O18" s="5634"/>
      <c r="P18" s="5634"/>
      <c r="Q18" s="5634"/>
      <c r="R18" s="5634"/>
      <c r="S18" s="5634"/>
      <c r="T18" s="5634"/>
      <c r="U18" s="5634"/>
      <c r="V18" s="5634"/>
      <c r="W18" s="5634"/>
      <c r="X18" s="5634"/>
      <c r="Y18" s="5634"/>
      <c r="Z18" s="5634"/>
      <c r="AA18" s="5635"/>
    </row>
    <row r="19" spans="1:28" ht="13.8">
      <c r="A19" s="5603" t="s">
        <v>1543</v>
      </c>
      <c r="B19" s="5604"/>
      <c r="C19" s="5604"/>
      <c r="D19" s="5604"/>
      <c r="E19" s="5604"/>
      <c r="F19" s="5604"/>
      <c r="G19" s="5604"/>
      <c r="H19" s="5604"/>
      <c r="I19" s="5604"/>
      <c r="J19" s="5604"/>
      <c r="K19" s="5604"/>
      <c r="L19" s="5604"/>
      <c r="M19" s="5604"/>
      <c r="N19" s="5604"/>
      <c r="O19" s="5604"/>
      <c r="P19" s="5604"/>
      <c r="Q19" s="5604"/>
      <c r="R19" s="5604"/>
      <c r="S19" s="5604"/>
      <c r="T19" s="5604"/>
      <c r="U19" s="5604"/>
      <c r="V19" s="5604"/>
      <c r="W19" s="5604"/>
      <c r="X19" s="5604"/>
      <c r="Y19" s="5604"/>
      <c r="Z19" s="5604"/>
      <c r="AA19" s="5605"/>
    </row>
    <row r="20" spans="1:28" ht="13.8">
      <c r="A20" s="4431"/>
      <c r="B20" s="4432"/>
      <c r="C20" s="4432"/>
      <c r="D20" s="4432"/>
      <c r="E20" s="4432"/>
      <c r="F20" s="4432"/>
      <c r="G20" s="4432"/>
      <c r="H20" s="4432"/>
      <c r="I20" s="4432"/>
      <c r="J20" s="4432"/>
      <c r="K20" s="4432"/>
      <c r="V20"/>
      <c r="W20"/>
      <c r="X20"/>
      <c r="Y20"/>
      <c r="Z20"/>
    </row>
    <row r="21" spans="1:28" ht="13.95" customHeight="1">
      <c r="A21" s="5425" t="s">
        <v>2587</v>
      </c>
      <c r="B21" s="5425"/>
      <c r="C21" s="5425"/>
      <c r="D21" s="5425"/>
      <c r="E21" s="5425"/>
      <c r="F21" s="5425"/>
      <c r="G21" s="5425"/>
      <c r="H21" s="5425"/>
      <c r="I21" s="5425"/>
      <c r="J21" s="5425"/>
      <c r="K21" s="5425"/>
      <c r="L21" s="5425"/>
      <c r="M21" s="5425"/>
      <c r="N21" s="5425"/>
      <c r="O21" s="5425"/>
      <c r="P21" s="5425"/>
      <c r="Q21" s="5425"/>
      <c r="R21" s="5425"/>
      <c r="S21" s="5425"/>
      <c r="T21" s="5425"/>
      <c r="U21" s="5425"/>
      <c r="V21" s="5425"/>
      <c r="W21" s="5425"/>
      <c r="X21"/>
      <c r="Y21"/>
      <c r="Z21"/>
    </row>
    <row r="22" spans="1:28" ht="13.8">
      <c r="V22"/>
      <c r="W22"/>
      <c r="X22"/>
      <c r="Y22"/>
      <c r="Z22"/>
    </row>
    <row r="23" spans="1:28" ht="13.8">
      <c r="V23"/>
      <c r="W23"/>
      <c r="X23"/>
      <c r="Y23"/>
      <c r="Z23"/>
    </row>
    <row r="24" spans="1:28" ht="18" customHeight="1">
      <c r="A24" s="5629" t="s">
        <v>1440</v>
      </c>
      <c r="B24" s="5622" t="s">
        <v>14</v>
      </c>
      <c r="C24" s="5623"/>
      <c r="D24" s="5623"/>
      <c r="E24" s="5623"/>
      <c r="F24" s="5623"/>
      <c r="G24" s="5623"/>
      <c r="H24" s="5623"/>
      <c r="I24" s="5623"/>
      <c r="J24" s="5623"/>
      <c r="K24" s="5623"/>
      <c r="L24" s="5623"/>
      <c r="M24" s="5623"/>
      <c r="N24" s="5623"/>
      <c r="O24" s="5623"/>
      <c r="P24" s="5623"/>
      <c r="Q24" s="5623"/>
      <c r="R24" s="5623"/>
      <c r="S24" s="5623"/>
      <c r="T24" s="5623"/>
      <c r="U24" s="5623"/>
      <c r="V24" s="5623"/>
      <c r="W24" s="5623"/>
      <c r="X24" s="5623"/>
      <c r="Y24" s="5623"/>
      <c r="Z24" s="5623"/>
      <c r="AA24" s="5623"/>
    </row>
    <row r="25" spans="1:28" ht="18" customHeight="1">
      <c r="A25" s="5630"/>
      <c r="B25" s="5618" t="s">
        <v>855</v>
      </c>
      <c r="C25" s="5621"/>
      <c r="D25" s="5620" t="s">
        <v>855</v>
      </c>
      <c r="E25" s="5621"/>
      <c r="F25" s="5620" t="s">
        <v>855</v>
      </c>
      <c r="G25" s="5621"/>
      <c r="H25" s="5620" t="s">
        <v>855</v>
      </c>
      <c r="I25" s="5621"/>
      <c r="J25" s="5620" t="s">
        <v>855</v>
      </c>
      <c r="K25" s="5621"/>
      <c r="L25" s="5620" t="s">
        <v>855</v>
      </c>
      <c r="M25" s="5621"/>
      <c r="N25" s="5620" t="s">
        <v>855</v>
      </c>
      <c r="O25" s="5621"/>
      <c r="P25" s="5618" t="s">
        <v>855</v>
      </c>
      <c r="Q25" s="5621"/>
      <c r="R25" s="5620" t="s">
        <v>855</v>
      </c>
      <c r="S25" s="5619"/>
      <c r="T25" s="5624" t="s">
        <v>855</v>
      </c>
      <c r="U25" s="5625"/>
      <c r="V25" s="5618" t="s">
        <v>855</v>
      </c>
      <c r="W25" s="5619"/>
      <c r="X25" s="5618" t="s">
        <v>855</v>
      </c>
      <c r="Y25" s="5619"/>
      <c r="Z25" s="5618" t="s">
        <v>855</v>
      </c>
      <c r="AA25" s="5619"/>
      <c r="AB25" s="106"/>
    </row>
    <row r="26" spans="1:28" ht="18" customHeight="1">
      <c r="A26" s="5630"/>
      <c r="B26" s="5618">
        <v>2010</v>
      </c>
      <c r="C26" s="5621"/>
      <c r="D26" s="5620">
        <v>2011</v>
      </c>
      <c r="E26" s="5621"/>
      <c r="F26" s="5620">
        <v>2012</v>
      </c>
      <c r="G26" s="5621"/>
      <c r="H26" s="5620">
        <v>2013</v>
      </c>
      <c r="I26" s="5621"/>
      <c r="J26" s="5620">
        <v>2014</v>
      </c>
      <c r="K26" s="5621"/>
      <c r="L26" s="5620">
        <v>2015</v>
      </c>
      <c r="M26" s="5621"/>
      <c r="N26" s="5620">
        <v>2016</v>
      </c>
      <c r="O26" s="5621"/>
      <c r="P26" s="5618">
        <v>2017</v>
      </c>
      <c r="Q26" s="5621"/>
      <c r="R26" s="5620">
        <v>2018</v>
      </c>
      <c r="S26" s="5619"/>
      <c r="T26" s="5624">
        <v>2019</v>
      </c>
      <c r="U26" s="5625"/>
      <c r="V26" s="5618" t="s">
        <v>1517</v>
      </c>
      <c r="W26" s="5619"/>
      <c r="X26" s="5618">
        <v>2021</v>
      </c>
      <c r="Y26" s="5619"/>
      <c r="Z26" s="5618">
        <v>2022</v>
      </c>
      <c r="AA26" s="5619"/>
      <c r="AB26" s="106"/>
    </row>
    <row r="27" spans="1:28" s="47" customFormat="1" ht="25.05" customHeight="1">
      <c r="A27" s="5631"/>
      <c r="B27" s="515" t="s">
        <v>859</v>
      </c>
      <c r="C27" s="516" t="s">
        <v>860</v>
      </c>
      <c r="D27" s="517" t="s">
        <v>859</v>
      </c>
      <c r="E27" s="516" t="s">
        <v>860</v>
      </c>
      <c r="F27" s="517" t="s">
        <v>859</v>
      </c>
      <c r="G27" s="516" t="s">
        <v>860</v>
      </c>
      <c r="H27" s="517" t="s">
        <v>859</v>
      </c>
      <c r="I27" s="516" t="s">
        <v>860</v>
      </c>
      <c r="J27" s="517" t="s">
        <v>859</v>
      </c>
      <c r="K27" s="516" t="s">
        <v>860</v>
      </c>
      <c r="L27" s="517" t="s">
        <v>859</v>
      </c>
      <c r="M27" s="516" t="s">
        <v>860</v>
      </c>
      <c r="N27" s="517" t="s">
        <v>859</v>
      </c>
      <c r="O27" s="516" t="s">
        <v>860</v>
      </c>
      <c r="P27" s="515" t="s">
        <v>859</v>
      </c>
      <c r="Q27" s="516" t="s">
        <v>860</v>
      </c>
      <c r="R27" s="517" t="s">
        <v>859</v>
      </c>
      <c r="S27" s="518" t="s">
        <v>860</v>
      </c>
      <c r="T27" s="515" t="s">
        <v>859</v>
      </c>
      <c r="U27" s="518" t="s">
        <v>860</v>
      </c>
      <c r="V27" s="515" t="s">
        <v>859</v>
      </c>
      <c r="W27" s="518" t="s">
        <v>860</v>
      </c>
      <c r="X27" s="515" t="s">
        <v>859</v>
      </c>
      <c r="Y27" s="518" t="s">
        <v>860</v>
      </c>
      <c r="Z27" s="515" t="s">
        <v>859</v>
      </c>
      <c r="AA27" s="518" t="s">
        <v>860</v>
      </c>
      <c r="AB27" s="401"/>
    </row>
    <row r="28" spans="1:28" s="61" customFormat="1" ht="16.2" thickBot="1">
      <c r="A28" s="4303" t="s">
        <v>870</v>
      </c>
      <c r="B28" s="4433">
        <v>0.113</v>
      </c>
      <c r="C28" s="519" t="s">
        <v>1605</v>
      </c>
      <c r="D28" s="4434">
        <v>0.13800000000000001</v>
      </c>
      <c r="E28" s="472" t="s">
        <v>1603</v>
      </c>
      <c r="F28" s="4433">
        <v>0.14699999999999999</v>
      </c>
      <c r="G28" s="519" t="s">
        <v>1604</v>
      </c>
      <c r="H28" s="4434">
        <v>0.127</v>
      </c>
      <c r="I28" s="472" t="s">
        <v>1605</v>
      </c>
      <c r="J28" s="4435">
        <v>0.13700000000000001</v>
      </c>
      <c r="K28" s="519" t="s">
        <v>1605</v>
      </c>
      <c r="L28" s="4436">
        <v>0.11600000000000001</v>
      </c>
      <c r="M28" s="472" t="s">
        <v>1608</v>
      </c>
      <c r="N28" s="4433">
        <v>0.104</v>
      </c>
      <c r="O28" s="519" t="s">
        <v>1608</v>
      </c>
      <c r="P28" s="4434">
        <v>0.113</v>
      </c>
      <c r="Q28" s="472" t="s">
        <v>1604</v>
      </c>
      <c r="R28" s="528">
        <v>0.10099999999999999</v>
      </c>
      <c r="S28" s="519" t="s">
        <v>1532</v>
      </c>
      <c r="T28" s="529">
        <v>0.111</v>
      </c>
      <c r="U28" s="472" t="s">
        <v>1605</v>
      </c>
      <c r="V28" s="4310"/>
      <c r="W28" s="4311"/>
      <c r="X28" s="522">
        <v>0.09</v>
      </c>
      <c r="Y28" s="4060" t="s">
        <v>1605</v>
      </c>
      <c r="Z28" s="4312">
        <v>8.8999999999999996E-2</v>
      </c>
      <c r="AA28" s="4437" t="s">
        <v>1529</v>
      </c>
      <c r="AB28" s="408"/>
    </row>
    <row r="29" spans="1:28" s="61" customFormat="1" ht="13.8">
      <c r="A29" s="530" t="s">
        <v>1042</v>
      </c>
      <c r="B29" s="4438">
        <v>0.158</v>
      </c>
      <c r="C29" s="523" t="s">
        <v>1623</v>
      </c>
      <c r="D29" s="4439">
        <v>0.19</v>
      </c>
      <c r="E29" s="480" t="s">
        <v>1620</v>
      </c>
      <c r="F29" s="4438">
        <v>0.21</v>
      </c>
      <c r="G29" s="523" t="s">
        <v>1582</v>
      </c>
      <c r="H29" s="4439">
        <v>0.17699999999999999</v>
      </c>
      <c r="I29" s="480" t="s">
        <v>1624</v>
      </c>
      <c r="J29" s="4440">
        <v>0.189</v>
      </c>
      <c r="K29" s="523" t="s">
        <v>1620</v>
      </c>
      <c r="L29" s="4441">
        <v>0.16900000000000001</v>
      </c>
      <c r="M29" s="480" t="s">
        <v>1624</v>
      </c>
      <c r="N29" s="4438">
        <v>0.15</v>
      </c>
      <c r="O29" s="523" t="s">
        <v>1602</v>
      </c>
      <c r="P29" s="4439">
        <v>0.16200000000000001</v>
      </c>
      <c r="Q29" s="480" t="s">
        <v>1584</v>
      </c>
      <c r="R29" s="4442">
        <v>0.156</v>
      </c>
      <c r="S29" s="523" t="s">
        <v>1586</v>
      </c>
      <c r="T29" s="4443">
        <v>0.16699999999999998</v>
      </c>
      <c r="U29" s="480" t="s">
        <v>1582</v>
      </c>
      <c r="V29" s="4320"/>
      <c r="W29" s="525"/>
      <c r="X29" s="4321">
        <v>0.13400000000000001</v>
      </c>
      <c r="Y29" s="4161" t="s">
        <v>1584</v>
      </c>
      <c r="Z29" s="4322">
        <v>0.124</v>
      </c>
      <c r="AA29" s="4444" t="s">
        <v>1621</v>
      </c>
      <c r="AB29" s="404"/>
    </row>
    <row r="30" spans="1:28" s="61" customFormat="1" ht="13.8">
      <c r="A30" s="4324" t="s">
        <v>1043</v>
      </c>
      <c r="B30" s="4445">
        <v>0.19400000000000001</v>
      </c>
      <c r="C30" s="4326" t="s">
        <v>2110</v>
      </c>
      <c r="D30" s="4446">
        <v>0.20599999999999999</v>
      </c>
      <c r="E30" s="4067" t="s">
        <v>1564</v>
      </c>
      <c r="F30" s="4445">
        <v>0.26300000000000001</v>
      </c>
      <c r="G30" s="4326" t="s">
        <v>1538</v>
      </c>
      <c r="H30" s="4446">
        <v>0.185</v>
      </c>
      <c r="I30" s="4067" t="s">
        <v>1563</v>
      </c>
      <c r="J30" s="4447">
        <v>0.186</v>
      </c>
      <c r="K30" s="4326" t="s">
        <v>2111</v>
      </c>
      <c r="L30" s="4448">
        <v>0.185</v>
      </c>
      <c r="M30" s="4067" t="s">
        <v>1534</v>
      </c>
      <c r="N30" s="4445">
        <v>0.16900000000000001</v>
      </c>
      <c r="O30" s="4326" t="s">
        <v>2112</v>
      </c>
      <c r="P30" s="4446">
        <v>0.155</v>
      </c>
      <c r="Q30" s="4067" t="s">
        <v>2113</v>
      </c>
      <c r="R30" s="4449">
        <v>0.12300000000000001</v>
      </c>
      <c r="S30" s="4326" t="s">
        <v>2114</v>
      </c>
      <c r="T30" s="4450">
        <v>0.155</v>
      </c>
      <c r="U30" s="4067" t="s">
        <v>2088</v>
      </c>
      <c r="V30" s="4412"/>
      <c r="W30" s="4334"/>
      <c r="X30" s="4413">
        <v>0.13600000000000001</v>
      </c>
      <c r="Y30" s="4414" t="s">
        <v>1564</v>
      </c>
      <c r="Z30" s="4337">
        <v>9.1999999999999998E-2</v>
      </c>
      <c r="AA30" s="4451" t="s">
        <v>2114</v>
      </c>
      <c r="AB30" s="404"/>
    </row>
    <row r="31" spans="1:28" s="61" customFormat="1" ht="13.8">
      <c r="A31" s="4324"/>
      <c r="B31" s="4452"/>
      <c r="C31" s="4326"/>
      <c r="D31" s="4453"/>
      <c r="E31" s="4067"/>
      <c r="F31" s="4452"/>
      <c r="G31" s="4326"/>
      <c r="H31" s="4453"/>
      <c r="I31" s="4067"/>
      <c r="J31" s="4454"/>
      <c r="K31" s="4326"/>
      <c r="L31" s="4455"/>
      <c r="M31" s="4067"/>
      <c r="N31" s="4452"/>
      <c r="O31" s="4326"/>
      <c r="P31" s="4453"/>
      <c r="Q31" s="4067"/>
      <c r="R31" s="4456"/>
      <c r="S31" s="4326"/>
      <c r="T31" s="4457"/>
      <c r="U31" s="4067"/>
      <c r="V31" s="4458"/>
      <c r="W31" s="4334"/>
      <c r="X31" s="4459"/>
      <c r="Y31" s="4460"/>
      <c r="Z31" s="4337"/>
      <c r="AA31" s="4461"/>
      <c r="AB31" s="84"/>
    </row>
    <row r="32" spans="1:28" s="61" customFormat="1" ht="13.8">
      <c r="A32" s="4350" t="s">
        <v>1030</v>
      </c>
      <c r="B32" s="4462">
        <v>5.1999999999999998E-2</v>
      </c>
      <c r="C32" s="4326" t="s">
        <v>1532</v>
      </c>
      <c r="D32" s="4463">
        <v>6.5000000000000002E-2</v>
      </c>
      <c r="E32" s="4067" t="s">
        <v>1603</v>
      </c>
      <c r="F32" s="4462">
        <v>6.6000000000000003E-2</v>
      </c>
      <c r="G32" s="4326" t="s">
        <v>1603</v>
      </c>
      <c r="H32" s="4463">
        <v>0.05</v>
      </c>
      <c r="I32" s="4067" t="s">
        <v>1529</v>
      </c>
      <c r="J32" s="4464">
        <v>7.0999999999999994E-2</v>
      </c>
      <c r="K32" s="4326" t="s">
        <v>1604</v>
      </c>
      <c r="L32" s="4465">
        <v>5.8999999999999997E-2</v>
      </c>
      <c r="M32" s="4067" t="s">
        <v>1529</v>
      </c>
      <c r="N32" s="4462">
        <v>0.05</v>
      </c>
      <c r="O32" s="4326" t="s">
        <v>1608</v>
      </c>
      <c r="P32" s="4463">
        <v>5.8000000000000003E-2</v>
      </c>
      <c r="Q32" s="4067" t="s">
        <v>1532</v>
      </c>
      <c r="R32" s="4466">
        <v>4.4000000000000004E-2</v>
      </c>
      <c r="S32" s="4326" t="s">
        <v>1533</v>
      </c>
      <c r="T32" s="4467">
        <v>5.7000000000000002E-2</v>
      </c>
      <c r="U32" s="4067" t="s">
        <v>1603</v>
      </c>
      <c r="V32" s="4468"/>
      <c r="W32" s="4334"/>
      <c r="X32" s="4469">
        <v>3.6999999999999998E-2</v>
      </c>
      <c r="Y32" s="4470" t="s">
        <v>1530</v>
      </c>
      <c r="Z32" s="4337">
        <v>0.04</v>
      </c>
      <c r="AA32" s="4471" t="s">
        <v>1529</v>
      </c>
      <c r="AB32" s="84"/>
    </row>
    <row r="33" spans="1:28" s="61" customFormat="1" ht="13.8">
      <c r="A33" s="4361" t="s">
        <v>1042</v>
      </c>
      <c r="B33" s="4472">
        <v>6.7000000000000004E-2</v>
      </c>
      <c r="C33" s="4326" t="s">
        <v>1622</v>
      </c>
      <c r="D33" s="4473">
        <v>8.8999999999999996E-2</v>
      </c>
      <c r="E33" s="4067" t="s">
        <v>1623</v>
      </c>
      <c r="F33" s="4472">
        <v>9.4E-2</v>
      </c>
      <c r="G33" s="4326" t="s">
        <v>1620</v>
      </c>
      <c r="H33" s="4473">
        <v>5.8000000000000003E-2</v>
      </c>
      <c r="I33" s="4067" t="s">
        <v>1605</v>
      </c>
      <c r="J33" s="4474">
        <v>9.5000000000000001E-2</v>
      </c>
      <c r="K33" s="4326" t="s">
        <v>1584</v>
      </c>
      <c r="L33" s="4475">
        <v>0.08</v>
      </c>
      <c r="M33" s="4067" t="s">
        <v>1606</v>
      </c>
      <c r="N33" s="4472">
        <v>6.4000000000000001E-2</v>
      </c>
      <c r="O33" s="4326" t="s">
        <v>1621</v>
      </c>
      <c r="P33" s="4473">
        <v>8.1000000000000003E-2</v>
      </c>
      <c r="Q33" s="4067" t="s">
        <v>1623</v>
      </c>
      <c r="R33" s="4476">
        <v>6.2E-2</v>
      </c>
      <c r="S33" s="4326" t="s">
        <v>1721</v>
      </c>
      <c r="T33" s="4477">
        <v>8.5999999999999993E-2</v>
      </c>
      <c r="U33" s="4067" t="s">
        <v>1584</v>
      </c>
      <c r="V33" s="4478"/>
      <c r="W33" s="4334"/>
      <c r="X33" s="4479">
        <v>5.1999999999999998E-2</v>
      </c>
      <c r="Y33" s="4480" t="s">
        <v>1601</v>
      </c>
      <c r="Z33" s="4337">
        <v>4.8000000000000001E-2</v>
      </c>
      <c r="AA33" s="4481" t="s">
        <v>1604</v>
      </c>
      <c r="AB33" s="84"/>
    </row>
    <row r="34" spans="1:28" s="61" customFormat="1" ht="13.8">
      <c r="A34" s="4324" t="s">
        <v>1043</v>
      </c>
      <c r="B34" s="4482">
        <v>0.109</v>
      </c>
      <c r="C34" s="4326" t="s">
        <v>2115</v>
      </c>
      <c r="D34" s="4483">
        <v>4.4999999999999998E-2</v>
      </c>
      <c r="E34" s="4067" t="s">
        <v>1585</v>
      </c>
      <c r="F34" s="4482">
        <v>8.8999999999999996E-2</v>
      </c>
      <c r="G34" s="4326" t="s">
        <v>1564</v>
      </c>
      <c r="H34" s="4483">
        <v>6.0999999999999999E-2</v>
      </c>
      <c r="I34" s="4067" t="s">
        <v>2114</v>
      </c>
      <c r="J34" s="4484">
        <v>7.0999999999999994E-2</v>
      </c>
      <c r="K34" s="4326" t="s">
        <v>2116</v>
      </c>
      <c r="L34" s="4485">
        <v>0.11</v>
      </c>
      <c r="M34" s="4067" t="s">
        <v>1563</v>
      </c>
      <c r="N34" s="4486" t="s">
        <v>875</v>
      </c>
      <c r="O34" s="4326" t="s">
        <v>875</v>
      </c>
      <c r="P34" s="4483">
        <v>5.8000000000000003E-2</v>
      </c>
      <c r="Q34" s="4067" t="s">
        <v>1562</v>
      </c>
      <c r="R34" s="4486" t="s">
        <v>875</v>
      </c>
      <c r="S34" s="4326" t="s">
        <v>875</v>
      </c>
      <c r="T34" s="4487">
        <v>0.106</v>
      </c>
      <c r="U34" s="4067" t="s">
        <v>2090</v>
      </c>
      <c r="V34" s="4488"/>
      <c r="W34" s="4334"/>
      <c r="X34" s="4489">
        <v>5.0999999999999997E-2</v>
      </c>
      <c r="Y34" s="4490" t="s">
        <v>2117</v>
      </c>
      <c r="Z34" s="4337">
        <v>2.9000000000000001E-2</v>
      </c>
      <c r="AA34" s="4491" t="s">
        <v>1624</v>
      </c>
      <c r="AB34" s="84"/>
    </row>
    <row r="35" spans="1:28" s="61" customFormat="1" ht="13.8">
      <c r="A35" s="4324"/>
      <c r="B35" s="4492"/>
      <c r="C35" s="4326"/>
      <c r="D35" s="4493"/>
      <c r="E35" s="4067"/>
      <c r="F35" s="4492"/>
      <c r="G35" s="4326"/>
      <c r="H35" s="4493"/>
      <c r="I35" s="4067"/>
      <c r="J35" s="4494"/>
      <c r="K35" s="4326"/>
      <c r="L35" s="4495"/>
      <c r="M35" s="4067"/>
      <c r="N35" s="4496"/>
      <c r="O35" s="4326"/>
      <c r="P35" s="4493"/>
      <c r="Q35" s="4067"/>
      <c r="R35" s="531"/>
      <c r="S35" s="4326"/>
      <c r="T35" s="4497"/>
      <c r="U35" s="4067"/>
      <c r="V35" s="4498"/>
      <c r="W35" s="4334"/>
      <c r="X35" s="4499"/>
      <c r="Y35" s="4500"/>
      <c r="Z35" s="4348"/>
      <c r="AA35" s="4501"/>
      <c r="AB35" s="84"/>
    </row>
    <row r="36" spans="1:28" s="61" customFormat="1" ht="13.8">
      <c r="A36" s="4350" t="s">
        <v>1031</v>
      </c>
      <c r="B36" s="4502">
        <v>0.26300000000000001</v>
      </c>
      <c r="C36" s="4326" t="s">
        <v>2118</v>
      </c>
      <c r="D36" s="4503">
        <v>0.307</v>
      </c>
      <c r="E36" s="4067" t="s">
        <v>1588</v>
      </c>
      <c r="F36" s="4502">
        <v>0.32100000000000001</v>
      </c>
      <c r="G36" s="4326" t="s">
        <v>2119</v>
      </c>
      <c r="H36" s="4503">
        <v>0.29099999999999998</v>
      </c>
      <c r="I36" s="4067" t="s">
        <v>2083</v>
      </c>
      <c r="J36" s="4504">
        <v>0.28599999999999998</v>
      </c>
      <c r="K36" s="4326" t="s">
        <v>1580</v>
      </c>
      <c r="L36" s="4505">
        <v>0.25800000000000001</v>
      </c>
      <c r="M36" s="4067" t="s">
        <v>2120</v>
      </c>
      <c r="N36" s="4502">
        <v>0.23799999999999999</v>
      </c>
      <c r="O36" s="4326" t="s">
        <v>2121</v>
      </c>
      <c r="P36" s="4503">
        <v>0.25900000000000001</v>
      </c>
      <c r="Q36" s="4067" t="s">
        <v>2120</v>
      </c>
      <c r="R36" s="4506">
        <v>0.24100000000000002</v>
      </c>
      <c r="S36" s="4326" t="s">
        <v>1588</v>
      </c>
      <c r="T36" s="4507">
        <v>0.22899999999999998</v>
      </c>
      <c r="U36" s="4067" t="s">
        <v>2114</v>
      </c>
      <c r="V36" s="4508"/>
      <c r="W36" s="4334"/>
      <c r="X36" s="4509">
        <v>0.22700000000000001</v>
      </c>
      <c r="Y36" s="4510" t="s">
        <v>1560</v>
      </c>
      <c r="Z36" s="4337">
        <v>0.221</v>
      </c>
      <c r="AA36" s="4511" t="s">
        <v>2132</v>
      </c>
      <c r="AB36" s="84"/>
    </row>
    <row r="37" spans="1:28" s="61" customFormat="1" ht="13.8">
      <c r="A37" s="4361" t="s">
        <v>1042</v>
      </c>
      <c r="B37" s="4512">
        <v>0.33600000000000002</v>
      </c>
      <c r="C37" s="4326" t="s">
        <v>1566</v>
      </c>
      <c r="D37" s="4513">
        <v>0.38300000000000001</v>
      </c>
      <c r="E37" s="4067" t="s">
        <v>2112</v>
      </c>
      <c r="F37" s="4512">
        <v>0.41199999999999998</v>
      </c>
      <c r="G37" s="4326" t="s">
        <v>2110</v>
      </c>
      <c r="H37" s="4513">
        <v>0.40200000000000002</v>
      </c>
      <c r="I37" s="4067" t="s">
        <v>1559</v>
      </c>
      <c r="J37" s="4514">
        <v>0.374</v>
      </c>
      <c r="K37" s="4326" t="s">
        <v>2122</v>
      </c>
      <c r="L37" s="4515">
        <v>0.35299999999999998</v>
      </c>
      <c r="M37" s="4067" t="s">
        <v>1563</v>
      </c>
      <c r="N37" s="4512">
        <v>0.34300000000000003</v>
      </c>
      <c r="O37" s="4326" t="s">
        <v>1537</v>
      </c>
      <c r="P37" s="4513">
        <v>0.33800000000000002</v>
      </c>
      <c r="Q37" s="4067" t="s">
        <v>1563</v>
      </c>
      <c r="R37" s="4516">
        <v>0.316</v>
      </c>
      <c r="S37" s="4326" t="s">
        <v>2116</v>
      </c>
      <c r="T37" s="4517">
        <v>0.28999999999999998</v>
      </c>
      <c r="U37" s="4067" t="s">
        <v>1566</v>
      </c>
      <c r="V37" s="4518"/>
      <c r="W37" s="4334"/>
      <c r="X37" s="4519">
        <v>0.30199999999999999</v>
      </c>
      <c r="Y37" s="4520" t="s">
        <v>2115</v>
      </c>
      <c r="Z37" s="4337">
        <v>0.29099999999999998</v>
      </c>
      <c r="AA37" s="4521" t="s">
        <v>2113</v>
      </c>
      <c r="AB37" s="84"/>
    </row>
    <row r="38" spans="1:28" s="61" customFormat="1" ht="13.8">
      <c r="A38" s="4522" t="s">
        <v>1043</v>
      </c>
      <c r="B38" s="4512">
        <v>0.40899999999999997</v>
      </c>
      <c r="C38" s="4326" t="s">
        <v>2123</v>
      </c>
      <c r="D38" s="4513">
        <v>0.48899999999999999</v>
      </c>
      <c r="E38" s="4067" t="s">
        <v>2091</v>
      </c>
      <c r="F38" s="4512">
        <v>0.378</v>
      </c>
      <c r="G38" s="4326" t="s">
        <v>2124</v>
      </c>
      <c r="H38" s="4513">
        <v>0.38100000000000001</v>
      </c>
      <c r="I38" s="4067" t="s">
        <v>2125</v>
      </c>
      <c r="J38" s="4514">
        <v>0.42099999999999999</v>
      </c>
      <c r="K38" s="4326" t="s">
        <v>2126</v>
      </c>
      <c r="L38" s="4515">
        <v>0.35099999999999998</v>
      </c>
      <c r="M38" s="4067" t="s">
        <v>2127</v>
      </c>
      <c r="N38" s="4512">
        <v>0.46700000000000003</v>
      </c>
      <c r="O38" s="4326" t="s">
        <v>2128</v>
      </c>
      <c r="P38" s="4513">
        <v>0.37</v>
      </c>
      <c r="Q38" s="4067" t="s">
        <v>2129</v>
      </c>
      <c r="R38" s="4516">
        <v>0.34399999999999997</v>
      </c>
      <c r="S38" s="4326" t="s">
        <v>2123</v>
      </c>
      <c r="T38" s="4517">
        <v>0.28999999999999998</v>
      </c>
      <c r="U38" s="4067" t="s">
        <v>2130</v>
      </c>
      <c r="V38" s="4523"/>
      <c r="W38" s="4524"/>
      <c r="X38" s="4519">
        <v>0.35099999999999998</v>
      </c>
      <c r="Y38" s="4520" t="s">
        <v>2131</v>
      </c>
      <c r="Z38" s="4337">
        <v>0.26700000000000002</v>
      </c>
      <c r="AA38" s="4521" t="s">
        <v>2125</v>
      </c>
      <c r="AB38" s="84"/>
    </row>
    <row r="39" spans="1:28" ht="13.8">
      <c r="A39" s="5626" t="s">
        <v>1004</v>
      </c>
      <c r="B39" s="5627"/>
      <c r="C39" s="5627"/>
      <c r="D39" s="5627"/>
      <c r="E39" s="5627"/>
      <c r="F39" s="5627"/>
      <c r="G39" s="5627"/>
      <c r="H39" s="5627"/>
      <c r="I39" s="5627"/>
      <c r="J39" s="5627"/>
      <c r="K39" s="5627"/>
      <c r="L39" s="5627"/>
      <c r="M39" s="5627"/>
      <c r="N39" s="5627"/>
      <c r="O39" s="5627"/>
      <c r="P39" s="5627"/>
      <c r="Q39" s="5627"/>
      <c r="R39" s="5627"/>
      <c r="S39" s="5627"/>
      <c r="T39" s="5627"/>
      <c r="U39" s="5627"/>
      <c r="V39" s="5627"/>
      <c r="W39" s="5627"/>
      <c r="X39" s="5627"/>
      <c r="Y39" s="5627"/>
      <c r="Z39" s="5627"/>
      <c r="AA39" s="5628"/>
    </row>
    <row r="40" spans="1:28" ht="13.8">
      <c r="A40" s="5603" t="s">
        <v>1543</v>
      </c>
      <c r="B40" s="5604"/>
      <c r="C40" s="5604"/>
      <c r="D40" s="5604"/>
      <c r="E40" s="5604"/>
      <c r="F40" s="5604"/>
      <c r="G40" s="5604"/>
      <c r="H40" s="5604"/>
      <c r="I40" s="5604"/>
      <c r="J40" s="5604"/>
      <c r="K40" s="5604"/>
      <c r="L40" s="5604"/>
      <c r="M40" s="5604"/>
      <c r="N40" s="5604"/>
      <c r="O40" s="5604"/>
      <c r="P40" s="5604"/>
      <c r="Q40" s="5604"/>
      <c r="R40" s="5604"/>
      <c r="S40" s="5604"/>
      <c r="T40" s="5604"/>
      <c r="U40" s="5604"/>
      <c r="V40" s="5604"/>
      <c r="W40" s="5604"/>
      <c r="X40" s="5604"/>
      <c r="Y40" s="5604"/>
      <c r="Z40" s="5604"/>
      <c r="AA40" s="5605"/>
    </row>
    <row r="41" spans="1:28" ht="13.8">
      <c r="A41" s="4431"/>
      <c r="B41" s="4432"/>
      <c r="C41" s="4432"/>
      <c r="D41" s="4432"/>
      <c r="E41" s="4432"/>
      <c r="F41" s="4432"/>
      <c r="G41" s="4432"/>
      <c r="H41" s="4432"/>
      <c r="I41" s="4432"/>
      <c r="J41" s="4432"/>
      <c r="K41" s="4432"/>
      <c r="V41"/>
      <c r="W41"/>
      <c r="X41"/>
      <c r="Y41"/>
      <c r="Z41"/>
    </row>
    <row r="42" spans="1:28" ht="14.25" customHeight="1">
      <c r="A42" s="5425" t="s">
        <v>2587</v>
      </c>
      <c r="B42" s="5425"/>
      <c r="C42" s="5425"/>
      <c r="D42" s="5425"/>
      <c r="E42" s="5425"/>
      <c r="F42" s="5425"/>
      <c r="G42" s="5425"/>
      <c r="H42" s="5425"/>
      <c r="I42" s="5425"/>
      <c r="J42" s="5425"/>
      <c r="K42" s="5425"/>
      <c r="L42" s="5425"/>
      <c r="M42" s="5425"/>
      <c r="N42" s="5425"/>
      <c r="O42" s="5425"/>
      <c r="P42" s="5425"/>
      <c r="Q42" s="5425"/>
      <c r="R42" s="5425"/>
      <c r="S42" s="5425"/>
      <c r="T42" s="5425"/>
      <c r="U42" s="5425"/>
      <c r="V42" s="5425"/>
      <c r="W42" s="5425"/>
      <c r="X42"/>
      <c r="Y42"/>
      <c r="Z42"/>
    </row>
    <row r="43" spans="1:28" ht="13.8">
      <c r="V43"/>
      <c r="W43"/>
      <c r="X43"/>
      <c r="Y43"/>
      <c r="Z43"/>
    </row>
    <row r="44" spans="1:28" ht="13.8">
      <c r="V44"/>
      <c r="W44"/>
      <c r="X44"/>
      <c r="Y44"/>
      <c r="Z44"/>
    </row>
    <row r="45" spans="1:28" ht="18" customHeight="1">
      <c r="A45" s="5629" t="s">
        <v>1440</v>
      </c>
      <c r="B45" s="5622" t="s">
        <v>574</v>
      </c>
      <c r="C45" s="5623"/>
      <c r="D45" s="5623"/>
      <c r="E45" s="5623"/>
      <c r="F45" s="5623"/>
      <c r="G45" s="5623"/>
      <c r="H45" s="5623"/>
      <c r="I45" s="5623"/>
      <c r="J45" s="5623"/>
      <c r="K45" s="5623"/>
      <c r="L45" s="5623"/>
      <c r="M45" s="5623"/>
      <c r="N45" s="5623"/>
      <c r="O45" s="5623"/>
      <c r="P45" s="5623"/>
      <c r="Q45" s="5623"/>
      <c r="R45" s="5623"/>
      <c r="S45" s="5623"/>
      <c r="T45" s="5623"/>
      <c r="U45" s="5623"/>
      <c r="V45" s="5623"/>
      <c r="W45" s="5623"/>
      <c r="X45" s="5623"/>
      <c r="Y45" s="5623"/>
      <c r="Z45" s="5623"/>
      <c r="AA45" s="5623"/>
    </row>
    <row r="46" spans="1:28" ht="18" customHeight="1">
      <c r="A46" s="5630"/>
      <c r="B46" s="5618" t="s">
        <v>852</v>
      </c>
      <c r="C46" s="5621"/>
      <c r="D46" s="5620" t="s">
        <v>852</v>
      </c>
      <c r="E46" s="5621"/>
      <c r="F46" s="5620" t="s">
        <v>852</v>
      </c>
      <c r="G46" s="5621"/>
      <c r="H46" s="5620" t="s">
        <v>852</v>
      </c>
      <c r="I46" s="5621"/>
      <c r="J46" s="5620" t="s">
        <v>852</v>
      </c>
      <c r="K46" s="5621"/>
      <c r="L46" s="5620" t="s">
        <v>852</v>
      </c>
      <c r="M46" s="5621"/>
      <c r="N46" s="5620" t="s">
        <v>852</v>
      </c>
      <c r="O46" s="5621"/>
      <c r="P46" s="5618" t="s">
        <v>852</v>
      </c>
      <c r="Q46" s="5621"/>
      <c r="R46" s="5620" t="s">
        <v>852</v>
      </c>
      <c r="S46" s="5619"/>
      <c r="T46" s="5618" t="s">
        <v>852</v>
      </c>
      <c r="U46" s="5619"/>
      <c r="V46" s="5618" t="s">
        <v>852</v>
      </c>
      <c r="W46" s="5619"/>
      <c r="X46" s="5618" t="s">
        <v>852</v>
      </c>
      <c r="Y46" s="5619"/>
      <c r="Z46" s="5618" t="s">
        <v>852</v>
      </c>
      <c r="AA46" s="5619"/>
      <c r="AB46" s="106"/>
    </row>
    <row r="47" spans="1:28" ht="18" customHeight="1">
      <c r="A47" s="5630"/>
      <c r="B47" s="5618">
        <v>2010</v>
      </c>
      <c r="C47" s="5621"/>
      <c r="D47" s="5620">
        <v>2011</v>
      </c>
      <c r="E47" s="5621"/>
      <c r="F47" s="5620">
        <v>2012</v>
      </c>
      <c r="G47" s="5621"/>
      <c r="H47" s="5620">
        <v>2013</v>
      </c>
      <c r="I47" s="5621"/>
      <c r="J47" s="5620">
        <v>2014</v>
      </c>
      <c r="K47" s="5621"/>
      <c r="L47" s="5620">
        <v>2015</v>
      </c>
      <c r="M47" s="5621"/>
      <c r="N47" s="5620">
        <v>2016</v>
      </c>
      <c r="O47" s="5621"/>
      <c r="P47" s="5618">
        <v>2017</v>
      </c>
      <c r="Q47" s="5621"/>
      <c r="R47" s="5620">
        <v>2018</v>
      </c>
      <c r="S47" s="5619"/>
      <c r="T47" s="5618">
        <v>2019</v>
      </c>
      <c r="U47" s="5619"/>
      <c r="V47" s="5618" t="s">
        <v>1517</v>
      </c>
      <c r="W47" s="5619"/>
      <c r="X47" s="5618">
        <v>2021</v>
      </c>
      <c r="Y47" s="5619"/>
      <c r="Z47" s="5618">
        <v>2022</v>
      </c>
      <c r="AA47" s="5619"/>
      <c r="AB47" s="106"/>
    </row>
    <row r="48" spans="1:28" s="47" customFormat="1" ht="25.05" customHeight="1">
      <c r="A48" s="5631"/>
      <c r="B48" s="515" t="s">
        <v>859</v>
      </c>
      <c r="C48" s="516" t="s">
        <v>860</v>
      </c>
      <c r="D48" s="517" t="s">
        <v>859</v>
      </c>
      <c r="E48" s="516" t="s">
        <v>860</v>
      </c>
      <c r="F48" s="517" t="s">
        <v>859</v>
      </c>
      <c r="G48" s="516" t="s">
        <v>860</v>
      </c>
      <c r="H48" s="517" t="s">
        <v>859</v>
      </c>
      <c r="I48" s="516" t="s">
        <v>860</v>
      </c>
      <c r="J48" s="517" t="s">
        <v>859</v>
      </c>
      <c r="K48" s="516" t="s">
        <v>860</v>
      </c>
      <c r="L48" s="517" t="s">
        <v>859</v>
      </c>
      <c r="M48" s="516" t="s">
        <v>860</v>
      </c>
      <c r="N48" s="517" t="s">
        <v>859</v>
      </c>
      <c r="O48" s="516" t="s">
        <v>860</v>
      </c>
      <c r="P48" s="515" t="s">
        <v>859</v>
      </c>
      <c r="Q48" s="516" t="s">
        <v>860</v>
      </c>
      <c r="R48" s="517" t="s">
        <v>859</v>
      </c>
      <c r="S48" s="518" t="s">
        <v>860</v>
      </c>
      <c r="T48" s="515" t="s">
        <v>859</v>
      </c>
      <c r="U48" s="518" t="s">
        <v>860</v>
      </c>
      <c r="V48" s="532" t="s">
        <v>859</v>
      </c>
      <c r="W48" s="533" t="s">
        <v>860</v>
      </c>
      <c r="X48" s="532" t="s">
        <v>859</v>
      </c>
      <c r="Y48" s="533" t="s">
        <v>860</v>
      </c>
      <c r="Z48" s="532" t="s">
        <v>859</v>
      </c>
      <c r="AA48" s="533" t="s">
        <v>860</v>
      </c>
      <c r="AB48" s="401"/>
    </row>
    <row r="49" spans="1:28" s="61" customFormat="1" ht="16.2" thickBot="1">
      <c r="A49" s="4303" t="s">
        <v>870</v>
      </c>
      <c r="B49" s="4525">
        <v>7.3999999999999996E-2</v>
      </c>
      <c r="C49" s="519" t="s">
        <v>1555</v>
      </c>
      <c r="D49" s="4526">
        <v>8.5999999999999993E-2</v>
      </c>
      <c r="E49" s="472" t="s">
        <v>1555</v>
      </c>
      <c r="F49" s="4527">
        <v>8.5999999999999993E-2</v>
      </c>
      <c r="G49" s="519" t="s">
        <v>1557</v>
      </c>
      <c r="H49" s="4528">
        <v>7.0999999999999994E-2</v>
      </c>
      <c r="I49" s="472" t="s">
        <v>1557</v>
      </c>
      <c r="J49" s="4529">
        <v>7.8E-2</v>
      </c>
      <c r="K49" s="519" t="s">
        <v>1557</v>
      </c>
      <c r="L49" s="4530">
        <v>6.9000000000000006E-2</v>
      </c>
      <c r="M49" s="472" t="s">
        <v>1557</v>
      </c>
      <c r="N49" s="4525">
        <v>0.06</v>
      </c>
      <c r="O49" s="519" t="s">
        <v>1557</v>
      </c>
      <c r="P49" s="534">
        <v>7.3999999999999996E-2</v>
      </c>
      <c r="Q49" s="472" t="s">
        <v>1557</v>
      </c>
      <c r="R49" s="528">
        <v>5.7000000000000002E-2</v>
      </c>
      <c r="S49" s="519" t="s">
        <v>1558</v>
      </c>
      <c r="T49" s="521">
        <v>6.4000000000000001E-2</v>
      </c>
      <c r="U49" s="472" t="s">
        <v>1555</v>
      </c>
      <c r="V49" s="4310"/>
      <c r="W49" s="4311"/>
      <c r="X49" s="4531">
        <v>0.08</v>
      </c>
      <c r="Y49" s="4234" t="s">
        <v>1555</v>
      </c>
      <c r="Z49" s="4312">
        <v>6.6000000000000003E-2</v>
      </c>
      <c r="AA49" s="4437" t="s">
        <v>1557</v>
      </c>
      <c r="AB49" s="408"/>
    </row>
    <row r="50" spans="1:28" s="61" customFormat="1" ht="13.8">
      <c r="A50" s="403" t="s">
        <v>1042</v>
      </c>
      <c r="B50" s="4318">
        <v>0.111</v>
      </c>
      <c r="C50" s="523" t="s">
        <v>1529</v>
      </c>
      <c r="D50" s="4319">
        <v>0.13200000000000001</v>
      </c>
      <c r="E50" s="480" t="s">
        <v>1603</v>
      </c>
      <c r="F50" s="4314">
        <v>0.13700000000000001</v>
      </c>
      <c r="G50" s="523" t="s">
        <v>1529</v>
      </c>
      <c r="H50" s="4532">
        <v>0.10299999999999999</v>
      </c>
      <c r="I50" s="480" t="s">
        <v>1533</v>
      </c>
      <c r="J50" s="4316">
        <v>0.11600000000000001</v>
      </c>
      <c r="K50" s="523" t="s">
        <v>1533</v>
      </c>
      <c r="L50" s="4315">
        <v>0.10199999999999999</v>
      </c>
      <c r="M50" s="480" t="s">
        <v>1529</v>
      </c>
      <c r="N50" s="4318">
        <v>8.7999999999999995E-2</v>
      </c>
      <c r="O50" s="523" t="s">
        <v>1529</v>
      </c>
      <c r="P50" s="4319">
        <v>0.10100000000000001</v>
      </c>
      <c r="Q50" s="480" t="s">
        <v>1608</v>
      </c>
      <c r="R50" s="4442">
        <v>9.1999999999999998E-2</v>
      </c>
      <c r="S50" s="523" t="s">
        <v>1529</v>
      </c>
      <c r="T50" s="485">
        <v>0.105</v>
      </c>
      <c r="U50" s="480" t="s">
        <v>1604</v>
      </c>
      <c r="V50" s="4320"/>
      <c r="W50" s="525"/>
      <c r="X50" s="4321">
        <v>0.122</v>
      </c>
      <c r="Y50" s="4161" t="s">
        <v>1608</v>
      </c>
      <c r="Z50" s="4322">
        <v>0.10100000000000001</v>
      </c>
      <c r="AA50" s="4444" t="s">
        <v>1608</v>
      </c>
      <c r="AB50" s="404"/>
    </row>
    <row r="51" spans="1:28" s="61" customFormat="1" ht="13.8">
      <c r="A51" s="4324" t="s">
        <v>1043</v>
      </c>
      <c r="B51" s="4410">
        <v>0.124</v>
      </c>
      <c r="C51" s="4326" t="s">
        <v>1581</v>
      </c>
      <c r="D51" s="4411">
        <v>0.13300000000000001</v>
      </c>
      <c r="E51" s="4067" t="s">
        <v>1580</v>
      </c>
      <c r="F51" s="4406">
        <v>0.13500000000000001</v>
      </c>
      <c r="G51" s="4326" t="s">
        <v>1583</v>
      </c>
      <c r="H51" s="4533">
        <v>9.2999999999999999E-2</v>
      </c>
      <c r="I51" s="4067" t="s">
        <v>1622</v>
      </c>
      <c r="J51" s="4408">
        <v>9.1999999999999998E-2</v>
      </c>
      <c r="K51" s="4326" t="s">
        <v>1586</v>
      </c>
      <c r="L51" s="4407">
        <v>6.6000000000000003E-2</v>
      </c>
      <c r="M51" s="4067" t="s">
        <v>1602</v>
      </c>
      <c r="N51" s="4410">
        <v>0.09</v>
      </c>
      <c r="O51" s="4326" t="s">
        <v>1583</v>
      </c>
      <c r="P51" s="4411">
        <v>0.14099999999999999</v>
      </c>
      <c r="Q51" s="4067" t="s">
        <v>1581</v>
      </c>
      <c r="R51" s="4534">
        <v>5.7999999999999996E-2</v>
      </c>
      <c r="S51" s="4326" t="s">
        <v>1622</v>
      </c>
      <c r="T51" s="702">
        <v>7.9000000000000001E-2</v>
      </c>
      <c r="U51" s="4067" t="s">
        <v>1584</v>
      </c>
      <c r="V51" s="4498"/>
      <c r="W51" s="4334"/>
      <c r="X51" s="4519">
        <v>9.0999999999999998E-2</v>
      </c>
      <c r="Y51" s="4520" t="s">
        <v>1585</v>
      </c>
      <c r="Z51" s="4337">
        <v>8.8999999999999996E-2</v>
      </c>
      <c r="AA51" s="4521" t="s">
        <v>1584</v>
      </c>
      <c r="AB51" s="404"/>
    </row>
    <row r="52" spans="1:28" s="61" customFormat="1" ht="13.8">
      <c r="A52" s="4324"/>
      <c r="B52" s="4535"/>
      <c r="C52" s="4326"/>
      <c r="D52" s="4536"/>
      <c r="E52" s="4067"/>
      <c r="F52" s="4537"/>
      <c r="G52" s="4326"/>
      <c r="H52" s="4538"/>
      <c r="I52" s="4067"/>
      <c r="J52" s="4539"/>
      <c r="K52" s="4326"/>
      <c r="L52" s="4540"/>
      <c r="M52" s="4067"/>
      <c r="N52" s="4535"/>
      <c r="O52" s="4326"/>
      <c r="P52" s="4536"/>
      <c r="Q52" s="4067"/>
      <c r="R52" s="4541"/>
      <c r="S52" s="4326"/>
      <c r="T52" s="702"/>
      <c r="U52" s="4067"/>
      <c r="V52" s="4542"/>
      <c r="W52" s="4334"/>
      <c r="X52" s="4543"/>
      <c r="Y52" s="4544"/>
      <c r="Z52" s="4337"/>
      <c r="AA52" s="4545"/>
      <c r="AB52" s="84"/>
    </row>
    <row r="53" spans="1:28" s="61" customFormat="1" ht="13.8">
      <c r="A53" s="4350" t="s">
        <v>1030</v>
      </c>
      <c r="B53" s="4546">
        <v>4.2000000000000003E-2</v>
      </c>
      <c r="C53" s="4326" t="s">
        <v>1557</v>
      </c>
      <c r="D53" s="4547">
        <v>5.1999999999999998E-2</v>
      </c>
      <c r="E53" s="4067" t="s">
        <v>1555</v>
      </c>
      <c r="F53" s="4548">
        <v>4.9000000000000002E-2</v>
      </c>
      <c r="G53" s="4326" t="s">
        <v>1578</v>
      </c>
      <c r="H53" s="4549">
        <v>3.9E-2</v>
      </c>
      <c r="I53" s="4067" t="s">
        <v>1558</v>
      </c>
      <c r="J53" s="4550">
        <v>0.05</v>
      </c>
      <c r="K53" s="4326" t="s">
        <v>1557</v>
      </c>
      <c r="L53" s="4551">
        <v>0.04</v>
      </c>
      <c r="M53" s="4067" t="s">
        <v>1558</v>
      </c>
      <c r="N53" s="4546">
        <v>3.9E-2</v>
      </c>
      <c r="O53" s="4326" t="s">
        <v>1557</v>
      </c>
      <c r="P53" s="4547">
        <v>3.9E-2</v>
      </c>
      <c r="Q53" s="4067" t="s">
        <v>1578</v>
      </c>
      <c r="R53" s="4552">
        <v>2.7000000000000003E-2</v>
      </c>
      <c r="S53" s="4326" t="s">
        <v>1578</v>
      </c>
      <c r="T53" s="702">
        <v>0.04</v>
      </c>
      <c r="U53" s="4067" t="s">
        <v>1557</v>
      </c>
      <c r="V53" s="4553"/>
      <c r="W53" s="4334"/>
      <c r="X53" s="4554">
        <v>5.2999999999999999E-2</v>
      </c>
      <c r="Y53" s="4555" t="s">
        <v>1557</v>
      </c>
      <c r="Z53" s="4337">
        <v>3.9E-2</v>
      </c>
      <c r="AA53" s="4556" t="s">
        <v>1557</v>
      </c>
      <c r="AB53" s="84"/>
    </row>
    <row r="54" spans="1:28" s="61" customFormat="1" ht="13.8">
      <c r="A54" s="4361" t="s">
        <v>1042</v>
      </c>
      <c r="B54" s="4557">
        <v>0.05</v>
      </c>
      <c r="C54" s="4326" t="s">
        <v>1530</v>
      </c>
      <c r="D54" s="4558">
        <v>7.0000000000000007E-2</v>
      </c>
      <c r="E54" s="4067" t="s">
        <v>1532</v>
      </c>
      <c r="F54" s="4559">
        <v>6.5000000000000002E-2</v>
      </c>
      <c r="G54" s="4326" t="s">
        <v>1530</v>
      </c>
      <c r="H54" s="4560">
        <v>4.3999999999999997E-2</v>
      </c>
      <c r="I54" s="4067" t="s">
        <v>1556</v>
      </c>
      <c r="J54" s="4561">
        <v>6.6000000000000003E-2</v>
      </c>
      <c r="K54" s="4326" t="s">
        <v>1529</v>
      </c>
      <c r="L54" s="4562">
        <v>4.5999999999999999E-2</v>
      </c>
      <c r="M54" s="4067" t="s">
        <v>1531</v>
      </c>
      <c r="N54" s="4557">
        <v>4.9000000000000002E-2</v>
      </c>
      <c r="O54" s="4326" t="s">
        <v>1533</v>
      </c>
      <c r="P54" s="4558">
        <v>3.5999999999999997E-2</v>
      </c>
      <c r="Q54" s="4067" t="s">
        <v>1556</v>
      </c>
      <c r="R54" s="4563">
        <v>0.03</v>
      </c>
      <c r="S54" s="4326" t="s">
        <v>1555</v>
      </c>
      <c r="T54" s="702">
        <v>4.9000000000000002E-2</v>
      </c>
      <c r="U54" s="4067" t="s">
        <v>1529</v>
      </c>
      <c r="V54" s="4564"/>
      <c r="W54" s="4334"/>
      <c r="X54" s="4565">
        <v>6.8000000000000005E-2</v>
      </c>
      <c r="Y54" s="4566" t="s">
        <v>1608</v>
      </c>
      <c r="Z54" s="4337">
        <v>4.8000000000000001E-2</v>
      </c>
      <c r="AA54" s="4567" t="s">
        <v>1533</v>
      </c>
      <c r="AB54" s="84"/>
    </row>
    <row r="55" spans="1:28" s="61" customFormat="1" ht="13.8">
      <c r="A55" s="4324" t="s">
        <v>1043</v>
      </c>
      <c r="B55" s="4568">
        <v>6.5000000000000002E-2</v>
      </c>
      <c r="C55" s="4326" t="s">
        <v>1581</v>
      </c>
      <c r="D55" s="4569">
        <v>4.4999999999999998E-2</v>
      </c>
      <c r="E55" s="4067" t="s">
        <v>1623</v>
      </c>
      <c r="F55" s="4570">
        <v>3.4000000000000002E-2</v>
      </c>
      <c r="G55" s="4326" t="s">
        <v>1608</v>
      </c>
      <c r="H55" s="4571">
        <v>2.5999999999999999E-2</v>
      </c>
      <c r="I55" s="4067" t="s">
        <v>1530</v>
      </c>
      <c r="J55" s="4572">
        <v>3.9E-2</v>
      </c>
      <c r="K55" s="4326" t="s">
        <v>1621</v>
      </c>
      <c r="L55" s="4573">
        <v>2.3E-2</v>
      </c>
      <c r="M55" s="4067" t="s">
        <v>1529</v>
      </c>
      <c r="N55" s="4568">
        <v>4.4999999999999998E-2</v>
      </c>
      <c r="O55" s="4326" t="s">
        <v>1620</v>
      </c>
      <c r="P55" s="4569">
        <v>3.6999999999999998E-2</v>
      </c>
      <c r="Q55" s="4067" t="s">
        <v>1601</v>
      </c>
      <c r="R55" s="4574" t="s">
        <v>875</v>
      </c>
      <c r="S55" s="4326" t="s">
        <v>875</v>
      </c>
      <c r="T55" s="702">
        <v>3.4000000000000002E-2</v>
      </c>
      <c r="U55" s="4067" t="s">
        <v>1622</v>
      </c>
      <c r="V55" s="4575"/>
      <c r="W55" s="4334"/>
      <c r="X55" s="4576">
        <v>6.3E-2</v>
      </c>
      <c r="Y55" s="4577" t="s">
        <v>1589</v>
      </c>
      <c r="Z55" s="4337">
        <v>1.9E-2</v>
      </c>
      <c r="AA55" s="4578" t="s">
        <v>1533</v>
      </c>
      <c r="AB55" s="84"/>
    </row>
    <row r="56" spans="1:28" s="61" customFormat="1" ht="13.8">
      <c r="A56" s="4324"/>
      <c r="B56" s="4579"/>
      <c r="C56" s="4326"/>
      <c r="D56" s="4580"/>
      <c r="E56" s="4067"/>
      <c r="F56" s="4581"/>
      <c r="G56" s="4326"/>
      <c r="H56" s="4582"/>
      <c r="I56" s="4067"/>
      <c r="J56" s="4583"/>
      <c r="K56" s="4326"/>
      <c r="L56" s="4584"/>
      <c r="M56" s="4067"/>
      <c r="N56" s="4579"/>
      <c r="O56" s="4326"/>
      <c r="P56" s="4580"/>
      <c r="Q56" s="4067"/>
      <c r="R56" s="4585"/>
      <c r="S56" s="4326"/>
      <c r="T56" s="702"/>
      <c r="U56" s="4067"/>
      <c r="V56" s="4586"/>
      <c r="W56" s="4334"/>
      <c r="X56" s="4587"/>
      <c r="Y56" s="4588"/>
      <c r="Z56" s="4337"/>
      <c r="AA56" s="4589"/>
      <c r="AB56" s="84"/>
    </row>
    <row r="57" spans="1:28" s="61" customFormat="1" ht="13.8">
      <c r="A57" s="4350" t="s">
        <v>1031</v>
      </c>
      <c r="B57" s="4590">
        <v>0.20200000000000001</v>
      </c>
      <c r="C57" s="4326" t="s">
        <v>1586</v>
      </c>
      <c r="D57" s="4591">
        <v>0.216</v>
      </c>
      <c r="E57" s="4067" t="s">
        <v>1623</v>
      </c>
      <c r="F57" s="4592">
        <v>0.223</v>
      </c>
      <c r="G57" s="4326" t="s">
        <v>1620</v>
      </c>
      <c r="H57" s="4593">
        <v>0.183</v>
      </c>
      <c r="I57" s="4067" t="s">
        <v>1622</v>
      </c>
      <c r="J57" s="4594">
        <v>0.189</v>
      </c>
      <c r="K57" s="4326" t="s">
        <v>1620</v>
      </c>
      <c r="L57" s="4595">
        <v>0.16900000000000001</v>
      </c>
      <c r="M57" s="4067" t="s">
        <v>1624</v>
      </c>
      <c r="N57" s="4590">
        <v>0.154</v>
      </c>
      <c r="O57" s="4326" t="s">
        <v>1620</v>
      </c>
      <c r="P57" s="4591">
        <v>0.20399999999999999</v>
      </c>
      <c r="Q57" s="4067" t="s">
        <v>1586</v>
      </c>
      <c r="R57" s="4596">
        <v>0.17</v>
      </c>
      <c r="S57" s="4326" t="s">
        <v>1620</v>
      </c>
      <c r="T57" s="702">
        <v>0.161</v>
      </c>
      <c r="U57" s="4067" t="s">
        <v>1583</v>
      </c>
      <c r="V57" s="4597"/>
      <c r="W57" s="4334"/>
      <c r="X57" s="4598">
        <v>0.17499999999999999</v>
      </c>
      <c r="Y57" s="4599" t="s">
        <v>1582</v>
      </c>
      <c r="Z57" s="4337">
        <v>0.14799999999999999</v>
      </c>
      <c r="AA57" s="4600" t="s">
        <v>1621</v>
      </c>
      <c r="AB57" s="84"/>
    </row>
    <row r="58" spans="1:28" s="61" customFormat="1" ht="13.8">
      <c r="A58" s="4361" t="s">
        <v>1042</v>
      </c>
      <c r="B58" s="4601">
        <v>0.29499999999999998</v>
      </c>
      <c r="C58" s="4326" t="s">
        <v>2121</v>
      </c>
      <c r="D58" s="4602">
        <v>0.315</v>
      </c>
      <c r="E58" s="4067" t="s">
        <v>2083</v>
      </c>
      <c r="F58" s="4603">
        <v>0.33700000000000002</v>
      </c>
      <c r="G58" s="4326" t="s">
        <v>2117</v>
      </c>
      <c r="H58" s="4604">
        <v>0.28100000000000003</v>
      </c>
      <c r="I58" s="4067" t="s">
        <v>2117</v>
      </c>
      <c r="J58" s="4605">
        <v>0.26800000000000002</v>
      </c>
      <c r="K58" s="4326" t="s">
        <v>1580</v>
      </c>
      <c r="L58" s="4606">
        <v>0.26200000000000001</v>
      </c>
      <c r="M58" s="4067" t="s">
        <v>2117</v>
      </c>
      <c r="N58" s="4601">
        <v>0.23899999999999999</v>
      </c>
      <c r="O58" s="4326" t="s">
        <v>2132</v>
      </c>
      <c r="P58" s="4602">
        <v>0.29499999999999998</v>
      </c>
      <c r="Q58" s="4067" t="s">
        <v>2133</v>
      </c>
      <c r="R58" s="4607">
        <v>0.27699999999999997</v>
      </c>
      <c r="S58" s="4326" t="s">
        <v>2133</v>
      </c>
      <c r="T58" s="702">
        <v>0.26899999999999996</v>
      </c>
      <c r="U58" s="4067" t="s">
        <v>2092</v>
      </c>
      <c r="V58" s="4608"/>
      <c r="W58" s="4334"/>
      <c r="X58" s="4609">
        <v>0.29099999999999998</v>
      </c>
      <c r="Y58" s="4610" t="s">
        <v>2122</v>
      </c>
      <c r="Z58" s="4337">
        <v>0.23</v>
      </c>
      <c r="AA58" s="4611" t="s">
        <v>2117</v>
      </c>
      <c r="AB58" s="84"/>
    </row>
    <row r="59" spans="1:28" s="61" customFormat="1" ht="13.8">
      <c r="A59" s="4612" t="s">
        <v>1043</v>
      </c>
      <c r="B59" s="4601">
        <v>0.37</v>
      </c>
      <c r="C59" s="4326" t="s">
        <v>1541</v>
      </c>
      <c r="D59" s="4602">
        <v>0.39400000000000002</v>
      </c>
      <c r="E59" s="4067" t="s">
        <v>1541</v>
      </c>
      <c r="F59" s="4603">
        <v>0.32600000000000001</v>
      </c>
      <c r="G59" s="4326" t="s">
        <v>2134</v>
      </c>
      <c r="H59" s="4604">
        <v>0.38100000000000001</v>
      </c>
      <c r="I59" s="4067" t="s">
        <v>2135</v>
      </c>
      <c r="J59" s="4605">
        <v>0.315</v>
      </c>
      <c r="K59" s="4326" t="s">
        <v>2136</v>
      </c>
      <c r="L59" s="4606">
        <v>0.23400000000000001</v>
      </c>
      <c r="M59" s="4067" t="s">
        <v>2137</v>
      </c>
      <c r="N59" s="4601">
        <v>0.35699999999999998</v>
      </c>
      <c r="O59" s="4326" t="s">
        <v>2138</v>
      </c>
      <c r="P59" s="4602">
        <v>0.51500000000000001</v>
      </c>
      <c r="Q59" s="4067" t="s">
        <v>2136</v>
      </c>
      <c r="R59" s="4607">
        <v>0.183</v>
      </c>
      <c r="S59" s="4326" t="s">
        <v>2139</v>
      </c>
      <c r="T59" s="702">
        <v>0.27899999999999997</v>
      </c>
      <c r="U59" s="4067" t="s">
        <v>2140</v>
      </c>
      <c r="V59" s="4613"/>
      <c r="W59" s="4614"/>
      <c r="X59" s="4609">
        <v>0.23400000000000001</v>
      </c>
      <c r="Y59" s="4610" t="s">
        <v>2141</v>
      </c>
      <c r="Z59" s="4337">
        <v>0.26300000000000001</v>
      </c>
      <c r="AA59" s="4611" t="s">
        <v>2655</v>
      </c>
      <c r="AB59" s="84"/>
    </row>
    <row r="60" spans="1:28" ht="13.8">
      <c r="A60" s="5615" t="s">
        <v>1004</v>
      </c>
      <c r="B60" s="5616"/>
      <c r="C60" s="5616"/>
      <c r="D60" s="5616"/>
      <c r="E60" s="5616"/>
      <c r="F60" s="5616"/>
      <c r="G60" s="5616"/>
      <c r="H60" s="5616"/>
      <c r="I60" s="5616"/>
      <c r="J60" s="5616"/>
      <c r="K60" s="5616"/>
      <c r="L60" s="5616"/>
      <c r="M60" s="5616"/>
      <c r="N60" s="5616"/>
      <c r="O60" s="5616"/>
      <c r="P60" s="5616"/>
      <c r="Q60" s="5616"/>
      <c r="R60" s="5616"/>
      <c r="S60" s="5616"/>
      <c r="T60" s="5616"/>
      <c r="U60" s="5616"/>
      <c r="V60" s="5616"/>
      <c r="W60" s="5616"/>
      <c r="X60" s="5616"/>
      <c r="Y60" s="5616"/>
      <c r="Z60" s="5616"/>
      <c r="AA60" s="5617"/>
    </row>
    <row r="61" spans="1:28" ht="13.8">
      <c r="A61" s="5603" t="s">
        <v>1543</v>
      </c>
      <c r="B61" s="5604"/>
      <c r="C61" s="5604"/>
      <c r="D61" s="5604"/>
      <c r="E61" s="5604"/>
      <c r="F61" s="5604"/>
      <c r="G61" s="5604"/>
      <c r="H61" s="5604"/>
      <c r="I61" s="5604"/>
      <c r="J61" s="5604"/>
      <c r="K61" s="5604"/>
      <c r="L61" s="5604"/>
      <c r="M61" s="5604"/>
      <c r="N61" s="5604"/>
      <c r="O61" s="5604"/>
      <c r="P61" s="5604"/>
      <c r="Q61" s="5604"/>
      <c r="R61" s="5604"/>
      <c r="S61" s="5604"/>
      <c r="T61" s="5604"/>
      <c r="U61" s="5604"/>
      <c r="V61" s="5604"/>
      <c r="W61" s="5604"/>
      <c r="X61" s="5604"/>
      <c r="Y61" s="5604"/>
      <c r="Z61" s="5604"/>
      <c r="AA61" s="5605"/>
    </row>
    <row r="62" spans="1:28" ht="13.8">
      <c r="A62" s="4431"/>
      <c r="B62" s="4432"/>
      <c r="C62" s="4432"/>
      <c r="D62" s="4432"/>
      <c r="E62" s="4432"/>
      <c r="F62" s="4432"/>
      <c r="G62" s="4432"/>
      <c r="H62" s="4432"/>
      <c r="I62" s="4432"/>
      <c r="J62" s="4432"/>
      <c r="K62" s="4432"/>
      <c r="V62"/>
      <c r="W62"/>
      <c r="X62"/>
      <c r="Y62"/>
      <c r="Z62"/>
    </row>
    <row r="63" spans="1:28" ht="14.25" customHeight="1">
      <c r="A63" s="5425" t="s">
        <v>2587</v>
      </c>
      <c r="B63" s="5425"/>
      <c r="C63" s="5425"/>
      <c r="D63" s="5425"/>
      <c r="E63" s="5425"/>
      <c r="F63" s="5425"/>
      <c r="G63" s="5425"/>
      <c r="H63" s="5425"/>
      <c r="I63" s="5425"/>
      <c r="J63" s="5425"/>
      <c r="K63" s="5425"/>
      <c r="L63" s="5425"/>
      <c r="M63" s="5425"/>
      <c r="N63" s="5425"/>
      <c r="O63" s="5425"/>
      <c r="P63" s="5425"/>
      <c r="Q63" s="5425"/>
      <c r="R63" s="5425"/>
      <c r="S63" s="5425"/>
      <c r="T63" s="5425"/>
      <c r="U63" s="5425"/>
      <c r="V63" s="5425"/>
      <c r="W63" s="5425"/>
      <c r="X63"/>
      <c r="Y63"/>
      <c r="Z63"/>
    </row>
    <row r="64" spans="1:28" ht="13.8">
      <c r="V64"/>
      <c r="W64"/>
      <c r="X64"/>
      <c r="Y64"/>
      <c r="Z64"/>
    </row>
    <row r="65" spans="22:26" ht="13.8">
      <c r="V65"/>
      <c r="W65"/>
      <c r="X65"/>
      <c r="Y65"/>
      <c r="Z65"/>
    </row>
    <row r="66" spans="22:26" ht="13.8"/>
    <row r="67" spans="22:26" ht="13.8"/>
    <row r="68" spans="22:26" ht="13.8"/>
    <row r="69" spans="22:26" ht="13.8"/>
    <row r="70" spans="22:26" ht="13.8"/>
    <row r="71" spans="22:26" ht="13.8"/>
    <row r="72" spans="22:26" ht="13.8"/>
    <row r="73" spans="22:26" ht="13.8"/>
    <row r="74" spans="22:26" ht="13.8"/>
    <row r="75" spans="22:26" ht="13.8"/>
    <row r="76" spans="22:26" ht="13.8"/>
    <row r="77" spans="22:26" ht="13.8"/>
    <row r="78" spans="22:26" ht="13.8"/>
    <row r="79" spans="22:26" ht="13.8"/>
    <row r="80" spans="22:26" ht="13.8"/>
    <row r="81" ht="13.8"/>
    <row r="82" ht="13.8"/>
    <row r="84" ht="13.8"/>
  </sheetData>
  <mergeCells count="94">
    <mergeCell ref="A63:W63"/>
    <mergeCell ref="X46:Y46"/>
    <mergeCell ref="B47:C47"/>
    <mergeCell ref="D47:E47"/>
    <mergeCell ref="F47:G47"/>
    <mergeCell ref="H47:I47"/>
    <mergeCell ref="J47:K47"/>
    <mergeCell ref="L47:M47"/>
    <mergeCell ref="N47:O47"/>
    <mergeCell ref="P47:Q47"/>
    <mergeCell ref="R47:S47"/>
    <mergeCell ref="T47:U47"/>
    <mergeCell ref="V47:W47"/>
    <mergeCell ref="X47:Y47"/>
    <mergeCell ref="A61:AA61"/>
    <mergeCell ref="Z47:AA47"/>
    <mergeCell ref="A19:AA19"/>
    <mergeCell ref="X26:Y26"/>
    <mergeCell ref="A42:W42"/>
    <mergeCell ref="A45:A48"/>
    <mergeCell ref="B46:C46"/>
    <mergeCell ref="D46:E46"/>
    <mergeCell ref="F46:G46"/>
    <mergeCell ref="H46:I46"/>
    <mergeCell ref="J46:K46"/>
    <mergeCell ref="L46:M46"/>
    <mergeCell ref="N46:O46"/>
    <mergeCell ref="P46:Q46"/>
    <mergeCell ref="R46:S46"/>
    <mergeCell ref="T46:U46"/>
    <mergeCell ref="V46:W46"/>
    <mergeCell ref="L26:M26"/>
    <mergeCell ref="V4:W4"/>
    <mergeCell ref="X4:Y4"/>
    <mergeCell ref="V5:W5"/>
    <mergeCell ref="X5:Y5"/>
    <mergeCell ref="A18:AA18"/>
    <mergeCell ref="N4:O4"/>
    <mergeCell ref="P4:Q4"/>
    <mergeCell ref="T5:U5"/>
    <mergeCell ref="T4:U4"/>
    <mergeCell ref="A3:A6"/>
    <mergeCell ref="F4:G4"/>
    <mergeCell ref="H4:I4"/>
    <mergeCell ref="J4:K4"/>
    <mergeCell ref="D4:E4"/>
    <mergeCell ref="A1:AA1"/>
    <mergeCell ref="B3:AA3"/>
    <mergeCell ref="Z4:AA4"/>
    <mergeCell ref="Z5:AA5"/>
    <mergeCell ref="R4:S4"/>
    <mergeCell ref="R5:S5"/>
    <mergeCell ref="L5:M5"/>
    <mergeCell ref="B4:C4"/>
    <mergeCell ref="B5:C5"/>
    <mergeCell ref="D5:E5"/>
    <mergeCell ref="F5:G5"/>
    <mergeCell ref="H5:I5"/>
    <mergeCell ref="J5:K5"/>
    <mergeCell ref="N5:O5"/>
    <mergeCell ref="P5:Q5"/>
    <mergeCell ref="L4:M4"/>
    <mergeCell ref="A39:AA39"/>
    <mergeCell ref="A21:W21"/>
    <mergeCell ref="A24:A27"/>
    <mergeCell ref="R25:S25"/>
    <mergeCell ref="T25:U25"/>
    <mergeCell ref="H25:I25"/>
    <mergeCell ref="J25:K25"/>
    <mergeCell ref="L25:M25"/>
    <mergeCell ref="N25:O25"/>
    <mergeCell ref="P25:Q25"/>
    <mergeCell ref="B25:C25"/>
    <mergeCell ref="D25:E25"/>
    <mergeCell ref="F25:G25"/>
    <mergeCell ref="V26:W26"/>
    <mergeCell ref="B24:AA24"/>
    <mergeCell ref="Z25:AA25"/>
    <mergeCell ref="A60:AA60"/>
    <mergeCell ref="V25:W25"/>
    <mergeCell ref="N26:O26"/>
    <mergeCell ref="A40:AA40"/>
    <mergeCell ref="B45:AA45"/>
    <mergeCell ref="Z46:AA46"/>
    <mergeCell ref="X25:Y25"/>
    <mergeCell ref="P26:Q26"/>
    <mergeCell ref="R26:S26"/>
    <mergeCell ref="T26:U26"/>
    <mergeCell ref="B26:C26"/>
    <mergeCell ref="D26:E26"/>
    <mergeCell ref="F26:G26"/>
    <mergeCell ref="H26:I26"/>
    <mergeCell ref="J26:K26"/>
    <mergeCell ref="Z26:AA26"/>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6"/>
  <sheetViews>
    <sheetView workbookViewId="0">
      <selection activeCell="F4" sqref="F4:G4"/>
    </sheetView>
  </sheetViews>
  <sheetFormatPr defaultRowHeight="14.25" customHeight="1"/>
  <cols>
    <col min="1" max="1" width="42.19921875" customWidth="1"/>
    <col min="2" max="21" width="9.59765625" customWidth="1"/>
    <col min="22" max="23" width="9.59765625" style="404" customWidth="1"/>
    <col min="24" max="25" width="9.59765625" customWidth="1"/>
  </cols>
  <sheetData>
    <row r="1" spans="1:28" ht="25.05" customHeight="1">
      <c r="A1" s="5652" t="s">
        <v>2604</v>
      </c>
      <c r="B1" s="5652"/>
      <c r="C1" s="5652"/>
      <c r="D1" s="5652"/>
      <c r="E1" s="5652"/>
      <c r="F1" s="5652"/>
      <c r="G1" s="5652"/>
      <c r="H1" s="5652"/>
      <c r="I1" s="5652"/>
      <c r="J1" s="5652"/>
      <c r="K1" s="5652"/>
      <c r="L1" s="5652"/>
      <c r="M1" s="5652"/>
      <c r="N1" s="5652"/>
      <c r="O1" s="5652"/>
      <c r="P1" s="5652"/>
      <c r="Q1" s="5652"/>
      <c r="R1" s="5652"/>
      <c r="S1" s="5652"/>
      <c r="T1" s="5652"/>
      <c r="U1" s="5652"/>
      <c r="V1" s="5652"/>
      <c r="W1" s="5652"/>
      <c r="X1" s="5652"/>
      <c r="Y1" s="5652"/>
      <c r="Z1" s="5652"/>
      <c r="AA1" s="5652"/>
    </row>
    <row r="3" spans="1:28" s="50" customFormat="1" ht="18" customHeight="1">
      <c r="A3" s="5656" t="s">
        <v>876</v>
      </c>
      <c r="B3" s="5641" t="s">
        <v>14</v>
      </c>
      <c r="C3" s="5642"/>
      <c r="D3" s="5642"/>
      <c r="E3" s="5642"/>
      <c r="F3" s="5642"/>
      <c r="G3" s="5642"/>
      <c r="H3" s="5642"/>
      <c r="I3" s="5642"/>
      <c r="J3" s="5642"/>
      <c r="K3" s="5642"/>
      <c r="L3" s="5642"/>
      <c r="M3" s="5642"/>
      <c r="N3" s="5642"/>
      <c r="O3" s="5642"/>
      <c r="P3" s="5642"/>
      <c r="Q3" s="5642"/>
      <c r="R3" s="5642"/>
      <c r="S3" s="5642"/>
      <c r="T3" s="5642"/>
      <c r="U3" s="5642"/>
      <c r="V3" s="5642"/>
      <c r="W3" s="5642"/>
      <c r="X3" s="5642"/>
      <c r="Y3" s="5642"/>
      <c r="Z3" s="5642"/>
      <c r="AA3" s="5642"/>
      <c r="AB3" s="407"/>
    </row>
    <row r="4" spans="1:28" s="50" customFormat="1" ht="18" customHeight="1">
      <c r="A4" s="5657"/>
      <c r="B4" s="5648" t="s">
        <v>852</v>
      </c>
      <c r="C4" s="5651"/>
      <c r="D4" s="5648" t="s">
        <v>852</v>
      </c>
      <c r="E4" s="5651"/>
      <c r="F4" s="5648" t="s">
        <v>852</v>
      </c>
      <c r="G4" s="5651"/>
      <c r="H4" s="5648" t="s">
        <v>852</v>
      </c>
      <c r="I4" s="5651"/>
      <c r="J4" s="5648" t="s">
        <v>852</v>
      </c>
      <c r="K4" s="5651"/>
      <c r="L4" s="5648" t="s">
        <v>852</v>
      </c>
      <c r="M4" s="5651"/>
      <c r="N4" s="5648" t="s">
        <v>852</v>
      </c>
      <c r="O4" s="5651"/>
      <c r="P4" s="5648" t="s">
        <v>852</v>
      </c>
      <c r="Q4" s="5651"/>
      <c r="R4" s="5648" t="s">
        <v>852</v>
      </c>
      <c r="S4" s="5649"/>
      <c r="T4" s="5636" t="s">
        <v>852</v>
      </c>
      <c r="U4" s="5637"/>
      <c r="V4" s="5636" t="s">
        <v>852</v>
      </c>
      <c r="W4" s="5637"/>
      <c r="X4" s="5636" t="s">
        <v>852</v>
      </c>
      <c r="Y4" s="5637"/>
      <c r="Z4" s="5636" t="s">
        <v>852</v>
      </c>
      <c r="AA4" s="5637"/>
      <c r="AB4" s="106"/>
    </row>
    <row r="5" spans="1:28" s="50" customFormat="1" ht="18" customHeight="1">
      <c r="A5" s="5657"/>
      <c r="B5" s="5648">
        <v>2010</v>
      </c>
      <c r="C5" s="5651"/>
      <c r="D5" s="5648">
        <v>2011</v>
      </c>
      <c r="E5" s="5651"/>
      <c r="F5" s="5648">
        <v>2012</v>
      </c>
      <c r="G5" s="5651"/>
      <c r="H5" s="5648">
        <v>2013</v>
      </c>
      <c r="I5" s="5651"/>
      <c r="J5" s="5648">
        <v>2014</v>
      </c>
      <c r="K5" s="5651"/>
      <c r="L5" s="5648">
        <v>2015</v>
      </c>
      <c r="M5" s="5651"/>
      <c r="N5" s="5648">
        <v>2016</v>
      </c>
      <c r="O5" s="5651"/>
      <c r="P5" s="5648">
        <v>2017</v>
      </c>
      <c r="Q5" s="5651"/>
      <c r="R5" s="5648">
        <v>2018</v>
      </c>
      <c r="S5" s="5649"/>
      <c r="T5" s="5636">
        <v>2019</v>
      </c>
      <c r="U5" s="5637"/>
      <c r="V5" s="5636" t="s">
        <v>1517</v>
      </c>
      <c r="W5" s="5637"/>
      <c r="X5" s="5636">
        <v>2021</v>
      </c>
      <c r="Y5" s="5637"/>
      <c r="Z5" s="5636">
        <v>2022</v>
      </c>
      <c r="AA5" s="5637"/>
      <c r="AB5" s="106"/>
    </row>
    <row r="6" spans="1:28" s="47" customFormat="1" ht="30" customHeight="1">
      <c r="A6" s="5658"/>
      <c r="B6" s="44" t="s">
        <v>859</v>
      </c>
      <c r="C6" s="45" t="s">
        <v>860</v>
      </c>
      <c r="D6" s="44" t="s">
        <v>859</v>
      </c>
      <c r="E6" s="45" t="s">
        <v>860</v>
      </c>
      <c r="F6" s="44" t="s">
        <v>859</v>
      </c>
      <c r="G6" s="45" t="s">
        <v>860</v>
      </c>
      <c r="H6" s="44" t="s">
        <v>859</v>
      </c>
      <c r="I6" s="45" t="s">
        <v>860</v>
      </c>
      <c r="J6" s="44" t="s">
        <v>859</v>
      </c>
      <c r="K6" s="45" t="s">
        <v>860</v>
      </c>
      <c r="L6" s="44" t="s">
        <v>859</v>
      </c>
      <c r="M6" s="45" t="s">
        <v>860</v>
      </c>
      <c r="N6" s="44" t="s">
        <v>859</v>
      </c>
      <c r="O6" s="45" t="s">
        <v>860</v>
      </c>
      <c r="P6" s="44" t="s">
        <v>859</v>
      </c>
      <c r="Q6" s="45" t="s">
        <v>860</v>
      </c>
      <c r="R6" s="44" t="s">
        <v>859</v>
      </c>
      <c r="S6" s="46" t="s">
        <v>860</v>
      </c>
      <c r="T6" s="62" t="s">
        <v>859</v>
      </c>
      <c r="U6" s="63" t="s">
        <v>860</v>
      </c>
      <c r="V6" s="62" t="s">
        <v>859</v>
      </c>
      <c r="W6" s="63" t="s">
        <v>860</v>
      </c>
      <c r="X6" s="62" t="s">
        <v>859</v>
      </c>
      <c r="Y6" s="63" t="s">
        <v>860</v>
      </c>
      <c r="Z6" s="62" t="s">
        <v>859</v>
      </c>
      <c r="AA6" s="63" t="s">
        <v>860</v>
      </c>
      <c r="AB6" s="401"/>
    </row>
    <row r="7" spans="1:28" s="48" customFormat="1" ht="16.2" thickBot="1">
      <c r="A7" s="2761" t="s">
        <v>869</v>
      </c>
      <c r="B7" s="2762">
        <v>63944</v>
      </c>
      <c r="C7" s="535" t="s">
        <v>1699</v>
      </c>
      <c r="D7" s="2597">
        <v>67710</v>
      </c>
      <c r="E7" s="472" t="s">
        <v>1700</v>
      </c>
      <c r="F7" s="2763">
        <v>68435</v>
      </c>
      <c r="G7" s="535" t="s">
        <v>1701</v>
      </c>
      <c r="H7" s="2597">
        <v>68670</v>
      </c>
      <c r="I7" s="472" t="s">
        <v>1702</v>
      </c>
      <c r="J7" s="2763">
        <v>71006</v>
      </c>
      <c r="K7" s="535" t="s">
        <v>1703</v>
      </c>
      <c r="L7" s="2764">
        <v>68973</v>
      </c>
      <c r="M7" s="472" t="s">
        <v>1704</v>
      </c>
      <c r="N7" s="2765">
        <v>72940</v>
      </c>
      <c r="O7" s="535" t="s">
        <v>1705</v>
      </c>
      <c r="P7" s="2593">
        <v>71230</v>
      </c>
      <c r="Q7" s="472" t="s">
        <v>1706</v>
      </c>
      <c r="R7" s="536">
        <v>76010</v>
      </c>
      <c r="S7" s="535" t="s">
        <v>1707</v>
      </c>
      <c r="T7" s="475">
        <v>71749</v>
      </c>
      <c r="U7" s="472" t="s">
        <v>1708</v>
      </c>
      <c r="V7" s="2766"/>
      <c r="W7" s="2767"/>
      <c r="X7" s="1634">
        <v>77609</v>
      </c>
      <c r="Y7" s="2297" t="s">
        <v>1709</v>
      </c>
      <c r="Z7" s="2768">
        <v>84361</v>
      </c>
      <c r="AA7" s="2769" t="s">
        <v>2605</v>
      </c>
      <c r="AB7" s="408"/>
    </row>
    <row r="8" spans="1:28" s="48" customFormat="1" ht="13.8">
      <c r="A8" s="537"/>
      <c r="B8" s="2770"/>
      <c r="C8" s="538"/>
      <c r="D8" s="2771"/>
      <c r="E8" s="480"/>
      <c r="F8" s="2772"/>
      <c r="G8" s="538"/>
      <c r="H8" s="2771"/>
      <c r="I8" s="480"/>
      <c r="J8" s="2772"/>
      <c r="K8" s="538"/>
      <c r="L8" s="2773"/>
      <c r="M8" s="480"/>
      <c r="N8" s="2774"/>
      <c r="O8" s="538"/>
      <c r="P8" s="2775"/>
      <c r="Q8" s="480"/>
      <c r="R8" s="539"/>
      <c r="S8" s="538"/>
      <c r="T8" s="540"/>
      <c r="U8" s="480"/>
      <c r="V8" s="2776"/>
      <c r="W8" s="541"/>
      <c r="X8" s="2777"/>
      <c r="Y8" s="2460"/>
      <c r="Z8" s="2778"/>
      <c r="AA8" s="2779"/>
      <c r="AB8" s="404"/>
    </row>
    <row r="9" spans="1:28" s="48" customFormat="1" ht="13.8">
      <c r="A9" s="2780" t="s">
        <v>982</v>
      </c>
      <c r="B9" s="2781">
        <v>0.76400000000000001</v>
      </c>
      <c r="C9" s="2782" t="s">
        <v>1586</v>
      </c>
      <c r="D9" s="2783">
        <v>0.76500000000000001</v>
      </c>
      <c r="E9" s="2217" t="s">
        <v>1624</v>
      </c>
      <c r="F9" s="2784">
        <v>0.75600000000000001</v>
      </c>
      <c r="G9" s="2782" t="s">
        <v>1584</v>
      </c>
      <c r="H9" s="2783">
        <v>0.74399999999999999</v>
      </c>
      <c r="I9" s="2217" t="s">
        <v>1624</v>
      </c>
      <c r="J9" s="2784">
        <v>0.74199999999999999</v>
      </c>
      <c r="K9" s="2782" t="s">
        <v>1623</v>
      </c>
      <c r="L9" s="2785">
        <v>0.75600000000000001</v>
      </c>
      <c r="M9" s="2217" t="s">
        <v>1621</v>
      </c>
      <c r="N9" s="2786">
        <v>0.76300000000000001</v>
      </c>
      <c r="O9" s="2782" t="s">
        <v>1620</v>
      </c>
      <c r="P9" s="2787">
        <v>0.76</v>
      </c>
      <c r="Q9" s="2217" t="s">
        <v>1624</v>
      </c>
      <c r="R9" s="2788">
        <v>0.76700000000000002</v>
      </c>
      <c r="S9" s="2782" t="s">
        <v>1586</v>
      </c>
      <c r="T9" s="2224">
        <v>0.72400000000000009</v>
      </c>
      <c r="U9" s="2217" t="s">
        <v>1583</v>
      </c>
      <c r="V9" s="2789"/>
      <c r="W9" s="2790"/>
      <c r="X9" s="2791">
        <v>0.73899999999999999</v>
      </c>
      <c r="Y9" s="2577" t="s">
        <v>1941</v>
      </c>
      <c r="Z9" s="2792">
        <v>0.75700000000000001</v>
      </c>
      <c r="AA9" s="2793" t="s">
        <v>1620</v>
      </c>
      <c r="AB9" s="404"/>
    </row>
    <row r="10" spans="1:28" s="48" customFormat="1" ht="13.8">
      <c r="A10" s="2794" t="s">
        <v>1029</v>
      </c>
      <c r="B10" s="2795">
        <v>0.35699999999999998</v>
      </c>
      <c r="C10" s="2782" t="s">
        <v>1582</v>
      </c>
      <c r="D10" s="2796">
        <v>0.374</v>
      </c>
      <c r="E10" s="2217" t="s">
        <v>1584</v>
      </c>
      <c r="F10" s="2797">
        <v>0.33100000000000002</v>
      </c>
      <c r="G10" s="2782" t="s">
        <v>1620</v>
      </c>
      <c r="H10" s="2796">
        <v>0.32800000000000001</v>
      </c>
      <c r="I10" s="2217" t="s">
        <v>1623</v>
      </c>
      <c r="J10" s="2797">
        <v>0.32700000000000001</v>
      </c>
      <c r="K10" s="2782" t="s">
        <v>1622</v>
      </c>
      <c r="L10" s="2798">
        <v>0.32200000000000001</v>
      </c>
      <c r="M10" s="2217" t="s">
        <v>1606</v>
      </c>
      <c r="N10" s="2799">
        <v>0.34100000000000003</v>
      </c>
      <c r="O10" s="2782" t="s">
        <v>1584</v>
      </c>
      <c r="P10" s="2800">
        <v>0.30099999999999999</v>
      </c>
      <c r="Q10" s="2217" t="s">
        <v>1622</v>
      </c>
      <c r="R10" s="2788">
        <v>0.318</v>
      </c>
      <c r="S10" s="2782" t="s">
        <v>1582</v>
      </c>
      <c r="T10" s="2224">
        <v>0.307</v>
      </c>
      <c r="U10" s="2217" t="s">
        <v>1586</v>
      </c>
      <c r="V10" s="2801"/>
      <c r="W10" s="2790"/>
      <c r="X10" s="2802">
        <v>0.311</v>
      </c>
      <c r="Y10" s="2803" t="s">
        <v>1942</v>
      </c>
      <c r="Z10" s="2792">
        <v>0.308</v>
      </c>
      <c r="AA10" s="2804" t="s">
        <v>1586</v>
      </c>
    </row>
    <row r="11" spans="1:28" s="48" customFormat="1" ht="13.8">
      <c r="A11" s="2805" t="s">
        <v>1030</v>
      </c>
      <c r="B11" s="2806">
        <v>0.46500000000000002</v>
      </c>
      <c r="C11" s="2782" t="s">
        <v>1581</v>
      </c>
      <c r="D11" s="2807">
        <v>0.48599999999999999</v>
      </c>
      <c r="E11" s="2217" t="s">
        <v>1584</v>
      </c>
      <c r="F11" s="2808">
        <v>0.45900000000000002</v>
      </c>
      <c r="G11" s="2782" t="s">
        <v>1623</v>
      </c>
      <c r="H11" s="2807">
        <v>0.48399999999999999</v>
      </c>
      <c r="I11" s="2217" t="s">
        <v>1942</v>
      </c>
      <c r="J11" s="2808">
        <v>0.45500000000000002</v>
      </c>
      <c r="K11" s="2782" t="s">
        <v>1620</v>
      </c>
      <c r="L11" s="2809">
        <v>0.49199999999999999</v>
      </c>
      <c r="M11" s="2217" t="s">
        <v>1584</v>
      </c>
      <c r="N11" s="2810">
        <v>0.47199999999999998</v>
      </c>
      <c r="O11" s="2782" t="s">
        <v>1586</v>
      </c>
      <c r="P11" s="2811">
        <v>0.45700000000000002</v>
      </c>
      <c r="Q11" s="2217" t="s">
        <v>1586</v>
      </c>
      <c r="R11" s="2788">
        <v>0.48399999999999999</v>
      </c>
      <c r="S11" s="2782" t="s">
        <v>1624</v>
      </c>
      <c r="T11" s="2224">
        <v>0.39399999999999996</v>
      </c>
      <c r="U11" s="2217" t="s">
        <v>1622</v>
      </c>
      <c r="V11" s="2812"/>
      <c r="W11" s="2790"/>
      <c r="X11" s="2813">
        <v>0.45800000000000002</v>
      </c>
      <c r="Y11" s="2814" t="s">
        <v>1585</v>
      </c>
      <c r="Z11" s="2792">
        <v>0.46500000000000002</v>
      </c>
      <c r="AA11" s="2815" t="s">
        <v>1584</v>
      </c>
    </row>
    <row r="12" spans="1:28" s="48" customFormat="1" ht="13.8">
      <c r="A12" s="2816" t="s">
        <v>1029</v>
      </c>
      <c r="B12" s="2817">
        <v>0.21</v>
      </c>
      <c r="C12" s="2782" t="s">
        <v>1624</v>
      </c>
      <c r="D12" s="2818">
        <v>0.22900000000000001</v>
      </c>
      <c r="E12" s="2217" t="s">
        <v>1586</v>
      </c>
      <c r="F12" s="2819">
        <v>0.186</v>
      </c>
      <c r="G12" s="2782" t="s">
        <v>1601</v>
      </c>
      <c r="H12" s="2818">
        <v>0.216</v>
      </c>
      <c r="I12" s="2217" t="s">
        <v>1623</v>
      </c>
      <c r="J12" s="2819">
        <v>0.191</v>
      </c>
      <c r="K12" s="2782" t="s">
        <v>1602</v>
      </c>
      <c r="L12" s="2820">
        <v>0.214</v>
      </c>
      <c r="M12" s="2217" t="s">
        <v>1601</v>
      </c>
      <c r="N12" s="2821">
        <v>0.20200000000000001</v>
      </c>
      <c r="O12" s="2782" t="s">
        <v>1602</v>
      </c>
      <c r="P12" s="2822">
        <v>0.18</v>
      </c>
      <c r="Q12" s="2217" t="s">
        <v>1604</v>
      </c>
      <c r="R12" s="2788">
        <v>0.191</v>
      </c>
      <c r="S12" s="2782" t="s">
        <v>1622</v>
      </c>
      <c r="T12" s="2224">
        <v>0.14699999999999999</v>
      </c>
      <c r="U12" s="2217" t="s">
        <v>1601</v>
      </c>
      <c r="V12" s="2823"/>
      <c r="W12" s="2790"/>
      <c r="X12" s="2824">
        <v>0.182</v>
      </c>
      <c r="Y12" s="2825" t="s">
        <v>1623</v>
      </c>
      <c r="Z12" s="2792">
        <v>0.17799999999999999</v>
      </c>
      <c r="AA12" s="2826" t="s">
        <v>1606</v>
      </c>
    </row>
    <row r="13" spans="1:28" s="48" customFormat="1" ht="13.8">
      <c r="A13" s="2805" t="s">
        <v>1031</v>
      </c>
      <c r="B13" s="2827">
        <v>0.217</v>
      </c>
      <c r="C13" s="2782" t="s">
        <v>1582</v>
      </c>
      <c r="D13" s="2828">
        <v>0.19</v>
      </c>
      <c r="E13" s="2217" t="s">
        <v>1606</v>
      </c>
      <c r="F13" s="2829">
        <v>0.21</v>
      </c>
      <c r="G13" s="2782" t="s">
        <v>1623</v>
      </c>
      <c r="H13" s="2828">
        <v>0.184</v>
      </c>
      <c r="I13" s="2217" t="s">
        <v>1586</v>
      </c>
      <c r="J13" s="2829">
        <v>0.20899999999999999</v>
      </c>
      <c r="K13" s="2782" t="s">
        <v>1620</v>
      </c>
      <c r="L13" s="2830">
        <v>0.182</v>
      </c>
      <c r="M13" s="2217" t="s">
        <v>1624</v>
      </c>
      <c r="N13" s="2831">
        <v>0.184</v>
      </c>
      <c r="O13" s="2782" t="s">
        <v>1601</v>
      </c>
      <c r="P13" s="2832">
        <v>0.20399999999999999</v>
      </c>
      <c r="Q13" s="2217" t="s">
        <v>1621</v>
      </c>
      <c r="R13" s="2788">
        <v>0.21</v>
      </c>
      <c r="S13" s="2782" t="s">
        <v>1586</v>
      </c>
      <c r="T13" s="2224">
        <v>0.22699999999999998</v>
      </c>
      <c r="U13" s="2217" t="s">
        <v>1586</v>
      </c>
      <c r="V13" s="2833"/>
      <c r="W13" s="2790"/>
      <c r="X13" s="2834">
        <v>0.19800000000000001</v>
      </c>
      <c r="Y13" s="2835" t="s">
        <v>1586</v>
      </c>
      <c r="Z13" s="2792">
        <v>0.214</v>
      </c>
      <c r="AA13" s="2836" t="s">
        <v>1622</v>
      </c>
    </row>
    <row r="14" spans="1:28" s="48" customFormat="1" ht="13.8">
      <c r="A14" s="2816" t="s">
        <v>1029</v>
      </c>
      <c r="B14" s="2837">
        <v>0.108</v>
      </c>
      <c r="C14" s="2782" t="s">
        <v>1621</v>
      </c>
      <c r="D14" s="2838">
        <v>9.8000000000000004E-2</v>
      </c>
      <c r="E14" s="2217" t="s">
        <v>1605</v>
      </c>
      <c r="F14" s="2839">
        <v>0.108</v>
      </c>
      <c r="G14" s="2782" t="s">
        <v>1602</v>
      </c>
      <c r="H14" s="2838">
        <v>0.08</v>
      </c>
      <c r="I14" s="2217" t="s">
        <v>1601</v>
      </c>
      <c r="J14" s="2839">
        <v>0.10199999999999999</v>
      </c>
      <c r="K14" s="2782" t="s">
        <v>1605</v>
      </c>
      <c r="L14" s="2840">
        <v>7.8E-2</v>
      </c>
      <c r="M14" s="2217" t="s">
        <v>1603</v>
      </c>
      <c r="N14" s="2841">
        <v>8.8999999999999996E-2</v>
      </c>
      <c r="O14" s="2782" t="s">
        <v>1532</v>
      </c>
      <c r="P14" s="2842">
        <v>8.8999999999999996E-2</v>
      </c>
      <c r="Q14" s="2217" t="s">
        <v>1603</v>
      </c>
      <c r="R14" s="2788">
        <v>0.106</v>
      </c>
      <c r="S14" s="2782" t="s">
        <v>1624</v>
      </c>
      <c r="T14" s="2224">
        <v>0.11900000000000001</v>
      </c>
      <c r="U14" s="2217" t="s">
        <v>1624</v>
      </c>
      <c r="V14" s="2843"/>
      <c r="W14" s="2790"/>
      <c r="X14" s="2844">
        <v>7.4999999999999997E-2</v>
      </c>
      <c r="Y14" s="2845" t="s">
        <v>1604</v>
      </c>
      <c r="Z14" s="2792">
        <v>0.10299999999999999</v>
      </c>
      <c r="AA14" s="2846" t="s">
        <v>1606</v>
      </c>
    </row>
    <row r="15" spans="1:28" s="48" customFormat="1" ht="13.8">
      <c r="A15" s="2816"/>
      <c r="B15" s="2847"/>
      <c r="C15" s="2782"/>
      <c r="D15" s="2848"/>
      <c r="E15" s="2217"/>
      <c r="F15" s="2849"/>
      <c r="G15" s="2782"/>
      <c r="H15" s="2848"/>
      <c r="I15" s="2217"/>
      <c r="J15" s="2849"/>
      <c r="K15" s="2782"/>
      <c r="L15" s="2850"/>
      <c r="M15" s="2217"/>
      <c r="N15" s="2851"/>
      <c r="O15" s="2782"/>
      <c r="P15" s="2852"/>
      <c r="Q15" s="2217"/>
      <c r="R15" s="2788"/>
      <c r="S15" s="2782"/>
      <c r="T15" s="2224"/>
      <c r="U15" s="2217"/>
      <c r="V15" s="2853"/>
      <c r="W15" s="2790"/>
      <c r="X15" s="2854"/>
      <c r="Y15" s="2855"/>
      <c r="Z15" s="2856"/>
      <c r="AA15" s="2857"/>
    </row>
    <row r="16" spans="1:28" s="48" customFormat="1" ht="13.8">
      <c r="A16" s="2780" t="s">
        <v>983</v>
      </c>
      <c r="B16" s="2858">
        <v>0.23599999999999999</v>
      </c>
      <c r="C16" s="2782" t="s">
        <v>1586</v>
      </c>
      <c r="D16" s="2859">
        <v>0.23499999999999999</v>
      </c>
      <c r="E16" s="2217" t="s">
        <v>1624</v>
      </c>
      <c r="F16" s="2860">
        <v>0.24399999999999999</v>
      </c>
      <c r="G16" s="2782" t="s">
        <v>1584</v>
      </c>
      <c r="H16" s="2859">
        <v>0.25600000000000001</v>
      </c>
      <c r="I16" s="2217" t="s">
        <v>1624</v>
      </c>
      <c r="J16" s="2860">
        <v>0.25800000000000001</v>
      </c>
      <c r="K16" s="2782" t="s">
        <v>1623</v>
      </c>
      <c r="L16" s="2861">
        <v>0.24399999999999999</v>
      </c>
      <c r="M16" s="2217" t="s">
        <v>1621</v>
      </c>
      <c r="N16" s="2862">
        <v>0.23699999999999999</v>
      </c>
      <c r="O16" s="2782" t="s">
        <v>1620</v>
      </c>
      <c r="P16" s="2863">
        <v>0.24</v>
      </c>
      <c r="Q16" s="2217" t="s">
        <v>1624</v>
      </c>
      <c r="R16" s="2788">
        <v>0.23300000000000001</v>
      </c>
      <c r="S16" s="2782" t="s">
        <v>1586</v>
      </c>
      <c r="T16" s="2224">
        <v>0.27600000000000002</v>
      </c>
      <c r="U16" s="2217" t="s">
        <v>1583</v>
      </c>
      <c r="V16" s="2864"/>
      <c r="W16" s="2790"/>
      <c r="X16" s="2865">
        <v>0.26100000000000001</v>
      </c>
      <c r="Y16" s="2866" t="s">
        <v>1941</v>
      </c>
      <c r="Z16" s="2792">
        <v>0.24299999999999999</v>
      </c>
      <c r="AA16" s="2867" t="s">
        <v>1620</v>
      </c>
    </row>
    <row r="17" spans="1:28" s="48" customFormat="1" ht="13.8">
      <c r="A17" s="2805" t="s">
        <v>1032</v>
      </c>
      <c r="B17" s="2868">
        <v>0.109</v>
      </c>
      <c r="C17" s="2782" t="s">
        <v>1602</v>
      </c>
      <c r="D17" s="2869">
        <v>0.121</v>
      </c>
      <c r="E17" s="2217" t="s">
        <v>1601</v>
      </c>
      <c r="F17" s="2870">
        <v>0.13200000000000001</v>
      </c>
      <c r="G17" s="2782" t="s">
        <v>1623</v>
      </c>
      <c r="H17" s="2869">
        <v>0.12</v>
      </c>
      <c r="I17" s="2217" t="s">
        <v>1605</v>
      </c>
      <c r="J17" s="2870">
        <v>0.13600000000000001</v>
      </c>
      <c r="K17" s="2782" t="s">
        <v>1621</v>
      </c>
      <c r="L17" s="2871">
        <v>0.11799999999999999</v>
      </c>
      <c r="M17" s="2217" t="s">
        <v>1604</v>
      </c>
      <c r="N17" s="2872">
        <v>0.128</v>
      </c>
      <c r="O17" s="2782" t="s">
        <v>1606</v>
      </c>
      <c r="P17" s="2873">
        <v>0.124</v>
      </c>
      <c r="Q17" s="2217" t="s">
        <v>1606</v>
      </c>
      <c r="R17" s="2788">
        <v>0.121</v>
      </c>
      <c r="S17" s="2782" t="s">
        <v>1606</v>
      </c>
      <c r="T17" s="2224">
        <v>0.13699999999999998</v>
      </c>
      <c r="U17" s="2217" t="s">
        <v>1606</v>
      </c>
      <c r="V17" s="2874"/>
      <c r="W17" s="2790"/>
      <c r="X17" s="2875">
        <v>0.13100000000000001</v>
      </c>
      <c r="Y17" s="2876" t="s">
        <v>1620</v>
      </c>
      <c r="Z17" s="2792">
        <v>0.13400000000000001</v>
      </c>
      <c r="AA17" s="2877" t="s">
        <v>1601</v>
      </c>
    </row>
    <row r="18" spans="1:28" s="48" customFormat="1" ht="13.8">
      <c r="A18" s="2816" t="s">
        <v>1033</v>
      </c>
      <c r="B18" s="2878">
        <v>8.2000000000000003E-2</v>
      </c>
      <c r="C18" s="2782" t="s">
        <v>1601</v>
      </c>
      <c r="D18" s="2879">
        <v>9.6000000000000002E-2</v>
      </c>
      <c r="E18" s="2217" t="s">
        <v>1604</v>
      </c>
      <c r="F18" s="2880">
        <v>9.7000000000000003E-2</v>
      </c>
      <c r="G18" s="2782" t="s">
        <v>1602</v>
      </c>
      <c r="H18" s="2879">
        <v>9.5000000000000001E-2</v>
      </c>
      <c r="I18" s="2217" t="s">
        <v>1603</v>
      </c>
      <c r="J18" s="2880">
        <v>0.104</v>
      </c>
      <c r="K18" s="2782" t="s">
        <v>1602</v>
      </c>
      <c r="L18" s="2881">
        <v>7.4999999999999997E-2</v>
      </c>
      <c r="M18" s="2217" t="s">
        <v>1529</v>
      </c>
      <c r="N18" s="2882">
        <v>9.2999999999999999E-2</v>
      </c>
      <c r="O18" s="2782" t="s">
        <v>1601</v>
      </c>
      <c r="P18" s="2883">
        <v>9.4E-2</v>
      </c>
      <c r="Q18" s="2217" t="s">
        <v>1601</v>
      </c>
      <c r="R18" s="2788">
        <v>0.09</v>
      </c>
      <c r="S18" s="2782" t="s">
        <v>1605</v>
      </c>
      <c r="T18" s="2224">
        <v>0.10300000000000001</v>
      </c>
      <c r="U18" s="2217" t="s">
        <v>1602</v>
      </c>
      <c r="V18" s="2884"/>
      <c r="W18" s="2790"/>
      <c r="X18" s="2885">
        <v>0.108</v>
      </c>
      <c r="Y18" s="2886" t="s">
        <v>1621</v>
      </c>
      <c r="Z18" s="2792">
        <v>0.107</v>
      </c>
      <c r="AA18" s="2887" t="s">
        <v>1601</v>
      </c>
    </row>
    <row r="19" spans="1:28" s="48" customFormat="1" ht="13.8">
      <c r="A19" s="2816" t="s">
        <v>1034</v>
      </c>
      <c r="B19" s="2888">
        <v>2.7E-2</v>
      </c>
      <c r="C19" s="2782" t="s">
        <v>1531</v>
      </c>
      <c r="D19" s="2889">
        <v>2.5000000000000001E-2</v>
      </c>
      <c r="E19" s="2217" t="s">
        <v>1556</v>
      </c>
      <c r="F19" s="2890">
        <v>3.5000000000000003E-2</v>
      </c>
      <c r="G19" s="2782" t="s">
        <v>1529</v>
      </c>
      <c r="H19" s="2889">
        <v>2.5000000000000001E-2</v>
      </c>
      <c r="I19" s="2217" t="s">
        <v>1530</v>
      </c>
      <c r="J19" s="2890">
        <v>3.1E-2</v>
      </c>
      <c r="K19" s="2782" t="s">
        <v>1531</v>
      </c>
      <c r="L19" s="2891">
        <v>4.2999999999999997E-2</v>
      </c>
      <c r="M19" s="2217" t="s">
        <v>1529</v>
      </c>
      <c r="N19" s="2892">
        <v>3.5000000000000003E-2</v>
      </c>
      <c r="O19" s="2782" t="s">
        <v>1530</v>
      </c>
      <c r="P19" s="2893">
        <v>0.03</v>
      </c>
      <c r="Q19" s="2217" t="s">
        <v>1531</v>
      </c>
      <c r="R19" s="2788">
        <v>0.03</v>
      </c>
      <c r="S19" s="2782" t="s">
        <v>1752</v>
      </c>
      <c r="T19" s="2224">
        <v>3.4000000000000002E-2</v>
      </c>
      <c r="U19" s="2217" t="s">
        <v>1533</v>
      </c>
      <c r="V19" s="2894"/>
      <c r="W19" s="2790"/>
      <c r="X19" s="2895">
        <v>2.4E-2</v>
      </c>
      <c r="Y19" s="2896" t="s">
        <v>1531</v>
      </c>
      <c r="Z19" s="2792">
        <v>2.7E-2</v>
      </c>
      <c r="AA19" s="2897" t="s">
        <v>1530</v>
      </c>
    </row>
    <row r="20" spans="1:28" s="48" customFormat="1" ht="13.8">
      <c r="A20" s="2805" t="s">
        <v>1035</v>
      </c>
      <c r="B20" s="2898">
        <v>0.127</v>
      </c>
      <c r="C20" s="2782" t="s">
        <v>1606</v>
      </c>
      <c r="D20" s="2899">
        <v>0.114</v>
      </c>
      <c r="E20" s="2217" t="s">
        <v>1604</v>
      </c>
      <c r="F20" s="2900">
        <v>0.113</v>
      </c>
      <c r="G20" s="2782" t="s">
        <v>1603</v>
      </c>
      <c r="H20" s="2899">
        <v>0.13500000000000001</v>
      </c>
      <c r="I20" s="2217" t="s">
        <v>1602</v>
      </c>
      <c r="J20" s="2900">
        <v>0.122</v>
      </c>
      <c r="K20" s="2782" t="s">
        <v>1604</v>
      </c>
      <c r="L20" s="2901">
        <v>0.125</v>
      </c>
      <c r="M20" s="2217" t="s">
        <v>1604</v>
      </c>
      <c r="N20" s="2902">
        <v>0.109</v>
      </c>
      <c r="O20" s="2782" t="s">
        <v>1603</v>
      </c>
      <c r="P20" s="2903">
        <v>0.115</v>
      </c>
      <c r="Q20" s="2217" t="s">
        <v>1601</v>
      </c>
      <c r="R20" s="2788">
        <v>0.113</v>
      </c>
      <c r="S20" s="2782" t="s">
        <v>1721</v>
      </c>
      <c r="T20" s="2224">
        <v>0.13800000000000001</v>
      </c>
      <c r="U20" s="2217" t="s">
        <v>1601</v>
      </c>
      <c r="V20" s="2904"/>
      <c r="W20" s="2790"/>
      <c r="X20" s="2905">
        <v>0.129</v>
      </c>
      <c r="Y20" s="2906" t="s">
        <v>1621</v>
      </c>
      <c r="Z20" s="2792">
        <v>0.109</v>
      </c>
      <c r="AA20" s="2907" t="s">
        <v>1601</v>
      </c>
    </row>
    <row r="21" spans="1:28" s="48" customFormat="1" ht="13.8">
      <c r="A21" s="2816" t="s">
        <v>1033</v>
      </c>
      <c r="B21" s="2908">
        <v>9.0999999999999998E-2</v>
      </c>
      <c r="C21" s="2782" t="s">
        <v>1603</v>
      </c>
      <c r="D21" s="2909">
        <v>8.4000000000000005E-2</v>
      </c>
      <c r="E21" s="2217" t="s">
        <v>1603</v>
      </c>
      <c r="F21" s="2910">
        <v>8.5999999999999993E-2</v>
      </c>
      <c r="G21" s="2782" t="s">
        <v>1608</v>
      </c>
      <c r="H21" s="2909">
        <v>0.10199999999999999</v>
      </c>
      <c r="I21" s="2217" t="s">
        <v>1604</v>
      </c>
      <c r="J21" s="2910">
        <v>0.10199999999999999</v>
      </c>
      <c r="K21" s="2782" t="s">
        <v>1603</v>
      </c>
      <c r="L21" s="2911">
        <v>8.5999999999999993E-2</v>
      </c>
      <c r="M21" s="2217" t="s">
        <v>1608</v>
      </c>
      <c r="N21" s="2912">
        <v>8.5999999999999993E-2</v>
      </c>
      <c r="O21" s="2782" t="s">
        <v>1608</v>
      </c>
      <c r="P21" s="2913">
        <v>9.9000000000000005E-2</v>
      </c>
      <c r="Q21" s="2217" t="s">
        <v>1604</v>
      </c>
      <c r="R21" s="2788">
        <v>0.09</v>
      </c>
      <c r="S21" s="2782" t="s">
        <v>1604</v>
      </c>
      <c r="T21" s="2224">
        <v>0.10400000000000001</v>
      </c>
      <c r="U21" s="2217" t="s">
        <v>1603</v>
      </c>
      <c r="V21" s="2914"/>
      <c r="W21" s="2790"/>
      <c r="X21" s="2915">
        <v>0.106</v>
      </c>
      <c r="Y21" s="2916" t="s">
        <v>1621</v>
      </c>
      <c r="Z21" s="2792">
        <v>8.8999999999999996E-2</v>
      </c>
      <c r="AA21" s="2917" t="s">
        <v>1605</v>
      </c>
    </row>
    <row r="22" spans="1:28" s="48" customFormat="1" ht="13.8">
      <c r="A22" s="2816" t="s">
        <v>1034</v>
      </c>
      <c r="B22" s="2918">
        <v>3.5999999999999997E-2</v>
      </c>
      <c r="C22" s="2782" t="s">
        <v>1530</v>
      </c>
      <c r="D22" s="2919">
        <v>0.03</v>
      </c>
      <c r="E22" s="2217" t="s">
        <v>1530</v>
      </c>
      <c r="F22" s="2920">
        <v>2.7E-2</v>
      </c>
      <c r="G22" s="2782" t="s">
        <v>1556</v>
      </c>
      <c r="H22" s="2919">
        <v>3.3000000000000002E-2</v>
      </c>
      <c r="I22" s="2217" t="s">
        <v>1530</v>
      </c>
      <c r="J22" s="2920">
        <v>2.1000000000000001E-2</v>
      </c>
      <c r="K22" s="2782" t="s">
        <v>1558</v>
      </c>
      <c r="L22" s="2921">
        <v>3.9E-2</v>
      </c>
      <c r="M22" s="2217" t="s">
        <v>1533</v>
      </c>
      <c r="N22" s="2922">
        <v>2.3E-2</v>
      </c>
      <c r="O22" s="2782" t="s">
        <v>1555</v>
      </c>
      <c r="P22" s="2923">
        <v>1.6E-2</v>
      </c>
      <c r="Q22" s="2217" t="s">
        <v>1558</v>
      </c>
      <c r="R22" s="2788">
        <v>2.2000000000000002E-2</v>
      </c>
      <c r="S22" s="2782" t="s">
        <v>1555</v>
      </c>
      <c r="T22" s="2224">
        <v>3.5000000000000003E-2</v>
      </c>
      <c r="U22" s="2217" t="s">
        <v>1533</v>
      </c>
      <c r="V22" s="2924"/>
      <c r="W22" s="2790"/>
      <c r="X22" s="2925">
        <v>2.3E-2</v>
      </c>
      <c r="Y22" s="2926" t="s">
        <v>1556</v>
      </c>
      <c r="Z22" s="2792">
        <v>1.9E-2</v>
      </c>
      <c r="AA22" s="2927" t="s">
        <v>1557</v>
      </c>
    </row>
    <row r="23" spans="1:28" s="48" customFormat="1" ht="13.8">
      <c r="A23" s="2780"/>
      <c r="B23" s="2928" t="s">
        <v>932</v>
      </c>
      <c r="C23" s="2782"/>
      <c r="D23" s="2929" t="s">
        <v>932</v>
      </c>
      <c r="E23" s="2217"/>
      <c r="F23" s="2930" t="s">
        <v>932</v>
      </c>
      <c r="G23" s="2782"/>
      <c r="H23" s="2929" t="s">
        <v>932</v>
      </c>
      <c r="I23" s="2217"/>
      <c r="J23" s="2930" t="s">
        <v>932</v>
      </c>
      <c r="K23" s="2782"/>
      <c r="L23" s="2931" t="s">
        <v>932</v>
      </c>
      <c r="M23" s="2217"/>
      <c r="N23" s="2932" t="s">
        <v>932</v>
      </c>
      <c r="O23" s="2782"/>
      <c r="P23" s="2933"/>
      <c r="Q23" s="2217"/>
      <c r="R23" s="2934"/>
      <c r="S23" s="2782"/>
      <c r="T23" s="2241"/>
      <c r="U23" s="2217"/>
      <c r="V23" s="2935"/>
      <c r="W23" s="2790"/>
      <c r="X23" s="2936"/>
      <c r="Y23" s="2937"/>
      <c r="Z23" s="2856"/>
      <c r="AA23" s="2938"/>
    </row>
    <row r="24" spans="1:28" s="48" customFormat="1" ht="13.8">
      <c r="A24" s="2780" t="s">
        <v>1036</v>
      </c>
      <c r="B24" s="2939">
        <v>3.65</v>
      </c>
      <c r="C24" s="2782" t="s">
        <v>2142</v>
      </c>
      <c r="D24" s="2940">
        <v>3.68</v>
      </c>
      <c r="E24" s="2217" t="s">
        <v>2143</v>
      </c>
      <c r="F24" s="2941">
        <v>3.53</v>
      </c>
      <c r="G24" s="2782" t="s">
        <v>2144</v>
      </c>
      <c r="H24" s="2940">
        <v>3.51</v>
      </c>
      <c r="I24" s="2217" t="s">
        <v>2142</v>
      </c>
      <c r="J24" s="2941">
        <v>3.55</v>
      </c>
      <c r="K24" s="2782" t="s">
        <v>2145</v>
      </c>
      <c r="L24" s="2942">
        <v>3.81</v>
      </c>
      <c r="M24" s="2217" t="s">
        <v>2146</v>
      </c>
      <c r="N24" s="2943">
        <v>3.53</v>
      </c>
      <c r="O24" s="2782" t="s">
        <v>2147</v>
      </c>
      <c r="P24" s="2944">
        <v>3.49</v>
      </c>
      <c r="Q24" s="2217" t="s">
        <v>2146</v>
      </c>
      <c r="R24" s="2945">
        <v>3.47</v>
      </c>
      <c r="S24" s="2782" t="s">
        <v>2146</v>
      </c>
      <c r="T24" s="2946">
        <v>3.35</v>
      </c>
      <c r="U24" s="2217" t="s">
        <v>2146</v>
      </c>
      <c r="V24" s="2947"/>
      <c r="W24" s="2790"/>
      <c r="X24" s="2948">
        <v>3.34</v>
      </c>
      <c r="Y24" s="2949" t="s">
        <v>2144</v>
      </c>
      <c r="Z24" s="2950">
        <v>3.24</v>
      </c>
      <c r="AA24" s="2951" t="s">
        <v>2147</v>
      </c>
    </row>
    <row r="25" spans="1:28" s="48" customFormat="1" ht="13.8">
      <c r="A25" s="2952" t="s">
        <v>1037</v>
      </c>
      <c r="B25" s="2953">
        <v>4.1399999999999997</v>
      </c>
      <c r="C25" s="2954" t="s">
        <v>2143</v>
      </c>
      <c r="D25" s="2955">
        <v>4.17</v>
      </c>
      <c r="E25" s="2956" t="s">
        <v>2143</v>
      </c>
      <c r="F25" s="2957">
        <v>4.04</v>
      </c>
      <c r="G25" s="2954" t="s">
        <v>2146</v>
      </c>
      <c r="H25" s="2955">
        <v>4.04</v>
      </c>
      <c r="I25" s="2956" t="s">
        <v>2146</v>
      </c>
      <c r="J25" s="2957">
        <v>4.0599999999999996</v>
      </c>
      <c r="K25" s="2954" t="s">
        <v>2148</v>
      </c>
      <c r="L25" s="2958">
        <v>4.3499999999999996</v>
      </c>
      <c r="M25" s="2956" t="s">
        <v>2148</v>
      </c>
      <c r="N25" s="2959">
        <v>3.95</v>
      </c>
      <c r="O25" s="2954" t="s">
        <v>2144</v>
      </c>
      <c r="P25" s="2960">
        <v>3.99</v>
      </c>
      <c r="Q25" s="2956" t="s">
        <v>2148</v>
      </c>
      <c r="R25" s="2961">
        <v>3.94</v>
      </c>
      <c r="S25" s="2954" t="s">
        <v>2148</v>
      </c>
      <c r="T25" s="2962">
        <v>3.93</v>
      </c>
      <c r="U25" s="2956" t="s">
        <v>2149</v>
      </c>
      <c r="V25" s="2963"/>
      <c r="W25" s="2964"/>
      <c r="X25" s="2965">
        <v>3.87</v>
      </c>
      <c r="Y25" s="2966" t="s">
        <v>2148</v>
      </c>
      <c r="Z25" s="2950">
        <v>3.68</v>
      </c>
      <c r="AA25" s="2951" t="s">
        <v>2147</v>
      </c>
    </row>
    <row r="26" spans="1:28" ht="13.8">
      <c r="A26" s="5653" t="s">
        <v>1543</v>
      </c>
      <c r="B26" s="5654"/>
      <c r="C26" s="5654"/>
      <c r="D26" s="5654"/>
      <c r="E26" s="5654"/>
      <c r="F26" s="5654"/>
      <c r="G26" s="5654"/>
      <c r="H26" s="5654"/>
      <c r="I26" s="5654"/>
      <c r="J26" s="5654"/>
      <c r="K26" s="5654"/>
      <c r="L26" s="5654"/>
      <c r="M26" s="5654"/>
      <c r="N26" s="5654"/>
      <c r="O26" s="5654"/>
      <c r="P26" s="5654"/>
      <c r="Q26" s="5654"/>
      <c r="R26" s="5654"/>
      <c r="S26" s="5654"/>
      <c r="T26" s="5654"/>
      <c r="U26" s="5654"/>
      <c r="V26" s="5654"/>
      <c r="W26" s="5654"/>
      <c r="X26" s="5654"/>
      <c r="Y26" s="5654"/>
      <c r="Z26" s="5654"/>
      <c r="AA26" s="5655"/>
      <c r="AB26" s="404"/>
    </row>
    <row r="27" spans="1:28" ht="13.8">
      <c r="A27" s="6"/>
      <c r="X27" s="404"/>
      <c r="Y27" s="404"/>
      <c r="Z27" s="404"/>
      <c r="AA27" s="404"/>
      <c r="AB27" s="404"/>
    </row>
    <row r="28" spans="1:28" ht="13.95" customHeight="1">
      <c r="A28" s="5425" t="s">
        <v>2587</v>
      </c>
      <c r="B28" s="5425"/>
      <c r="C28" s="5425"/>
      <c r="D28" s="5425"/>
      <c r="E28" s="5425"/>
      <c r="F28" s="5425"/>
      <c r="G28" s="5425"/>
      <c r="H28" s="5425"/>
      <c r="I28" s="5425"/>
      <c r="J28" s="5425"/>
      <c r="K28" s="5425"/>
      <c r="L28" s="5425"/>
      <c r="M28" s="5425"/>
      <c r="N28" s="5425"/>
      <c r="O28" s="5425"/>
      <c r="P28" s="5425"/>
      <c r="Q28" s="5425"/>
      <c r="R28" s="5425"/>
      <c r="S28" s="5425"/>
      <c r="T28" s="5425"/>
      <c r="U28" s="5425"/>
      <c r="V28" s="5425"/>
      <c r="W28" s="5425"/>
      <c r="X28" s="404"/>
      <c r="Y28" s="404"/>
      <c r="Z28" s="404"/>
      <c r="AA28" s="404"/>
      <c r="AB28" s="404"/>
    </row>
    <row r="29" spans="1:28" ht="13.8">
      <c r="X29" s="404"/>
      <c r="Y29" s="404"/>
      <c r="Z29" s="404"/>
      <c r="AA29" s="404"/>
      <c r="AB29" s="404"/>
    </row>
    <row r="30" spans="1:28" ht="13.8">
      <c r="X30" s="404"/>
      <c r="Y30" s="404"/>
      <c r="Z30" s="404"/>
      <c r="AA30" s="404"/>
      <c r="AB30" s="404"/>
    </row>
    <row r="31" spans="1:28" s="50" customFormat="1" ht="18" customHeight="1">
      <c r="A31" s="5659" t="s">
        <v>876</v>
      </c>
      <c r="B31" s="5641" t="s">
        <v>14</v>
      </c>
      <c r="C31" s="5642"/>
      <c r="D31" s="5642"/>
      <c r="E31" s="5642"/>
      <c r="F31" s="5642"/>
      <c r="G31" s="5642"/>
      <c r="H31" s="5642"/>
      <c r="I31" s="5642"/>
      <c r="J31" s="5642"/>
      <c r="K31" s="5642"/>
      <c r="L31" s="5642"/>
      <c r="M31" s="5642"/>
      <c r="N31" s="5642"/>
      <c r="O31" s="5642"/>
      <c r="P31" s="5642"/>
      <c r="Q31" s="5642"/>
      <c r="R31" s="5642"/>
      <c r="S31" s="5642"/>
      <c r="T31" s="5642"/>
      <c r="U31" s="5642"/>
      <c r="V31" s="5642"/>
      <c r="W31" s="5642"/>
      <c r="X31" s="5642"/>
      <c r="Y31" s="5642"/>
      <c r="Z31" s="5642"/>
      <c r="AA31" s="5642"/>
      <c r="AB31" s="407"/>
    </row>
    <row r="32" spans="1:28" s="50" customFormat="1" ht="18" customHeight="1">
      <c r="A32" s="5660"/>
      <c r="B32" s="5648" t="s">
        <v>855</v>
      </c>
      <c r="C32" s="5651"/>
      <c r="D32" s="5648" t="s">
        <v>855</v>
      </c>
      <c r="E32" s="5651"/>
      <c r="F32" s="5648" t="s">
        <v>855</v>
      </c>
      <c r="G32" s="5651"/>
      <c r="H32" s="5650" t="s">
        <v>855</v>
      </c>
      <c r="I32" s="5651"/>
      <c r="J32" s="5650" t="s">
        <v>855</v>
      </c>
      <c r="K32" s="5651"/>
      <c r="L32" s="5650" t="s">
        <v>855</v>
      </c>
      <c r="M32" s="5651"/>
      <c r="N32" s="5650" t="s">
        <v>855</v>
      </c>
      <c r="O32" s="5651"/>
      <c r="P32" s="5650" t="s">
        <v>855</v>
      </c>
      <c r="Q32" s="5651"/>
      <c r="R32" s="5648" t="s">
        <v>855</v>
      </c>
      <c r="S32" s="5649"/>
      <c r="T32" s="5636" t="s">
        <v>855</v>
      </c>
      <c r="U32" s="5637"/>
      <c r="V32" s="5636" t="s">
        <v>855</v>
      </c>
      <c r="W32" s="5637"/>
      <c r="X32" s="5636" t="s">
        <v>855</v>
      </c>
      <c r="Y32" s="5637"/>
      <c r="Z32" s="5636" t="s">
        <v>855</v>
      </c>
      <c r="AA32" s="5637"/>
      <c r="AB32" s="106"/>
    </row>
    <row r="33" spans="1:28" s="50" customFormat="1" ht="18" customHeight="1">
      <c r="A33" s="5660"/>
      <c r="B33" s="5648">
        <v>2010</v>
      </c>
      <c r="C33" s="5651"/>
      <c r="D33" s="5648">
        <v>2011</v>
      </c>
      <c r="E33" s="5651"/>
      <c r="F33" s="5648">
        <v>2012</v>
      </c>
      <c r="G33" s="5651"/>
      <c r="H33" s="5650">
        <v>2013</v>
      </c>
      <c r="I33" s="5651"/>
      <c r="J33" s="5650">
        <v>2014</v>
      </c>
      <c r="K33" s="5651"/>
      <c r="L33" s="5650">
        <v>2015</v>
      </c>
      <c r="M33" s="5651"/>
      <c r="N33" s="5650">
        <v>2016</v>
      </c>
      <c r="O33" s="5651"/>
      <c r="P33" s="5650">
        <v>2017</v>
      </c>
      <c r="Q33" s="5651"/>
      <c r="R33" s="5648">
        <v>2018</v>
      </c>
      <c r="S33" s="5649"/>
      <c r="T33" s="5636">
        <v>2019</v>
      </c>
      <c r="U33" s="5637"/>
      <c r="V33" s="5636" t="s">
        <v>1517</v>
      </c>
      <c r="W33" s="5637"/>
      <c r="X33" s="5636">
        <v>2021</v>
      </c>
      <c r="Y33" s="5637"/>
      <c r="Z33" s="5636">
        <v>2022</v>
      </c>
      <c r="AA33" s="5637"/>
      <c r="AB33" s="106"/>
    </row>
    <row r="34" spans="1:28" s="47" customFormat="1" ht="30" customHeight="1">
      <c r="A34" s="5661"/>
      <c r="B34" s="44" t="s">
        <v>859</v>
      </c>
      <c r="C34" s="45" t="s">
        <v>860</v>
      </c>
      <c r="D34" s="44" t="s">
        <v>859</v>
      </c>
      <c r="E34" s="45" t="s">
        <v>860</v>
      </c>
      <c r="F34" s="44" t="s">
        <v>859</v>
      </c>
      <c r="G34" s="45" t="s">
        <v>860</v>
      </c>
      <c r="H34" s="49" t="s">
        <v>859</v>
      </c>
      <c r="I34" s="45" t="s">
        <v>860</v>
      </c>
      <c r="J34" s="49" t="s">
        <v>859</v>
      </c>
      <c r="K34" s="45" t="s">
        <v>860</v>
      </c>
      <c r="L34" s="49" t="s">
        <v>859</v>
      </c>
      <c r="M34" s="45" t="s">
        <v>860</v>
      </c>
      <c r="N34" s="49" t="s">
        <v>859</v>
      </c>
      <c r="O34" s="45" t="s">
        <v>860</v>
      </c>
      <c r="P34" s="49" t="s">
        <v>859</v>
      </c>
      <c r="Q34" s="45" t="s">
        <v>860</v>
      </c>
      <c r="R34" s="44" t="s">
        <v>859</v>
      </c>
      <c r="S34" s="46" t="s">
        <v>860</v>
      </c>
      <c r="T34" s="62" t="s">
        <v>859</v>
      </c>
      <c r="U34" s="63" t="s">
        <v>860</v>
      </c>
      <c r="V34" s="62" t="s">
        <v>859</v>
      </c>
      <c r="W34" s="63" t="s">
        <v>860</v>
      </c>
      <c r="X34" s="62" t="s">
        <v>859</v>
      </c>
      <c r="Y34" s="63" t="s">
        <v>860</v>
      </c>
      <c r="Z34" s="62" t="s">
        <v>859</v>
      </c>
      <c r="AA34" s="63" t="s">
        <v>860</v>
      </c>
      <c r="AB34" s="401"/>
    </row>
    <row r="35" spans="1:28" s="50" customFormat="1" ht="16.2" thickBot="1">
      <c r="A35" s="2761" t="s">
        <v>869</v>
      </c>
      <c r="B35" s="2967">
        <v>127744</v>
      </c>
      <c r="C35" s="535" t="s">
        <v>1775</v>
      </c>
      <c r="D35" s="2968">
        <v>127785</v>
      </c>
      <c r="E35" s="472" t="s">
        <v>1776</v>
      </c>
      <c r="F35" s="2967">
        <v>135291</v>
      </c>
      <c r="G35" s="535" t="s">
        <v>1777</v>
      </c>
      <c r="H35" s="2968">
        <v>140726</v>
      </c>
      <c r="I35" s="472" t="s">
        <v>1778</v>
      </c>
      <c r="J35" s="2969">
        <v>144302</v>
      </c>
      <c r="K35" s="535" t="s">
        <v>1779</v>
      </c>
      <c r="L35" s="2970">
        <v>144886</v>
      </c>
      <c r="M35" s="472" t="s">
        <v>1780</v>
      </c>
      <c r="N35" s="2967">
        <v>147280</v>
      </c>
      <c r="O35" s="535" t="s">
        <v>1781</v>
      </c>
      <c r="P35" s="2968">
        <v>154444</v>
      </c>
      <c r="Q35" s="472" t="s">
        <v>1782</v>
      </c>
      <c r="R35" s="2971">
        <v>166882</v>
      </c>
      <c r="S35" s="535" t="s">
        <v>1783</v>
      </c>
      <c r="T35" s="1634">
        <v>161184</v>
      </c>
      <c r="U35" s="472" t="s">
        <v>1784</v>
      </c>
      <c r="V35" s="2766"/>
      <c r="W35" s="2767"/>
      <c r="X35" s="476">
        <v>188015</v>
      </c>
      <c r="Y35" s="2297" t="s">
        <v>1785</v>
      </c>
      <c r="Z35" s="2972">
        <v>206094</v>
      </c>
      <c r="AA35" s="2973" t="s">
        <v>2606</v>
      </c>
      <c r="AB35" s="408"/>
    </row>
    <row r="36" spans="1:28" s="50" customFormat="1" ht="13.8">
      <c r="A36" s="537"/>
      <c r="B36" s="2974"/>
      <c r="C36" s="538"/>
      <c r="D36" s="2975"/>
      <c r="E36" s="480"/>
      <c r="F36" s="2974"/>
      <c r="G36" s="538"/>
      <c r="H36" s="2975"/>
      <c r="I36" s="480"/>
      <c r="J36" s="2976"/>
      <c r="K36" s="538"/>
      <c r="L36" s="2977"/>
      <c r="M36" s="480"/>
      <c r="N36" s="2974"/>
      <c r="O36" s="538"/>
      <c r="P36" s="2975"/>
      <c r="Q36" s="480"/>
      <c r="R36" s="2978"/>
      <c r="S36" s="538"/>
      <c r="T36" s="2979"/>
      <c r="U36" s="480"/>
      <c r="V36" s="2980"/>
      <c r="W36" s="541"/>
      <c r="X36" s="2981"/>
      <c r="Y36" s="2982"/>
      <c r="Z36" s="2983"/>
      <c r="AA36" s="2984"/>
      <c r="AB36" s="404"/>
    </row>
    <row r="37" spans="1:28" s="50" customFormat="1" ht="13.8">
      <c r="A37" s="2780" t="s">
        <v>982</v>
      </c>
      <c r="B37" s="2985">
        <v>0.72199999999999998</v>
      </c>
      <c r="C37" s="2782" t="s">
        <v>1601</v>
      </c>
      <c r="D37" s="2986">
        <v>0.71299999999999997</v>
      </c>
      <c r="E37" s="2217" t="s">
        <v>1622</v>
      </c>
      <c r="F37" s="2985">
        <v>0.70899999999999996</v>
      </c>
      <c r="G37" s="2782" t="s">
        <v>1622</v>
      </c>
      <c r="H37" s="2986">
        <v>0.68799999999999994</v>
      </c>
      <c r="I37" s="2217" t="s">
        <v>1601</v>
      </c>
      <c r="J37" s="2987">
        <v>0.68700000000000006</v>
      </c>
      <c r="K37" s="2782" t="s">
        <v>1602</v>
      </c>
      <c r="L37" s="2988">
        <v>0.68400000000000005</v>
      </c>
      <c r="M37" s="2217" t="s">
        <v>1622</v>
      </c>
      <c r="N37" s="2985">
        <v>0.70099999999999996</v>
      </c>
      <c r="O37" s="2782" t="s">
        <v>1605</v>
      </c>
      <c r="P37" s="2986">
        <v>0.71899999999999997</v>
      </c>
      <c r="Q37" s="2217" t="s">
        <v>1601</v>
      </c>
      <c r="R37" s="2989">
        <v>0.68799999999999994</v>
      </c>
      <c r="S37" s="2782" t="s">
        <v>1621</v>
      </c>
      <c r="T37" s="2990">
        <v>0.66400000000000003</v>
      </c>
      <c r="U37" s="2217" t="s">
        <v>1602</v>
      </c>
      <c r="V37" s="2991"/>
      <c r="W37" s="2790"/>
      <c r="X37" s="2992">
        <v>0.69199999999999995</v>
      </c>
      <c r="Y37" s="2949" t="s">
        <v>1602</v>
      </c>
      <c r="Z37" s="2792">
        <v>0.67200000000000004</v>
      </c>
      <c r="AA37" s="2993" t="s">
        <v>1601</v>
      </c>
      <c r="AB37" s="404"/>
    </row>
    <row r="38" spans="1:28" s="50" customFormat="1" ht="13.8">
      <c r="A38" s="2794" t="s">
        <v>1029</v>
      </c>
      <c r="B38" s="2994">
        <v>0.372</v>
      </c>
      <c r="C38" s="2782" t="s">
        <v>1622</v>
      </c>
      <c r="D38" s="2995">
        <v>0.373</v>
      </c>
      <c r="E38" s="2217" t="s">
        <v>1606</v>
      </c>
      <c r="F38" s="2994">
        <v>0.34799999999999998</v>
      </c>
      <c r="G38" s="2782" t="s">
        <v>1602</v>
      </c>
      <c r="H38" s="2995">
        <v>0.32800000000000001</v>
      </c>
      <c r="I38" s="2217" t="s">
        <v>1601</v>
      </c>
      <c r="J38" s="2996">
        <v>0.34699999999999998</v>
      </c>
      <c r="K38" s="2782" t="s">
        <v>1603</v>
      </c>
      <c r="L38" s="2997">
        <v>0.32800000000000001</v>
      </c>
      <c r="M38" s="2217" t="s">
        <v>1606</v>
      </c>
      <c r="N38" s="2994">
        <v>0.33600000000000002</v>
      </c>
      <c r="O38" s="2782" t="s">
        <v>1606</v>
      </c>
      <c r="P38" s="2995">
        <v>0.31900000000000001</v>
      </c>
      <c r="Q38" s="2217" t="s">
        <v>1601</v>
      </c>
      <c r="R38" s="2998">
        <v>0.318</v>
      </c>
      <c r="S38" s="2782" t="s">
        <v>1721</v>
      </c>
      <c r="T38" s="2999">
        <v>0.315</v>
      </c>
      <c r="U38" s="2217" t="s">
        <v>1604</v>
      </c>
      <c r="V38" s="3000"/>
      <c r="W38" s="2790"/>
      <c r="X38" s="3001">
        <v>0.315</v>
      </c>
      <c r="Y38" s="3002" t="s">
        <v>1602</v>
      </c>
      <c r="Z38" s="2792">
        <v>0.30199999999999999</v>
      </c>
      <c r="AA38" s="3003" t="s">
        <v>1604</v>
      </c>
    </row>
    <row r="39" spans="1:28" s="50" customFormat="1" ht="13.8">
      <c r="A39" s="2805" t="s">
        <v>1030</v>
      </c>
      <c r="B39" s="3004">
        <v>0.48</v>
      </c>
      <c r="C39" s="2782" t="s">
        <v>1621</v>
      </c>
      <c r="D39" s="3005">
        <v>0.46500000000000002</v>
      </c>
      <c r="E39" s="2217" t="s">
        <v>1622</v>
      </c>
      <c r="F39" s="3004">
        <v>0.443</v>
      </c>
      <c r="G39" s="2782" t="s">
        <v>1606</v>
      </c>
      <c r="H39" s="3005">
        <v>0.443</v>
      </c>
      <c r="I39" s="2217" t="s">
        <v>1606</v>
      </c>
      <c r="J39" s="3006">
        <v>0.437</v>
      </c>
      <c r="K39" s="2782" t="s">
        <v>1602</v>
      </c>
      <c r="L39" s="3007">
        <v>0.45400000000000001</v>
      </c>
      <c r="M39" s="2217" t="s">
        <v>1621</v>
      </c>
      <c r="N39" s="3004">
        <v>0.44700000000000001</v>
      </c>
      <c r="O39" s="2782" t="s">
        <v>1604</v>
      </c>
      <c r="P39" s="3005">
        <v>0.47699999999999998</v>
      </c>
      <c r="Q39" s="2217" t="s">
        <v>1606</v>
      </c>
      <c r="R39" s="3008">
        <v>0.45399999999999996</v>
      </c>
      <c r="S39" s="2782" t="s">
        <v>1606</v>
      </c>
      <c r="T39" s="3009">
        <v>0.40399999999999997</v>
      </c>
      <c r="U39" s="2217" t="s">
        <v>1601</v>
      </c>
      <c r="V39" s="3010"/>
      <c r="W39" s="2790"/>
      <c r="X39" s="3011">
        <v>0.44400000000000001</v>
      </c>
      <c r="Y39" s="3012" t="s">
        <v>1621</v>
      </c>
      <c r="Z39" s="2792">
        <v>0.434</v>
      </c>
      <c r="AA39" s="3013" t="s">
        <v>1601</v>
      </c>
    </row>
    <row r="40" spans="1:28" s="50" customFormat="1" ht="13.8">
      <c r="A40" s="2816" t="s">
        <v>1029</v>
      </c>
      <c r="B40" s="3014">
        <v>0.23499999999999999</v>
      </c>
      <c r="C40" s="2782" t="s">
        <v>1604</v>
      </c>
      <c r="D40" s="3015">
        <v>0.23100000000000001</v>
      </c>
      <c r="E40" s="2217" t="s">
        <v>1601</v>
      </c>
      <c r="F40" s="3014">
        <v>0.2</v>
      </c>
      <c r="G40" s="2782" t="s">
        <v>1603</v>
      </c>
      <c r="H40" s="3015">
        <v>0.20200000000000001</v>
      </c>
      <c r="I40" s="2217" t="s">
        <v>1603</v>
      </c>
      <c r="J40" s="3016">
        <v>0.21299999999999999</v>
      </c>
      <c r="K40" s="2782" t="s">
        <v>1608</v>
      </c>
      <c r="L40" s="3017">
        <v>0.20799999999999999</v>
      </c>
      <c r="M40" s="2217" t="s">
        <v>1532</v>
      </c>
      <c r="N40" s="3014">
        <v>0.20200000000000001</v>
      </c>
      <c r="O40" s="2782" t="s">
        <v>1604</v>
      </c>
      <c r="P40" s="3015">
        <v>0.215</v>
      </c>
      <c r="Q40" s="2217" t="s">
        <v>1605</v>
      </c>
      <c r="R40" s="3018">
        <v>0.192</v>
      </c>
      <c r="S40" s="2782" t="s">
        <v>1604</v>
      </c>
      <c r="T40" s="3019">
        <v>0.17300000000000001</v>
      </c>
      <c r="U40" s="2217" t="s">
        <v>1532</v>
      </c>
      <c r="V40" s="3020"/>
      <c r="W40" s="2790"/>
      <c r="X40" s="3021">
        <v>0.19500000000000001</v>
      </c>
      <c r="Y40" s="3022" t="s">
        <v>1605</v>
      </c>
      <c r="Z40" s="2792">
        <v>0.184</v>
      </c>
      <c r="AA40" s="3023" t="s">
        <v>1529</v>
      </c>
    </row>
    <row r="41" spans="1:28" s="50" customFormat="1" ht="13.8">
      <c r="A41" s="2805" t="s">
        <v>1031</v>
      </c>
      <c r="B41" s="3024">
        <v>0.17599999999999999</v>
      </c>
      <c r="C41" s="2782" t="s">
        <v>1605</v>
      </c>
      <c r="D41" s="3025">
        <v>0.17799999999999999</v>
      </c>
      <c r="E41" s="2217" t="s">
        <v>1605</v>
      </c>
      <c r="F41" s="3024">
        <v>0.18</v>
      </c>
      <c r="G41" s="2782" t="s">
        <v>1605</v>
      </c>
      <c r="H41" s="3025">
        <v>0.17299999999999999</v>
      </c>
      <c r="I41" s="2217" t="s">
        <v>1605</v>
      </c>
      <c r="J41" s="3026">
        <v>0.187</v>
      </c>
      <c r="K41" s="2782" t="s">
        <v>1601</v>
      </c>
      <c r="L41" s="3027">
        <v>0.16600000000000001</v>
      </c>
      <c r="M41" s="2217" t="s">
        <v>1604</v>
      </c>
      <c r="N41" s="3024">
        <v>0.16600000000000001</v>
      </c>
      <c r="O41" s="2782" t="s">
        <v>1608</v>
      </c>
      <c r="P41" s="3025">
        <v>0.16600000000000001</v>
      </c>
      <c r="Q41" s="2217" t="s">
        <v>1608</v>
      </c>
      <c r="R41" s="3028">
        <v>0.17399999999999999</v>
      </c>
      <c r="S41" s="2782" t="s">
        <v>1603</v>
      </c>
      <c r="T41" s="3029">
        <v>0.183</v>
      </c>
      <c r="U41" s="2217" t="s">
        <v>1603</v>
      </c>
      <c r="V41" s="3030"/>
      <c r="W41" s="2790"/>
      <c r="X41" s="3031">
        <v>0.17699999999999999</v>
      </c>
      <c r="Y41" s="3032" t="s">
        <v>1601</v>
      </c>
      <c r="Z41" s="2792">
        <v>0.17</v>
      </c>
      <c r="AA41" s="3033" t="s">
        <v>1529</v>
      </c>
    </row>
    <row r="42" spans="1:28" s="50" customFormat="1" ht="13.8">
      <c r="A42" s="2816" t="s">
        <v>1029</v>
      </c>
      <c r="B42" s="3034">
        <v>9.9000000000000005E-2</v>
      </c>
      <c r="C42" s="2782" t="s">
        <v>1529</v>
      </c>
      <c r="D42" s="3035">
        <v>0.107</v>
      </c>
      <c r="E42" s="2217" t="s">
        <v>1603</v>
      </c>
      <c r="F42" s="3034">
        <v>0.10299999999999999</v>
      </c>
      <c r="G42" s="2782" t="s">
        <v>1529</v>
      </c>
      <c r="H42" s="3035">
        <v>9.2999999999999999E-2</v>
      </c>
      <c r="I42" s="2217" t="s">
        <v>1608</v>
      </c>
      <c r="J42" s="3036">
        <v>0.106</v>
      </c>
      <c r="K42" s="2782" t="s">
        <v>1608</v>
      </c>
      <c r="L42" s="3037">
        <v>8.7999999999999995E-2</v>
      </c>
      <c r="M42" s="2217" t="s">
        <v>1529</v>
      </c>
      <c r="N42" s="3034">
        <v>9.1999999999999998E-2</v>
      </c>
      <c r="O42" s="2782" t="s">
        <v>1531</v>
      </c>
      <c r="P42" s="3035">
        <v>7.9000000000000001E-2</v>
      </c>
      <c r="Q42" s="2217" t="s">
        <v>1530</v>
      </c>
      <c r="R42" s="3038">
        <v>0.10400000000000001</v>
      </c>
      <c r="S42" s="2782" t="s">
        <v>1608</v>
      </c>
      <c r="T42" s="3039">
        <v>0.107</v>
      </c>
      <c r="U42" s="2217" t="s">
        <v>1608</v>
      </c>
      <c r="V42" s="3040"/>
      <c r="W42" s="2790"/>
      <c r="X42" s="3041">
        <v>0.08</v>
      </c>
      <c r="Y42" s="3042" t="s">
        <v>1608</v>
      </c>
      <c r="Z42" s="2792">
        <v>8.6999999999999994E-2</v>
      </c>
      <c r="AA42" s="3043" t="s">
        <v>1533</v>
      </c>
    </row>
    <row r="43" spans="1:28" s="50" customFormat="1" ht="13.8">
      <c r="A43" s="2816"/>
      <c r="B43" s="3044"/>
      <c r="C43" s="2782"/>
      <c r="D43" s="3045"/>
      <c r="E43" s="2217"/>
      <c r="F43" s="3044"/>
      <c r="G43" s="2782"/>
      <c r="H43" s="3045"/>
      <c r="I43" s="2217"/>
      <c r="J43" s="3046"/>
      <c r="K43" s="2782"/>
      <c r="L43" s="3047"/>
      <c r="M43" s="2217"/>
      <c r="N43" s="3044"/>
      <c r="O43" s="2782"/>
      <c r="P43" s="3045"/>
      <c r="Q43" s="2217"/>
      <c r="R43" s="3048"/>
      <c r="S43" s="2782"/>
      <c r="T43" s="3049"/>
      <c r="U43" s="2217"/>
      <c r="V43" s="3050"/>
      <c r="W43" s="2790"/>
      <c r="X43" s="3051"/>
      <c r="Y43" s="3052"/>
      <c r="Z43" s="2792"/>
      <c r="AA43" s="3053"/>
    </row>
    <row r="44" spans="1:28" s="50" customFormat="1" ht="13.8">
      <c r="A44" s="2780" t="s">
        <v>983</v>
      </c>
      <c r="B44" s="3054">
        <v>0.27800000000000002</v>
      </c>
      <c r="C44" s="2782" t="s">
        <v>1601</v>
      </c>
      <c r="D44" s="3055">
        <v>0.28699999999999998</v>
      </c>
      <c r="E44" s="2217" t="s">
        <v>1622</v>
      </c>
      <c r="F44" s="3054">
        <v>0.29099999999999998</v>
      </c>
      <c r="G44" s="2782" t="s">
        <v>1622</v>
      </c>
      <c r="H44" s="3055">
        <v>0.312</v>
      </c>
      <c r="I44" s="2217" t="s">
        <v>1601</v>
      </c>
      <c r="J44" s="3056">
        <v>0.313</v>
      </c>
      <c r="K44" s="2782" t="s">
        <v>1602</v>
      </c>
      <c r="L44" s="3057">
        <v>0.316</v>
      </c>
      <c r="M44" s="2217" t="s">
        <v>1622</v>
      </c>
      <c r="N44" s="3054">
        <v>0.29899999999999999</v>
      </c>
      <c r="O44" s="2782" t="s">
        <v>1605</v>
      </c>
      <c r="P44" s="3055">
        <v>0.28100000000000003</v>
      </c>
      <c r="Q44" s="2217" t="s">
        <v>1601</v>
      </c>
      <c r="R44" s="3058">
        <v>0.312</v>
      </c>
      <c r="S44" s="2782" t="s">
        <v>1621</v>
      </c>
      <c r="T44" s="3059">
        <v>0.33600000000000002</v>
      </c>
      <c r="U44" s="2217" t="s">
        <v>1602</v>
      </c>
      <c r="V44" s="3060"/>
      <c r="W44" s="2790"/>
      <c r="X44" s="3061">
        <v>0.308</v>
      </c>
      <c r="Y44" s="3062" t="s">
        <v>1602</v>
      </c>
      <c r="Z44" s="2792">
        <v>0.32800000000000001</v>
      </c>
      <c r="AA44" s="3063" t="s">
        <v>1601</v>
      </c>
    </row>
    <row r="45" spans="1:28" s="50" customFormat="1" ht="13.8">
      <c r="A45" s="2805" t="s">
        <v>1032</v>
      </c>
      <c r="B45" s="3064">
        <v>0.127</v>
      </c>
      <c r="C45" s="2782" t="s">
        <v>1603</v>
      </c>
      <c r="D45" s="3065">
        <v>0.14399999999999999</v>
      </c>
      <c r="E45" s="2217" t="s">
        <v>1605</v>
      </c>
      <c r="F45" s="3064">
        <v>0.14899999999999999</v>
      </c>
      <c r="G45" s="2782" t="s">
        <v>1605</v>
      </c>
      <c r="H45" s="3065">
        <v>0.16300000000000001</v>
      </c>
      <c r="I45" s="2217" t="s">
        <v>1603</v>
      </c>
      <c r="J45" s="3066">
        <v>0.16900000000000001</v>
      </c>
      <c r="K45" s="2782" t="s">
        <v>1604</v>
      </c>
      <c r="L45" s="3067">
        <v>0.16500000000000001</v>
      </c>
      <c r="M45" s="2217" t="s">
        <v>1601</v>
      </c>
      <c r="N45" s="3064">
        <v>0.157</v>
      </c>
      <c r="O45" s="2782" t="s">
        <v>1605</v>
      </c>
      <c r="P45" s="3065">
        <v>0.153</v>
      </c>
      <c r="Q45" s="2217" t="s">
        <v>1605</v>
      </c>
      <c r="R45" s="3068">
        <v>0.154</v>
      </c>
      <c r="S45" s="2782" t="s">
        <v>1605</v>
      </c>
      <c r="T45" s="3069">
        <v>0.17600000000000002</v>
      </c>
      <c r="U45" s="2217" t="s">
        <v>1608</v>
      </c>
      <c r="V45" s="3070"/>
      <c r="W45" s="2790"/>
      <c r="X45" s="3071">
        <v>0.161</v>
      </c>
      <c r="Y45" s="3072" t="s">
        <v>1603</v>
      </c>
      <c r="Z45" s="2792">
        <v>0.18099999999999999</v>
      </c>
      <c r="AA45" s="3073" t="s">
        <v>1605</v>
      </c>
    </row>
    <row r="46" spans="1:28" s="50" customFormat="1" ht="13.8">
      <c r="A46" s="2816" t="s">
        <v>1033</v>
      </c>
      <c r="B46" s="3074">
        <v>8.5000000000000006E-2</v>
      </c>
      <c r="C46" s="2782" t="s">
        <v>1608</v>
      </c>
      <c r="D46" s="3075">
        <v>0.107</v>
      </c>
      <c r="E46" s="2217" t="s">
        <v>1603</v>
      </c>
      <c r="F46" s="3074">
        <v>0.106</v>
      </c>
      <c r="G46" s="2782" t="s">
        <v>1532</v>
      </c>
      <c r="H46" s="3075">
        <v>0.11600000000000001</v>
      </c>
      <c r="I46" s="2217" t="s">
        <v>1608</v>
      </c>
      <c r="J46" s="3076">
        <v>0.124</v>
      </c>
      <c r="K46" s="2782" t="s">
        <v>1603</v>
      </c>
      <c r="L46" s="3077">
        <v>0.112</v>
      </c>
      <c r="M46" s="2217" t="s">
        <v>1603</v>
      </c>
      <c r="N46" s="3074">
        <v>0.115</v>
      </c>
      <c r="O46" s="2782" t="s">
        <v>1605</v>
      </c>
      <c r="P46" s="3075">
        <v>0.108</v>
      </c>
      <c r="Q46" s="2217" t="s">
        <v>1608</v>
      </c>
      <c r="R46" s="3078">
        <v>0.11900000000000001</v>
      </c>
      <c r="S46" s="2782" t="s">
        <v>1603</v>
      </c>
      <c r="T46" s="3079">
        <v>0.126</v>
      </c>
      <c r="U46" s="2217" t="s">
        <v>1603</v>
      </c>
      <c r="V46" s="3080"/>
      <c r="W46" s="2790"/>
      <c r="X46" s="3081">
        <v>0.11899999999999999</v>
      </c>
      <c r="Y46" s="3082" t="s">
        <v>1608</v>
      </c>
      <c r="Z46" s="2792">
        <v>0.14000000000000001</v>
      </c>
      <c r="AA46" s="3083" t="s">
        <v>1603</v>
      </c>
    </row>
    <row r="47" spans="1:28" s="50" customFormat="1" ht="13.8">
      <c r="A47" s="2816" t="s">
        <v>1034</v>
      </c>
      <c r="B47" s="3084">
        <v>4.2000000000000003E-2</v>
      </c>
      <c r="C47" s="2782" t="s">
        <v>1556</v>
      </c>
      <c r="D47" s="3085">
        <v>3.6999999999999998E-2</v>
      </c>
      <c r="E47" s="2217" t="s">
        <v>1556</v>
      </c>
      <c r="F47" s="3084">
        <v>4.2999999999999997E-2</v>
      </c>
      <c r="G47" s="2782" t="s">
        <v>1531</v>
      </c>
      <c r="H47" s="3085">
        <v>4.7E-2</v>
      </c>
      <c r="I47" s="2217" t="s">
        <v>1530</v>
      </c>
      <c r="J47" s="3086">
        <v>4.4999999999999998E-2</v>
      </c>
      <c r="K47" s="2782" t="s">
        <v>1555</v>
      </c>
      <c r="L47" s="3087">
        <v>5.2999999999999999E-2</v>
      </c>
      <c r="M47" s="2217" t="s">
        <v>1531</v>
      </c>
      <c r="N47" s="3084">
        <v>4.2000000000000003E-2</v>
      </c>
      <c r="O47" s="2782" t="s">
        <v>1556</v>
      </c>
      <c r="P47" s="3085">
        <v>4.4999999999999998E-2</v>
      </c>
      <c r="Q47" s="2217" t="s">
        <v>1556</v>
      </c>
      <c r="R47" s="3088">
        <v>3.5000000000000003E-2</v>
      </c>
      <c r="S47" s="2782" t="s">
        <v>1555</v>
      </c>
      <c r="T47" s="3089">
        <v>0.05</v>
      </c>
      <c r="U47" s="2217" t="s">
        <v>1556</v>
      </c>
      <c r="V47" s="3090"/>
      <c r="W47" s="2790"/>
      <c r="X47" s="3091">
        <v>4.2000000000000003E-2</v>
      </c>
      <c r="Y47" s="3092" t="s">
        <v>1555</v>
      </c>
      <c r="Z47" s="2792">
        <v>4.1000000000000002E-2</v>
      </c>
      <c r="AA47" s="3093" t="s">
        <v>1556</v>
      </c>
    </row>
    <row r="48" spans="1:28" s="50" customFormat="1" ht="13.8">
      <c r="A48" s="2805" t="s">
        <v>1035</v>
      </c>
      <c r="B48" s="3094">
        <v>0.151</v>
      </c>
      <c r="C48" s="2782" t="s">
        <v>1532</v>
      </c>
      <c r="D48" s="3095">
        <v>0.14299999999999999</v>
      </c>
      <c r="E48" s="2217" t="s">
        <v>1601</v>
      </c>
      <c r="F48" s="3094">
        <v>0.14199999999999999</v>
      </c>
      <c r="G48" s="2782" t="s">
        <v>1603</v>
      </c>
      <c r="H48" s="3095">
        <v>0.15</v>
      </c>
      <c r="I48" s="2217" t="s">
        <v>1532</v>
      </c>
      <c r="J48" s="3096">
        <v>0.14399999999999999</v>
      </c>
      <c r="K48" s="2782" t="s">
        <v>1608</v>
      </c>
      <c r="L48" s="3097">
        <v>0.151</v>
      </c>
      <c r="M48" s="2217" t="s">
        <v>1532</v>
      </c>
      <c r="N48" s="3094">
        <v>0.14199999999999999</v>
      </c>
      <c r="O48" s="2782" t="s">
        <v>1608</v>
      </c>
      <c r="P48" s="3095">
        <v>0.128</v>
      </c>
      <c r="Q48" s="2217" t="s">
        <v>1529</v>
      </c>
      <c r="R48" s="3098">
        <v>0.158</v>
      </c>
      <c r="S48" s="2782" t="s">
        <v>1605</v>
      </c>
      <c r="T48" s="3099">
        <v>0.16</v>
      </c>
      <c r="U48" s="2217" t="s">
        <v>1532</v>
      </c>
      <c r="V48" s="3100"/>
      <c r="W48" s="2790"/>
      <c r="X48" s="3101">
        <v>0.14699999999999999</v>
      </c>
      <c r="Y48" s="3102" t="s">
        <v>1608</v>
      </c>
      <c r="Z48" s="2792">
        <v>0.14799999999999999</v>
      </c>
      <c r="AA48" s="3103" t="s">
        <v>1608</v>
      </c>
    </row>
    <row r="49" spans="1:28" s="50" customFormat="1" ht="13.8">
      <c r="A49" s="2816" t="s">
        <v>1033</v>
      </c>
      <c r="B49" s="3104">
        <v>0.109</v>
      </c>
      <c r="C49" s="2782" t="s">
        <v>1529</v>
      </c>
      <c r="D49" s="3105">
        <v>0.108</v>
      </c>
      <c r="E49" s="2217" t="s">
        <v>1605</v>
      </c>
      <c r="F49" s="3104">
        <v>0.106</v>
      </c>
      <c r="G49" s="2782" t="s">
        <v>1532</v>
      </c>
      <c r="H49" s="3105">
        <v>0.105</v>
      </c>
      <c r="I49" s="2217" t="s">
        <v>1608</v>
      </c>
      <c r="J49" s="3106">
        <v>0.106</v>
      </c>
      <c r="K49" s="2782" t="s">
        <v>1533</v>
      </c>
      <c r="L49" s="3107">
        <v>0.106</v>
      </c>
      <c r="M49" s="2217" t="s">
        <v>1529</v>
      </c>
      <c r="N49" s="3104">
        <v>0.107</v>
      </c>
      <c r="O49" s="2782" t="s">
        <v>1529</v>
      </c>
      <c r="P49" s="3105">
        <v>9.4E-2</v>
      </c>
      <c r="Q49" s="2217" t="s">
        <v>1533</v>
      </c>
      <c r="R49" s="3108">
        <v>0.11199999999999999</v>
      </c>
      <c r="S49" s="2782" t="s">
        <v>1532</v>
      </c>
      <c r="T49" s="3109">
        <v>0.11</v>
      </c>
      <c r="U49" s="2217" t="s">
        <v>1533</v>
      </c>
      <c r="V49" s="3110"/>
      <c r="W49" s="2790"/>
      <c r="X49" s="3111">
        <v>0.111</v>
      </c>
      <c r="Y49" s="3112" t="s">
        <v>1529</v>
      </c>
      <c r="Z49" s="2792">
        <v>0.113</v>
      </c>
      <c r="AA49" s="3113" t="s">
        <v>1529</v>
      </c>
    </row>
    <row r="50" spans="1:28" s="50" customFormat="1" ht="13.8">
      <c r="A50" s="2816" t="s">
        <v>1034</v>
      </c>
      <c r="B50" s="3114">
        <v>4.2000000000000003E-2</v>
      </c>
      <c r="C50" s="2782" t="s">
        <v>1556</v>
      </c>
      <c r="D50" s="3115">
        <v>3.5000000000000003E-2</v>
      </c>
      <c r="E50" s="2217" t="s">
        <v>1531</v>
      </c>
      <c r="F50" s="3114">
        <v>3.5999999999999997E-2</v>
      </c>
      <c r="G50" s="2782" t="s">
        <v>1531</v>
      </c>
      <c r="H50" s="3115">
        <v>4.4999999999999998E-2</v>
      </c>
      <c r="I50" s="2217" t="s">
        <v>1556</v>
      </c>
      <c r="J50" s="3116">
        <v>3.7999999999999999E-2</v>
      </c>
      <c r="K50" s="2782" t="s">
        <v>1555</v>
      </c>
      <c r="L50" s="3117">
        <v>4.4999999999999998E-2</v>
      </c>
      <c r="M50" s="2217" t="s">
        <v>1556</v>
      </c>
      <c r="N50" s="3114">
        <v>3.5000000000000003E-2</v>
      </c>
      <c r="O50" s="2782" t="s">
        <v>1555</v>
      </c>
      <c r="P50" s="3115">
        <v>3.4000000000000002E-2</v>
      </c>
      <c r="Q50" s="2217" t="s">
        <v>1555</v>
      </c>
      <c r="R50" s="3118">
        <v>4.5999999999999999E-2</v>
      </c>
      <c r="S50" s="2782" t="s">
        <v>1556</v>
      </c>
      <c r="T50" s="3119">
        <v>0.05</v>
      </c>
      <c r="U50" s="2217" t="s">
        <v>1531</v>
      </c>
      <c r="V50" s="3120"/>
      <c r="W50" s="2790"/>
      <c r="X50" s="3121">
        <v>3.5999999999999997E-2</v>
      </c>
      <c r="Y50" s="3122" t="s">
        <v>1555</v>
      </c>
      <c r="Z50" s="2792">
        <v>3.5000000000000003E-2</v>
      </c>
      <c r="AA50" s="3123" t="s">
        <v>1557</v>
      </c>
    </row>
    <row r="51" spans="1:28" s="50" customFormat="1" ht="13.8">
      <c r="A51" s="2780"/>
      <c r="B51" s="3124" t="s">
        <v>932</v>
      </c>
      <c r="C51" s="2782"/>
      <c r="D51" s="3125" t="s">
        <v>932</v>
      </c>
      <c r="E51" s="2217"/>
      <c r="F51" s="3124" t="s">
        <v>932</v>
      </c>
      <c r="G51" s="2782"/>
      <c r="H51" s="3125" t="s">
        <v>932</v>
      </c>
      <c r="I51" s="2217"/>
      <c r="J51" s="3126" t="s">
        <v>932</v>
      </c>
      <c r="K51" s="2782"/>
      <c r="L51" s="3127" t="s">
        <v>932</v>
      </c>
      <c r="M51" s="2217"/>
      <c r="N51" s="3124" t="s">
        <v>932</v>
      </c>
      <c r="O51" s="2782"/>
      <c r="P51" s="3125"/>
      <c r="Q51" s="2217"/>
      <c r="R51" s="3128"/>
      <c r="S51" s="2782"/>
      <c r="T51" s="3129"/>
      <c r="U51" s="2217"/>
      <c r="V51" s="3130"/>
      <c r="W51" s="2790"/>
      <c r="X51" s="3131"/>
      <c r="Y51" s="3132"/>
      <c r="Z51" s="2856"/>
      <c r="AA51" s="3133"/>
    </row>
    <row r="52" spans="1:28" s="50" customFormat="1" ht="13.8">
      <c r="A52" s="2780" t="s">
        <v>1036</v>
      </c>
      <c r="B52" s="3134">
        <v>3.3</v>
      </c>
      <c r="C52" s="2782" t="s">
        <v>2150</v>
      </c>
      <c r="D52" s="3135">
        <v>3.31</v>
      </c>
      <c r="E52" s="2217" t="s">
        <v>2145</v>
      </c>
      <c r="F52" s="3134">
        <v>3.19</v>
      </c>
      <c r="G52" s="2782" t="s">
        <v>2151</v>
      </c>
      <c r="H52" s="3135">
        <v>3.15</v>
      </c>
      <c r="I52" s="2217" t="s">
        <v>2150</v>
      </c>
      <c r="J52" s="3136">
        <v>3.19</v>
      </c>
      <c r="K52" s="2782" t="s">
        <v>2152</v>
      </c>
      <c r="L52" s="3137">
        <v>3.23</v>
      </c>
      <c r="M52" s="2217" t="s">
        <v>2151</v>
      </c>
      <c r="N52" s="3134">
        <v>3.15</v>
      </c>
      <c r="O52" s="2782" t="s">
        <v>2153</v>
      </c>
      <c r="P52" s="3135">
        <v>3.18</v>
      </c>
      <c r="Q52" s="2217" t="s">
        <v>2150</v>
      </c>
      <c r="R52" s="3138">
        <v>3.07</v>
      </c>
      <c r="S52" s="2782" t="s">
        <v>1677</v>
      </c>
      <c r="T52" s="3139">
        <v>3.04</v>
      </c>
      <c r="U52" s="2217" t="s">
        <v>2147</v>
      </c>
      <c r="V52" s="3140"/>
      <c r="W52" s="2790"/>
      <c r="X52" s="3141">
        <v>2.98</v>
      </c>
      <c r="Y52" s="3142" t="s">
        <v>2152</v>
      </c>
      <c r="Z52" s="2950">
        <v>2.86</v>
      </c>
      <c r="AA52" s="3143" t="s">
        <v>2152</v>
      </c>
    </row>
    <row r="53" spans="1:28" s="50" customFormat="1" ht="13.8">
      <c r="A53" s="3144" t="s">
        <v>1037</v>
      </c>
      <c r="B53" s="3145">
        <v>3.83</v>
      </c>
      <c r="C53" s="3146" t="s">
        <v>2145</v>
      </c>
      <c r="D53" s="3147">
        <v>3.87</v>
      </c>
      <c r="E53" s="3148" t="s">
        <v>2144</v>
      </c>
      <c r="F53" s="3145">
        <v>3.76</v>
      </c>
      <c r="G53" s="3146" t="s">
        <v>2150</v>
      </c>
      <c r="H53" s="3147">
        <v>3.74</v>
      </c>
      <c r="I53" s="3148" t="s">
        <v>2150</v>
      </c>
      <c r="J53" s="3149">
        <v>3.79</v>
      </c>
      <c r="K53" s="3146" t="s">
        <v>2147</v>
      </c>
      <c r="L53" s="3150">
        <v>3.88</v>
      </c>
      <c r="M53" s="3148" t="s">
        <v>2145</v>
      </c>
      <c r="N53" s="3145">
        <v>3.68</v>
      </c>
      <c r="O53" s="3146" t="s">
        <v>2151</v>
      </c>
      <c r="P53" s="3147">
        <v>3.71</v>
      </c>
      <c r="Q53" s="3148" t="s">
        <v>2150</v>
      </c>
      <c r="R53" s="3151">
        <v>3.72</v>
      </c>
      <c r="S53" s="3146" t="s">
        <v>2145</v>
      </c>
      <c r="T53" s="3152">
        <v>3.7</v>
      </c>
      <c r="U53" s="3148" t="s">
        <v>2145</v>
      </c>
      <c r="V53" s="3153"/>
      <c r="W53" s="3154"/>
      <c r="X53" s="3155">
        <v>3.55</v>
      </c>
      <c r="Y53" s="3156" t="s">
        <v>2150</v>
      </c>
      <c r="Z53" s="2950">
        <v>3.46</v>
      </c>
      <c r="AA53" s="3143" t="s">
        <v>2151</v>
      </c>
    </row>
    <row r="54" spans="1:28" ht="13.8">
      <c r="A54" s="5643" t="s">
        <v>1543</v>
      </c>
      <c r="B54" s="5644"/>
      <c r="C54" s="5644"/>
      <c r="D54" s="5644"/>
      <c r="E54" s="5644"/>
      <c r="F54" s="5644"/>
      <c r="G54" s="5644"/>
      <c r="H54" s="5644"/>
      <c r="I54" s="5644"/>
      <c r="J54" s="5644"/>
      <c r="K54" s="5644"/>
      <c r="L54" s="5644"/>
      <c r="M54" s="5644"/>
      <c r="N54" s="5644"/>
      <c r="O54" s="5644"/>
      <c r="P54" s="5644"/>
      <c r="Q54" s="5644"/>
      <c r="R54" s="5644"/>
      <c r="S54" s="5644"/>
      <c r="T54" s="5644"/>
      <c r="U54" s="5644"/>
      <c r="V54" s="5644"/>
      <c r="W54" s="5644"/>
      <c r="X54" s="5644"/>
      <c r="Y54" s="5644"/>
      <c r="Z54" s="5644"/>
      <c r="AA54" s="5645"/>
      <c r="AB54" s="404"/>
    </row>
    <row r="55" spans="1:28" ht="13.8">
      <c r="A55" s="6"/>
      <c r="X55" s="404"/>
      <c r="Y55" s="404"/>
      <c r="Z55" s="404"/>
      <c r="AA55" s="404"/>
      <c r="AB55" s="404"/>
    </row>
    <row r="56" spans="1:28" ht="14.25" customHeight="1">
      <c r="A56" s="5425" t="s">
        <v>2587</v>
      </c>
      <c r="B56" s="5425"/>
      <c r="C56" s="5425"/>
      <c r="D56" s="5425"/>
      <c r="E56" s="5425"/>
      <c r="F56" s="5425"/>
      <c r="G56" s="5425"/>
      <c r="H56" s="5425"/>
      <c r="I56" s="5425"/>
      <c r="J56" s="5425"/>
      <c r="K56" s="5425"/>
      <c r="L56" s="5425"/>
      <c r="M56" s="5425"/>
      <c r="N56" s="5425"/>
      <c r="O56" s="5425"/>
      <c r="P56" s="5425"/>
      <c r="Q56" s="5425"/>
      <c r="R56" s="5425"/>
      <c r="S56" s="5425"/>
      <c r="T56" s="5425"/>
      <c r="U56" s="5425"/>
      <c r="V56" s="5425"/>
      <c r="W56" s="5425"/>
      <c r="X56" s="404"/>
      <c r="Y56" s="404"/>
      <c r="Z56" s="404"/>
      <c r="AA56" s="404"/>
      <c r="AB56" s="404"/>
    </row>
    <row r="57" spans="1:28" ht="13.8">
      <c r="X57" s="404"/>
      <c r="Y57" s="404"/>
      <c r="Z57" s="404"/>
      <c r="AA57" s="404"/>
      <c r="AB57" s="404"/>
    </row>
    <row r="58" spans="1:28" ht="13.8">
      <c r="X58" s="404"/>
      <c r="Y58" s="404"/>
      <c r="Z58" s="404"/>
      <c r="AA58" s="404"/>
      <c r="AB58" s="404"/>
    </row>
    <row r="59" spans="1:28" ht="18" customHeight="1">
      <c r="A59" s="5662" t="s">
        <v>876</v>
      </c>
      <c r="B59" s="5646" t="s">
        <v>574</v>
      </c>
      <c r="C59" s="5647"/>
      <c r="D59" s="5647"/>
      <c r="E59" s="5647"/>
      <c r="F59" s="5647"/>
      <c r="G59" s="5647"/>
      <c r="H59" s="5647"/>
      <c r="I59" s="5647"/>
      <c r="J59" s="5647"/>
      <c r="K59" s="5647"/>
      <c r="L59" s="5647"/>
      <c r="M59" s="5647"/>
      <c r="N59" s="5647"/>
      <c r="O59" s="5647"/>
      <c r="P59" s="5647"/>
      <c r="Q59" s="5647"/>
      <c r="R59" s="5647"/>
      <c r="S59" s="5647"/>
      <c r="T59" s="5647"/>
      <c r="U59" s="5647"/>
      <c r="V59" s="5647"/>
      <c r="W59" s="5647"/>
      <c r="X59" s="5647"/>
      <c r="Y59" s="5647"/>
      <c r="Z59" s="5647"/>
      <c r="AA59" s="5647"/>
      <c r="AB59" s="404"/>
    </row>
    <row r="60" spans="1:28" s="50" customFormat="1" ht="18" customHeight="1">
      <c r="A60" s="5663"/>
      <c r="B60" s="5665" t="s">
        <v>852</v>
      </c>
      <c r="C60" s="5666"/>
      <c r="D60" s="5665" t="s">
        <v>852</v>
      </c>
      <c r="E60" s="5666"/>
      <c r="F60" s="5665" t="s">
        <v>852</v>
      </c>
      <c r="G60" s="5666"/>
      <c r="H60" s="5665" t="s">
        <v>852</v>
      </c>
      <c r="I60" s="5666"/>
      <c r="J60" s="5665" t="s">
        <v>852</v>
      </c>
      <c r="K60" s="5666"/>
      <c r="L60" s="5665" t="s">
        <v>852</v>
      </c>
      <c r="M60" s="5651"/>
      <c r="N60" s="5665" t="s">
        <v>852</v>
      </c>
      <c r="O60" s="5651"/>
      <c r="P60" s="5665" t="s">
        <v>852</v>
      </c>
      <c r="Q60" s="5651"/>
      <c r="R60" s="5648" t="s">
        <v>852</v>
      </c>
      <c r="S60" s="5649"/>
      <c r="T60" s="5636" t="s">
        <v>852</v>
      </c>
      <c r="U60" s="5637"/>
      <c r="V60" s="5636" t="s">
        <v>852</v>
      </c>
      <c r="W60" s="5637"/>
      <c r="X60" s="5636" t="s">
        <v>852</v>
      </c>
      <c r="Y60" s="5637"/>
      <c r="Z60" s="5636" t="s">
        <v>852</v>
      </c>
      <c r="AA60" s="5637"/>
      <c r="AB60" s="106"/>
    </row>
    <row r="61" spans="1:28" s="50" customFormat="1" ht="18" customHeight="1">
      <c r="A61" s="5663"/>
      <c r="B61" s="5665">
        <v>2010</v>
      </c>
      <c r="C61" s="5666"/>
      <c r="D61" s="5665">
        <v>2011</v>
      </c>
      <c r="E61" s="5666"/>
      <c r="F61" s="5665">
        <v>2012</v>
      </c>
      <c r="G61" s="5666"/>
      <c r="H61" s="5665">
        <v>2013</v>
      </c>
      <c r="I61" s="5666"/>
      <c r="J61" s="5665">
        <v>2014</v>
      </c>
      <c r="K61" s="5666"/>
      <c r="L61" s="5665">
        <v>2015</v>
      </c>
      <c r="M61" s="5651"/>
      <c r="N61" s="5665">
        <v>2016</v>
      </c>
      <c r="O61" s="5651"/>
      <c r="P61" s="5665">
        <v>2017</v>
      </c>
      <c r="Q61" s="5651"/>
      <c r="R61" s="5648">
        <v>2018</v>
      </c>
      <c r="S61" s="5649"/>
      <c r="T61" s="5636">
        <v>2019</v>
      </c>
      <c r="U61" s="5637"/>
      <c r="V61" s="5636" t="s">
        <v>1517</v>
      </c>
      <c r="W61" s="5637"/>
      <c r="X61" s="5636">
        <v>2021</v>
      </c>
      <c r="Y61" s="5637"/>
      <c r="Z61" s="5636">
        <v>2022</v>
      </c>
      <c r="AA61" s="5637"/>
      <c r="AB61" s="106"/>
    </row>
    <row r="62" spans="1:28" s="47" customFormat="1" ht="30" customHeight="1">
      <c r="A62" s="5664"/>
      <c r="B62" s="51" t="s">
        <v>859</v>
      </c>
      <c r="C62" s="52" t="s">
        <v>860</v>
      </c>
      <c r="D62" s="51" t="s">
        <v>859</v>
      </c>
      <c r="E62" s="52" t="s">
        <v>860</v>
      </c>
      <c r="F62" s="51" t="s">
        <v>859</v>
      </c>
      <c r="G62" s="52" t="s">
        <v>860</v>
      </c>
      <c r="H62" s="51" t="s">
        <v>859</v>
      </c>
      <c r="I62" s="52" t="s">
        <v>860</v>
      </c>
      <c r="J62" s="51" t="s">
        <v>859</v>
      </c>
      <c r="K62" s="52" t="s">
        <v>860</v>
      </c>
      <c r="L62" s="51" t="s">
        <v>859</v>
      </c>
      <c r="M62" s="45" t="s">
        <v>860</v>
      </c>
      <c r="N62" s="51" t="s">
        <v>859</v>
      </c>
      <c r="O62" s="45" t="s">
        <v>860</v>
      </c>
      <c r="P62" s="51" t="s">
        <v>859</v>
      </c>
      <c r="Q62" s="45" t="s">
        <v>860</v>
      </c>
      <c r="R62" s="44" t="s">
        <v>859</v>
      </c>
      <c r="S62" s="46" t="s">
        <v>860</v>
      </c>
      <c r="T62" s="62" t="s">
        <v>859</v>
      </c>
      <c r="U62" s="63" t="s">
        <v>860</v>
      </c>
      <c r="V62" s="542" t="s">
        <v>859</v>
      </c>
      <c r="W62" s="543" t="s">
        <v>860</v>
      </c>
      <c r="X62" s="542" t="s">
        <v>859</v>
      </c>
      <c r="Y62" s="543" t="s">
        <v>860</v>
      </c>
      <c r="Z62" s="542" t="s">
        <v>859</v>
      </c>
      <c r="AA62" s="543" t="s">
        <v>860</v>
      </c>
      <c r="AB62" s="401"/>
    </row>
    <row r="63" spans="1:28" s="61" customFormat="1" ht="16.2" thickBot="1">
      <c r="A63" s="2761" t="s">
        <v>869</v>
      </c>
      <c r="B63" s="3157">
        <v>445812</v>
      </c>
      <c r="C63" s="535" t="s">
        <v>1846</v>
      </c>
      <c r="D63" s="3158">
        <v>448563</v>
      </c>
      <c r="E63" s="472" t="s">
        <v>1847</v>
      </c>
      <c r="F63" s="3159">
        <v>447748</v>
      </c>
      <c r="G63" s="535" t="s">
        <v>1848</v>
      </c>
      <c r="H63" s="3160">
        <v>450120</v>
      </c>
      <c r="I63" s="472" t="s">
        <v>1849</v>
      </c>
      <c r="J63" s="3161">
        <v>450769</v>
      </c>
      <c r="K63" s="535" t="s">
        <v>1850</v>
      </c>
      <c r="L63" s="3162">
        <v>445936</v>
      </c>
      <c r="M63" s="472" t="s">
        <v>1851</v>
      </c>
      <c r="N63" s="3157">
        <v>455868</v>
      </c>
      <c r="O63" s="535" t="s">
        <v>1852</v>
      </c>
      <c r="P63" s="510">
        <v>458078</v>
      </c>
      <c r="Q63" s="472" t="s">
        <v>1853</v>
      </c>
      <c r="R63" s="544">
        <v>455309</v>
      </c>
      <c r="S63" s="535" t="s">
        <v>1854</v>
      </c>
      <c r="T63" s="512">
        <v>465299</v>
      </c>
      <c r="U63" s="472" t="s">
        <v>1855</v>
      </c>
      <c r="V63" s="2766"/>
      <c r="W63" s="2767"/>
      <c r="X63" s="2199">
        <v>490080</v>
      </c>
      <c r="Y63" s="3163" t="s">
        <v>1856</v>
      </c>
      <c r="Z63" s="2972">
        <v>494827</v>
      </c>
      <c r="AA63" s="2973" t="s">
        <v>2607</v>
      </c>
      <c r="AB63" s="408"/>
    </row>
    <row r="64" spans="1:28" s="61" customFormat="1" ht="13.8">
      <c r="A64" s="537"/>
      <c r="B64" s="3164"/>
      <c r="C64" s="538"/>
      <c r="D64" s="3165"/>
      <c r="E64" s="480"/>
      <c r="F64" s="3166"/>
      <c r="G64" s="538"/>
      <c r="H64" s="3167"/>
      <c r="I64" s="480"/>
      <c r="J64" s="3168"/>
      <c r="K64" s="538"/>
      <c r="L64" s="3169"/>
      <c r="M64" s="480"/>
      <c r="N64" s="3164"/>
      <c r="O64" s="538"/>
      <c r="P64" s="3165"/>
      <c r="Q64" s="480"/>
      <c r="R64" s="2978"/>
      <c r="S64" s="538"/>
      <c r="T64" s="540"/>
      <c r="U64" s="480"/>
      <c r="V64" s="2980"/>
      <c r="W64" s="541"/>
      <c r="X64" s="545"/>
      <c r="Y64" s="2982"/>
      <c r="Z64" s="3170"/>
      <c r="AA64" s="2984"/>
      <c r="AB64" s="404"/>
    </row>
    <row r="65" spans="1:28" s="61" customFormat="1" ht="13.8">
      <c r="A65" s="2780" t="s">
        <v>982</v>
      </c>
      <c r="B65" s="3171">
        <v>0.68</v>
      </c>
      <c r="C65" s="2782" t="s">
        <v>1530</v>
      </c>
      <c r="D65" s="3172">
        <v>0.69499999999999995</v>
      </c>
      <c r="E65" s="2217" t="s">
        <v>1531</v>
      </c>
      <c r="F65" s="3173">
        <v>0.69</v>
      </c>
      <c r="G65" s="2782" t="s">
        <v>1530</v>
      </c>
      <c r="H65" s="3174">
        <v>0.69099999999999995</v>
      </c>
      <c r="I65" s="2217" t="s">
        <v>1556</v>
      </c>
      <c r="J65" s="3175">
        <v>0.69699999999999995</v>
      </c>
      <c r="K65" s="2782" t="s">
        <v>1530</v>
      </c>
      <c r="L65" s="3176">
        <v>0.69399999999999995</v>
      </c>
      <c r="M65" s="2217" t="s">
        <v>1531</v>
      </c>
      <c r="N65" s="3171">
        <v>0.69199999999999995</v>
      </c>
      <c r="O65" s="2782" t="s">
        <v>1531</v>
      </c>
      <c r="P65" s="3172">
        <v>0.69899999999999995</v>
      </c>
      <c r="Q65" s="2217" t="s">
        <v>1556</v>
      </c>
      <c r="R65" s="3177">
        <v>0.69599999999999995</v>
      </c>
      <c r="S65" s="2782" t="s">
        <v>1752</v>
      </c>
      <c r="T65" s="3178">
        <v>0.68</v>
      </c>
      <c r="U65" s="2217" t="s">
        <v>1531</v>
      </c>
      <c r="V65" s="3179"/>
      <c r="W65" s="2790"/>
      <c r="X65" s="3180">
        <v>0.68300000000000005</v>
      </c>
      <c r="Y65" s="3142" t="s">
        <v>1529</v>
      </c>
      <c r="Z65" s="2792">
        <v>0.67700000000000005</v>
      </c>
      <c r="AA65" s="3143" t="s">
        <v>1531</v>
      </c>
      <c r="AB65" s="404"/>
    </row>
    <row r="66" spans="1:28" s="61" customFormat="1" ht="13.8">
      <c r="A66" s="2794" t="s">
        <v>1029</v>
      </c>
      <c r="B66" s="3181">
        <v>0.26900000000000002</v>
      </c>
      <c r="C66" s="2782" t="s">
        <v>1556</v>
      </c>
      <c r="D66" s="3182">
        <v>0.27900000000000003</v>
      </c>
      <c r="E66" s="2217" t="s">
        <v>1531</v>
      </c>
      <c r="F66" s="3183">
        <v>0.27200000000000002</v>
      </c>
      <c r="G66" s="2782" t="s">
        <v>1556</v>
      </c>
      <c r="H66" s="3184">
        <v>0.26700000000000002</v>
      </c>
      <c r="I66" s="2217" t="s">
        <v>1556</v>
      </c>
      <c r="J66" s="3185">
        <v>0.27300000000000002</v>
      </c>
      <c r="K66" s="2782" t="s">
        <v>1531</v>
      </c>
      <c r="L66" s="3186">
        <v>0.25800000000000001</v>
      </c>
      <c r="M66" s="2217" t="s">
        <v>1556</v>
      </c>
      <c r="N66" s="3181">
        <v>0.254</v>
      </c>
      <c r="O66" s="2782" t="s">
        <v>1556</v>
      </c>
      <c r="P66" s="3182">
        <v>0.26</v>
      </c>
      <c r="Q66" s="2217" t="s">
        <v>1531</v>
      </c>
      <c r="R66" s="3187">
        <v>0.25700000000000001</v>
      </c>
      <c r="S66" s="2782" t="s">
        <v>1556</v>
      </c>
      <c r="T66" s="3178">
        <v>0.23699999999999999</v>
      </c>
      <c r="U66" s="2217" t="s">
        <v>1555</v>
      </c>
      <c r="V66" s="3188"/>
      <c r="W66" s="2790"/>
      <c r="X66" s="3180">
        <v>0.246</v>
      </c>
      <c r="Y66" s="3189" t="s">
        <v>1531</v>
      </c>
      <c r="Z66" s="2792">
        <v>0.246</v>
      </c>
      <c r="AA66" s="3190" t="s">
        <v>1556</v>
      </c>
    </row>
    <row r="67" spans="1:28" s="61" customFormat="1" ht="13.8">
      <c r="A67" s="2805" t="s">
        <v>1030</v>
      </c>
      <c r="B67" s="3191">
        <v>0.503</v>
      </c>
      <c r="C67" s="2782" t="s">
        <v>1533</v>
      </c>
      <c r="D67" s="3192">
        <v>0.51200000000000001</v>
      </c>
      <c r="E67" s="2217" t="s">
        <v>1533</v>
      </c>
      <c r="F67" s="3193">
        <v>0.51200000000000001</v>
      </c>
      <c r="G67" s="2782" t="s">
        <v>1533</v>
      </c>
      <c r="H67" s="3194">
        <v>0.52300000000000002</v>
      </c>
      <c r="I67" s="2217" t="s">
        <v>1531</v>
      </c>
      <c r="J67" s="3195">
        <v>0.51500000000000001</v>
      </c>
      <c r="K67" s="2782" t="s">
        <v>1556</v>
      </c>
      <c r="L67" s="3196">
        <v>0.52100000000000002</v>
      </c>
      <c r="M67" s="2217" t="s">
        <v>1531</v>
      </c>
      <c r="N67" s="3191">
        <v>0.51800000000000002</v>
      </c>
      <c r="O67" s="2782" t="s">
        <v>1531</v>
      </c>
      <c r="P67" s="3192">
        <v>0.50900000000000001</v>
      </c>
      <c r="Q67" s="2217" t="s">
        <v>1531</v>
      </c>
      <c r="R67" s="3197">
        <v>0.51600000000000001</v>
      </c>
      <c r="S67" s="2782" t="s">
        <v>1530</v>
      </c>
      <c r="T67" s="3178">
        <v>0.499</v>
      </c>
      <c r="U67" s="2217" t="s">
        <v>1531</v>
      </c>
      <c r="V67" s="3198"/>
      <c r="W67" s="2790"/>
      <c r="X67" s="3180">
        <v>0.50600000000000001</v>
      </c>
      <c r="Y67" s="3199" t="s">
        <v>1533</v>
      </c>
      <c r="Z67" s="2792">
        <v>0.48599999999999999</v>
      </c>
      <c r="AA67" s="3200" t="s">
        <v>1531</v>
      </c>
    </row>
    <row r="68" spans="1:28" s="61" customFormat="1" ht="13.8">
      <c r="A68" s="2816" t="s">
        <v>1029</v>
      </c>
      <c r="B68" s="3201">
        <v>0.19900000000000001</v>
      </c>
      <c r="C68" s="2782" t="s">
        <v>1556</v>
      </c>
      <c r="D68" s="3202">
        <v>0.2</v>
      </c>
      <c r="E68" s="2217" t="s">
        <v>1556</v>
      </c>
      <c r="F68" s="3203">
        <v>0.20100000000000001</v>
      </c>
      <c r="G68" s="2782" t="s">
        <v>1555</v>
      </c>
      <c r="H68" s="3204">
        <v>0.20200000000000001</v>
      </c>
      <c r="I68" s="2217" t="s">
        <v>1556</v>
      </c>
      <c r="J68" s="3205">
        <v>0.2</v>
      </c>
      <c r="K68" s="2782" t="s">
        <v>1555</v>
      </c>
      <c r="L68" s="3206">
        <v>0.19600000000000001</v>
      </c>
      <c r="M68" s="2217" t="s">
        <v>1556</v>
      </c>
      <c r="N68" s="3201">
        <v>0.188</v>
      </c>
      <c r="O68" s="2782" t="s">
        <v>1555</v>
      </c>
      <c r="P68" s="3202">
        <v>0.19</v>
      </c>
      <c r="Q68" s="2217" t="s">
        <v>1555</v>
      </c>
      <c r="R68" s="3207">
        <v>0.19</v>
      </c>
      <c r="S68" s="2782" t="s">
        <v>1555</v>
      </c>
      <c r="T68" s="3178">
        <v>0.17199999999999999</v>
      </c>
      <c r="U68" s="2217" t="s">
        <v>1555</v>
      </c>
      <c r="V68" s="3208"/>
      <c r="W68" s="2790"/>
      <c r="X68" s="3180">
        <v>0.183</v>
      </c>
      <c r="Y68" s="3209" t="s">
        <v>1555</v>
      </c>
      <c r="Z68" s="2792">
        <v>0.17100000000000001</v>
      </c>
      <c r="AA68" s="3210" t="s">
        <v>1555</v>
      </c>
    </row>
    <row r="69" spans="1:28" s="61" customFormat="1" ht="13.8">
      <c r="A69" s="2805" t="s">
        <v>1031</v>
      </c>
      <c r="B69" s="3211">
        <v>0.122</v>
      </c>
      <c r="C69" s="2782" t="s">
        <v>1557</v>
      </c>
      <c r="D69" s="3212">
        <v>0.126</v>
      </c>
      <c r="E69" s="2217" t="s">
        <v>1555</v>
      </c>
      <c r="F69" s="3213">
        <v>0.126</v>
      </c>
      <c r="G69" s="2782" t="s">
        <v>1555</v>
      </c>
      <c r="H69" s="3214">
        <v>0.11799999999999999</v>
      </c>
      <c r="I69" s="2217" t="s">
        <v>1555</v>
      </c>
      <c r="J69" s="3215">
        <v>0.124</v>
      </c>
      <c r="K69" s="2782" t="s">
        <v>1558</v>
      </c>
      <c r="L69" s="3216">
        <v>0.11700000000000001</v>
      </c>
      <c r="M69" s="2217" t="s">
        <v>1557</v>
      </c>
      <c r="N69" s="3211">
        <v>0.11700000000000001</v>
      </c>
      <c r="O69" s="2782" t="s">
        <v>1557</v>
      </c>
      <c r="P69" s="3212">
        <v>0.128</v>
      </c>
      <c r="Q69" s="2217" t="s">
        <v>1555</v>
      </c>
      <c r="R69" s="3217">
        <v>0.129</v>
      </c>
      <c r="S69" s="2782" t="s">
        <v>1555</v>
      </c>
      <c r="T69" s="3178">
        <v>0.125</v>
      </c>
      <c r="U69" s="2217" t="s">
        <v>1555</v>
      </c>
      <c r="V69" s="3218"/>
      <c r="W69" s="2790"/>
      <c r="X69" s="3180">
        <v>0.123</v>
      </c>
      <c r="Y69" s="3219" t="s">
        <v>1555</v>
      </c>
      <c r="Z69" s="2792">
        <v>0.13500000000000001</v>
      </c>
      <c r="AA69" s="3220" t="s">
        <v>1557</v>
      </c>
    </row>
    <row r="70" spans="1:28" s="61" customFormat="1" ht="13.8">
      <c r="A70" s="2816" t="s">
        <v>1029</v>
      </c>
      <c r="B70" s="3221">
        <v>5.0999999999999997E-2</v>
      </c>
      <c r="C70" s="2782" t="s">
        <v>1578</v>
      </c>
      <c r="D70" s="3222">
        <v>5.5E-2</v>
      </c>
      <c r="E70" s="2217" t="s">
        <v>1558</v>
      </c>
      <c r="F70" s="3223">
        <v>5.3999999999999999E-2</v>
      </c>
      <c r="G70" s="2782" t="s">
        <v>1558</v>
      </c>
      <c r="H70" s="3224">
        <v>4.5999999999999999E-2</v>
      </c>
      <c r="I70" s="2217" t="s">
        <v>1558</v>
      </c>
      <c r="J70" s="3225">
        <v>5.1999999999999998E-2</v>
      </c>
      <c r="K70" s="2782" t="s">
        <v>1578</v>
      </c>
      <c r="L70" s="3226">
        <v>4.2000000000000003E-2</v>
      </c>
      <c r="M70" s="2217" t="s">
        <v>1579</v>
      </c>
      <c r="N70" s="3221">
        <v>4.3999999999999997E-2</v>
      </c>
      <c r="O70" s="2782" t="s">
        <v>1578</v>
      </c>
      <c r="P70" s="3222">
        <v>4.9000000000000002E-2</v>
      </c>
      <c r="Q70" s="2217" t="s">
        <v>1578</v>
      </c>
      <c r="R70" s="3227">
        <v>0.05</v>
      </c>
      <c r="S70" s="2782" t="s">
        <v>1578</v>
      </c>
      <c r="T70" s="3178">
        <v>4.7E-2</v>
      </c>
      <c r="U70" s="2217" t="s">
        <v>1578</v>
      </c>
      <c r="V70" s="3228"/>
      <c r="W70" s="2790"/>
      <c r="X70" s="3180">
        <v>4.2999999999999997E-2</v>
      </c>
      <c r="Y70" s="3229" t="s">
        <v>1558</v>
      </c>
      <c r="Z70" s="2792">
        <v>5.5E-2</v>
      </c>
      <c r="AA70" s="3230" t="s">
        <v>1558</v>
      </c>
    </row>
    <row r="71" spans="1:28" s="61" customFormat="1" ht="13.8">
      <c r="A71" s="2816"/>
      <c r="B71" s="3231"/>
      <c r="C71" s="2782"/>
      <c r="D71" s="3232"/>
      <c r="E71" s="2217"/>
      <c r="F71" s="3233"/>
      <c r="G71" s="2782"/>
      <c r="H71" s="3234"/>
      <c r="I71" s="2217"/>
      <c r="J71" s="3235"/>
      <c r="K71" s="2782"/>
      <c r="L71" s="3236"/>
      <c r="M71" s="2217"/>
      <c r="N71" s="3231"/>
      <c r="O71" s="2782"/>
      <c r="P71" s="3232"/>
      <c r="Q71" s="2217"/>
      <c r="R71" s="3237"/>
      <c r="S71" s="2782"/>
      <c r="T71" s="3178"/>
      <c r="U71" s="2217"/>
      <c r="V71" s="3238"/>
      <c r="W71" s="2790"/>
      <c r="X71" s="3180"/>
      <c r="Y71" s="3239"/>
      <c r="Z71" s="2856"/>
      <c r="AA71" s="3240"/>
    </row>
    <row r="72" spans="1:28" s="61" customFormat="1" ht="13.8">
      <c r="A72" s="2780" t="s">
        <v>983</v>
      </c>
      <c r="B72" s="3241">
        <v>0.32</v>
      </c>
      <c r="C72" s="2782" t="s">
        <v>1530</v>
      </c>
      <c r="D72" s="3242">
        <v>0.30499999999999999</v>
      </c>
      <c r="E72" s="2217" t="s">
        <v>1531</v>
      </c>
      <c r="F72" s="3243">
        <v>0.31</v>
      </c>
      <c r="G72" s="2782" t="s">
        <v>1530</v>
      </c>
      <c r="H72" s="3244">
        <v>0.309</v>
      </c>
      <c r="I72" s="2217" t="s">
        <v>1556</v>
      </c>
      <c r="J72" s="3245">
        <v>0.30299999999999999</v>
      </c>
      <c r="K72" s="2782" t="s">
        <v>1530</v>
      </c>
      <c r="L72" s="3246">
        <v>0.30599999999999999</v>
      </c>
      <c r="M72" s="2217" t="s">
        <v>1531</v>
      </c>
      <c r="N72" s="3241">
        <v>0.308</v>
      </c>
      <c r="O72" s="2782" t="s">
        <v>1531</v>
      </c>
      <c r="P72" s="3242">
        <v>0.30099999999999999</v>
      </c>
      <c r="Q72" s="2217" t="s">
        <v>1556</v>
      </c>
      <c r="R72" s="3247">
        <v>0.30399999999999999</v>
      </c>
      <c r="S72" s="2782" t="s">
        <v>1752</v>
      </c>
      <c r="T72" s="3178">
        <v>0.32</v>
      </c>
      <c r="U72" s="2217" t="s">
        <v>1531</v>
      </c>
      <c r="V72" s="3248"/>
      <c r="W72" s="2790"/>
      <c r="X72" s="3180">
        <v>0.317</v>
      </c>
      <c r="Y72" s="3249" t="s">
        <v>1529</v>
      </c>
      <c r="Z72" s="2792">
        <v>0.32300000000000001</v>
      </c>
      <c r="AA72" s="3250" t="s">
        <v>1531</v>
      </c>
    </row>
    <row r="73" spans="1:28" s="61" customFormat="1" ht="13.8">
      <c r="A73" s="2805" t="s">
        <v>1032</v>
      </c>
      <c r="B73" s="3251">
        <v>0.154</v>
      </c>
      <c r="C73" s="2782" t="s">
        <v>1555</v>
      </c>
      <c r="D73" s="3252">
        <v>0.155</v>
      </c>
      <c r="E73" s="2217" t="s">
        <v>1555</v>
      </c>
      <c r="F73" s="3253">
        <v>0.155</v>
      </c>
      <c r="G73" s="2782" t="s">
        <v>1555</v>
      </c>
      <c r="H73" s="3254">
        <v>0.158</v>
      </c>
      <c r="I73" s="2217" t="s">
        <v>1557</v>
      </c>
      <c r="J73" s="3255">
        <v>0.153</v>
      </c>
      <c r="K73" s="2782" t="s">
        <v>1556</v>
      </c>
      <c r="L73" s="3256">
        <v>0.15</v>
      </c>
      <c r="M73" s="2217" t="s">
        <v>1555</v>
      </c>
      <c r="N73" s="3251">
        <v>0.154</v>
      </c>
      <c r="O73" s="2782" t="s">
        <v>1557</v>
      </c>
      <c r="P73" s="3252">
        <v>0.154</v>
      </c>
      <c r="Q73" s="2217" t="s">
        <v>1555</v>
      </c>
      <c r="R73" s="3257">
        <v>0.15</v>
      </c>
      <c r="S73" s="2782" t="s">
        <v>1557</v>
      </c>
      <c r="T73" s="3178">
        <v>0.161</v>
      </c>
      <c r="U73" s="2217" t="s">
        <v>1555</v>
      </c>
      <c r="V73" s="3258"/>
      <c r="W73" s="2790"/>
      <c r="X73" s="3180">
        <v>0.155</v>
      </c>
      <c r="Y73" s="3259" t="s">
        <v>1556</v>
      </c>
      <c r="Z73" s="2792">
        <v>0.16300000000000001</v>
      </c>
      <c r="AA73" s="3260" t="s">
        <v>1557</v>
      </c>
    </row>
    <row r="74" spans="1:28" s="61" customFormat="1" ht="13.8">
      <c r="A74" s="2816" t="s">
        <v>1033</v>
      </c>
      <c r="B74" s="3261">
        <v>0.113</v>
      </c>
      <c r="C74" s="2782" t="s">
        <v>1557</v>
      </c>
      <c r="D74" s="3262">
        <v>0.11899999999999999</v>
      </c>
      <c r="E74" s="2217" t="s">
        <v>1555</v>
      </c>
      <c r="F74" s="3263">
        <v>0.11899999999999999</v>
      </c>
      <c r="G74" s="2782" t="s">
        <v>1555</v>
      </c>
      <c r="H74" s="3264">
        <v>0.11899999999999999</v>
      </c>
      <c r="I74" s="2217" t="s">
        <v>1557</v>
      </c>
      <c r="J74" s="3265">
        <v>0.115</v>
      </c>
      <c r="K74" s="2782" t="s">
        <v>1557</v>
      </c>
      <c r="L74" s="3266">
        <v>0.114</v>
      </c>
      <c r="M74" s="2217" t="s">
        <v>1558</v>
      </c>
      <c r="N74" s="3261">
        <v>0.11700000000000001</v>
      </c>
      <c r="O74" s="2782" t="s">
        <v>1558</v>
      </c>
      <c r="P74" s="3262">
        <v>0.123</v>
      </c>
      <c r="Q74" s="2217" t="s">
        <v>1555</v>
      </c>
      <c r="R74" s="3267">
        <v>0.12</v>
      </c>
      <c r="S74" s="2782" t="s">
        <v>1557</v>
      </c>
      <c r="T74" s="3178">
        <v>0.125</v>
      </c>
      <c r="U74" s="2217" t="s">
        <v>1555</v>
      </c>
      <c r="V74" s="3268"/>
      <c r="W74" s="2790"/>
      <c r="X74" s="3180">
        <v>0.12</v>
      </c>
      <c r="Y74" s="3269" t="s">
        <v>1555</v>
      </c>
      <c r="Z74" s="2792">
        <v>0.128</v>
      </c>
      <c r="AA74" s="3270" t="s">
        <v>1557</v>
      </c>
    </row>
    <row r="75" spans="1:28" s="61" customFormat="1" ht="13.8">
      <c r="A75" s="2816" t="s">
        <v>1034</v>
      </c>
      <c r="B75" s="3271">
        <v>0.04</v>
      </c>
      <c r="C75" s="2782" t="s">
        <v>1578</v>
      </c>
      <c r="D75" s="3272">
        <v>3.5999999999999997E-2</v>
      </c>
      <c r="E75" s="2217" t="s">
        <v>1578</v>
      </c>
      <c r="F75" s="3273">
        <v>3.5999999999999997E-2</v>
      </c>
      <c r="G75" s="2782" t="s">
        <v>1579</v>
      </c>
      <c r="H75" s="3274">
        <v>3.7999999999999999E-2</v>
      </c>
      <c r="I75" s="2217" t="s">
        <v>1579</v>
      </c>
      <c r="J75" s="3275">
        <v>3.7999999999999999E-2</v>
      </c>
      <c r="K75" s="2782" t="s">
        <v>1578</v>
      </c>
      <c r="L75" s="3276">
        <v>3.5000000000000003E-2</v>
      </c>
      <c r="M75" s="2217" t="s">
        <v>1578</v>
      </c>
      <c r="N75" s="3271">
        <v>3.6999999999999998E-2</v>
      </c>
      <c r="O75" s="2782" t="s">
        <v>1578</v>
      </c>
      <c r="P75" s="3272">
        <v>3.1E-2</v>
      </c>
      <c r="Q75" s="2217" t="s">
        <v>1579</v>
      </c>
      <c r="R75" s="3277">
        <v>3.1E-2</v>
      </c>
      <c r="S75" s="2782" t="s">
        <v>1579</v>
      </c>
      <c r="T75" s="3178">
        <v>3.5000000000000003E-2</v>
      </c>
      <c r="U75" s="2217" t="s">
        <v>1558</v>
      </c>
      <c r="V75" s="3278"/>
      <c r="W75" s="2790"/>
      <c r="X75" s="3180">
        <v>3.5999999999999997E-2</v>
      </c>
      <c r="Y75" s="3279" t="s">
        <v>1578</v>
      </c>
      <c r="Z75" s="2792">
        <v>3.5000000000000003E-2</v>
      </c>
      <c r="AA75" s="3280" t="s">
        <v>1578</v>
      </c>
    </row>
    <row r="76" spans="1:28" s="61" customFormat="1" ht="13.8">
      <c r="A76" s="2805" t="s">
        <v>1035</v>
      </c>
      <c r="B76" s="3281">
        <v>0.16600000000000001</v>
      </c>
      <c r="C76" s="2782" t="s">
        <v>1555</v>
      </c>
      <c r="D76" s="3282">
        <v>0.15</v>
      </c>
      <c r="E76" s="2217" t="s">
        <v>1555</v>
      </c>
      <c r="F76" s="3283">
        <v>0.154</v>
      </c>
      <c r="G76" s="2782" t="s">
        <v>1555</v>
      </c>
      <c r="H76" s="3284">
        <v>0.151</v>
      </c>
      <c r="I76" s="2217" t="s">
        <v>1557</v>
      </c>
      <c r="J76" s="3285">
        <v>0.15</v>
      </c>
      <c r="K76" s="2782" t="s">
        <v>1557</v>
      </c>
      <c r="L76" s="3286">
        <v>0.157</v>
      </c>
      <c r="M76" s="2217" t="s">
        <v>1557</v>
      </c>
      <c r="N76" s="3281">
        <v>0.154</v>
      </c>
      <c r="O76" s="2782" t="s">
        <v>1557</v>
      </c>
      <c r="P76" s="3282">
        <v>0.14699999999999999</v>
      </c>
      <c r="Q76" s="2217" t="s">
        <v>1558</v>
      </c>
      <c r="R76" s="3287">
        <v>0.154</v>
      </c>
      <c r="S76" s="2782" t="s">
        <v>1555</v>
      </c>
      <c r="T76" s="3178">
        <v>0.16</v>
      </c>
      <c r="U76" s="2217" t="s">
        <v>1555</v>
      </c>
      <c r="V76" s="3288"/>
      <c r="W76" s="2790"/>
      <c r="X76" s="3180">
        <v>0.161</v>
      </c>
      <c r="Y76" s="3289" t="s">
        <v>1556</v>
      </c>
      <c r="Z76" s="2792">
        <v>0.159</v>
      </c>
      <c r="AA76" s="3290" t="s">
        <v>1555</v>
      </c>
    </row>
    <row r="77" spans="1:28" s="61" customFormat="1" ht="13.8">
      <c r="A77" s="2816" t="s">
        <v>1033</v>
      </c>
      <c r="B77" s="3291">
        <v>0.13100000000000001</v>
      </c>
      <c r="C77" s="2782" t="s">
        <v>1555</v>
      </c>
      <c r="D77" s="3292">
        <v>0.122</v>
      </c>
      <c r="E77" s="2217" t="s">
        <v>1557</v>
      </c>
      <c r="F77" s="3293">
        <v>0.121</v>
      </c>
      <c r="G77" s="2782" t="s">
        <v>1557</v>
      </c>
      <c r="H77" s="3294">
        <v>0.122</v>
      </c>
      <c r="I77" s="2217" t="s">
        <v>1558</v>
      </c>
      <c r="J77" s="3295">
        <v>0.121</v>
      </c>
      <c r="K77" s="2782" t="s">
        <v>1558</v>
      </c>
      <c r="L77" s="3296">
        <v>0.11899999999999999</v>
      </c>
      <c r="M77" s="2217" t="s">
        <v>1558</v>
      </c>
      <c r="N77" s="3291">
        <v>0.129</v>
      </c>
      <c r="O77" s="2782" t="s">
        <v>1557</v>
      </c>
      <c r="P77" s="3292">
        <v>0.121</v>
      </c>
      <c r="Q77" s="2217" t="s">
        <v>1558</v>
      </c>
      <c r="R77" s="3297">
        <v>0.126</v>
      </c>
      <c r="S77" s="2782" t="s">
        <v>1555</v>
      </c>
      <c r="T77" s="3178">
        <v>0.127</v>
      </c>
      <c r="U77" s="2217" t="s">
        <v>1557</v>
      </c>
      <c r="V77" s="3298"/>
      <c r="W77" s="2790"/>
      <c r="X77" s="3180">
        <v>0.127</v>
      </c>
      <c r="Y77" s="3299" t="s">
        <v>1557</v>
      </c>
      <c r="Z77" s="2792">
        <v>0.125</v>
      </c>
      <c r="AA77" s="3300" t="s">
        <v>1557</v>
      </c>
    </row>
    <row r="78" spans="1:28" s="61" customFormat="1" ht="13.8">
      <c r="A78" s="2816" t="s">
        <v>1034</v>
      </c>
      <c r="B78" s="3301">
        <v>3.5000000000000003E-2</v>
      </c>
      <c r="C78" s="2782" t="s">
        <v>1579</v>
      </c>
      <c r="D78" s="3302">
        <v>2.8000000000000001E-2</v>
      </c>
      <c r="E78" s="2217" t="s">
        <v>1579</v>
      </c>
      <c r="F78" s="3303">
        <v>3.3000000000000002E-2</v>
      </c>
      <c r="G78" s="2782" t="s">
        <v>1579</v>
      </c>
      <c r="H78" s="3304">
        <v>2.9000000000000001E-2</v>
      </c>
      <c r="I78" s="2217" t="s">
        <v>1579</v>
      </c>
      <c r="J78" s="3305">
        <v>2.9000000000000001E-2</v>
      </c>
      <c r="K78" s="2782" t="s">
        <v>1579</v>
      </c>
      <c r="L78" s="3306">
        <v>3.6999999999999998E-2</v>
      </c>
      <c r="M78" s="2217" t="s">
        <v>1579</v>
      </c>
      <c r="N78" s="3301">
        <v>2.5000000000000001E-2</v>
      </c>
      <c r="O78" s="2782" t="s">
        <v>1579</v>
      </c>
      <c r="P78" s="3302">
        <v>2.5999999999999999E-2</v>
      </c>
      <c r="Q78" s="2217" t="s">
        <v>1607</v>
      </c>
      <c r="R78" s="3307">
        <v>2.7999999999999997E-2</v>
      </c>
      <c r="S78" s="2782" t="s">
        <v>1579</v>
      </c>
      <c r="T78" s="3178">
        <v>3.3000000000000002E-2</v>
      </c>
      <c r="U78" s="2217" t="s">
        <v>1578</v>
      </c>
      <c r="V78" s="3308"/>
      <c r="W78" s="2790"/>
      <c r="X78" s="3180">
        <v>3.5000000000000003E-2</v>
      </c>
      <c r="Y78" s="3309" t="s">
        <v>1579</v>
      </c>
      <c r="Z78" s="2792">
        <v>3.4000000000000002E-2</v>
      </c>
      <c r="AA78" s="3310" t="s">
        <v>1579</v>
      </c>
    </row>
    <row r="79" spans="1:28" s="61" customFormat="1" ht="13.8">
      <c r="A79" s="2780"/>
      <c r="B79" s="3311" t="s">
        <v>932</v>
      </c>
      <c r="C79" s="2782"/>
      <c r="D79" s="3312" t="s">
        <v>932</v>
      </c>
      <c r="E79" s="2217"/>
      <c r="F79" s="3313" t="s">
        <v>932</v>
      </c>
      <c r="G79" s="2782"/>
      <c r="H79" s="3314" t="s">
        <v>932</v>
      </c>
      <c r="I79" s="2217"/>
      <c r="J79" s="3315" t="s">
        <v>932</v>
      </c>
      <c r="K79" s="2782"/>
      <c r="L79" s="3316" t="s">
        <v>932</v>
      </c>
      <c r="M79" s="2217"/>
      <c r="N79" s="3311" t="s">
        <v>932</v>
      </c>
      <c r="O79" s="2782"/>
      <c r="P79" s="3312"/>
      <c r="Q79" s="2217"/>
      <c r="R79" s="3317" t="s">
        <v>932</v>
      </c>
      <c r="S79" s="2782"/>
      <c r="T79" s="2241"/>
      <c r="U79" s="2217"/>
      <c r="V79" s="3318"/>
      <c r="W79" s="2790"/>
      <c r="X79" s="3319"/>
      <c r="Y79" s="3320"/>
      <c r="Z79" s="2856"/>
      <c r="AA79" s="3321"/>
    </row>
    <row r="80" spans="1:28" s="61" customFormat="1" ht="13.8">
      <c r="A80" s="2780" t="s">
        <v>1036</v>
      </c>
      <c r="B80" s="3322">
        <v>2.96</v>
      </c>
      <c r="C80" s="2782" t="s">
        <v>2154</v>
      </c>
      <c r="D80" s="3323">
        <v>2.97</v>
      </c>
      <c r="E80" s="2217" t="s">
        <v>2155</v>
      </c>
      <c r="F80" s="3324">
        <v>3.01</v>
      </c>
      <c r="G80" s="2782" t="s">
        <v>2154</v>
      </c>
      <c r="H80" s="3325">
        <v>3.02</v>
      </c>
      <c r="I80" s="2217" t="s">
        <v>2154</v>
      </c>
      <c r="J80" s="3326">
        <v>3.05</v>
      </c>
      <c r="K80" s="2782" t="s">
        <v>2154</v>
      </c>
      <c r="L80" s="3327">
        <v>3.11</v>
      </c>
      <c r="M80" s="2217" t="s">
        <v>2154</v>
      </c>
      <c r="N80" s="3322">
        <v>3.04</v>
      </c>
      <c r="O80" s="2782" t="s">
        <v>2154</v>
      </c>
      <c r="P80" s="3323">
        <v>3.02</v>
      </c>
      <c r="Q80" s="2217" t="s">
        <v>2154</v>
      </c>
      <c r="R80" s="3328">
        <v>3.02</v>
      </c>
      <c r="S80" s="2782" t="s">
        <v>2154</v>
      </c>
      <c r="T80" s="2946">
        <v>2.95</v>
      </c>
      <c r="U80" s="2217" t="s">
        <v>2154</v>
      </c>
      <c r="V80" s="3329"/>
      <c r="W80" s="2790"/>
      <c r="X80" s="3330">
        <v>2.86</v>
      </c>
      <c r="Y80" s="3331" t="s">
        <v>2154</v>
      </c>
      <c r="Z80" s="2950">
        <v>2.83</v>
      </c>
      <c r="AA80" s="3332" t="s">
        <v>2154</v>
      </c>
    </row>
    <row r="81" spans="1:28" s="61" customFormat="1" ht="13.8">
      <c r="A81" s="3333" t="s">
        <v>1037</v>
      </c>
      <c r="B81" s="3334">
        <v>3.59</v>
      </c>
      <c r="C81" s="3335" t="s">
        <v>2156</v>
      </c>
      <c r="D81" s="3336">
        <v>3.57</v>
      </c>
      <c r="E81" s="3337" t="s">
        <v>2157</v>
      </c>
      <c r="F81" s="3338">
        <v>3.61</v>
      </c>
      <c r="G81" s="3335" t="s">
        <v>2156</v>
      </c>
      <c r="H81" s="3339">
        <v>3.61</v>
      </c>
      <c r="I81" s="3337" t="s">
        <v>2156</v>
      </c>
      <c r="J81" s="3340">
        <v>3.61</v>
      </c>
      <c r="K81" s="3335" t="s">
        <v>2156</v>
      </c>
      <c r="L81" s="3341">
        <v>3.69</v>
      </c>
      <c r="M81" s="3337" t="s">
        <v>2156</v>
      </c>
      <c r="N81" s="3334">
        <v>3.63</v>
      </c>
      <c r="O81" s="3335" t="s">
        <v>2156</v>
      </c>
      <c r="P81" s="3336">
        <v>3.6</v>
      </c>
      <c r="Q81" s="3337" t="s">
        <v>2156</v>
      </c>
      <c r="R81" s="3342">
        <v>3.61</v>
      </c>
      <c r="S81" s="3335" t="s">
        <v>2156</v>
      </c>
      <c r="T81" s="3343">
        <v>3.57</v>
      </c>
      <c r="U81" s="3337" t="s">
        <v>2156</v>
      </c>
      <c r="V81" s="3344"/>
      <c r="W81" s="3345"/>
      <c r="X81" s="3346">
        <v>3.41</v>
      </c>
      <c r="Y81" s="3347" t="s">
        <v>2157</v>
      </c>
      <c r="Z81" s="2950">
        <v>3.37</v>
      </c>
      <c r="AA81" s="3332" t="s">
        <v>2156</v>
      </c>
    </row>
    <row r="82" spans="1:28" ht="13.8">
      <c r="A82" s="5638" t="s">
        <v>1543</v>
      </c>
      <c r="B82" s="5639"/>
      <c r="C82" s="5639"/>
      <c r="D82" s="5639"/>
      <c r="E82" s="5639"/>
      <c r="F82" s="5639"/>
      <c r="G82" s="5639"/>
      <c r="H82" s="5639"/>
      <c r="I82" s="5639"/>
      <c r="J82" s="5639"/>
      <c r="K82" s="5639"/>
      <c r="L82" s="5639"/>
      <c r="M82" s="5639"/>
      <c r="N82" s="5639"/>
      <c r="O82" s="5639"/>
      <c r="P82" s="5639"/>
      <c r="Q82" s="5639"/>
      <c r="R82" s="5639"/>
      <c r="S82" s="5639"/>
      <c r="T82" s="5639"/>
      <c r="U82" s="5639"/>
      <c r="V82" s="5639"/>
      <c r="W82" s="5639"/>
      <c r="X82" s="5639"/>
      <c r="Y82" s="5639"/>
      <c r="Z82" s="5639"/>
      <c r="AA82" s="5640"/>
      <c r="AB82" s="404"/>
    </row>
    <row r="83" spans="1:28" ht="13.8">
      <c r="A83" s="6"/>
      <c r="X83" s="404"/>
      <c r="Y83" s="404"/>
      <c r="Z83" s="404"/>
      <c r="AA83" s="404"/>
      <c r="AB83" s="404"/>
    </row>
    <row r="84" spans="1:28" ht="14.25" customHeight="1">
      <c r="A84" s="5425" t="s">
        <v>2587</v>
      </c>
      <c r="B84" s="5425"/>
      <c r="C84" s="5425"/>
      <c r="D84" s="5425"/>
      <c r="E84" s="5425"/>
      <c r="F84" s="5425"/>
      <c r="G84" s="5425"/>
      <c r="H84" s="5425"/>
      <c r="I84" s="5425"/>
      <c r="J84" s="5425"/>
      <c r="K84" s="5425"/>
      <c r="L84" s="5425"/>
      <c r="M84" s="5425"/>
      <c r="N84" s="5425"/>
      <c r="O84" s="5425"/>
      <c r="P84" s="5425"/>
      <c r="Q84" s="5425"/>
      <c r="R84" s="5425"/>
      <c r="S84" s="5425"/>
      <c r="T84" s="5425"/>
      <c r="U84" s="5425"/>
      <c r="V84" s="5425"/>
      <c r="W84" s="5425"/>
      <c r="X84" s="404"/>
      <c r="Y84" s="404"/>
      <c r="Z84" s="404"/>
      <c r="AA84" s="404"/>
      <c r="AB84" s="404"/>
    </row>
    <row r="85" spans="1:28" ht="13.8">
      <c r="X85" s="404"/>
      <c r="Y85" s="404"/>
      <c r="Z85" s="404"/>
      <c r="AA85" s="404"/>
      <c r="AB85" s="404"/>
    </row>
    <row r="86" spans="1:28" ht="13.8">
      <c r="X86" s="404"/>
      <c r="Y86" s="404"/>
      <c r="Z86" s="404"/>
      <c r="AA86" s="404"/>
      <c r="AB86" s="404"/>
    </row>
  </sheetData>
  <mergeCells count="91">
    <mergeCell ref="A84:W84"/>
    <mergeCell ref="V60:W60"/>
    <mergeCell ref="X60:Y60"/>
    <mergeCell ref="B61:C61"/>
    <mergeCell ref="D61:E61"/>
    <mergeCell ref="F61:G61"/>
    <mergeCell ref="H61:I61"/>
    <mergeCell ref="J61:K61"/>
    <mergeCell ref="L61:M61"/>
    <mergeCell ref="N61:O61"/>
    <mergeCell ref="P61:Q61"/>
    <mergeCell ref="R61:S61"/>
    <mergeCell ref="T61:U61"/>
    <mergeCell ref="V61:W61"/>
    <mergeCell ref="X61:Y61"/>
    <mergeCell ref="X33:Y33"/>
    <mergeCell ref="A56:W56"/>
    <mergeCell ref="A59:A62"/>
    <mergeCell ref="B60:C60"/>
    <mergeCell ref="D60:E60"/>
    <mergeCell ref="F60:G60"/>
    <mergeCell ref="H60:I60"/>
    <mergeCell ref="J60:K60"/>
    <mergeCell ref="L60:M60"/>
    <mergeCell ref="N60:O60"/>
    <mergeCell ref="P60:Q60"/>
    <mergeCell ref="R60:S60"/>
    <mergeCell ref="T60:U60"/>
    <mergeCell ref="N33:O33"/>
    <mergeCell ref="R4:S4"/>
    <mergeCell ref="R5:S5"/>
    <mergeCell ref="J4:K4"/>
    <mergeCell ref="P33:Q33"/>
    <mergeCell ref="R33:S33"/>
    <mergeCell ref="J33:K33"/>
    <mergeCell ref="L33:M33"/>
    <mergeCell ref="N4:O4"/>
    <mergeCell ref="V4:W4"/>
    <mergeCell ref="X4:Y4"/>
    <mergeCell ref="V5:W5"/>
    <mergeCell ref="X5:Y5"/>
    <mergeCell ref="T4:U4"/>
    <mergeCell ref="T5:U5"/>
    <mergeCell ref="F32:G32"/>
    <mergeCell ref="H32:I32"/>
    <mergeCell ref="H5:I5"/>
    <mergeCell ref="N32:O32"/>
    <mergeCell ref="J32:K32"/>
    <mergeCell ref="L32:M32"/>
    <mergeCell ref="L5:M5"/>
    <mergeCell ref="N5:O5"/>
    <mergeCell ref="A28:W28"/>
    <mergeCell ref="A31:A34"/>
    <mergeCell ref="V32:W32"/>
    <mergeCell ref="B33:C33"/>
    <mergeCell ref="T32:U32"/>
    <mergeCell ref="B32:C32"/>
    <mergeCell ref="D32:E32"/>
    <mergeCell ref="J5:K5"/>
    <mergeCell ref="A1:AA1"/>
    <mergeCell ref="B3:AA3"/>
    <mergeCell ref="Z4:AA4"/>
    <mergeCell ref="Z5:AA5"/>
    <mergeCell ref="A26:AA26"/>
    <mergeCell ref="B5:C5"/>
    <mergeCell ref="D5:E5"/>
    <mergeCell ref="F5:G5"/>
    <mergeCell ref="P4:Q4"/>
    <mergeCell ref="A3:A6"/>
    <mergeCell ref="B4:C4"/>
    <mergeCell ref="D4:E4"/>
    <mergeCell ref="F4:G4"/>
    <mergeCell ref="H4:I4"/>
    <mergeCell ref="P5:Q5"/>
    <mergeCell ref="L4:M4"/>
    <mergeCell ref="Z60:AA60"/>
    <mergeCell ref="Z61:AA61"/>
    <mergeCell ref="A82:AA82"/>
    <mergeCell ref="B31:AA31"/>
    <mergeCell ref="Z32:AA32"/>
    <mergeCell ref="Z33:AA33"/>
    <mergeCell ref="A54:AA54"/>
    <mergeCell ref="B59:AA59"/>
    <mergeCell ref="R32:S32"/>
    <mergeCell ref="X32:Y32"/>
    <mergeCell ref="P32:Q32"/>
    <mergeCell ref="T33:U33"/>
    <mergeCell ref="V33:W33"/>
    <mergeCell ref="D33:E33"/>
    <mergeCell ref="F33:G33"/>
    <mergeCell ref="H33:I3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topLeftCell="A28" workbookViewId="0">
      <selection activeCell="J42" sqref="J42"/>
    </sheetView>
  </sheetViews>
  <sheetFormatPr defaultColWidth="8.69921875" defaultRowHeight="13.8"/>
  <cols>
    <col min="1" max="1" width="12.296875" style="103" customWidth="1"/>
    <col min="2" max="7" width="12.59765625" style="103" customWidth="1"/>
    <col min="8" max="16384" width="8.69921875" style="103"/>
  </cols>
  <sheetData>
    <row r="1" spans="1:13" ht="24.6">
      <c r="A1" s="5365" t="s">
        <v>1451</v>
      </c>
      <c r="B1" s="5365"/>
      <c r="C1" s="5365"/>
      <c r="D1" s="5365"/>
      <c r="E1" s="5365"/>
      <c r="F1" s="5365"/>
      <c r="G1" s="5365"/>
      <c r="H1" s="318"/>
      <c r="I1" s="4"/>
      <c r="J1" s="4"/>
      <c r="K1" s="4"/>
      <c r="L1" s="4"/>
      <c r="M1" s="4"/>
    </row>
    <row r="2" spans="1:13">
      <c r="A2" s="170"/>
      <c r="B2" s="171"/>
      <c r="C2" s="171"/>
      <c r="D2" s="171"/>
      <c r="E2" s="171"/>
      <c r="F2" s="171"/>
      <c r="G2" s="171"/>
      <c r="H2" s="172"/>
      <c r="I2" s="172"/>
      <c r="J2" s="172"/>
      <c r="K2" s="172"/>
      <c r="L2" s="172"/>
      <c r="M2" s="172"/>
    </row>
    <row r="3" spans="1:13" s="50" customFormat="1" ht="20.399999999999999">
      <c r="A3" s="5371" t="s">
        <v>11</v>
      </c>
      <c r="B3" s="5372" t="s">
        <v>12</v>
      </c>
      <c r="C3" s="5372" t="s">
        <v>13</v>
      </c>
      <c r="D3" s="5373" t="s">
        <v>14</v>
      </c>
      <c r="E3" s="5374"/>
      <c r="F3" s="5375" t="s">
        <v>15</v>
      </c>
      <c r="G3" s="5376"/>
      <c r="H3" s="417"/>
      <c r="I3" s="173"/>
      <c r="J3" s="174"/>
      <c r="K3" s="174"/>
      <c r="L3" s="174"/>
      <c r="M3" s="174"/>
    </row>
    <row r="4" spans="1:13" s="50" customFormat="1" ht="20.399999999999999">
      <c r="A4" s="5371"/>
      <c r="B4" s="5372"/>
      <c r="C4" s="5372"/>
      <c r="D4" s="175" t="s">
        <v>16</v>
      </c>
      <c r="E4" s="176" t="s">
        <v>17</v>
      </c>
      <c r="F4" s="177" t="s">
        <v>16</v>
      </c>
      <c r="G4" s="178" t="s">
        <v>17</v>
      </c>
      <c r="H4" s="417"/>
      <c r="I4" s="174"/>
      <c r="J4" s="174"/>
      <c r="K4" s="174"/>
      <c r="L4" s="174"/>
      <c r="M4" s="174"/>
    </row>
    <row r="5" spans="1:13" s="50" customFormat="1" ht="15.6">
      <c r="A5" s="354">
        <v>1778</v>
      </c>
      <c r="B5" s="350">
        <v>300000</v>
      </c>
      <c r="C5" s="377" t="s">
        <v>18</v>
      </c>
      <c r="D5" s="376" t="s">
        <v>19</v>
      </c>
      <c r="E5" s="377" t="s">
        <v>19</v>
      </c>
      <c r="F5" s="376" t="s">
        <v>19</v>
      </c>
      <c r="G5" s="378" t="s">
        <v>19</v>
      </c>
      <c r="H5" s="298"/>
      <c r="I5" s="4"/>
      <c r="J5" s="174"/>
      <c r="K5" s="174"/>
      <c r="L5" s="174"/>
      <c r="M5" s="174"/>
    </row>
    <row r="6" spans="1:13" s="50" customFormat="1" ht="15.6">
      <c r="A6" s="355">
        <v>1796</v>
      </c>
      <c r="B6" s="351">
        <v>270000</v>
      </c>
      <c r="C6" s="327">
        <v>-0.1</v>
      </c>
      <c r="D6" s="379" t="s">
        <v>19</v>
      </c>
      <c r="E6" s="380" t="s">
        <v>19</v>
      </c>
      <c r="F6" s="379" t="s">
        <v>19</v>
      </c>
      <c r="G6" s="381" t="s">
        <v>19</v>
      </c>
      <c r="H6" s="298"/>
      <c r="I6" s="4"/>
      <c r="J6" s="174"/>
      <c r="K6" s="174"/>
      <c r="L6" s="174"/>
      <c r="M6" s="174"/>
    </row>
    <row r="7" spans="1:13" s="50" customFormat="1" ht="15.6">
      <c r="A7" s="356">
        <v>1803</v>
      </c>
      <c r="B7" s="352">
        <v>266000</v>
      </c>
      <c r="C7" s="328">
        <v>-1.4800000000000001E-2</v>
      </c>
      <c r="D7" s="382" t="s">
        <v>19</v>
      </c>
      <c r="E7" s="377" t="s">
        <v>19</v>
      </c>
      <c r="F7" s="382" t="s">
        <v>19</v>
      </c>
      <c r="G7" s="378" t="s">
        <v>19</v>
      </c>
      <c r="H7" s="298"/>
      <c r="I7" s="4"/>
      <c r="J7" s="174"/>
      <c r="K7" s="174"/>
      <c r="L7" s="174"/>
      <c r="M7" s="174"/>
    </row>
    <row r="8" spans="1:13" s="50" customFormat="1" ht="15.6">
      <c r="A8" s="355">
        <v>1804</v>
      </c>
      <c r="B8" s="351">
        <v>154000</v>
      </c>
      <c r="C8" s="327">
        <v>-0.42109999999999997</v>
      </c>
      <c r="D8" s="379" t="s">
        <v>19</v>
      </c>
      <c r="E8" s="380" t="s">
        <v>19</v>
      </c>
      <c r="F8" s="379" t="s">
        <v>19</v>
      </c>
      <c r="G8" s="381" t="s">
        <v>19</v>
      </c>
      <c r="H8" s="298"/>
      <c r="I8" s="4"/>
      <c r="J8" s="174"/>
      <c r="K8" s="174"/>
      <c r="L8" s="174"/>
      <c r="M8" s="174"/>
    </row>
    <row r="9" spans="1:13" s="50" customFormat="1" ht="15.6">
      <c r="A9" s="356">
        <v>1805</v>
      </c>
      <c r="B9" s="352">
        <v>152000</v>
      </c>
      <c r="C9" s="328">
        <v>-1.2999999999999999E-2</v>
      </c>
      <c r="D9" s="382" t="s">
        <v>19</v>
      </c>
      <c r="E9" s="377" t="s">
        <v>19</v>
      </c>
      <c r="F9" s="382" t="s">
        <v>19</v>
      </c>
      <c r="G9" s="378" t="s">
        <v>19</v>
      </c>
      <c r="H9" s="5357"/>
      <c r="I9" s="4"/>
      <c r="J9" s="179"/>
      <c r="K9" s="179"/>
      <c r="L9" s="179"/>
      <c r="M9" s="179"/>
    </row>
    <row r="10" spans="1:13" s="50" customFormat="1" ht="15.6">
      <c r="A10" s="355">
        <v>1819</v>
      </c>
      <c r="B10" s="351">
        <v>144000</v>
      </c>
      <c r="C10" s="327">
        <v>-5.2600000000000001E-2</v>
      </c>
      <c r="D10" s="379" t="s">
        <v>19</v>
      </c>
      <c r="E10" s="380" t="s">
        <v>19</v>
      </c>
      <c r="F10" s="379" t="s">
        <v>19</v>
      </c>
      <c r="G10" s="381" t="s">
        <v>19</v>
      </c>
      <c r="H10" s="5358"/>
      <c r="I10" s="333"/>
      <c r="J10" s="180"/>
      <c r="K10" s="180"/>
      <c r="L10" s="180"/>
      <c r="M10" s="180"/>
    </row>
    <row r="11" spans="1:13" s="50" customFormat="1" ht="15.6">
      <c r="A11" s="356">
        <v>1823</v>
      </c>
      <c r="B11" s="352">
        <v>134925</v>
      </c>
      <c r="C11" s="328">
        <v>-6.3E-2</v>
      </c>
      <c r="D11" s="382" t="s">
        <v>19</v>
      </c>
      <c r="E11" s="377" t="s">
        <v>19</v>
      </c>
      <c r="F11" s="382" t="s">
        <v>19</v>
      </c>
      <c r="G11" s="378" t="s">
        <v>19</v>
      </c>
      <c r="H11" s="298"/>
      <c r="I11" s="4"/>
      <c r="J11" s="174"/>
      <c r="K11" s="174"/>
      <c r="L11" s="174"/>
      <c r="M11" s="174"/>
    </row>
    <row r="12" spans="1:13" s="50" customFormat="1" ht="15.6">
      <c r="A12" s="355">
        <v>1832</v>
      </c>
      <c r="B12" s="351">
        <v>124449</v>
      </c>
      <c r="C12" s="327">
        <v>-7.7600000000000002E-2</v>
      </c>
      <c r="D12" s="379" t="s">
        <v>19</v>
      </c>
      <c r="E12" s="380" t="s">
        <v>19</v>
      </c>
      <c r="F12" s="379" t="s">
        <v>19</v>
      </c>
      <c r="G12" s="381" t="s">
        <v>19</v>
      </c>
      <c r="H12" s="298"/>
      <c r="I12" s="4"/>
      <c r="J12" s="174"/>
      <c r="K12" s="174"/>
      <c r="L12" s="174"/>
      <c r="M12" s="174"/>
    </row>
    <row r="13" spans="1:13" s="50" customFormat="1" ht="15.6">
      <c r="A13" s="356">
        <v>1836</v>
      </c>
      <c r="B13" s="352">
        <v>107954</v>
      </c>
      <c r="C13" s="328">
        <v>-0.13250000000000001</v>
      </c>
      <c r="D13" s="382" t="s">
        <v>19</v>
      </c>
      <c r="E13" s="377" t="s">
        <v>19</v>
      </c>
      <c r="F13" s="382" t="s">
        <v>19</v>
      </c>
      <c r="G13" s="378" t="s">
        <v>19</v>
      </c>
      <c r="H13" s="298"/>
      <c r="I13" s="4"/>
      <c r="J13" s="174"/>
      <c r="K13" s="174"/>
      <c r="L13" s="174"/>
      <c r="M13" s="174"/>
    </row>
    <row r="14" spans="1:13" s="50" customFormat="1" ht="15.6">
      <c r="A14" s="355">
        <v>1849</v>
      </c>
      <c r="B14" s="351">
        <v>87063</v>
      </c>
      <c r="C14" s="327">
        <v>-0.19350000000000001</v>
      </c>
      <c r="D14" s="379" t="s">
        <v>19</v>
      </c>
      <c r="E14" s="380" t="s">
        <v>19</v>
      </c>
      <c r="F14" s="379" t="s">
        <v>19</v>
      </c>
      <c r="G14" s="381" t="s">
        <v>19</v>
      </c>
      <c r="H14" s="298"/>
      <c r="I14" s="4"/>
      <c r="J14" s="174"/>
      <c r="K14" s="174"/>
      <c r="L14" s="174"/>
      <c r="M14" s="174"/>
    </row>
    <row r="15" spans="1:13" s="50" customFormat="1" ht="15.6">
      <c r="A15" s="356">
        <v>1850</v>
      </c>
      <c r="B15" s="352">
        <v>84165</v>
      </c>
      <c r="C15" s="328">
        <v>-3.3300000000000003E-2</v>
      </c>
      <c r="D15" s="382" t="s">
        <v>19</v>
      </c>
      <c r="E15" s="377" t="s">
        <v>19</v>
      </c>
      <c r="F15" s="382" t="s">
        <v>19</v>
      </c>
      <c r="G15" s="378" t="s">
        <v>19</v>
      </c>
      <c r="H15" s="298"/>
      <c r="I15" s="4"/>
      <c r="J15" s="174"/>
      <c r="K15" s="174"/>
      <c r="L15" s="174"/>
      <c r="M15" s="174"/>
    </row>
    <row r="16" spans="1:13" s="50" customFormat="1" ht="15.6">
      <c r="A16" s="355">
        <v>1853</v>
      </c>
      <c r="B16" s="351">
        <v>73138</v>
      </c>
      <c r="C16" s="327">
        <v>-0.13100000000000001</v>
      </c>
      <c r="D16" s="181">
        <v>71019</v>
      </c>
      <c r="E16" s="330">
        <v>0.97102737291148244</v>
      </c>
      <c r="F16" s="182">
        <v>2119</v>
      </c>
      <c r="G16" s="324">
        <v>2.8972627088517597E-2</v>
      </c>
      <c r="H16" s="298"/>
      <c r="I16" s="4"/>
      <c r="J16" s="174"/>
      <c r="K16" s="174"/>
      <c r="L16" s="174"/>
      <c r="M16" s="174"/>
    </row>
    <row r="17" spans="1:13" s="50" customFormat="1" ht="15.6">
      <c r="A17" s="356">
        <v>1860</v>
      </c>
      <c r="B17" s="352">
        <v>69800</v>
      </c>
      <c r="C17" s="328">
        <v>-4.5600000000000002E-2</v>
      </c>
      <c r="D17" s="183">
        <v>66984</v>
      </c>
      <c r="E17" s="331">
        <v>0.9596561604584527</v>
      </c>
      <c r="F17" s="184">
        <v>2816</v>
      </c>
      <c r="G17" s="325">
        <v>4.0343839541547279E-2</v>
      </c>
      <c r="H17" s="298"/>
      <c r="I17" s="4"/>
      <c r="J17" s="174"/>
      <c r="K17" s="174"/>
      <c r="L17" s="174"/>
      <c r="M17" s="174"/>
    </row>
    <row r="18" spans="1:13" s="50" customFormat="1" ht="15.6">
      <c r="A18" s="355">
        <v>1866</v>
      </c>
      <c r="B18" s="351">
        <v>62959</v>
      </c>
      <c r="C18" s="327">
        <v>-9.8000000000000004E-2</v>
      </c>
      <c r="D18" s="181">
        <v>58765</v>
      </c>
      <c r="E18" s="330">
        <v>0.93338521895201643</v>
      </c>
      <c r="F18" s="182">
        <v>4194</v>
      </c>
      <c r="G18" s="324">
        <v>6.6614781047983615E-2</v>
      </c>
      <c r="H18" s="298"/>
      <c r="I18" s="4"/>
      <c r="J18" s="174"/>
      <c r="K18" s="174"/>
      <c r="L18" s="174"/>
      <c r="M18" s="174"/>
    </row>
    <row r="19" spans="1:13" s="50" customFormat="1" ht="15.6">
      <c r="A19" s="356">
        <v>1872</v>
      </c>
      <c r="B19" s="352">
        <v>56897</v>
      </c>
      <c r="C19" s="328">
        <v>-9.6299999999999997E-2</v>
      </c>
      <c r="D19" s="183">
        <v>51531</v>
      </c>
      <c r="E19" s="331">
        <v>0.90568922790305284</v>
      </c>
      <c r="F19" s="184">
        <v>5366</v>
      </c>
      <c r="G19" s="325">
        <v>9.4310772096947118E-2</v>
      </c>
      <c r="H19" s="298"/>
      <c r="I19" s="4"/>
      <c r="J19" s="174"/>
      <c r="K19" s="174"/>
      <c r="L19" s="174"/>
      <c r="M19" s="174"/>
    </row>
    <row r="20" spans="1:13" s="50" customFormat="1" ht="15.6">
      <c r="A20" s="355">
        <v>1878</v>
      </c>
      <c r="B20" s="351">
        <v>57985</v>
      </c>
      <c r="C20" s="327">
        <v>1.9099999999999999E-2</v>
      </c>
      <c r="D20" s="181">
        <v>47508</v>
      </c>
      <c r="E20" s="330">
        <v>0.81931534017418295</v>
      </c>
      <c r="F20" s="182">
        <v>10477</v>
      </c>
      <c r="G20" s="324">
        <v>0.18068465982581702</v>
      </c>
      <c r="H20" s="298"/>
      <c r="I20" s="4"/>
      <c r="J20" s="174"/>
      <c r="K20" s="174"/>
      <c r="L20" s="174"/>
      <c r="M20" s="174"/>
    </row>
    <row r="21" spans="1:13" s="50" customFormat="1" ht="15.6">
      <c r="A21" s="356">
        <v>1884</v>
      </c>
      <c r="B21" s="352">
        <v>80578</v>
      </c>
      <c r="C21" s="328">
        <v>0.3896</v>
      </c>
      <c r="D21" s="183">
        <v>44232</v>
      </c>
      <c r="E21" s="331">
        <v>0.54893395219538832</v>
      </c>
      <c r="F21" s="184">
        <v>36346</v>
      </c>
      <c r="G21" s="325">
        <v>0.45106604780461168</v>
      </c>
      <c r="H21" s="298"/>
      <c r="I21" s="4"/>
      <c r="J21" s="174"/>
      <c r="K21" s="174"/>
      <c r="L21" s="174"/>
      <c r="M21" s="174"/>
    </row>
    <row r="22" spans="1:13" s="50" customFormat="1" ht="15.6">
      <c r="A22" s="355">
        <v>1890</v>
      </c>
      <c r="B22" s="351">
        <v>89990</v>
      </c>
      <c r="C22" s="327">
        <v>0.1168</v>
      </c>
      <c r="D22" s="181">
        <v>40622</v>
      </c>
      <c r="E22" s="330">
        <v>0.4514057117457495</v>
      </c>
      <c r="F22" s="182">
        <v>49368</v>
      </c>
      <c r="G22" s="324">
        <v>0.5485942882542505</v>
      </c>
      <c r="H22" s="298"/>
      <c r="I22" s="4"/>
      <c r="J22" s="174"/>
      <c r="K22" s="174"/>
      <c r="L22" s="174"/>
      <c r="M22" s="174"/>
    </row>
    <row r="23" spans="1:13" s="50" customFormat="1" ht="15.6">
      <c r="A23" s="357">
        <v>1896</v>
      </c>
      <c r="B23" s="353">
        <v>109020</v>
      </c>
      <c r="C23" s="329">
        <v>0.21149999999999999</v>
      </c>
      <c r="D23" s="183">
        <v>39504</v>
      </c>
      <c r="E23" s="332">
        <v>0.3623555310952119</v>
      </c>
      <c r="F23" s="184">
        <v>69516</v>
      </c>
      <c r="G23" s="326">
        <v>0.6376444689047881</v>
      </c>
      <c r="H23" s="298"/>
      <c r="I23" s="4"/>
      <c r="J23" s="174"/>
      <c r="K23" s="174"/>
      <c r="L23" s="174"/>
      <c r="M23" s="174"/>
    </row>
    <row r="24" spans="1:13" ht="27.45" customHeight="1">
      <c r="A24" s="5366" t="s">
        <v>587</v>
      </c>
      <c r="B24" s="5367"/>
      <c r="C24" s="5367"/>
      <c r="D24" s="5367"/>
      <c r="E24" s="5367"/>
      <c r="F24" s="5367"/>
      <c r="G24" s="5368"/>
      <c r="H24" s="4"/>
      <c r="I24" s="4"/>
      <c r="J24" s="4"/>
      <c r="K24" s="4"/>
      <c r="L24" s="4"/>
      <c r="M24" s="4"/>
    </row>
    <row r="25" spans="1:13">
      <c r="A25" s="4"/>
      <c r="B25" s="4"/>
      <c r="C25" s="4"/>
      <c r="D25" s="4"/>
      <c r="E25" s="4"/>
      <c r="F25" s="4"/>
      <c r="G25" s="4"/>
      <c r="H25" s="4"/>
      <c r="I25" s="4"/>
      <c r="J25" s="4"/>
      <c r="K25" s="4"/>
      <c r="L25" s="4"/>
      <c r="M25" s="4"/>
    </row>
    <row r="26" spans="1:13" ht="22.05" customHeight="1">
      <c r="A26" s="5369" t="s">
        <v>1452</v>
      </c>
      <c r="B26" s="5369"/>
      <c r="C26" s="5369"/>
      <c r="D26" s="5369"/>
      <c r="E26" s="5369"/>
      <c r="F26" s="5369"/>
      <c r="G26" s="5369"/>
      <c r="H26" s="4"/>
      <c r="I26" s="4"/>
      <c r="J26" s="4"/>
      <c r="K26" s="4"/>
      <c r="L26" s="4"/>
      <c r="M26" s="4"/>
    </row>
    <row r="27" spans="1:13">
      <c r="A27" s="4"/>
      <c r="B27" s="4"/>
      <c r="C27" s="4"/>
      <c r="D27" s="4"/>
      <c r="E27" s="4"/>
      <c r="F27" s="4"/>
      <c r="G27" s="4"/>
      <c r="H27" s="4"/>
      <c r="I27" s="4"/>
      <c r="J27" s="4"/>
      <c r="K27" s="4"/>
      <c r="L27" s="4"/>
      <c r="M27" s="4"/>
    </row>
    <row r="28" spans="1:13" ht="102.45" customHeight="1">
      <c r="A28" s="5370" t="s">
        <v>588</v>
      </c>
      <c r="B28" s="5370"/>
      <c r="C28" s="5370"/>
      <c r="D28" s="5370"/>
      <c r="E28" s="5370"/>
      <c r="F28" s="5370"/>
      <c r="G28" s="5370"/>
      <c r="H28" s="4"/>
      <c r="I28" s="4"/>
      <c r="J28" s="4"/>
      <c r="K28" s="4"/>
      <c r="L28" s="4"/>
      <c r="M28" s="4"/>
    </row>
    <row r="29" spans="1:13">
      <c r="A29" s="4"/>
      <c r="B29" s="4"/>
      <c r="C29" s="4"/>
      <c r="D29" s="4"/>
      <c r="E29" s="4"/>
      <c r="F29" s="4"/>
      <c r="G29" s="4"/>
      <c r="H29" s="4"/>
      <c r="I29" s="4"/>
      <c r="J29" s="4"/>
      <c r="K29" s="4"/>
      <c r="L29" s="4"/>
      <c r="M29" s="4"/>
    </row>
    <row r="30" spans="1:13">
      <c r="A30" s="4"/>
      <c r="B30" s="4"/>
      <c r="C30" s="4"/>
      <c r="D30" s="4"/>
      <c r="E30" s="4"/>
      <c r="F30" s="4"/>
      <c r="G30" s="4"/>
      <c r="H30" s="4"/>
      <c r="I30" s="4"/>
      <c r="J30" s="4"/>
      <c r="K30" s="4"/>
      <c r="L30" s="4"/>
      <c r="M30" s="4"/>
    </row>
    <row r="31" spans="1:13">
      <c r="A31" s="4"/>
      <c r="B31" s="4"/>
      <c r="C31" s="4"/>
      <c r="D31" s="4"/>
      <c r="E31" s="4"/>
      <c r="F31" s="4"/>
      <c r="G31" s="4"/>
      <c r="H31" s="4"/>
      <c r="I31" s="4"/>
      <c r="J31" s="4"/>
      <c r="K31" s="4"/>
      <c r="L31" s="4"/>
      <c r="M31" s="4"/>
    </row>
    <row r="32" spans="1:13">
      <c r="A32" s="4"/>
      <c r="B32" s="4"/>
      <c r="C32" s="4"/>
      <c r="D32" s="4"/>
      <c r="E32" s="4"/>
      <c r="F32" s="4"/>
      <c r="G32" s="4"/>
      <c r="H32" s="4"/>
      <c r="I32" s="4"/>
      <c r="J32" s="4"/>
      <c r="K32" s="4"/>
      <c r="L32" s="4"/>
      <c r="M32" s="4"/>
    </row>
    <row r="33" spans="1:13">
      <c r="A33" s="4"/>
      <c r="B33" s="4"/>
      <c r="C33" s="4"/>
      <c r="D33" s="4"/>
      <c r="E33" s="4"/>
      <c r="F33" s="4"/>
      <c r="G33" s="4"/>
      <c r="H33" s="4"/>
      <c r="I33" s="4"/>
      <c r="J33" s="4"/>
      <c r="K33" s="4"/>
      <c r="L33" s="4"/>
      <c r="M33" s="4"/>
    </row>
    <row r="34" spans="1:13">
      <c r="A34" s="4"/>
      <c r="B34" s="4"/>
      <c r="C34" s="4"/>
      <c r="D34" s="4"/>
      <c r="E34" s="4"/>
      <c r="F34" s="4"/>
      <c r="G34" s="4"/>
      <c r="H34" s="4"/>
      <c r="I34" s="4"/>
      <c r="J34" s="4"/>
      <c r="K34" s="4"/>
      <c r="L34" s="4"/>
      <c r="M34" s="4"/>
    </row>
    <row r="35" spans="1:13">
      <c r="A35" s="4"/>
      <c r="B35" s="4"/>
      <c r="C35" s="4"/>
      <c r="D35" s="4"/>
      <c r="E35" s="4"/>
      <c r="F35" s="4"/>
      <c r="G35" s="4"/>
      <c r="H35" s="4"/>
      <c r="I35" s="4"/>
      <c r="J35" s="4"/>
      <c r="K35" s="4"/>
      <c r="L35" s="4"/>
      <c r="M35" s="4"/>
    </row>
    <row r="36" spans="1:13">
      <c r="A36" s="4"/>
      <c r="B36" s="4"/>
      <c r="C36" s="4"/>
      <c r="D36" s="4"/>
      <c r="E36" s="4"/>
      <c r="F36" s="4"/>
      <c r="G36" s="4"/>
      <c r="H36" s="4"/>
      <c r="I36" s="4"/>
      <c r="J36" s="4"/>
      <c r="K36" s="4"/>
      <c r="L36" s="4"/>
      <c r="M36" s="4"/>
    </row>
    <row r="37" spans="1:13">
      <c r="A37" s="4"/>
      <c r="B37" s="4"/>
      <c r="C37" s="4"/>
      <c r="D37" s="4"/>
      <c r="E37" s="4"/>
      <c r="F37" s="4"/>
      <c r="G37" s="4"/>
      <c r="H37" s="4"/>
      <c r="I37" s="4"/>
      <c r="J37" s="4"/>
      <c r="K37" s="4"/>
      <c r="L37" s="4"/>
      <c r="M37" s="4"/>
    </row>
    <row r="38" spans="1:13">
      <c r="A38" s="4"/>
      <c r="B38" s="4"/>
      <c r="C38" s="4"/>
      <c r="D38" s="4"/>
      <c r="E38" s="4"/>
      <c r="F38" s="4"/>
      <c r="G38" s="4"/>
      <c r="H38" s="4"/>
      <c r="I38" s="4"/>
      <c r="J38" s="4"/>
      <c r="K38" s="4"/>
      <c r="L38" s="4"/>
      <c r="M38" s="4"/>
    </row>
    <row r="39" spans="1:13">
      <c r="A39" s="4"/>
      <c r="B39" s="4"/>
      <c r="C39" s="4"/>
      <c r="D39" s="4"/>
      <c r="E39" s="4"/>
      <c r="F39" s="4"/>
      <c r="G39" s="4"/>
      <c r="H39" s="4"/>
      <c r="I39" s="4"/>
      <c r="J39" s="4"/>
      <c r="K39" s="4"/>
      <c r="L39" s="4"/>
      <c r="M39" s="4"/>
    </row>
    <row r="40" spans="1:13">
      <c r="A40" s="4"/>
      <c r="B40" s="4"/>
      <c r="C40" s="4"/>
      <c r="D40" s="4"/>
      <c r="E40" s="4"/>
      <c r="F40" s="4"/>
      <c r="G40" s="4"/>
      <c r="H40" s="4"/>
      <c r="I40" s="4"/>
      <c r="J40" s="4"/>
      <c r="K40" s="4"/>
      <c r="L40" s="4"/>
      <c r="M40" s="4"/>
    </row>
    <row r="41" spans="1:13">
      <c r="A41" s="4"/>
      <c r="B41" s="4"/>
      <c r="C41" s="4"/>
      <c r="D41" s="4"/>
      <c r="E41" s="4"/>
      <c r="F41" s="4"/>
      <c r="G41" s="4"/>
      <c r="H41" s="4"/>
      <c r="I41" s="4"/>
      <c r="J41" s="4"/>
      <c r="K41" s="4"/>
      <c r="L41" s="4"/>
      <c r="M41" s="4"/>
    </row>
    <row r="42" spans="1:13">
      <c r="A42" s="4"/>
      <c r="B42" s="4"/>
      <c r="C42" s="4"/>
      <c r="D42" s="4"/>
      <c r="E42" s="4"/>
      <c r="F42" s="4"/>
      <c r="G42" s="4"/>
      <c r="H42" s="4"/>
      <c r="I42" s="4"/>
      <c r="J42" s="4"/>
      <c r="K42" s="4"/>
      <c r="L42" s="4"/>
      <c r="M42" s="4"/>
    </row>
    <row r="43" spans="1:13">
      <c r="A43" s="4"/>
      <c r="B43" s="4"/>
      <c r="C43" s="4"/>
      <c r="D43" s="4"/>
      <c r="E43" s="4"/>
      <c r="F43" s="4"/>
      <c r="G43" s="4"/>
      <c r="H43" s="4"/>
      <c r="I43" s="4"/>
      <c r="J43" s="4"/>
      <c r="K43" s="4"/>
      <c r="L43" s="4"/>
      <c r="M43" s="4"/>
    </row>
    <row r="44" spans="1:13">
      <c r="A44" s="4"/>
      <c r="B44" s="4"/>
      <c r="C44" s="4"/>
      <c r="D44" s="4"/>
      <c r="E44" s="4"/>
      <c r="F44" s="4"/>
      <c r="G44" s="4"/>
      <c r="H44" s="4"/>
      <c r="I44" s="4"/>
      <c r="J44" s="4"/>
      <c r="K44" s="4"/>
      <c r="L44" s="4"/>
      <c r="M44" s="4"/>
    </row>
    <row r="45" spans="1:13">
      <c r="A45" s="4"/>
      <c r="B45" s="4"/>
      <c r="C45" s="4"/>
      <c r="D45" s="4"/>
      <c r="E45" s="4"/>
      <c r="F45" s="4"/>
      <c r="G45" s="4"/>
      <c r="H45" s="4"/>
      <c r="I45" s="4"/>
      <c r="J45" s="4"/>
      <c r="K45" s="4"/>
      <c r="L45" s="4"/>
      <c r="M45" s="4"/>
    </row>
    <row r="46" spans="1:13">
      <c r="A46" s="4"/>
      <c r="B46" s="4"/>
      <c r="C46" s="4"/>
      <c r="D46" s="4"/>
      <c r="E46" s="4"/>
      <c r="F46" s="4"/>
      <c r="G46" s="4"/>
      <c r="H46" s="4"/>
      <c r="I46" s="4"/>
      <c r="J46" s="4"/>
      <c r="K46" s="4"/>
      <c r="L46" s="4"/>
      <c r="M46" s="4"/>
    </row>
    <row r="47" spans="1:13">
      <c r="A47" s="4"/>
      <c r="B47" s="4"/>
      <c r="C47" s="4"/>
      <c r="D47" s="4"/>
      <c r="E47" s="4"/>
      <c r="F47" s="4"/>
      <c r="G47" s="4"/>
      <c r="H47" s="4"/>
      <c r="I47" s="4"/>
      <c r="J47" s="4"/>
      <c r="K47" s="4"/>
      <c r="L47" s="4"/>
      <c r="M47" s="4"/>
    </row>
    <row r="48" spans="1:13">
      <c r="A48" s="4"/>
      <c r="B48" s="4"/>
      <c r="C48" s="4"/>
      <c r="D48" s="4"/>
      <c r="E48" s="4"/>
      <c r="F48" s="4"/>
      <c r="G48" s="4"/>
      <c r="H48" s="4"/>
      <c r="I48" s="4"/>
      <c r="J48" s="4"/>
      <c r="K48" s="4"/>
      <c r="L48" s="4"/>
      <c r="M48" s="4"/>
    </row>
    <row r="49" spans="1:13">
      <c r="A49" s="4"/>
      <c r="B49" s="4"/>
      <c r="C49" s="4"/>
      <c r="D49" s="4"/>
      <c r="E49" s="4"/>
      <c r="F49" s="4"/>
      <c r="G49" s="4"/>
      <c r="H49" s="4"/>
      <c r="I49" s="4"/>
      <c r="J49" s="4"/>
      <c r="K49" s="4"/>
      <c r="L49" s="4"/>
      <c r="M49" s="4"/>
    </row>
    <row r="50" spans="1:13">
      <c r="A50" s="4"/>
      <c r="B50" s="4"/>
      <c r="C50" s="4"/>
      <c r="D50" s="4"/>
      <c r="E50" s="4"/>
      <c r="F50" s="4"/>
      <c r="G50" s="4"/>
      <c r="H50" s="4"/>
      <c r="I50" s="4"/>
      <c r="J50" s="4"/>
      <c r="K50" s="4"/>
      <c r="L50" s="4"/>
      <c r="M50" s="4"/>
    </row>
    <row r="51" spans="1:13">
      <c r="A51" s="4"/>
      <c r="B51" s="4"/>
      <c r="C51" s="4"/>
      <c r="D51" s="4"/>
      <c r="E51" s="4"/>
      <c r="F51" s="4"/>
      <c r="G51" s="4"/>
      <c r="H51" s="4"/>
      <c r="I51" s="4"/>
      <c r="J51" s="4"/>
      <c r="K51" s="4"/>
      <c r="L51" s="4"/>
      <c r="M51" s="4"/>
    </row>
    <row r="52" spans="1:13">
      <c r="A52" s="4"/>
      <c r="B52" s="4"/>
      <c r="C52" s="4"/>
      <c r="D52" s="4"/>
      <c r="E52" s="4"/>
      <c r="F52" s="4"/>
      <c r="G52" s="4"/>
      <c r="H52" s="4"/>
      <c r="I52" s="4"/>
      <c r="J52" s="4"/>
      <c r="K52" s="4"/>
      <c r="L52" s="4"/>
      <c r="M52" s="4"/>
    </row>
    <row r="53" spans="1:13">
      <c r="A53" s="4"/>
      <c r="B53" s="4"/>
      <c r="C53" s="4"/>
      <c r="D53" s="4"/>
      <c r="E53" s="4"/>
      <c r="F53" s="4"/>
      <c r="G53" s="4"/>
      <c r="H53" s="4"/>
      <c r="I53" s="4"/>
      <c r="J53" s="4"/>
      <c r="K53" s="4"/>
      <c r="L53" s="4"/>
      <c r="M53" s="4"/>
    </row>
    <row r="54" spans="1:13">
      <c r="A54" s="4"/>
      <c r="B54" s="4"/>
      <c r="C54" s="4"/>
      <c r="D54" s="4"/>
      <c r="E54" s="4"/>
      <c r="F54" s="4"/>
      <c r="G54" s="4"/>
      <c r="H54" s="4"/>
      <c r="I54" s="4"/>
      <c r="J54" s="4"/>
      <c r="K54" s="4"/>
      <c r="L54" s="4"/>
      <c r="M54" s="4"/>
    </row>
    <row r="55" spans="1:13">
      <c r="A55" s="4"/>
      <c r="B55" s="4"/>
      <c r="C55" s="4"/>
      <c r="D55" s="4"/>
      <c r="E55" s="4"/>
      <c r="F55" s="4"/>
      <c r="G55" s="4"/>
      <c r="H55" s="4"/>
      <c r="I55" s="4"/>
      <c r="J55" s="4"/>
      <c r="K55" s="4"/>
      <c r="L55" s="4"/>
      <c r="M55" s="4"/>
    </row>
    <row r="56" spans="1:13">
      <c r="A56" s="4"/>
      <c r="B56" s="4"/>
      <c r="C56" s="4"/>
      <c r="D56" s="4"/>
      <c r="E56" s="4"/>
      <c r="F56" s="4"/>
      <c r="G56" s="4"/>
      <c r="H56" s="4"/>
      <c r="I56" s="4"/>
      <c r="J56" s="4"/>
      <c r="K56" s="4"/>
      <c r="L56" s="4"/>
      <c r="M56" s="4"/>
    </row>
    <row r="57" spans="1:13">
      <c r="A57" s="4"/>
      <c r="B57" s="4"/>
      <c r="C57" s="4"/>
      <c r="D57" s="4"/>
      <c r="E57" s="4"/>
      <c r="F57" s="4"/>
      <c r="G57" s="4"/>
      <c r="H57" s="4"/>
      <c r="I57" s="4"/>
      <c r="J57" s="4"/>
      <c r="K57" s="4"/>
      <c r="L57" s="4"/>
      <c r="M57" s="4"/>
    </row>
  </sheetData>
  <mergeCells count="9">
    <mergeCell ref="A1:G1"/>
    <mergeCell ref="A24:G24"/>
    <mergeCell ref="A26:G26"/>
    <mergeCell ref="A28:G28"/>
    <mergeCell ref="A3:A4"/>
    <mergeCell ref="B3:B4"/>
    <mergeCell ref="C3:C4"/>
    <mergeCell ref="D3:E3"/>
    <mergeCell ref="F3:G3"/>
  </mergeCells>
  <pageMargins left="0.7" right="0.7" top="0.75" bottom="0.75" header="0.3" footer="0.3"/>
  <pageSetup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8"/>
  <sheetViews>
    <sheetView workbookViewId="0">
      <selection activeCell="A3" sqref="A3:A6"/>
    </sheetView>
  </sheetViews>
  <sheetFormatPr defaultRowHeight="14.25" customHeight="1"/>
  <cols>
    <col min="1" max="1" width="40.5" customWidth="1"/>
    <col min="2" max="21" width="9.59765625" customWidth="1"/>
    <col min="22" max="23" width="9.59765625" style="404" customWidth="1"/>
    <col min="24" max="25" width="9.59765625" customWidth="1"/>
  </cols>
  <sheetData>
    <row r="1" spans="1:28" ht="25.05" customHeight="1">
      <c r="A1" s="5676" t="s">
        <v>2608</v>
      </c>
      <c r="B1" s="5676"/>
      <c r="C1" s="5676"/>
      <c r="D1" s="5676"/>
      <c r="E1" s="5676"/>
      <c r="F1" s="5676"/>
      <c r="G1" s="5676"/>
      <c r="H1" s="5676"/>
      <c r="I1" s="5676"/>
      <c r="J1" s="5676"/>
      <c r="K1" s="5676"/>
      <c r="L1" s="5676"/>
      <c r="M1" s="5676"/>
      <c r="N1" s="5676"/>
      <c r="O1" s="5676"/>
      <c r="P1" s="5676"/>
      <c r="Q1" s="5676"/>
      <c r="R1" s="5676"/>
      <c r="S1" s="5676"/>
      <c r="T1" s="5676"/>
      <c r="U1" s="5676"/>
      <c r="V1" s="5676"/>
      <c r="W1" s="5676"/>
      <c r="X1" s="5676"/>
      <c r="Y1" s="5676"/>
      <c r="Z1" s="5676"/>
      <c r="AA1" s="5676"/>
    </row>
    <row r="3" spans="1:28" ht="18" customHeight="1">
      <c r="A3" s="5662" t="s">
        <v>878</v>
      </c>
      <c r="B3" s="5641" t="s">
        <v>14</v>
      </c>
      <c r="C3" s="5642"/>
      <c r="D3" s="5642"/>
      <c r="E3" s="5642"/>
      <c r="F3" s="5642"/>
      <c r="G3" s="5642"/>
      <c r="H3" s="5642"/>
      <c r="I3" s="5642"/>
      <c r="J3" s="5642"/>
      <c r="K3" s="5642"/>
      <c r="L3" s="5642"/>
      <c r="M3" s="5642"/>
      <c r="N3" s="5642"/>
      <c r="O3" s="5642"/>
      <c r="P3" s="5642"/>
      <c r="Q3" s="5642"/>
      <c r="R3" s="5642"/>
      <c r="S3" s="5642"/>
      <c r="T3" s="5642"/>
      <c r="U3" s="5642"/>
      <c r="V3" s="5642"/>
      <c r="W3" s="5642"/>
      <c r="X3" s="5642"/>
      <c r="Y3" s="5642"/>
      <c r="Z3" s="5642"/>
      <c r="AA3" s="5642"/>
    </row>
    <row r="4" spans="1:28" ht="18" customHeight="1">
      <c r="A4" s="5663"/>
      <c r="B4" s="5665" t="s">
        <v>852</v>
      </c>
      <c r="C4" s="5666"/>
      <c r="D4" s="5665" t="s">
        <v>852</v>
      </c>
      <c r="E4" s="5666"/>
      <c r="F4" s="5665" t="s">
        <v>852</v>
      </c>
      <c r="G4" s="5666"/>
      <c r="H4" s="5665" t="s">
        <v>852</v>
      </c>
      <c r="I4" s="5666"/>
      <c r="J4" s="5665" t="s">
        <v>852</v>
      </c>
      <c r="K4" s="5666"/>
      <c r="L4" s="5665" t="s">
        <v>852</v>
      </c>
      <c r="M4" s="5666"/>
      <c r="N4" s="5665" t="s">
        <v>852</v>
      </c>
      <c r="O4" s="5666"/>
      <c r="P4" s="5665" t="s">
        <v>855</v>
      </c>
      <c r="Q4" s="5649"/>
      <c r="R4" s="5665" t="s">
        <v>855</v>
      </c>
      <c r="S4" s="5649"/>
      <c r="T4" s="5636" t="s">
        <v>852</v>
      </c>
      <c r="U4" s="5637"/>
      <c r="V4" s="5636" t="s">
        <v>852</v>
      </c>
      <c r="W4" s="5637"/>
      <c r="X4" s="5636" t="s">
        <v>852</v>
      </c>
      <c r="Y4" s="5637"/>
      <c r="Z4" s="5636" t="s">
        <v>852</v>
      </c>
      <c r="AA4" s="5637"/>
    </row>
    <row r="5" spans="1:28" ht="18" customHeight="1">
      <c r="A5" s="5663"/>
      <c r="B5" s="5665">
        <v>2010</v>
      </c>
      <c r="C5" s="5666"/>
      <c r="D5" s="5665">
        <v>2011</v>
      </c>
      <c r="E5" s="5666"/>
      <c r="F5" s="5665">
        <v>2012</v>
      </c>
      <c r="G5" s="5666"/>
      <c r="H5" s="5665">
        <v>2013</v>
      </c>
      <c r="I5" s="5666"/>
      <c r="J5" s="5665">
        <v>2014</v>
      </c>
      <c r="K5" s="5666"/>
      <c r="L5" s="5665">
        <v>2015</v>
      </c>
      <c r="M5" s="5666"/>
      <c r="N5" s="5665">
        <v>2016</v>
      </c>
      <c r="O5" s="5666"/>
      <c r="P5" s="5665">
        <v>2017</v>
      </c>
      <c r="Q5" s="5649"/>
      <c r="R5" s="5665">
        <v>2018</v>
      </c>
      <c r="S5" s="5649"/>
      <c r="T5" s="5636">
        <v>2019</v>
      </c>
      <c r="U5" s="5637"/>
      <c r="V5" s="5636" t="s">
        <v>1517</v>
      </c>
      <c r="W5" s="5637"/>
      <c r="X5" s="5636">
        <v>2021</v>
      </c>
      <c r="Y5" s="5637"/>
      <c r="Z5" s="5636">
        <v>2022</v>
      </c>
      <c r="AA5" s="5637"/>
    </row>
    <row r="6" spans="1:28" s="47" customFormat="1" ht="30" customHeight="1">
      <c r="A6" s="5664"/>
      <c r="B6" s="51" t="s">
        <v>859</v>
      </c>
      <c r="C6" s="52" t="s">
        <v>860</v>
      </c>
      <c r="D6" s="51" t="s">
        <v>859</v>
      </c>
      <c r="E6" s="52" t="s">
        <v>860</v>
      </c>
      <c r="F6" s="51" t="s">
        <v>859</v>
      </c>
      <c r="G6" s="52" t="s">
        <v>860</v>
      </c>
      <c r="H6" s="51" t="s">
        <v>859</v>
      </c>
      <c r="I6" s="52" t="s">
        <v>860</v>
      </c>
      <c r="J6" s="51" t="s">
        <v>859</v>
      </c>
      <c r="K6" s="52" t="s">
        <v>860</v>
      </c>
      <c r="L6" s="51" t="s">
        <v>859</v>
      </c>
      <c r="M6" s="52" t="s">
        <v>860</v>
      </c>
      <c r="N6" s="51" t="s">
        <v>859</v>
      </c>
      <c r="O6" s="52" t="s">
        <v>860</v>
      </c>
      <c r="P6" s="51" t="s">
        <v>859</v>
      </c>
      <c r="Q6" s="46" t="s">
        <v>860</v>
      </c>
      <c r="R6" s="51" t="s">
        <v>859</v>
      </c>
      <c r="S6" s="46" t="s">
        <v>860</v>
      </c>
      <c r="T6" s="62" t="s">
        <v>859</v>
      </c>
      <c r="U6" s="63" t="s">
        <v>860</v>
      </c>
      <c r="V6" s="62" t="s">
        <v>859</v>
      </c>
      <c r="W6" s="63" t="s">
        <v>860</v>
      </c>
      <c r="X6" s="62" t="s">
        <v>859</v>
      </c>
      <c r="Y6" s="63" t="s">
        <v>860</v>
      </c>
      <c r="Z6" s="62" t="s">
        <v>859</v>
      </c>
      <c r="AA6" s="63" t="s">
        <v>860</v>
      </c>
    </row>
    <row r="7" spans="1:28" s="48" customFormat="1" ht="16.2" thickBot="1">
      <c r="A7" s="3348" t="s">
        <v>1439</v>
      </c>
      <c r="B7" s="3349">
        <v>63944</v>
      </c>
      <c r="C7" s="535" t="s">
        <v>1699</v>
      </c>
      <c r="D7" s="3350">
        <v>67710</v>
      </c>
      <c r="E7" s="472" t="s">
        <v>1700</v>
      </c>
      <c r="F7" s="3351">
        <v>68435</v>
      </c>
      <c r="G7" s="535" t="s">
        <v>1701</v>
      </c>
      <c r="H7" s="3350">
        <v>68670</v>
      </c>
      <c r="I7" s="472" t="s">
        <v>1702</v>
      </c>
      <c r="J7" s="3351">
        <v>71006</v>
      </c>
      <c r="K7" s="535" t="s">
        <v>1703</v>
      </c>
      <c r="L7" s="3352">
        <v>68973</v>
      </c>
      <c r="M7" s="472" t="s">
        <v>1704</v>
      </c>
      <c r="N7" s="3353">
        <v>72940</v>
      </c>
      <c r="O7" s="535" t="s">
        <v>1705</v>
      </c>
      <c r="P7" s="3354">
        <v>71230</v>
      </c>
      <c r="Q7" s="472" t="s">
        <v>1706</v>
      </c>
      <c r="R7" s="536">
        <v>76010</v>
      </c>
      <c r="S7" s="535" t="s">
        <v>1707</v>
      </c>
      <c r="T7" s="475">
        <v>71749</v>
      </c>
      <c r="U7" s="472" t="s">
        <v>1708</v>
      </c>
      <c r="V7" s="2766"/>
      <c r="W7" s="2767"/>
      <c r="X7" s="1634">
        <v>77609</v>
      </c>
      <c r="Y7" s="1022" t="s">
        <v>1709</v>
      </c>
      <c r="Z7" s="2972">
        <v>84361</v>
      </c>
      <c r="AA7" s="2769" t="s">
        <v>2605</v>
      </c>
      <c r="AB7" s="4919"/>
    </row>
    <row r="8" spans="1:28" s="48" customFormat="1" ht="15.6">
      <c r="A8" s="546" t="s">
        <v>1027</v>
      </c>
      <c r="B8" s="3355">
        <v>0.56599999999999995</v>
      </c>
      <c r="C8" s="538" t="s">
        <v>1585</v>
      </c>
      <c r="D8" s="3356">
        <v>0.55000000000000004</v>
      </c>
      <c r="E8" s="480" t="s">
        <v>1623</v>
      </c>
      <c r="F8" s="3357">
        <v>0.55400000000000005</v>
      </c>
      <c r="G8" s="538" t="s">
        <v>1624</v>
      </c>
      <c r="H8" s="3356">
        <v>0.56699999999999995</v>
      </c>
      <c r="I8" s="480" t="s">
        <v>1584</v>
      </c>
      <c r="J8" s="3357">
        <v>0.52900000000000003</v>
      </c>
      <c r="K8" s="538" t="s">
        <v>1584</v>
      </c>
      <c r="L8" s="3358">
        <v>0.57699999999999996</v>
      </c>
      <c r="M8" s="480" t="s">
        <v>1620</v>
      </c>
      <c r="N8" s="3359">
        <v>0.503</v>
      </c>
      <c r="O8" s="538" t="s">
        <v>1623</v>
      </c>
      <c r="P8" s="3360">
        <v>0.54400000000000004</v>
      </c>
      <c r="Q8" s="480" t="s">
        <v>1586</v>
      </c>
      <c r="R8" s="547">
        <v>0.54</v>
      </c>
      <c r="S8" s="538" t="s">
        <v>1584</v>
      </c>
      <c r="T8" s="485">
        <v>0.57200000000000006</v>
      </c>
      <c r="U8" s="480" t="s">
        <v>1942</v>
      </c>
      <c r="V8" s="2980"/>
      <c r="W8" s="541"/>
      <c r="X8" s="3361">
        <v>0.63</v>
      </c>
      <c r="Y8" s="1026" t="s">
        <v>1581</v>
      </c>
      <c r="Z8" s="3362">
        <v>0.629</v>
      </c>
      <c r="AA8" s="3363" t="s">
        <v>1941</v>
      </c>
      <c r="AB8" s="4919"/>
    </row>
    <row r="9" spans="1:28" s="48" customFormat="1" ht="15.6">
      <c r="A9" s="3364" t="s">
        <v>1028</v>
      </c>
      <c r="B9" s="3365">
        <v>0.434</v>
      </c>
      <c r="C9" s="2782" t="s">
        <v>1585</v>
      </c>
      <c r="D9" s="3366">
        <v>0.45</v>
      </c>
      <c r="E9" s="2217" t="s">
        <v>1623</v>
      </c>
      <c r="F9" s="3367">
        <v>0.44600000000000001</v>
      </c>
      <c r="G9" s="2782" t="s">
        <v>1624</v>
      </c>
      <c r="H9" s="3366">
        <v>0.433</v>
      </c>
      <c r="I9" s="2217" t="s">
        <v>1584</v>
      </c>
      <c r="J9" s="3367">
        <v>0.47099999999999997</v>
      </c>
      <c r="K9" s="2782" t="s">
        <v>1584</v>
      </c>
      <c r="L9" s="3368">
        <v>0.42299999999999999</v>
      </c>
      <c r="M9" s="2217" t="s">
        <v>1620</v>
      </c>
      <c r="N9" s="3369">
        <v>0.497</v>
      </c>
      <c r="O9" s="2782" t="s">
        <v>1623</v>
      </c>
      <c r="P9" s="3370">
        <v>0.45600000000000002</v>
      </c>
      <c r="Q9" s="2217" t="s">
        <v>1586</v>
      </c>
      <c r="R9" s="2788">
        <v>0.46</v>
      </c>
      <c r="S9" s="2782" t="s">
        <v>1584</v>
      </c>
      <c r="T9" s="2224">
        <v>0.42799999999999999</v>
      </c>
      <c r="U9" s="2217" t="s">
        <v>1942</v>
      </c>
      <c r="V9" s="3371"/>
      <c r="W9" s="2790"/>
      <c r="X9" s="3372">
        <v>0.37</v>
      </c>
      <c r="Y9" s="2228" t="s">
        <v>1581</v>
      </c>
      <c r="Z9" s="2792">
        <v>0.371</v>
      </c>
      <c r="AA9" s="3373" t="s">
        <v>1941</v>
      </c>
      <c r="AB9" s="4919"/>
    </row>
    <row r="10" spans="1:28" s="48" customFormat="1" ht="15.6">
      <c r="A10" s="3364"/>
      <c r="B10" s="3374" t="s">
        <v>932</v>
      </c>
      <c r="C10" s="3375"/>
      <c r="D10" s="3376" t="s">
        <v>932</v>
      </c>
      <c r="E10" s="3377"/>
      <c r="F10" s="3378" t="s">
        <v>932</v>
      </c>
      <c r="G10" s="3375"/>
      <c r="H10" s="3376"/>
      <c r="I10" s="3377"/>
      <c r="J10" s="3378"/>
      <c r="K10" s="3375"/>
      <c r="L10" s="3379"/>
      <c r="M10" s="3377"/>
      <c r="N10" s="3380"/>
      <c r="O10" s="3375"/>
      <c r="P10" s="3381"/>
      <c r="Q10" s="2217"/>
      <c r="R10" s="2934"/>
      <c r="S10" s="2782"/>
      <c r="T10" s="2241"/>
      <c r="U10" s="2217"/>
      <c r="V10" s="3382"/>
      <c r="W10" s="2790"/>
      <c r="X10" s="3383"/>
      <c r="Y10" s="2228"/>
      <c r="Z10" s="2856"/>
      <c r="AA10" s="3384"/>
      <c r="AB10" s="4919"/>
    </row>
    <row r="11" spans="1:28" s="48" customFormat="1" ht="15.6">
      <c r="A11" s="3385" t="s">
        <v>879</v>
      </c>
      <c r="B11" s="3386">
        <v>3.95</v>
      </c>
      <c r="C11" s="2782" t="s">
        <v>2158</v>
      </c>
      <c r="D11" s="3387">
        <v>3.99</v>
      </c>
      <c r="E11" s="2217" t="s">
        <v>2159</v>
      </c>
      <c r="F11" s="3388">
        <v>3.65</v>
      </c>
      <c r="G11" s="2782" t="s">
        <v>2148</v>
      </c>
      <c r="H11" s="3387">
        <v>3.63</v>
      </c>
      <c r="I11" s="2217" t="s">
        <v>2148</v>
      </c>
      <c r="J11" s="3388">
        <v>3.77</v>
      </c>
      <c r="K11" s="2782" t="s">
        <v>2143</v>
      </c>
      <c r="L11" s="3389">
        <v>3.93</v>
      </c>
      <c r="M11" s="2217" t="s">
        <v>2160</v>
      </c>
      <c r="N11" s="3390">
        <v>3.81</v>
      </c>
      <c r="O11" s="2782" t="s">
        <v>2143</v>
      </c>
      <c r="P11" s="3391">
        <v>3.75</v>
      </c>
      <c r="Q11" s="2217" t="s">
        <v>2149</v>
      </c>
      <c r="R11" s="2945">
        <v>3.61</v>
      </c>
      <c r="S11" s="2782" t="s">
        <v>1676</v>
      </c>
      <c r="T11" s="2946">
        <v>3.4</v>
      </c>
      <c r="U11" s="2217" t="s">
        <v>2149</v>
      </c>
      <c r="V11" s="3392"/>
      <c r="W11" s="2790"/>
      <c r="X11" s="3393">
        <v>3.54</v>
      </c>
      <c r="Y11" s="2228" t="s">
        <v>2161</v>
      </c>
      <c r="Z11" s="2950">
        <v>3.26</v>
      </c>
      <c r="AA11" s="3394" t="s">
        <v>2147</v>
      </c>
      <c r="AB11" s="4919"/>
    </row>
    <row r="12" spans="1:28" s="48" customFormat="1" ht="15.6">
      <c r="A12" s="3395" t="s">
        <v>880</v>
      </c>
      <c r="B12" s="3396">
        <v>3.25</v>
      </c>
      <c r="C12" s="3397" t="s">
        <v>2160</v>
      </c>
      <c r="D12" s="3398">
        <v>3.31</v>
      </c>
      <c r="E12" s="3399" t="s">
        <v>2160</v>
      </c>
      <c r="F12" s="3400">
        <v>3.38</v>
      </c>
      <c r="G12" s="3397" t="s">
        <v>2162</v>
      </c>
      <c r="H12" s="3398">
        <v>3.35</v>
      </c>
      <c r="I12" s="3399" t="s">
        <v>2149</v>
      </c>
      <c r="J12" s="3400">
        <v>3.3</v>
      </c>
      <c r="K12" s="3397" t="s">
        <v>2163</v>
      </c>
      <c r="L12" s="3401">
        <v>3.64</v>
      </c>
      <c r="M12" s="3399" t="s">
        <v>2158</v>
      </c>
      <c r="N12" s="3402">
        <v>3.25</v>
      </c>
      <c r="O12" s="3397" t="s">
        <v>2148</v>
      </c>
      <c r="P12" s="3403">
        <v>3.18</v>
      </c>
      <c r="Q12" s="3399" t="s">
        <v>2163</v>
      </c>
      <c r="R12" s="3404">
        <v>3.31</v>
      </c>
      <c r="S12" s="3397" t="s">
        <v>1676</v>
      </c>
      <c r="T12" s="3405">
        <v>3.28</v>
      </c>
      <c r="U12" s="3399" t="s">
        <v>2160</v>
      </c>
      <c r="V12" s="3406"/>
      <c r="W12" s="3407"/>
      <c r="X12" s="3408">
        <v>2.99</v>
      </c>
      <c r="Y12" s="3409" t="s">
        <v>2164</v>
      </c>
      <c r="Z12" s="2950">
        <v>3.19</v>
      </c>
      <c r="AA12" s="3394" t="s">
        <v>2158</v>
      </c>
      <c r="AB12" s="4919"/>
    </row>
    <row r="13" spans="1:28" ht="13.8">
      <c r="A13" s="5673" t="s">
        <v>1543</v>
      </c>
      <c r="B13" s="5674"/>
      <c r="C13" s="5674"/>
      <c r="D13" s="5674"/>
      <c r="E13" s="5674"/>
      <c r="F13" s="5674"/>
      <c r="G13" s="5674"/>
      <c r="H13" s="5674"/>
      <c r="I13" s="5674"/>
      <c r="J13" s="5674"/>
      <c r="K13" s="5674"/>
      <c r="L13" s="5674"/>
      <c r="M13" s="5674"/>
      <c r="N13" s="5674"/>
      <c r="O13" s="5674"/>
      <c r="P13" s="5674"/>
      <c r="Q13" s="5674"/>
      <c r="R13" s="5674"/>
      <c r="S13" s="5674"/>
      <c r="T13" s="5674"/>
      <c r="U13" s="5674"/>
      <c r="V13" s="5674"/>
      <c r="W13" s="5674"/>
      <c r="X13" s="5674"/>
      <c r="Y13" s="5674"/>
      <c r="Z13" s="5674"/>
      <c r="AA13" s="5675"/>
    </row>
    <row r="14" spans="1:28" ht="13.8">
      <c r="A14" s="6"/>
      <c r="V14"/>
      <c r="W14"/>
    </row>
    <row r="15" spans="1:28" ht="13.8">
      <c r="A15" s="5425" t="s">
        <v>2587</v>
      </c>
      <c r="B15" s="5677"/>
      <c r="C15" s="5677"/>
      <c r="D15" s="5425"/>
      <c r="E15" s="5425"/>
      <c r="F15" s="5425"/>
      <c r="G15" s="5425"/>
      <c r="H15" s="5425"/>
      <c r="I15" s="5425"/>
      <c r="J15" s="5425"/>
      <c r="K15" s="5425"/>
      <c r="L15" s="5425"/>
      <c r="M15" s="5425"/>
      <c r="N15" s="5425"/>
      <c r="O15" s="5425"/>
      <c r="P15" s="5425"/>
      <c r="Q15" s="5425"/>
      <c r="R15" s="5425"/>
      <c r="S15" s="5425"/>
      <c r="T15" s="5425"/>
      <c r="U15" s="5425"/>
      <c r="V15" s="5425"/>
      <c r="W15" s="5425"/>
    </row>
    <row r="16" spans="1:28" ht="13.8">
      <c r="V16"/>
      <c r="W16"/>
    </row>
    <row r="17" spans="1:28" ht="13.8">
      <c r="V17"/>
      <c r="W17"/>
    </row>
    <row r="18" spans="1:28" ht="18" customHeight="1">
      <c r="A18" s="5662" t="s">
        <v>878</v>
      </c>
      <c r="B18" s="5641" t="s">
        <v>14</v>
      </c>
      <c r="C18" s="5642"/>
      <c r="D18" s="5642"/>
      <c r="E18" s="5642"/>
      <c r="F18" s="5642"/>
      <c r="G18" s="5642"/>
      <c r="H18" s="5642"/>
      <c r="I18" s="5642"/>
      <c r="J18" s="5642"/>
      <c r="K18" s="5642"/>
      <c r="L18" s="5642"/>
      <c r="M18" s="5642"/>
      <c r="N18" s="5642"/>
      <c r="O18" s="5642"/>
      <c r="P18" s="5642"/>
      <c r="Q18" s="5642"/>
      <c r="R18" s="5642"/>
      <c r="S18" s="5642"/>
      <c r="T18" s="5642"/>
      <c r="U18" s="5642"/>
      <c r="V18" s="5642"/>
      <c r="W18" s="5642"/>
      <c r="X18" s="5642"/>
      <c r="Y18" s="5642"/>
      <c r="Z18" s="5642"/>
      <c r="AA18" s="5642"/>
    </row>
    <row r="19" spans="1:28" ht="18" customHeight="1">
      <c r="A19" s="5663"/>
      <c r="B19" s="5665" t="s">
        <v>855</v>
      </c>
      <c r="C19" s="5666"/>
      <c r="D19" s="5665" t="s">
        <v>855</v>
      </c>
      <c r="E19" s="5666"/>
      <c r="F19" s="5665" t="s">
        <v>855</v>
      </c>
      <c r="G19" s="5666"/>
      <c r="H19" s="5665" t="s">
        <v>855</v>
      </c>
      <c r="I19" s="5666"/>
      <c r="J19" s="5665" t="s">
        <v>855</v>
      </c>
      <c r="K19" s="5666"/>
      <c r="L19" s="5665" t="s">
        <v>855</v>
      </c>
      <c r="M19" s="5666"/>
      <c r="N19" s="5665" t="s">
        <v>855</v>
      </c>
      <c r="O19" s="5666"/>
      <c r="P19" s="5665" t="s">
        <v>855</v>
      </c>
      <c r="Q19" s="5649"/>
      <c r="R19" s="5665" t="s">
        <v>855</v>
      </c>
      <c r="S19" s="5649"/>
      <c r="T19" s="5636" t="s">
        <v>855</v>
      </c>
      <c r="U19" s="5637"/>
      <c r="V19" s="5636" t="s">
        <v>855</v>
      </c>
      <c r="W19" s="5637"/>
      <c r="X19" s="5636" t="s">
        <v>855</v>
      </c>
      <c r="Y19" s="5637"/>
      <c r="Z19" s="5636" t="s">
        <v>855</v>
      </c>
      <c r="AA19" s="5637"/>
      <c r="AB19" s="106"/>
    </row>
    <row r="20" spans="1:28" ht="18" customHeight="1">
      <c r="A20" s="5663"/>
      <c r="B20" s="5665">
        <v>2010</v>
      </c>
      <c r="C20" s="5666"/>
      <c r="D20" s="5665">
        <v>2011</v>
      </c>
      <c r="E20" s="5666"/>
      <c r="F20" s="5665">
        <v>2012</v>
      </c>
      <c r="G20" s="5666"/>
      <c r="H20" s="5665">
        <v>2013</v>
      </c>
      <c r="I20" s="5666"/>
      <c r="J20" s="5665">
        <v>2014</v>
      </c>
      <c r="K20" s="5666"/>
      <c r="L20" s="5665">
        <v>2015</v>
      </c>
      <c r="M20" s="5666"/>
      <c r="N20" s="5665">
        <v>2016</v>
      </c>
      <c r="O20" s="5666"/>
      <c r="P20" s="5665">
        <v>2017</v>
      </c>
      <c r="Q20" s="5649"/>
      <c r="R20" s="5665">
        <v>2018</v>
      </c>
      <c r="S20" s="5649"/>
      <c r="T20" s="5636">
        <v>2019</v>
      </c>
      <c r="U20" s="5637"/>
      <c r="V20" s="5636" t="s">
        <v>1517</v>
      </c>
      <c r="W20" s="5637"/>
      <c r="X20" s="5636">
        <v>2021</v>
      </c>
      <c r="Y20" s="5637"/>
      <c r="Z20" s="5636">
        <v>2022</v>
      </c>
      <c r="AA20" s="5637"/>
      <c r="AB20" s="106"/>
    </row>
    <row r="21" spans="1:28" s="47" customFormat="1" ht="30" customHeight="1">
      <c r="A21" s="5664"/>
      <c r="B21" s="51" t="s">
        <v>859</v>
      </c>
      <c r="C21" s="52" t="s">
        <v>860</v>
      </c>
      <c r="D21" s="51" t="s">
        <v>859</v>
      </c>
      <c r="E21" s="52" t="s">
        <v>860</v>
      </c>
      <c r="F21" s="51" t="s">
        <v>859</v>
      </c>
      <c r="G21" s="52" t="s">
        <v>860</v>
      </c>
      <c r="H21" s="51" t="s">
        <v>859</v>
      </c>
      <c r="I21" s="52" t="s">
        <v>860</v>
      </c>
      <c r="J21" s="51" t="s">
        <v>859</v>
      </c>
      <c r="K21" s="52" t="s">
        <v>860</v>
      </c>
      <c r="L21" s="51" t="s">
        <v>859</v>
      </c>
      <c r="M21" s="52" t="s">
        <v>860</v>
      </c>
      <c r="N21" s="51" t="s">
        <v>859</v>
      </c>
      <c r="O21" s="52" t="s">
        <v>860</v>
      </c>
      <c r="P21" s="51" t="s">
        <v>859</v>
      </c>
      <c r="Q21" s="46" t="s">
        <v>860</v>
      </c>
      <c r="R21" s="51" t="s">
        <v>859</v>
      </c>
      <c r="S21" s="46" t="s">
        <v>860</v>
      </c>
      <c r="T21" s="62" t="s">
        <v>859</v>
      </c>
      <c r="U21" s="63" t="s">
        <v>860</v>
      </c>
      <c r="V21" s="62" t="s">
        <v>859</v>
      </c>
      <c r="W21" s="63" t="s">
        <v>860</v>
      </c>
      <c r="X21" s="62" t="s">
        <v>859</v>
      </c>
      <c r="Y21" s="63" t="s">
        <v>860</v>
      </c>
      <c r="Z21" s="62" t="s">
        <v>859</v>
      </c>
      <c r="AA21" s="63" t="s">
        <v>860</v>
      </c>
      <c r="AB21" s="401"/>
    </row>
    <row r="22" spans="1:28" s="50" customFormat="1" ht="16.2" thickBot="1">
      <c r="A22" s="3348" t="s">
        <v>1439</v>
      </c>
      <c r="B22" s="3410">
        <v>127744</v>
      </c>
      <c r="C22" s="3411" t="s">
        <v>1775</v>
      </c>
      <c r="D22" s="3412">
        <v>127785</v>
      </c>
      <c r="E22" s="3413" t="s">
        <v>1776</v>
      </c>
      <c r="F22" s="3414">
        <v>135291</v>
      </c>
      <c r="G22" s="3411" t="s">
        <v>1777</v>
      </c>
      <c r="H22" s="3412">
        <v>140726</v>
      </c>
      <c r="I22" s="3413" t="s">
        <v>1778</v>
      </c>
      <c r="J22" s="3415">
        <v>144302</v>
      </c>
      <c r="K22" s="3411" t="s">
        <v>1779</v>
      </c>
      <c r="L22" s="3416">
        <v>144886</v>
      </c>
      <c r="M22" s="3413" t="s">
        <v>1780</v>
      </c>
      <c r="N22" s="3414">
        <v>147280</v>
      </c>
      <c r="O22" s="3411" t="s">
        <v>1781</v>
      </c>
      <c r="P22" s="3412">
        <v>154444</v>
      </c>
      <c r="Q22" s="3413" t="s">
        <v>1782</v>
      </c>
      <c r="R22" s="3417">
        <v>166882</v>
      </c>
      <c r="S22" s="3411" t="s">
        <v>1783</v>
      </c>
      <c r="T22" s="3418">
        <v>161184</v>
      </c>
      <c r="U22" s="3413" t="s">
        <v>1784</v>
      </c>
      <c r="V22" s="2766"/>
      <c r="W22" s="2767"/>
      <c r="X22" s="476">
        <v>188015</v>
      </c>
      <c r="Y22" s="1022" t="s">
        <v>1785</v>
      </c>
      <c r="Z22" s="2972">
        <v>206094</v>
      </c>
      <c r="AA22" s="2973" t="s">
        <v>2606</v>
      </c>
      <c r="AB22" s="4919"/>
    </row>
    <row r="23" spans="1:28" s="50" customFormat="1" ht="15.6">
      <c r="A23" s="3364" t="s">
        <v>1027</v>
      </c>
      <c r="B23" s="3419">
        <v>0.51700000000000002</v>
      </c>
      <c r="C23" s="538" t="s">
        <v>1623</v>
      </c>
      <c r="D23" s="3420">
        <v>0.52700000000000002</v>
      </c>
      <c r="E23" s="480" t="s">
        <v>1622</v>
      </c>
      <c r="F23" s="3419">
        <v>0.49299999999999999</v>
      </c>
      <c r="G23" s="538" t="s">
        <v>1621</v>
      </c>
      <c r="H23" s="3420">
        <v>0.51800000000000002</v>
      </c>
      <c r="I23" s="480" t="s">
        <v>1606</v>
      </c>
      <c r="J23" s="3421">
        <v>0.46500000000000002</v>
      </c>
      <c r="K23" s="538" t="s">
        <v>1606</v>
      </c>
      <c r="L23" s="3422">
        <v>0.503</v>
      </c>
      <c r="M23" s="480" t="s">
        <v>1602</v>
      </c>
      <c r="N23" s="3419">
        <v>0.49399999999999999</v>
      </c>
      <c r="O23" s="538" t="s">
        <v>1602</v>
      </c>
      <c r="P23" s="3420">
        <v>0.503</v>
      </c>
      <c r="Q23" s="480" t="s">
        <v>1602</v>
      </c>
      <c r="R23" s="3423">
        <v>0.51600000000000001</v>
      </c>
      <c r="S23" s="538" t="s">
        <v>1621</v>
      </c>
      <c r="T23" s="3424">
        <v>0.52600000000000002</v>
      </c>
      <c r="U23" s="480" t="s">
        <v>1602</v>
      </c>
      <c r="V23" s="3425"/>
      <c r="W23" s="541"/>
      <c r="X23" s="3426">
        <v>0.57299999999999995</v>
      </c>
      <c r="Y23" s="689" t="s">
        <v>1606</v>
      </c>
      <c r="Z23" s="3362">
        <v>0.56599999999999995</v>
      </c>
      <c r="AA23" s="3427" t="s">
        <v>1602</v>
      </c>
      <c r="AB23" s="4919"/>
    </row>
    <row r="24" spans="1:28" s="50" customFormat="1" ht="15.6">
      <c r="A24" s="3364" t="s">
        <v>1028</v>
      </c>
      <c r="B24" s="3428">
        <v>0.48299999999999998</v>
      </c>
      <c r="C24" s="2782" t="s">
        <v>1623</v>
      </c>
      <c r="D24" s="3429">
        <v>0.47299999999999998</v>
      </c>
      <c r="E24" s="2217" t="s">
        <v>1622</v>
      </c>
      <c r="F24" s="3428">
        <v>0.50700000000000001</v>
      </c>
      <c r="G24" s="2782" t="s">
        <v>1621</v>
      </c>
      <c r="H24" s="3429">
        <v>0.48199999999999998</v>
      </c>
      <c r="I24" s="2217" t="s">
        <v>1606</v>
      </c>
      <c r="J24" s="3430">
        <v>0.53500000000000003</v>
      </c>
      <c r="K24" s="2782" t="s">
        <v>1606</v>
      </c>
      <c r="L24" s="3431">
        <v>0.497</v>
      </c>
      <c r="M24" s="2217" t="s">
        <v>1602</v>
      </c>
      <c r="N24" s="3428">
        <v>0.50600000000000001</v>
      </c>
      <c r="O24" s="2782" t="s">
        <v>1602</v>
      </c>
      <c r="P24" s="3429">
        <v>0.497</v>
      </c>
      <c r="Q24" s="2217" t="s">
        <v>1602</v>
      </c>
      <c r="R24" s="3432">
        <v>0.48399999999999999</v>
      </c>
      <c r="S24" s="2782" t="s">
        <v>1621</v>
      </c>
      <c r="T24" s="3433">
        <v>0.47399999999999998</v>
      </c>
      <c r="U24" s="2217" t="s">
        <v>1602</v>
      </c>
      <c r="V24" s="3434"/>
      <c r="W24" s="2790"/>
      <c r="X24" s="3435">
        <v>0.42699999999999999</v>
      </c>
      <c r="Y24" s="2228" t="s">
        <v>1606</v>
      </c>
      <c r="Z24" s="2792">
        <v>0.434</v>
      </c>
      <c r="AA24" s="3436" t="s">
        <v>1602</v>
      </c>
      <c r="AB24" s="4919"/>
    </row>
    <row r="25" spans="1:28" s="50" customFormat="1" ht="15.6">
      <c r="A25" s="3364"/>
      <c r="B25" s="3437" t="s">
        <v>932</v>
      </c>
      <c r="C25" s="2782"/>
      <c r="D25" s="3438" t="s">
        <v>932</v>
      </c>
      <c r="E25" s="2217"/>
      <c r="F25" s="3437" t="s">
        <v>932</v>
      </c>
      <c r="G25" s="2782"/>
      <c r="H25" s="3438"/>
      <c r="I25" s="2217"/>
      <c r="J25" s="3439"/>
      <c r="K25" s="2782"/>
      <c r="L25" s="3440"/>
      <c r="M25" s="2217"/>
      <c r="N25" s="3437"/>
      <c r="O25" s="2782"/>
      <c r="P25" s="3441"/>
      <c r="Q25" s="2217"/>
      <c r="R25" s="3442"/>
      <c r="S25" s="2782"/>
      <c r="T25" s="3443"/>
      <c r="U25" s="2217"/>
      <c r="V25" s="3444"/>
      <c r="W25" s="2790"/>
      <c r="X25" s="3445"/>
      <c r="Y25" s="2228"/>
      <c r="Z25" s="2856"/>
      <c r="AA25" s="3446"/>
      <c r="AB25" s="4919"/>
    </row>
    <row r="26" spans="1:28" s="50" customFormat="1" ht="15.6">
      <c r="A26" s="3385" t="s">
        <v>879</v>
      </c>
      <c r="B26" s="3447">
        <v>3.5</v>
      </c>
      <c r="C26" s="2782" t="s">
        <v>2146</v>
      </c>
      <c r="D26" s="3448">
        <v>3.52</v>
      </c>
      <c r="E26" s="2217" t="s">
        <v>2143</v>
      </c>
      <c r="F26" s="3447">
        <v>3.43</v>
      </c>
      <c r="G26" s="2782" t="s">
        <v>2147</v>
      </c>
      <c r="H26" s="3448">
        <v>3.31</v>
      </c>
      <c r="I26" s="2217" t="s">
        <v>2144</v>
      </c>
      <c r="J26" s="3449">
        <v>3.39</v>
      </c>
      <c r="K26" s="2782" t="s">
        <v>2145</v>
      </c>
      <c r="L26" s="3450">
        <v>3.45</v>
      </c>
      <c r="M26" s="2217" t="s">
        <v>2142</v>
      </c>
      <c r="N26" s="3447">
        <v>3.28</v>
      </c>
      <c r="O26" s="2782" t="s">
        <v>2147</v>
      </c>
      <c r="P26" s="3448">
        <v>3.37</v>
      </c>
      <c r="Q26" s="2217" t="s">
        <v>2145</v>
      </c>
      <c r="R26" s="3451">
        <v>3.27</v>
      </c>
      <c r="S26" s="2782" t="s">
        <v>2144</v>
      </c>
      <c r="T26" s="3452">
        <v>3.15</v>
      </c>
      <c r="U26" s="2217" t="s">
        <v>2147</v>
      </c>
      <c r="V26" s="3453"/>
      <c r="W26" s="2790"/>
      <c r="X26" s="3454">
        <v>3.18</v>
      </c>
      <c r="Y26" s="2228" t="s">
        <v>2147</v>
      </c>
      <c r="Z26" s="2950">
        <v>3.01</v>
      </c>
      <c r="AA26" s="3455" t="s">
        <v>2151</v>
      </c>
      <c r="AB26" s="4919"/>
    </row>
    <row r="27" spans="1:28" s="50" customFormat="1" ht="15.6">
      <c r="A27" s="3456" t="s">
        <v>880</v>
      </c>
      <c r="B27" s="3457">
        <v>3.07</v>
      </c>
      <c r="C27" s="3458" t="s">
        <v>2142</v>
      </c>
      <c r="D27" s="3459">
        <v>3.08</v>
      </c>
      <c r="E27" s="3460" t="s">
        <v>2143</v>
      </c>
      <c r="F27" s="3457">
        <v>2.96</v>
      </c>
      <c r="G27" s="3458" t="s">
        <v>2148</v>
      </c>
      <c r="H27" s="3459">
        <v>2.97</v>
      </c>
      <c r="I27" s="3460" t="s">
        <v>2150</v>
      </c>
      <c r="J27" s="3461">
        <v>3.02</v>
      </c>
      <c r="K27" s="3458" t="s">
        <v>2144</v>
      </c>
      <c r="L27" s="3462">
        <v>3.01</v>
      </c>
      <c r="M27" s="3460" t="s">
        <v>2145</v>
      </c>
      <c r="N27" s="3457">
        <v>3.02</v>
      </c>
      <c r="O27" s="3458" t="s">
        <v>2147</v>
      </c>
      <c r="P27" s="3459">
        <v>2.99</v>
      </c>
      <c r="Q27" s="3460" t="s">
        <v>2144</v>
      </c>
      <c r="R27" s="3463">
        <v>2.87</v>
      </c>
      <c r="S27" s="3458" t="s">
        <v>2142</v>
      </c>
      <c r="T27" s="3464">
        <v>2.93</v>
      </c>
      <c r="U27" s="3460" t="s">
        <v>2142</v>
      </c>
      <c r="V27" s="3465"/>
      <c r="W27" s="3466"/>
      <c r="X27" s="3467">
        <v>2.72</v>
      </c>
      <c r="Y27" s="3468" t="s">
        <v>2144</v>
      </c>
      <c r="Z27" s="2950">
        <v>2.67</v>
      </c>
      <c r="AA27" s="3455" t="s">
        <v>2147</v>
      </c>
      <c r="AB27" s="4919"/>
    </row>
    <row r="28" spans="1:28" ht="13.8">
      <c r="A28" s="5670" t="s">
        <v>1543</v>
      </c>
      <c r="B28" s="5671"/>
      <c r="C28" s="5671"/>
      <c r="D28" s="5671"/>
      <c r="E28" s="5671"/>
      <c r="F28" s="5671"/>
      <c r="G28" s="5671"/>
      <c r="H28" s="5671"/>
      <c r="I28" s="5671"/>
      <c r="J28" s="5671"/>
      <c r="K28" s="5671"/>
      <c r="L28" s="5671"/>
      <c r="M28" s="5671"/>
      <c r="N28" s="5671"/>
      <c r="O28" s="5671"/>
      <c r="P28" s="5671"/>
      <c r="Q28" s="5671"/>
      <c r="R28" s="5671"/>
      <c r="S28" s="5671"/>
      <c r="T28" s="5671"/>
      <c r="U28" s="5671"/>
      <c r="V28" s="5671"/>
      <c r="W28" s="5671"/>
      <c r="X28" s="5671"/>
      <c r="Y28" s="5671"/>
      <c r="Z28" s="5671"/>
      <c r="AA28" s="5672"/>
    </row>
    <row r="29" spans="1:28" ht="13.8">
      <c r="A29" s="6"/>
      <c r="V29"/>
      <c r="W29"/>
    </row>
    <row r="30" spans="1:28" ht="13.95" customHeight="1">
      <c r="A30" s="5425" t="s">
        <v>2587</v>
      </c>
      <c r="B30" s="5425"/>
      <c r="C30" s="5425"/>
      <c r="D30" s="5425"/>
      <c r="E30" s="5425"/>
      <c r="F30" s="5425"/>
      <c r="G30" s="5425"/>
      <c r="H30" s="5425"/>
      <c r="I30" s="5425"/>
      <c r="J30" s="5425"/>
      <c r="K30" s="5425"/>
      <c r="L30" s="5425"/>
      <c r="M30" s="5425"/>
      <c r="N30" s="5425"/>
      <c r="O30" s="5425"/>
      <c r="P30" s="5425"/>
      <c r="Q30" s="5425"/>
      <c r="R30" s="5425"/>
      <c r="S30" s="5425"/>
      <c r="T30" s="5425"/>
      <c r="U30" s="5425"/>
      <c r="V30" s="5425"/>
      <c r="W30" s="5425"/>
    </row>
    <row r="31" spans="1:28" ht="13.8">
      <c r="V31"/>
      <c r="W31"/>
    </row>
    <row r="32" spans="1:28" ht="13.8">
      <c r="V32"/>
      <c r="W32"/>
    </row>
    <row r="33" spans="1:28" ht="18" customHeight="1">
      <c r="A33" s="5662" t="s">
        <v>878</v>
      </c>
      <c r="B33" s="5641" t="s">
        <v>574</v>
      </c>
      <c r="C33" s="5642"/>
      <c r="D33" s="5642"/>
      <c r="E33" s="5642"/>
      <c r="F33" s="5642"/>
      <c r="G33" s="5642"/>
      <c r="H33" s="5642"/>
      <c r="I33" s="5642"/>
      <c r="J33" s="5642"/>
      <c r="K33" s="5642"/>
      <c r="L33" s="5642"/>
      <c r="M33" s="5642"/>
      <c r="N33" s="5642"/>
      <c r="O33" s="5642"/>
      <c r="P33" s="5642"/>
      <c r="Q33" s="5642"/>
      <c r="R33" s="5642"/>
      <c r="S33" s="5642"/>
      <c r="T33" s="5642"/>
      <c r="U33" s="5642"/>
      <c r="V33" s="5642"/>
      <c r="W33" s="5642"/>
      <c r="X33" s="5642"/>
      <c r="Y33" s="5642"/>
      <c r="Z33" s="5642"/>
      <c r="AA33" s="5642"/>
    </row>
    <row r="34" spans="1:28" ht="18" customHeight="1">
      <c r="A34" s="5663"/>
      <c r="B34" s="5665" t="s">
        <v>852</v>
      </c>
      <c r="C34" s="5666"/>
      <c r="D34" s="5665" t="s">
        <v>852</v>
      </c>
      <c r="E34" s="5666"/>
      <c r="F34" s="5665" t="s">
        <v>852</v>
      </c>
      <c r="G34" s="5666"/>
      <c r="H34" s="5665" t="s">
        <v>852</v>
      </c>
      <c r="I34" s="5666"/>
      <c r="J34" s="5665" t="s">
        <v>852</v>
      </c>
      <c r="K34" s="5666"/>
      <c r="L34" s="5665" t="s">
        <v>852</v>
      </c>
      <c r="M34" s="5666"/>
      <c r="N34" s="5665" t="s">
        <v>852</v>
      </c>
      <c r="O34" s="5666"/>
      <c r="P34" s="5665" t="s">
        <v>852</v>
      </c>
      <c r="Q34" s="5649"/>
      <c r="R34" s="5665" t="s">
        <v>852</v>
      </c>
      <c r="S34" s="5649"/>
      <c r="T34" s="5636" t="s">
        <v>852</v>
      </c>
      <c r="U34" s="5637"/>
      <c r="V34" s="5636" t="s">
        <v>852</v>
      </c>
      <c r="W34" s="5637"/>
      <c r="X34" s="5636" t="s">
        <v>852</v>
      </c>
      <c r="Y34" s="5637"/>
      <c r="Z34" s="5636" t="s">
        <v>852</v>
      </c>
      <c r="AA34" s="5637"/>
      <c r="AB34" s="106"/>
    </row>
    <row r="35" spans="1:28" ht="18" customHeight="1">
      <c r="A35" s="5663"/>
      <c r="B35" s="5665">
        <v>2010</v>
      </c>
      <c r="C35" s="5666"/>
      <c r="D35" s="5665">
        <v>2011</v>
      </c>
      <c r="E35" s="5666"/>
      <c r="F35" s="5665">
        <v>2012</v>
      </c>
      <c r="G35" s="5666"/>
      <c r="H35" s="5665">
        <v>2013</v>
      </c>
      <c r="I35" s="5666"/>
      <c r="J35" s="5665">
        <v>2014</v>
      </c>
      <c r="K35" s="5666"/>
      <c r="L35" s="5665">
        <v>2015</v>
      </c>
      <c r="M35" s="5666"/>
      <c r="N35" s="5665">
        <v>2016</v>
      </c>
      <c r="O35" s="5666"/>
      <c r="P35" s="5665">
        <v>2017</v>
      </c>
      <c r="Q35" s="5649"/>
      <c r="R35" s="5665">
        <v>2018</v>
      </c>
      <c r="S35" s="5649"/>
      <c r="T35" s="5636">
        <v>2019</v>
      </c>
      <c r="U35" s="5637"/>
      <c r="V35" s="5636" t="s">
        <v>1517</v>
      </c>
      <c r="W35" s="5637"/>
      <c r="X35" s="5636">
        <v>2021</v>
      </c>
      <c r="Y35" s="5637"/>
      <c r="Z35" s="5636">
        <v>2022</v>
      </c>
      <c r="AA35" s="5637"/>
      <c r="AB35" s="106"/>
    </row>
    <row r="36" spans="1:28" s="47" customFormat="1" ht="30" customHeight="1">
      <c r="A36" s="5664"/>
      <c r="B36" s="51" t="s">
        <v>859</v>
      </c>
      <c r="C36" s="52" t="s">
        <v>860</v>
      </c>
      <c r="D36" s="51" t="s">
        <v>859</v>
      </c>
      <c r="E36" s="52" t="s">
        <v>860</v>
      </c>
      <c r="F36" s="51" t="s">
        <v>859</v>
      </c>
      <c r="G36" s="52" t="s">
        <v>860</v>
      </c>
      <c r="H36" s="51" t="s">
        <v>859</v>
      </c>
      <c r="I36" s="52" t="s">
        <v>860</v>
      </c>
      <c r="J36" s="51" t="s">
        <v>859</v>
      </c>
      <c r="K36" s="52" t="s">
        <v>860</v>
      </c>
      <c r="L36" s="51" t="s">
        <v>859</v>
      </c>
      <c r="M36" s="52" t="s">
        <v>860</v>
      </c>
      <c r="N36" s="51" t="s">
        <v>859</v>
      </c>
      <c r="O36" s="52" t="s">
        <v>860</v>
      </c>
      <c r="P36" s="51" t="s">
        <v>859</v>
      </c>
      <c r="Q36" s="46" t="s">
        <v>860</v>
      </c>
      <c r="R36" s="51" t="s">
        <v>859</v>
      </c>
      <c r="S36" s="46" t="s">
        <v>860</v>
      </c>
      <c r="T36" s="62" t="s">
        <v>859</v>
      </c>
      <c r="U36" s="63" t="s">
        <v>860</v>
      </c>
      <c r="V36" s="542" t="s">
        <v>859</v>
      </c>
      <c r="W36" s="543" t="s">
        <v>860</v>
      </c>
      <c r="X36" s="542" t="s">
        <v>859</v>
      </c>
      <c r="Y36" s="543" t="s">
        <v>860</v>
      </c>
      <c r="Z36" s="542" t="s">
        <v>859</v>
      </c>
      <c r="AA36" s="543" t="s">
        <v>860</v>
      </c>
      <c r="AB36" s="401"/>
    </row>
    <row r="37" spans="1:28" s="50" customFormat="1" ht="16.2" thickBot="1">
      <c r="A37" s="3348" t="s">
        <v>1439</v>
      </c>
      <c r="B37" s="3469">
        <v>445812</v>
      </c>
      <c r="C37" s="535" t="s">
        <v>1846</v>
      </c>
      <c r="D37" s="3470">
        <v>448563</v>
      </c>
      <c r="E37" s="472" t="s">
        <v>1847</v>
      </c>
      <c r="F37" s="3471">
        <v>447748</v>
      </c>
      <c r="G37" s="535" t="s">
        <v>1848</v>
      </c>
      <c r="H37" s="3472">
        <v>450120</v>
      </c>
      <c r="I37" s="472" t="s">
        <v>1849</v>
      </c>
      <c r="J37" s="3473">
        <v>450769</v>
      </c>
      <c r="K37" s="535" t="s">
        <v>1850</v>
      </c>
      <c r="L37" s="3474">
        <v>445936</v>
      </c>
      <c r="M37" s="472" t="s">
        <v>1851</v>
      </c>
      <c r="N37" s="3469">
        <v>455868</v>
      </c>
      <c r="O37" s="535" t="s">
        <v>1852</v>
      </c>
      <c r="P37" s="510">
        <v>458078</v>
      </c>
      <c r="Q37" s="472" t="s">
        <v>1853</v>
      </c>
      <c r="R37" s="544">
        <v>455309</v>
      </c>
      <c r="S37" s="535" t="s">
        <v>1854</v>
      </c>
      <c r="T37" s="512">
        <v>465299</v>
      </c>
      <c r="U37" s="472" t="s">
        <v>1855</v>
      </c>
      <c r="V37" s="2766"/>
      <c r="W37" s="2767"/>
      <c r="X37" s="1433">
        <v>490080</v>
      </c>
      <c r="Y37" s="3163" t="s">
        <v>1856</v>
      </c>
      <c r="Z37" s="2972">
        <v>494827</v>
      </c>
      <c r="AA37" s="2973" t="s">
        <v>2607</v>
      </c>
      <c r="AB37" s="4919"/>
    </row>
    <row r="38" spans="1:28" s="50" customFormat="1" ht="15.6">
      <c r="A38" s="3364" t="s">
        <v>1027</v>
      </c>
      <c r="B38" s="3475">
        <v>0.57999999999999996</v>
      </c>
      <c r="C38" s="538" t="s">
        <v>1530</v>
      </c>
      <c r="D38" s="3476">
        <v>0.56799999999999995</v>
      </c>
      <c r="E38" s="480" t="s">
        <v>1531</v>
      </c>
      <c r="F38" s="3477">
        <v>0.56899999999999995</v>
      </c>
      <c r="G38" s="538" t="s">
        <v>1555</v>
      </c>
      <c r="H38" s="3478">
        <v>0.56200000000000006</v>
      </c>
      <c r="I38" s="480" t="s">
        <v>1556</v>
      </c>
      <c r="J38" s="3479">
        <v>0.56699999999999995</v>
      </c>
      <c r="K38" s="538" t="s">
        <v>1556</v>
      </c>
      <c r="L38" s="3480">
        <v>0.56599999999999995</v>
      </c>
      <c r="M38" s="480" t="s">
        <v>1531</v>
      </c>
      <c r="N38" s="3475">
        <v>0.57199999999999995</v>
      </c>
      <c r="O38" s="538" t="s">
        <v>1556</v>
      </c>
      <c r="P38" s="3476">
        <v>0.58499999999999996</v>
      </c>
      <c r="Q38" s="480" t="s">
        <v>1556</v>
      </c>
      <c r="R38" s="3423">
        <v>0.58299999999999996</v>
      </c>
      <c r="S38" s="538" t="s">
        <v>1530</v>
      </c>
      <c r="T38" s="485">
        <v>0.60199999999999998</v>
      </c>
      <c r="U38" s="480" t="s">
        <v>1531</v>
      </c>
      <c r="V38" s="3425"/>
      <c r="W38" s="541"/>
      <c r="X38" s="548">
        <v>0.626</v>
      </c>
      <c r="Y38" s="3481" t="s">
        <v>1533</v>
      </c>
      <c r="Z38" s="3362">
        <v>0.626</v>
      </c>
      <c r="AA38" s="3427" t="s">
        <v>1530</v>
      </c>
      <c r="AB38" s="4919"/>
    </row>
    <row r="39" spans="1:28" s="50" customFormat="1" ht="15.6">
      <c r="A39" s="3364" t="s">
        <v>1028</v>
      </c>
      <c r="B39" s="3482">
        <v>0.42</v>
      </c>
      <c r="C39" s="2782" t="s">
        <v>1530</v>
      </c>
      <c r="D39" s="3483">
        <v>0.432</v>
      </c>
      <c r="E39" s="2217" t="s">
        <v>1531</v>
      </c>
      <c r="F39" s="3484">
        <v>0.43099999999999999</v>
      </c>
      <c r="G39" s="2782" t="s">
        <v>1555</v>
      </c>
      <c r="H39" s="3485">
        <v>0.438</v>
      </c>
      <c r="I39" s="2217" t="s">
        <v>1556</v>
      </c>
      <c r="J39" s="3486">
        <v>0.433</v>
      </c>
      <c r="K39" s="2782" t="s">
        <v>1556</v>
      </c>
      <c r="L39" s="3487">
        <v>0.434</v>
      </c>
      <c r="M39" s="2217" t="s">
        <v>1531</v>
      </c>
      <c r="N39" s="3482">
        <v>0.42799999999999999</v>
      </c>
      <c r="O39" s="2782" t="s">
        <v>1556</v>
      </c>
      <c r="P39" s="3483">
        <v>0.41499999999999998</v>
      </c>
      <c r="Q39" s="2217" t="s">
        <v>1556</v>
      </c>
      <c r="R39" s="3488">
        <v>0.41700000000000004</v>
      </c>
      <c r="S39" s="2782" t="s">
        <v>1530</v>
      </c>
      <c r="T39" s="2224">
        <v>0.39799999999999996</v>
      </c>
      <c r="U39" s="2217" t="s">
        <v>1531</v>
      </c>
      <c r="V39" s="3489"/>
      <c r="W39" s="2790"/>
      <c r="X39" s="3180">
        <v>0.374</v>
      </c>
      <c r="Y39" s="3490" t="s">
        <v>1533</v>
      </c>
      <c r="Z39" s="2792">
        <v>0.374</v>
      </c>
      <c r="AA39" s="3455" t="s">
        <v>1530</v>
      </c>
      <c r="AB39" s="4919"/>
    </row>
    <row r="40" spans="1:28" s="50" customFormat="1" ht="15.6">
      <c r="A40" s="3364"/>
      <c r="B40" s="3491" t="s">
        <v>932</v>
      </c>
      <c r="C40" s="2782"/>
      <c r="D40" s="3492" t="s">
        <v>932</v>
      </c>
      <c r="E40" s="2217"/>
      <c r="F40" s="3493" t="s">
        <v>932</v>
      </c>
      <c r="G40" s="2782"/>
      <c r="H40" s="3494"/>
      <c r="I40" s="2217"/>
      <c r="J40" s="3495"/>
      <c r="K40" s="2782"/>
      <c r="L40" s="3496"/>
      <c r="M40" s="2217"/>
      <c r="N40" s="3491"/>
      <c r="O40" s="2782"/>
      <c r="P40" s="3497"/>
      <c r="Q40" s="2217"/>
      <c r="R40" s="3498"/>
      <c r="S40" s="2782"/>
      <c r="T40" s="2241"/>
      <c r="U40" s="2217"/>
      <c r="V40" s="3499"/>
      <c r="W40" s="2790"/>
      <c r="X40" s="3319"/>
      <c r="Y40" s="3500"/>
      <c r="Z40" s="2856"/>
      <c r="AA40" s="3501"/>
      <c r="AB40" s="4919"/>
    </row>
    <row r="41" spans="1:28" s="50" customFormat="1" ht="15.6">
      <c r="A41" s="3385" t="s">
        <v>879</v>
      </c>
      <c r="B41" s="3502">
        <v>3.14</v>
      </c>
      <c r="C41" s="2782" t="s">
        <v>2156</v>
      </c>
      <c r="D41" s="3503">
        <v>3.16</v>
      </c>
      <c r="E41" s="2217" t="s">
        <v>2153</v>
      </c>
      <c r="F41" s="3504">
        <v>3.15</v>
      </c>
      <c r="G41" s="2782" t="s">
        <v>2156</v>
      </c>
      <c r="H41" s="3505">
        <v>3.15</v>
      </c>
      <c r="I41" s="2217" t="s">
        <v>2157</v>
      </c>
      <c r="J41" s="3506">
        <v>3.21</v>
      </c>
      <c r="K41" s="2782" t="s">
        <v>2157</v>
      </c>
      <c r="L41" s="3507">
        <v>3.24</v>
      </c>
      <c r="M41" s="2217" t="s">
        <v>2156</v>
      </c>
      <c r="N41" s="3502">
        <v>3.16</v>
      </c>
      <c r="O41" s="2782" t="s">
        <v>2156</v>
      </c>
      <c r="P41" s="3503">
        <v>3.19</v>
      </c>
      <c r="Q41" s="2217" t="s">
        <v>2156</v>
      </c>
      <c r="R41" s="3508">
        <v>3.15</v>
      </c>
      <c r="S41" s="2782" t="s">
        <v>2156</v>
      </c>
      <c r="T41" s="2946">
        <v>3.1</v>
      </c>
      <c r="U41" s="2217" t="s">
        <v>2156</v>
      </c>
      <c r="V41" s="3509"/>
      <c r="W41" s="2790"/>
      <c r="X41" s="3330">
        <v>2.96</v>
      </c>
      <c r="Y41" s="3510" t="s">
        <v>2156</v>
      </c>
      <c r="Z41" s="2950">
        <v>2.92</v>
      </c>
      <c r="AA41" s="3511" t="s">
        <v>2155</v>
      </c>
      <c r="AB41" s="4919"/>
    </row>
    <row r="42" spans="1:28" s="50" customFormat="1" ht="15.6">
      <c r="A42" s="3512" t="s">
        <v>880</v>
      </c>
      <c r="B42" s="3513">
        <v>2.72</v>
      </c>
      <c r="C42" s="3514" t="s">
        <v>2157</v>
      </c>
      <c r="D42" s="3515">
        <v>2.72</v>
      </c>
      <c r="E42" s="3516" t="s">
        <v>2157</v>
      </c>
      <c r="F42" s="3517">
        <v>2.83</v>
      </c>
      <c r="G42" s="3514" t="s">
        <v>2153</v>
      </c>
      <c r="H42" s="3518">
        <v>2.86</v>
      </c>
      <c r="I42" s="3516" t="s">
        <v>2157</v>
      </c>
      <c r="J42" s="3519">
        <v>2.84</v>
      </c>
      <c r="K42" s="3514" t="s">
        <v>2157</v>
      </c>
      <c r="L42" s="3520">
        <v>2.94</v>
      </c>
      <c r="M42" s="3516" t="s">
        <v>2157</v>
      </c>
      <c r="N42" s="3513">
        <v>2.87</v>
      </c>
      <c r="O42" s="3514" t="s">
        <v>2156</v>
      </c>
      <c r="P42" s="3515">
        <v>2.78</v>
      </c>
      <c r="Q42" s="3516" t="s">
        <v>2157</v>
      </c>
      <c r="R42" s="3521">
        <v>2.84</v>
      </c>
      <c r="S42" s="3514" t="s">
        <v>2157</v>
      </c>
      <c r="T42" s="3522">
        <v>2.73</v>
      </c>
      <c r="U42" s="3516" t="s">
        <v>2157</v>
      </c>
      <c r="V42" s="3523"/>
      <c r="W42" s="3524"/>
      <c r="X42" s="3525">
        <v>2.67</v>
      </c>
      <c r="Y42" s="3526" t="s">
        <v>2153</v>
      </c>
      <c r="Z42" s="2950">
        <v>2.67</v>
      </c>
      <c r="AA42" s="3511" t="s">
        <v>2157</v>
      </c>
      <c r="AB42" s="4919"/>
    </row>
    <row r="43" spans="1:28" ht="13.8">
      <c r="A43" s="5667" t="s">
        <v>1543</v>
      </c>
      <c r="B43" s="5668"/>
      <c r="C43" s="5668"/>
      <c r="D43" s="5668"/>
      <c r="E43" s="5668"/>
      <c r="F43" s="5668"/>
      <c r="G43" s="5668"/>
      <c r="H43" s="5668"/>
      <c r="I43" s="5668"/>
      <c r="J43" s="5668"/>
      <c r="K43" s="5668"/>
      <c r="L43" s="5668"/>
      <c r="M43" s="5668"/>
      <c r="N43" s="5668"/>
      <c r="O43" s="5668"/>
      <c r="P43" s="5668"/>
      <c r="Q43" s="5668"/>
      <c r="R43" s="5668"/>
      <c r="S43" s="5668"/>
      <c r="T43" s="5668"/>
      <c r="U43" s="5668"/>
      <c r="V43" s="5668"/>
      <c r="W43" s="5668"/>
      <c r="X43" s="5668"/>
      <c r="Y43" s="5668"/>
      <c r="Z43" s="5668"/>
      <c r="AA43" s="5669"/>
    </row>
    <row r="44" spans="1:28" ht="13.8">
      <c r="A44" s="6"/>
      <c r="V44"/>
      <c r="W44"/>
    </row>
    <row r="45" spans="1:28" ht="13.95" customHeight="1">
      <c r="A45" s="5425" t="s">
        <v>2587</v>
      </c>
      <c r="B45" s="5425"/>
      <c r="C45" s="5425"/>
      <c r="D45" s="5425"/>
      <c r="E45" s="5425"/>
      <c r="F45" s="5425"/>
      <c r="G45" s="5425"/>
      <c r="H45" s="5425"/>
      <c r="I45" s="5425"/>
      <c r="J45" s="5425"/>
      <c r="K45" s="5425"/>
      <c r="L45" s="5425"/>
      <c r="M45" s="5425"/>
      <c r="N45" s="5425"/>
      <c r="O45" s="5425"/>
      <c r="P45" s="5425"/>
      <c r="Q45" s="5425"/>
      <c r="R45" s="5425"/>
      <c r="S45" s="5425"/>
      <c r="T45" s="5425"/>
      <c r="U45" s="5425"/>
      <c r="V45" s="5425"/>
      <c r="W45" s="5425"/>
    </row>
    <row r="46" spans="1:28" ht="13.8">
      <c r="V46"/>
      <c r="W46"/>
    </row>
    <row r="47" spans="1:28" ht="13.8">
      <c r="V47"/>
      <c r="W47"/>
    </row>
    <row r="48" spans="1:28" ht="13.8">
      <c r="V48"/>
      <c r="W48"/>
    </row>
  </sheetData>
  <mergeCells count="91">
    <mergeCell ref="T34:U34"/>
    <mergeCell ref="A45:W45"/>
    <mergeCell ref="V34:W34"/>
    <mergeCell ref="X34:Y34"/>
    <mergeCell ref="B35:C35"/>
    <mergeCell ref="D35:E35"/>
    <mergeCell ref="F35:G35"/>
    <mergeCell ref="H35:I35"/>
    <mergeCell ref="J35:K35"/>
    <mergeCell ref="L35:M35"/>
    <mergeCell ref="N35:O35"/>
    <mergeCell ref="P35:Q35"/>
    <mergeCell ref="R35:S35"/>
    <mergeCell ref="T35:U35"/>
    <mergeCell ref="V35:W35"/>
    <mergeCell ref="X35:Y35"/>
    <mergeCell ref="J34:K34"/>
    <mergeCell ref="L34:M34"/>
    <mergeCell ref="N34:O34"/>
    <mergeCell ref="P34:Q34"/>
    <mergeCell ref="R34:S34"/>
    <mergeCell ref="A33:A36"/>
    <mergeCell ref="B34:C34"/>
    <mergeCell ref="D34:E34"/>
    <mergeCell ref="F34:G34"/>
    <mergeCell ref="H34:I34"/>
    <mergeCell ref="A30:W30"/>
    <mergeCell ref="J20:K20"/>
    <mergeCell ref="L20:M20"/>
    <mergeCell ref="N20:O20"/>
    <mergeCell ref="P20:Q20"/>
    <mergeCell ref="R20:S20"/>
    <mergeCell ref="A1:AA1"/>
    <mergeCell ref="T20:U20"/>
    <mergeCell ref="V20:W20"/>
    <mergeCell ref="X20:Y20"/>
    <mergeCell ref="X19:Y19"/>
    <mergeCell ref="B20:C20"/>
    <mergeCell ref="D20:E20"/>
    <mergeCell ref="F20:G20"/>
    <mergeCell ref="H20:I20"/>
    <mergeCell ref="R19:S19"/>
    <mergeCell ref="T4:U4"/>
    <mergeCell ref="T5:U5"/>
    <mergeCell ref="R4:S4"/>
    <mergeCell ref="R5:S5"/>
    <mergeCell ref="A15:W15"/>
    <mergeCell ref="A18:A21"/>
    <mergeCell ref="V19:W19"/>
    <mergeCell ref="V4:W4"/>
    <mergeCell ref="V5:W5"/>
    <mergeCell ref="H5:I5"/>
    <mergeCell ref="J5:K5"/>
    <mergeCell ref="L5:M5"/>
    <mergeCell ref="N5:O5"/>
    <mergeCell ref="P5:Q5"/>
    <mergeCell ref="J4:K4"/>
    <mergeCell ref="N4:O4"/>
    <mergeCell ref="P4:Q4"/>
    <mergeCell ref="B3:AA3"/>
    <mergeCell ref="Z4:AA4"/>
    <mergeCell ref="Z5:AA5"/>
    <mergeCell ref="A13:AA13"/>
    <mergeCell ref="B18:AA18"/>
    <mergeCell ref="A3:A6"/>
    <mergeCell ref="B4:C4"/>
    <mergeCell ref="D4:E4"/>
    <mergeCell ref="F4:G4"/>
    <mergeCell ref="H4:I4"/>
    <mergeCell ref="B5:C5"/>
    <mergeCell ref="D5:E5"/>
    <mergeCell ref="F5:G5"/>
    <mergeCell ref="X4:Y4"/>
    <mergeCell ref="X5:Y5"/>
    <mergeCell ref="L4:M4"/>
    <mergeCell ref="Z35:AA35"/>
    <mergeCell ref="A43:AA43"/>
    <mergeCell ref="Z19:AA19"/>
    <mergeCell ref="Z20:AA20"/>
    <mergeCell ref="A28:AA28"/>
    <mergeCell ref="B33:AA33"/>
    <mergeCell ref="Z34:AA34"/>
    <mergeCell ref="B19:C19"/>
    <mergeCell ref="D19:E19"/>
    <mergeCell ref="P19:Q19"/>
    <mergeCell ref="F19:G19"/>
    <mergeCell ref="H19:I19"/>
    <mergeCell ref="J19:K19"/>
    <mergeCell ref="L19:M19"/>
    <mergeCell ref="N19:O19"/>
    <mergeCell ref="T19:U19"/>
  </mergeCell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6"/>
  <sheetViews>
    <sheetView topLeftCell="L12" workbookViewId="0">
      <selection activeCell="AB29" sqref="AB29:AB30"/>
    </sheetView>
  </sheetViews>
  <sheetFormatPr defaultColWidth="8.69921875" defaultRowHeight="13.8"/>
  <cols>
    <col min="1" max="1" width="26.09765625" style="404" customWidth="1"/>
    <col min="2" max="25" width="9.59765625" style="404" customWidth="1"/>
    <col min="26" max="16384" width="8.69921875" style="404"/>
  </cols>
  <sheetData>
    <row r="1" spans="1:28" ht="25.05" customHeight="1">
      <c r="A1" s="5652" t="s">
        <v>2609</v>
      </c>
      <c r="B1" s="5652"/>
      <c r="C1" s="5652"/>
      <c r="D1" s="5652"/>
      <c r="E1" s="5652"/>
      <c r="F1" s="5652"/>
      <c r="G1" s="5652"/>
      <c r="H1" s="5652"/>
      <c r="I1" s="5652"/>
      <c r="J1" s="5652"/>
      <c r="K1" s="5652"/>
      <c r="L1" s="5652"/>
      <c r="M1" s="5652"/>
      <c r="N1" s="5652"/>
      <c r="O1" s="5652"/>
      <c r="P1" s="5652"/>
      <c r="Q1" s="5652"/>
      <c r="R1" s="5652"/>
      <c r="S1" s="5652"/>
      <c r="T1" s="5652"/>
      <c r="U1" s="5652"/>
      <c r="V1" s="5652"/>
      <c r="W1" s="5652"/>
      <c r="X1" s="5652"/>
      <c r="Y1" s="5652"/>
      <c r="Z1" s="5652"/>
      <c r="AA1" s="5652"/>
    </row>
    <row r="3" spans="1:28" customFormat="1" ht="18" customHeight="1">
      <c r="A3" s="5662" t="s">
        <v>1344</v>
      </c>
      <c r="B3" s="5641" t="s">
        <v>14</v>
      </c>
      <c r="C3" s="5642"/>
      <c r="D3" s="5642"/>
      <c r="E3" s="5642"/>
      <c r="F3" s="5642"/>
      <c r="G3" s="5642"/>
      <c r="H3" s="5642"/>
      <c r="I3" s="5642"/>
      <c r="J3" s="5642"/>
      <c r="K3" s="5642"/>
      <c r="L3" s="5642"/>
      <c r="M3" s="5642"/>
      <c r="N3" s="5642"/>
      <c r="O3" s="5642"/>
      <c r="P3" s="5642"/>
      <c r="Q3" s="5642"/>
      <c r="R3" s="5642"/>
      <c r="S3" s="5642"/>
      <c r="T3" s="5642"/>
      <c r="U3" s="5642"/>
      <c r="V3" s="5642"/>
      <c r="W3" s="5642"/>
      <c r="X3" s="5642"/>
      <c r="Y3" s="5642"/>
      <c r="Z3" s="5642"/>
      <c r="AA3" s="5642"/>
    </row>
    <row r="4" spans="1:28" customFormat="1" ht="18" customHeight="1">
      <c r="A4" s="5663"/>
      <c r="B4" s="5665" t="s">
        <v>852</v>
      </c>
      <c r="C4" s="5666"/>
      <c r="D4" s="5665" t="s">
        <v>852</v>
      </c>
      <c r="E4" s="5666"/>
      <c r="F4" s="5665" t="s">
        <v>852</v>
      </c>
      <c r="G4" s="5666"/>
      <c r="H4" s="5665" t="s">
        <v>852</v>
      </c>
      <c r="I4" s="5666"/>
      <c r="J4" s="5665" t="s">
        <v>852</v>
      </c>
      <c r="K4" s="5666"/>
      <c r="L4" s="5665" t="s">
        <v>852</v>
      </c>
      <c r="M4" s="5666"/>
      <c r="N4" s="5665" t="s">
        <v>852</v>
      </c>
      <c r="O4" s="5666"/>
      <c r="P4" s="5665" t="s">
        <v>852</v>
      </c>
      <c r="Q4" s="5649"/>
      <c r="R4" s="5665" t="s">
        <v>852</v>
      </c>
      <c r="S4" s="5649"/>
      <c r="T4" s="5636" t="s">
        <v>852</v>
      </c>
      <c r="U4" s="5637"/>
      <c r="V4" s="5636" t="s">
        <v>852</v>
      </c>
      <c r="W4" s="5637"/>
      <c r="X4" s="5636" t="s">
        <v>852</v>
      </c>
      <c r="Y4" s="5637"/>
      <c r="Z4" s="5636" t="s">
        <v>852</v>
      </c>
      <c r="AA4" s="5637"/>
      <c r="AB4" s="549"/>
    </row>
    <row r="5" spans="1:28" customFormat="1" ht="18" customHeight="1">
      <c r="A5" s="5663"/>
      <c r="B5" s="5665">
        <v>2010</v>
      </c>
      <c r="C5" s="5666"/>
      <c r="D5" s="5665">
        <v>2011</v>
      </c>
      <c r="E5" s="5666"/>
      <c r="F5" s="5665">
        <v>2012</v>
      </c>
      <c r="G5" s="5666"/>
      <c r="H5" s="5665">
        <v>2013</v>
      </c>
      <c r="I5" s="5666"/>
      <c r="J5" s="5665">
        <v>2014</v>
      </c>
      <c r="K5" s="5666"/>
      <c r="L5" s="5665">
        <v>2015</v>
      </c>
      <c r="M5" s="5666"/>
      <c r="N5" s="5665">
        <v>2016</v>
      </c>
      <c r="O5" s="5666"/>
      <c r="P5" s="5665">
        <v>2017</v>
      </c>
      <c r="Q5" s="5649"/>
      <c r="R5" s="5665">
        <v>2018</v>
      </c>
      <c r="S5" s="5649"/>
      <c r="T5" s="5636">
        <v>2019</v>
      </c>
      <c r="U5" s="5637"/>
      <c r="V5" s="5636" t="s">
        <v>1517</v>
      </c>
      <c r="W5" s="5637"/>
      <c r="X5" s="5636">
        <v>2021</v>
      </c>
      <c r="Y5" s="5637"/>
      <c r="Z5" s="5636">
        <v>2022</v>
      </c>
      <c r="AA5" s="5637"/>
      <c r="AB5" s="549"/>
    </row>
    <row r="6" spans="1:28" s="47" customFormat="1" ht="30">
      <c r="A6" s="5664"/>
      <c r="B6" s="51" t="s">
        <v>859</v>
      </c>
      <c r="C6" s="52" t="s">
        <v>860</v>
      </c>
      <c r="D6" s="51" t="s">
        <v>859</v>
      </c>
      <c r="E6" s="52" t="s">
        <v>860</v>
      </c>
      <c r="F6" s="51" t="s">
        <v>859</v>
      </c>
      <c r="G6" s="52" t="s">
        <v>860</v>
      </c>
      <c r="H6" s="51" t="s">
        <v>859</v>
      </c>
      <c r="I6" s="52" t="s">
        <v>860</v>
      </c>
      <c r="J6" s="51" t="s">
        <v>859</v>
      </c>
      <c r="K6" s="52" t="s">
        <v>860</v>
      </c>
      <c r="L6" s="51" t="s">
        <v>859</v>
      </c>
      <c r="M6" s="52" t="s">
        <v>860</v>
      </c>
      <c r="N6" s="51" t="s">
        <v>859</v>
      </c>
      <c r="O6" s="52" t="s">
        <v>860</v>
      </c>
      <c r="P6" s="51" t="s">
        <v>859</v>
      </c>
      <c r="Q6" s="46" t="s">
        <v>860</v>
      </c>
      <c r="R6" s="51" t="s">
        <v>859</v>
      </c>
      <c r="S6" s="46" t="s">
        <v>860</v>
      </c>
      <c r="T6" s="62" t="s">
        <v>859</v>
      </c>
      <c r="U6" s="63" t="s">
        <v>860</v>
      </c>
      <c r="V6" s="62" t="s">
        <v>859</v>
      </c>
      <c r="W6" s="63" t="s">
        <v>860</v>
      </c>
      <c r="X6" s="62" t="s">
        <v>859</v>
      </c>
      <c r="Y6" s="63" t="s">
        <v>860</v>
      </c>
      <c r="Z6" s="62" t="s">
        <v>859</v>
      </c>
      <c r="AA6" s="63" t="s">
        <v>860</v>
      </c>
      <c r="AB6" s="550"/>
    </row>
    <row r="7" spans="1:28" s="409" customFormat="1" ht="18" thickBot="1">
      <c r="A7" s="3527" t="s">
        <v>877</v>
      </c>
      <c r="B7" s="3528">
        <v>24898</v>
      </c>
      <c r="C7" s="535" t="s">
        <v>2165</v>
      </c>
      <c r="D7" s="3529">
        <v>28290</v>
      </c>
      <c r="E7" s="472" t="s">
        <v>2166</v>
      </c>
      <c r="F7" s="3530">
        <v>28236</v>
      </c>
      <c r="G7" s="535" t="s">
        <v>2167</v>
      </c>
      <c r="H7" s="3529">
        <v>27034</v>
      </c>
      <c r="I7" s="472" t="s">
        <v>2168</v>
      </c>
      <c r="J7" s="3530">
        <v>30117</v>
      </c>
      <c r="K7" s="535" t="s">
        <v>2169</v>
      </c>
      <c r="L7" s="3531">
        <v>27403</v>
      </c>
      <c r="M7" s="472" t="s">
        <v>2170</v>
      </c>
      <c r="N7" s="3532">
        <v>34059</v>
      </c>
      <c r="O7" s="535" t="s">
        <v>2171</v>
      </c>
      <c r="P7" s="3533">
        <v>30313</v>
      </c>
      <c r="Q7" s="472" t="s">
        <v>2172</v>
      </c>
      <c r="R7" s="536">
        <v>31776</v>
      </c>
      <c r="S7" s="535" t="s">
        <v>2173</v>
      </c>
      <c r="T7" s="475">
        <v>28698</v>
      </c>
      <c r="U7" s="472" t="s">
        <v>2174</v>
      </c>
      <c r="V7" s="2766"/>
      <c r="W7" s="2767"/>
      <c r="X7" s="1634">
        <v>26923</v>
      </c>
      <c r="Y7" s="1022" t="s">
        <v>2175</v>
      </c>
      <c r="Z7" s="2972">
        <v>28842</v>
      </c>
      <c r="AA7" s="2769" t="s">
        <v>2610</v>
      </c>
      <c r="AB7" s="549"/>
    </row>
    <row r="8" spans="1:28" s="409" customFormat="1" ht="17.399999999999999">
      <c r="A8" s="551" t="s">
        <v>1026</v>
      </c>
      <c r="B8" s="3534">
        <v>1110</v>
      </c>
      <c r="C8" s="3535" t="s">
        <v>2176</v>
      </c>
      <c r="D8" s="3536">
        <v>1144</v>
      </c>
      <c r="E8" s="3537" t="s">
        <v>2177</v>
      </c>
      <c r="F8" s="3538">
        <v>1178</v>
      </c>
      <c r="G8" s="3535" t="s">
        <v>2178</v>
      </c>
      <c r="H8" s="3536">
        <v>1274</v>
      </c>
      <c r="I8" s="3537" t="s">
        <v>2179</v>
      </c>
      <c r="J8" s="3538">
        <v>1245</v>
      </c>
      <c r="K8" s="3535" t="s">
        <v>2180</v>
      </c>
      <c r="L8" s="3539">
        <v>1271</v>
      </c>
      <c r="M8" s="3537" t="s">
        <v>2181</v>
      </c>
      <c r="N8" s="3540">
        <v>1302</v>
      </c>
      <c r="O8" s="3535" t="s">
        <v>2182</v>
      </c>
      <c r="P8" s="3541">
        <v>1359</v>
      </c>
      <c r="Q8" s="3537" t="s">
        <v>2179</v>
      </c>
      <c r="R8" s="3542">
        <v>1404</v>
      </c>
      <c r="S8" s="3535" t="s">
        <v>2183</v>
      </c>
      <c r="T8" s="3543">
        <v>1423</v>
      </c>
      <c r="U8" s="3537" t="s">
        <v>2184</v>
      </c>
      <c r="V8" s="552"/>
      <c r="W8" s="553"/>
      <c r="X8" s="3544">
        <v>1608</v>
      </c>
      <c r="Y8" s="1026" t="s">
        <v>2185</v>
      </c>
      <c r="Z8" s="3170">
        <v>1565</v>
      </c>
      <c r="AA8" s="3545" t="s">
        <v>2611</v>
      </c>
      <c r="AB8" s="549"/>
    </row>
    <row r="9" spans="1:28" customFormat="1" ht="13.8" customHeight="1">
      <c r="A9" s="5678" t="s">
        <v>1543</v>
      </c>
      <c r="B9" s="5679"/>
      <c r="C9" s="5679"/>
      <c r="D9" s="5679"/>
      <c r="E9" s="5679"/>
      <c r="F9" s="5679"/>
      <c r="G9" s="5679"/>
      <c r="H9" s="5679"/>
      <c r="I9" s="5679"/>
      <c r="J9" s="5679"/>
      <c r="K9" s="5679"/>
      <c r="L9" s="5679"/>
      <c r="M9" s="5679"/>
      <c r="N9" s="5679"/>
      <c r="O9" s="5679"/>
      <c r="P9" s="5679"/>
      <c r="Q9" s="5679"/>
      <c r="R9" s="5679"/>
      <c r="S9" s="5679"/>
      <c r="T9" s="5679"/>
      <c r="U9" s="5679"/>
      <c r="V9" s="5679"/>
      <c r="W9" s="5679"/>
      <c r="X9" s="5679"/>
      <c r="Y9" s="5679"/>
      <c r="Z9" s="5679"/>
      <c r="AA9" s="5680"/>
    </row>
    <row r="10" spans="1:28" customFormat="1">
      <c r="A10" s="6"/>
    </row>
    <row r="11" spans="1:28" customFormat="1" ht="13.95" customHeight="1">
      <c r="A11" s="5425" t="s">
        <v>2587</v>
      </c>
      <c r="B11" s="5425"/>
      <c r="C11" s="5425"/>
      <c r="D11" s="5425"/>
      <c r="E11" s="5425"/>
      <c r="F11" s="5425"/>
      <c r="G11" s="5425"/>
      <c r="H11" s="5425"/>
      <c r="I11" s="5425"/>
      <c r="J11" s="5425"/>
      <c r="K11" s="5425"/>
      <c r="L11" s="5425"/>
      <c r="M11" s="5425"/>
      <c r="N11" s="5425"/>
      <c r="O11" s="5425"/>
      <c r="P11" s="5425"/>
      <c r="Q11" s="5425"/>
      <c r="R11" s="5425"/>
      <c r="S11" s="5425"/>
    </row>
    <row r="12" spans="1:28" customFormat="1"/>
    <row r="13" spans="1:28" customFormat="1"/>
    <row r="14" spans="1:28" customFormat="1" ht="18" customHeight="1">
      <c r="A14" s="5662" t="s">
        <v>1344</v>
      </c>
      <c r="B14" s="5641" t="s">
        <v>14</v>
      </c>
      <c r="C14" s="5642"/>
      <c r="D14" s="5642"/>
      <c r="E14" s="5642"/>
      <c r="F14" s="5642"/>
      <c r="G14" s="5642"/>
      <c r="H14" s="5642"/>
      <c r="I14" s="5642"/>
      <c r="J14" s="5642"/>
      <c r="K14" s="5642"/>
      <c r="L14" s="5642"/>
      <c r="M14" s="5642"/>
      <c r="N14" s="5642"/>
      <c r="O14" s="5642"/>
      <c r="P14" s="5642"/>
      <c r="Q14" s="5642"/>
      <c r="R14" s="5642"/>
      <c r="S14" s="5642"/>
      <c r="T14" s="5642"/>
      <c r="U14" s="5642"/>
      <c r="V14" s="5642"/>
      <c r="W14" s="5642"/>
      <c r="X14" s="5642"/>
      <c r="Y14" s="5642"/>
      <c r="Z14" s="5642"/>
      <c r="AA14" s="5642"/>
    </row>
    <row r="15" spans="1:28" customFormat="1" ht="18" customHeight="1">
      <c r="A15" s="5663"/>
      <c r="B15" s="5665" t="s">
        <v>855</v>
      </c>
      <c r="C15" s="5666"/>
      <c r="D15" s="5665" t="s">
        <v>855</v>
      </c>
      <c r="E15" s="5666"/>
      <c r="F15" s="5665" t="s">
        <v>855</v>
      </c>
      <c r="G15" s="5666"/>
      <c r="H15" s="5665" t="s">
        <v>855</v>
      </c>
      <c r="I15" s="5666"/>
      <c r="J15" s="5665" t="s">
        <v>855</v>
      </c>
      <c r="K15" s="5666"/>
      <c r="L15" s="5665" t="s">
        <v>855</v>
      </c>
      <c r="M15" s="5666"/>
      <c r="N15" s="5665" t="s">
        <v>855</v>
      </c>
      <c r="O15" s="5666"/>
      <c r="P15" s="5665" t="s">
        <v>855</v>
      </c>
      <c r="Q15" s="5649"/>
      <c r="R15" s="5665" t="s">
        <v>855</v>
      </c>
      <c r="S15" s="5649"/>
      <c r="T15" s="5636" t="s">
        <v>855</v>
      </c>
      <c r="U15" s="5637"/>
      <c r="V15" s="5636" t="s">
        <v>855</v>
      </c>
      <c r="W15" s="5637"/>
      <c r="X15" s="5636" t="s">
        <v>855</v>
      </c>
      <c r="Y15" s="5637"/>
      <c r="Z15" s="5636" t="s">
        <v>855</v>
      </c>
      <c r="AA15" s="5637"/>
      <c r="AB15" s="549"/>
    </row>
    <row r="16" spans="1:28" customFormat="1" ht="18" customHeight="1">
      <c r="A16" s="5663"/>
      <c r="B16" s="5665">
        <v>2010</v>
      </c>
      <c r="C16" s="5666"/>
      <c r="D16" s="5665">
        <v>2011</v>
      </c>
      <c r="E16" s="5666"/>
      <c r="F16" s="5665">
        <v>2012</v>
      </c>
      <c r="G16" s="5666"/>
      <c r="H16" s="5665">
        <v>2013</v>
      </c>
      <c r="I16" s="5666"/>
      <c r="J16" s="5665">
        <v>2014</v>
      </c>
      <c r="K16" s="5666"/>
      <c r="L16" s="5665">
        <v>2015</v>
      </c>
      <c r="M16" s="5666"/>
      <c r="N16" s="5665">
        <v>2016</v>
      </c>
      <c r="O16" s="5666"/>
      <c r="P16" s="5665">
        <v>2017</v>
      </c>
      <c r="Q16" s="5649"/>
      <c r="R16" s="5665">
        <v>2018</v>
      </c>
      <c r="S16" s="5649"/>
      <c r="T16" s="5636">
        <v>2019</v>
      </c>
      <c r="U16" s="5637"/>
      <c r="V16" s="5636" t="s">
        <v>1517</v>
      </c>
      <c r="W16" s="5637"/>
      <c r="X16" s="5636">
        <v>2021</v>
      </c>
      <c r="Y16" s="5637"/>
      <c r="Z16" s="5636">
        <v>2022</v>
      </c>
      <c r="AA16" s="5637"/>
      <c r="AB16" s="549"/>
    </row>
    <row r="17" spans="1:28" s="47" customFormat="1" ht="30">
      <c r="A17" s="5664"/>
      <c r="B17" s="51" t="s">
        <v>859</v>
      </c>
      <c r="C17" s="52" t="s">
        <v>860</v>
      </c>
      <c r="D17" s="51" t="s">
        <v>859</v>
      </c>
      <c r="E17" s="52" t="s">
        <v>860</v>
      </c>
      <c r="F17" s="51" t="s">
        <v>859</v>
      </c>
      <c r="G17" s="52" t="s">
        <v>860</v>
      </c>
      <c r="H17" s="51" t="s">
        <v>859</v>
      </c>
      <c r="I17" s="52" t="s">
        <v>860</v>
      </c>
      <c r="J17" s="51" t="s">
        <v>859</v>
      </c>
      <c r="K17" s="52" t="s">
        <v>860</v>
      </c>
      <c r="L17" s="51" t="s">
        <v>859</v>
      </c>
      <c r="M17" s="52" t="s">
        <v>860</v>
      </c>
      <c r="N17" s="51" t="s">
        <v>859</v>
      </c>
      <c r="O17" s="52" t="s">
        <v>860</v>
      </c>
      <c r="P17" s="51" t="s">
        <v>859</v>
      </c>
      <c r="Q17" s="46" t="s">
        <v>860</v>
      </c>
      <c r="R17" s="51" t="s">
        <v>859</v>
      </c>
      <c r="S17" s="46" t="s">
        <v>860</v>
      </c>
      <c r="T17" s="62" t="s">
        <v>859</v>
      </c>
      <c r="U17" s="63" t="s">
        <v>860</v>
      </c>
      <c r="V17" s="62" t="s">
        <v>859</v>
      </c>
      <c r="W17" s="63" t="s">
        <v>860</v>
      </c>
      <c r="X17" s="62" t="s">
        <v>859</v>
      </c>
      <c r="Y17" s="63" t="s">
        <v>860</v>
      </c>
      <c r="Z17" s="62" t="s">
        <v>859</v>
      </c>
      <c r="AA17" s="63" t="s">
        <v>860</v>
      </c>
      <c r="AB17" s="550"/>
    </row>
    <row r="18" spans="1:28" s="409" customFormat="1" ht="18" thickBot="1">
      <c r="A18" s="3527" t="s">
        <v>877</v>
      </c>
      <c r="B18" s="3546">
        <v>57554</v>
      </c>
      <c r="C18" s="535" t="s">
        <v>2186</v>
      </c>
      <c r="D18" s="3547">
        <v>57110</v>
      </c>
      <c r="E18" s="472" t="s">
        <v>2187</v>
      </c>
      <c r="F18" s="3546">
        <v>65366</v>
      </c>
      <c r="G18" s="535" t="s">
        <v>2188</v>
      </c>
      <c r="H18" s="3547">
        <v>63449</v>
      </c>
      <c r="I18" s="472" t="s">
        <v>2189</v>
      </c>
      <c r="J18" s="3548">
        <v>72447</v>
      </c>
      <c r="K18" s="535" t="s">
        <v>2190</v>
      </c>
      <c r="L18" s="3549">
        <v>68844</v>
      </c>
      <c r="M18" s="472" t="s">
        <v>2191</v>
      </c>
      <c r="N18" s="3546">
        <v>70674</v>
      </c>
      <c r="O18" s="535" t="s">
        <v>1936</v>
      </c>
      <c r="P18" s="3547">
        <v>73314</v>
      </c>
      <c r="Q18" s="472" t="s">
        <v>2192</v>
      </c>
      <c r="R18" s="2971">
        <v>76099</v>
      </c>
      <c r="S18" s="535" t="s">
        <v>2193</v>
      </c>
      <c r="T18" s="1634">
        <v>72204</v>
      </c>
      <c r="U18" s="472" t="s">
        <v>1626</v>
      </c>
      <c r="V18" s="2766"/>
      <c r="W18" s="2767"/>
      <c r="X18" s="476">
        <v>76383</v>
      </c>
      <c r="Y18" s="1022" t="s">
        <v>2194</v>
      </c>
      <c r="Z18" s="2972">
        <v>83926</v>
      </c>
      <c r="AA18" s="2973" t="s">
        <v>2612</v>
      </c>
      <c r="AB18" s="549"/>
    </row>
    <row r="19" spans="1:28" s="409" customFormat="1" ht="17.399999999999999">
      <c r="A19" s="551" t="s">
        <v>1026</v>
      </c>
      <c r="B19" s="554">
        <v>1081</v>
      </c>
      <c r="C19" s="3535" t="s">
        <v>2195</v>
      </c>
      <c r="D19" s="555">
        <v>1018</v>
      </c>
      <c r="E19" s="3537" t="s">
        <v>2196</v>
      </c>
      <c r="F19" s="554">
        <v>1072</v>
      </c>
      <c r="G19" s="3535" t="s">
        <v>2197</v>
      </c>
      <c r="H19" s="555">
        <v>1113</v>
      </c>
      <c r="I19" s="3537" t="s">
        <v>2198</v>
      </c>
      <c r="J19" s="556">
        <v>1160</v>
      </c>
      <c r="K19" s="3535" t="s">
        <v>2199</v>
      </c>
      <c r="L19" s="3550">
        <v>1183</v>
      </c>
      <c r="M19" s="3537" t="s">
        <v>2200</v>
      </c>
      <c r="N19" s="554">
        <v>1175</v>
      </c>
      <c r="O19" s="3535" t="s">
        <v>2201</v>
      </c>
      <c r="P19" s="555">
        <v>1223</v>
      </c>
      <c r="Q19" s="3537" t="s">
        <v>2202</v>
      </c>
      <c r="R19" s="3551">
        <v>1227</v>
      </c>
      <c r="S19" s="3535" t="s">
        <v>2203</v>
      </c>
      <c r="T19" s="3552">
        <v>1320</v>
      </c>
      <c r="U19" s="3537" t="s">
        <v>2204</v>
      </c>
      <c r="V19" s="552"/>
      <c r="W19" s="553"/>
      <c r="X19" s="3553">
        <v>1453</v>
      </c>
      <c r="Y19" s="689" t="s">
        <v>2202</v>
      </c>
      <c r="Z19" s="3170">
        <v>1579</v>
      </c>
      <c r="AA19" s="3554" t="s">
        <v>2613</v>
      </c>
      <c r="AB19" s="549"/>
    </row>
    <row r="20" spans="1:28" customFormat="1" ht="13.8" customHeight="1">
      <c r="A20" s="5678" t="s">
        <v>1543</v>
      </c>
      <c r="B20" s="5679"/>
      <c r="C20" s="5679"/>
      <c r="D20" s="5679"/>
      <c r="E20" s="5679"/>
      <c r="F20" s="5679"/>
      <c r="G20" s="5679"/>
      <c r="H20" s="5679"/>
      <c r="I20" s="5679"/>
      <c r="J20" s="5679"/>
      <c r="K20" s="5679"/>
      <c r="L20" s="5679"/>
      <c r="M20" s="5679"/>
      <c r="N20" s="5679"/>
      <c r="O20" s="5679"/>
      <c r="P20" s="5679"/>
      <c r="Q20" s="5679"/>
      <c r="R20" s="5679"/>
      <c r="S20" s="5679"/>
      <c r="T20" s="5679"/>
      <c r="U20" s="5679"/>
      <c r="V20" s="5679"/>
      <c r="W20" s="5679"/>
      <c r="X20" s="5679"/>
      <c r="Y20" s="5679"/>
      <c r="Z20" s="5679"/>
      <c r="AA20" s="5680"/>
    </row>
    <row r="21" spans="1:28" customFormat="1">
      <c r="A21" s="6"/>
    </row>
    <row r="22" spans="1:28" customFormat="1" ht="14.25" customHeight="1">
      <c r="A22" s="5425" t="s">
        <v>2587</v>
      </c>
      <c r="B22" s="5425"/>
      <c r="C22" s="5425"/>
      <c r="D22" s="5425"/>
      <c r="E22" s="5425"/>
      <c r="F22" s="5425"/>
      <c r="G22" s="5425"/>
      <c r="H22" s="5425"/>
      <c r="I22" s="5425"/>
      <c r="J22" s="5425"/>
      <c r="K22" s="5425"/>
      <c r="L22" s="5425"/>
      <c r="M22" s="5425"/>
      <c r="N22" s="5425"/>
      <c r="O22" s="5425"/>
      <c r="P22" s="5425"/>
      <c r="Q22" s="5425"/>
      <c r="R22" s="5425"/>
      <c r="S22" s="5425"/>
    </row>
    <row r="23" spans="1:28" customFormat="1">
      <c r="A23" s="6"/>
    </row>
    <row r="24" spans="1:28" customFormat="1"/>
    <row r="25" spans="1:28" customFormat="1" ht="18" customHeight="1">
      <c r="A25" s="5662" t="s">
        <v>1344</v>
      </c>
      <c r="B25" s="5641" t="s">
        <v>574</v>
      </c>
      <c r="C25" s="5642"/>
      <c r="D25" s="5642"/>
      <c r="E25" s="5642"/>
      <c r="F25" s="5642"/>
      <c r="G25" s="5642"/>
      <c r="H25" s="5642"/>
      <c r="I25" s="5642"/>
      <c r="J25" s="5642"/>
      <c r="K25" s="5642"/>
      <c r="L25" s="5642"/>
      <c r="M25" s="5642"/>
      <c r="N25" s="5642"/>
      <c r="O25" s="5642"/>
      <c r="P25" s="5642"/>
      <c r="Q25" s="5642"/>
      <c r="R25" s="5642"/>
      <c r="S25" s="5642"/>
      <c r="T25" s="5642"/>
      <c r="U25" s="5642"/>
      <c r="V25" s="5642"/>
      <c r="W25" s="5642"/>
      <c r="X25" s="5642"/>
      <c r="Y25" s="5642"/>
      <c r="Z25" s="5642"/>
      <c r="AA25" s="5642"/>
    </row>
    <row r="26" spans="1:28" customFormat="1" ht="18" customHeight="1">
      <c r="A26" s="5663"/>
      <c r="B26" s="5665" t="s">
        <v>852</v>
      </c>
      <c r="C26" s="5666"/>
      <c r="D26" s="5665" t="s">
        <v>852</v>
      </c>
      <c r="E26" s="5666"/>
      <c r="F26" s="5665" t="s">
        <v>852</v>
      </c>
      <c r="G26" s="5666"/>
      <c r="H26" s="5665" t="s">
        <v>852</v>
      </c>
      <c r="I26" s="5666"/>
      <c r="J26" s="5665" t="s">
        <v>852</v>
      </c>
      <c r="K26" s="5666"/>
      <c r="L26" s="5665" t="s">
        <v>852</v>
      </c>
      <c r="M26" s="5666"/>
      <c r="N26" s="5665" t="s">
        <v>852</v>
      </c>
      <c r="O26" s="5666"/>
      <c r="P26" s="5665" t="s">
        <v>852</v>
      </c>
      <c r="Q26" s="5649"/>
      <c r="R26" s="5665" t="s">
        <v>852</v>
      </c>
      <c r="S26" s="5649"/>
      <c r="T26" s="5636" t="s">
        <v>852</v>
      </c>
      <c r="U26" s="5637"/>
      <c r="V26" s="5636" t="s">
        <v>852</v>
      </c>
      <c r="W26" s="5637"/>
      <c r="X26" s="5636" t="s">
        <v>852</v>
      </c>
      <c r="Y26" s="5637"/>
      <c r="Z26" s="5636" t="s">
        <v>852</v>
      </c>
      <c r="AA26" s="5637"/>
      <c r="AB26" s="549"/>
    </row>
    <row r="27" spans="1:28" customFormat="1" ht="18" customHeight="1">
      <c r="A27" s="5663"/>
      <c r="B27" s="5665">
        <v>2010</v>
      </c>
      <c r="C27" s="5666"/>
      <c r="D27" s="5665">
        <v>2011</v>
      </c>
      <c r="E27" s="5666"/>
      <c r="F27" s="5665">
        <v>2012</v>
      </c>
      <c r="G27" s="5666"/>
      <c r="H27" s="5665">
        <v>2013</v>
      </c>
      <c r="I27" s="5666"/>
      <c r="J27" s="5665">
        <v>2014</v>
      </c>
      <c r="K27" s="5666"/>
      <c r="L27" s="5665">
        <v>2015</v>
      </c>
      <c r="M27" s="5666"/>
      <c r="N27" s="5665">
        <v>2016</v>
      </c>
      <c r="O27" s="5666"/>
      <c r="P27" s="5665">
        <v>2017</v>
      </c>
      <c r="Q27" s="5649"/>
      <c r="R27" s="5665">
        <v>2018</v>
      </c>
      <c r="S27" s="5649"/>
      <c r="T27" s="5636">
        <v>2019</v>
      </c>
      <c r="U27" s="5637"/>
      <c r="V27" s="5636" t="s">
        <v>1517</v>
      </c>
      <c r="W27" s="5637"/>
      <c r="X27" s="5636">
        <v>2021</v>
      </c>
      <c r="Y27" s="5637"/>
      <c r="Z27" s="5636">
        <v>2022</v>
      </c>
      <c r="AA27" s="5637"/>
      <c r="AB27" s="549"/>
    </row>
    <row r="28" spans="1:28" s="47" customFormat="1" ht="30">
      <c r="A28" s="5664"/>
      <c r="B28" s="51" t="s">
        <v>859</v>
      </c>
      <c r="C28" s="52" t="s">
        <v>860</v>
      </c>
      <c r="D28" s="51" t="s">
        <v>859</v>
      </c>
      <c r="E28" s="52" t="s">
        <v>860</v>
      </c>
      <c r="F28" s="51" t="s">
        <v>859</v>
      </c>
      <c r="G28" s="52" t="s">
        <v>860</v>
      </c>
      <c r="H28" s="51" t="s">
        <v>859</v>
      </c>
      <c r="I28" s="52" t="s">
        <v>860</v>
      </c>
      <c r="J28" s="51" t="s">
        <v>859</v>
      </c>
      <c r="K28" s="52" t="s">
        <v>860</v>
      </c>
      <c r="L28" s="51" t="s">
        <v>859</v>
      </c>
      <c r="M28" s="52" t="s">
        <v>860</v>
      </c>
      <c r="N28" s="51" t="s">
        <v>859</v>
      </c>
      <c r="O28" s="52" t="s">
        <v>860</v>
      </c>
      <c r="P28" s="51" t="s">
        <v>859</v>
      </c>
      <c r="Q28" s="46" t="s">
        <v>860</v>
      </c>
      <c r="R28" s="51" t="s">
        <v>859</v>
      </c>
      <c r="S28" s="46" t="s">
        <v>860</v>
      </c>
      <c r="T28" s="62" t="s">
        <v>859</v>
      </c>
      <c r="U28" s="63" t="s">
        <v>860</v>
      </c>
      <c r="V28" s="542" t="s">
        <v>859</v>
      </c>
      <c r="W28" s="543" t="s">
        <v>860</v>
      </c>
      <c r="X28" s="542" t="s">
        <v>859</v>
      </c>
      <c r="Y28" s="543" t="s">
        <v>860</v>
      </c>
      <c r="Z28" s="542" t="s">
        <v>859</v>
      </c>
      <c r="AA28" s="543" t="s">
        <v>860</v>
      </c>
      <c r="AB28" s="550"/>
    </row>
    <row r="29" spans="1:28" s="407" customFormat="1" ht="18" thickBot="1">
      <c r="A29" s="3527" t="s">
        <v>877</v>
      </c>
      <c r="B29" s="3532">
        <v>174698</v>
      </c>
      <c r="C29" s="535" t="s">
        <v>2205</v>
      </c>
      <c r="D29" s="3533">
        <v>180016</v>
      </c>
      <c r="E29" s="472" t="s">
        <v>2206</v>
      </c>
      <c r="F29" s="3528">
        <v>179409</v>
      </c>
      <c r="G29" s="535" t="s">
        <v>2207</v>
      </c>
      <c r="H29" s="3555">
        <v>183426</v>
      </c>
      <c r="I29" s="472" t="s">
        <v>2011</v>
      </c>
      <c r="J29" s="3530">
        <v>182357</v>
      </c>
      <c r="K29" s="535" t="s">
        <v>2208</v>
      </c>
      <c r="L29" s="3529">
        <v>181861</v>
      </c>
      <c r="M29" s="472" t="s">
        <v>2209</v>
      </c>
      <c r="N29" s="3532">
        <v>183461</v>
      </c>
      <c r="O29" s="535" t="s">
        <v>2210</v>
      </c>
      <c r="P29" s="510">
        <v>177512</v>
      </c>
      <c r="Q29" s="472" t="s">
        <v>2211</v>
      </c>
      <c r="R29" s="544">
        <v>177434</v>
      </c>
      <c r="S29" s="535" t="s">
        <v>2212</v>
      </c>
      <c r="T29" s="512">
        <v>175621</v>
      </c>
      <c r="U29" s="472" t="s">
        <v>2213</v>
      </c>
      <c r="V29" s="2766"/>
      <c r="W29" s="2767"/>
      <c r="X29" s="1433">
        <v>172112</v>
      </c>
      <c r="Y29" s="2200" t="s">
        <v>2214</v>
      </c>
      <c r="Z29" s="2972">
        <v>172870</v>
      </c>
      <c r="AA29" s="2973" t="s">
        <v>2614</v>
      </c>
      <c r="AB29" s="549"/>
    </row>
    <row r="30" spans="1:28" s="407" customFormat="1" ht="17.399999999999999">
      <c r="A30" s="551" t="s">
        <v>1026</v>
      </c>
      <c r="B30" s="3556">
        <v>1291</v>
      </c>
      <c r="C30" s="3535" t="s">
        <v>2215</v>
      </c>
      <c r="D30" s="3541">
        <v>1308</v>
      </c>
      <c r="E30" s="3537" t="s">
        <v>2199</v>
      </c>
      <c r="F30" s="3534">
        <v>1379</v>
      </c>
      <c r="G30" s="3535" t="s">
        <v>2216</v>
      </c>
      <c r="H30" s="3557">
        <v>1414</v>
      </c>
      <c r="I30" s="3537" t="s">
        <v>2215</v>
      </c>
      <c r="J30" s="3538">
        <v>1448</v>
      </c>
      <c r="K30" s="3535" t="s">
        <v>2201</v>
      </c>
      <c r="L30" s="3536">
        <v>1500</v>
      </c>
      <c r="M30" s="3537" t="s">
        <v>2217</v>
      </c>
      <c r="N30" s="3540">
        <v>1483</v>
      </c>
      <c r="O30" s="3535" t="s">
        <v>2218</v>
      </c>
      <c r="P30" s="3541">
        <v>1573</v>
      </c>
      <c r="Q30" s="3537" t="s">
        <v>2219</v>
      </c>
      <c r="R30" s="3551">
        <v>1613</v>
      </c>
      <c r="S30" s="3535" t="s">
        <v>2200</v>
      </c>
      <c r="T30" s="3543">
        <v>1651</v>
      </c>
      <c r="U30" s="3537" t="s">
        <v>2220</v>
      </c>
      <c r="V30" s="552"/>
      <c r="W30" s="553"/>
      <c r="X30" s="3558">
        <v>1774</v>
      </c>
      <c r="Y30" s="1026" t="s">
        <v>2221</v>
      </c>
      <c r="Z30" s="3170">
        <v>1813</v>
      </c>
      <c r="AA30" s="3554" t="s">
        <v>2615</v>
      </c>
      <c r="AB30" s="549"/>
    </row>
    <row r="31" spans="1:28" customFormat="1" ht="13.8" customHeight="1">
      <c r="A31" s="5681" t="s">
        <v>1543</v>
      </c>
      <c r="B31" s="5682"/>
      <c r="C31" s="5682"/>
      <c r="D31" s="5682"/>
      <c r="E31" s="5682"/>
      <c r="F31" s="5682"/>
      <c r="G31" s="5682"/>
      <c r="H31" s="5682"/>
      <c r="I31" s="5682"/>
      <c r="J31" s="5682"/>
      <c r="K31" s="5682"/>
      <c r="L31" s="5682"/>
      <c r="M31" s="5682"/>
      <c r="N31" s="5682"/>
      <c r="O31" s="5682"/>
      <c r="P31" s="5682"/>
      <c r="Q31" s="5682"/>
      <c r="R31" s="5682"/>
      <c r="S31" s="5682"/>
      <c r="T31" s="5682"/>
      <c r="U31" s="5682"/>
      <c r="V31" s="5682"/>
      <c r="W31" s="5682"/>
      <c r="X31" s="5682"/>
      <c r="Y31" s="5682"/>
      <c r="Z31" s="5682"/>
      <c r="AA31" s="5683"/>
    </row>
    <row r="32" spans="1:28" customFormat="1"/>
    <row r="33" spans="1:19" customFormat="1" ht="14.25" customHeight="1">
      <c r="A33" s="5425" t="s">
        <v>2587</v>
      </c>
      <c r="B33" s="5425"/>
      <c r="C33" s="5425"/>
      <c r="D33" s="5425"/>
      <c r="E33" s="5425"/>
      <c r="F33" s="5425"/>
      <c r="G33" s="5425"/>
      <c r="H33" s="5425"/>
      <c r="I33" s="5425"/>
      <c r="J33" s="5425"/>
      <c r="K33" s="5425"/>
      <c r="L33" s="5425"/>
      <c r="M33" s="5425"/>
      <c r="N33" s="5425"/>
      <c r="O33" s="5425"/>
      <c r="P33" s="5425"/>
      <c r="Q33" s="5425"/>
      <c r="R33" s="5425"/>
      <c r="S33" s="5425"/>
    </row>
    <row r="34" spans="1:19" customFormat="1"/>
    <row r="35" spans="1:19" customFormat="1"/>
    <row r="36" spans="1:19" customFormat="1"/>
  </sheetData>
  <mergeCells count="91">
    <mergeCell ref="A33:S33"/>
    <mergeCell ref="P27:Q27"/>
    <mergeCell ref="R27:S27"/>
    <mergeCell ref="T27:U27"/>
    <mergeCell ref="V27:W27"/>
    <mergeCell ref="F27:G27"/>
    <mergeCell ref="H27:I27"/>
    <mergeCell ref="J27:K27"/>
    <mergeCell ref="L27:M27"/>
    <mergeCell ref="N27:O27"/>
    <mergeCell ref="A25:A28"/>
    <mergeCell ref="B26:C26"/>
    <mergeCell ref="D26:E26"/>
    <mergeCell ref="A31:AA31"/>
    <mergeCell ref="B4:C4"/>
    <mergeCell ref="D4:E4"/>
    <mergeCell ref="B27:C27"/>
    <mergeCell ref="D27:E27"/>
    <mergeCell ref="T16:U16"/>
    <mergeCell ref="A22:S22"/>
    <mergeCell ref="J16:K16"/>
    <mergeCell ref="L16:M16"/>
    <mergeCell ref="N16:O16"/>
    <mergeCell ref="P16:Q16"/>
    <mergeCell ref="R16:S16"/>
    <mergeCell ref="P26:Q26"/>
    <mergeCell ref="R26:S26"/>
    <mergeCell ref="T26:U26"/>
    <mergeCell ref="F26:G26"/>
    <mergeCell ref="H26:I26"/>
    <mergeCell ref="B14:AA14"/>
    <mergeCell ref="Z15:AA15"/>
    <mergeCell ref="P4:Q4"/>
    <mergeCell ref="J5:K5"/>
    <mergeCell ref="L5:M5"/>
    <mergeCell ref="T4:U4"/>
    <mergeCell ref="T5:U5"/>
    <mergeCell ref="N4:O4"/>
    <mergeCell ref="T15:U15"/>
    <mergeCell ref="R4:S4"/>
    <mergeCell ref="R5:S5"/>
    <mergeCell ref="R15:S15"/>
    <mergeCell ref="V4:W4"/>
    <mergeCell ref="X4:Y4"/>
    <mergeCell ref="V5:W5"/>
    <mergeCell ref="X5:Y5"/>
    <mergeCell ref="H15:I15"/>
    <mergeCell ref="A11:S11"/>
    <mergeCell ref="A14:A17"/>
    <mergeCell ref="V15:W15"/>
    <mergeCell ref="X15:Y15"/>
    <mergeCell ref="B16:C16"/>
    <mergeCell ref="D16:E16"/>
    <mergeCell ref="F16:G16"/>
    <mergeCell ref="H16:I16"/>
    <mergeCell ref="B15:C15"/>
    <mergeCell ref="J15:K15"/>
    <mergeCell ref="L15:M15"/>
    <mergeCell ref="N15:O15"/>
    <mergeCell ref="P15:Q15"/>
    <mergeCell ref="D15:E15"/>
    <mergeCell ref="F15:G15"/>
    <mergeCell ref="A1:AA1"/>
    <mergeCell ref="B3:AA3"/>
    <mergeCell ref="Z4:AA4"/>
    <mergeCell ref="Z5:AA5"/>
    <mergeCell ref="A9:AA9"/>
    <mergeCell ref="F4:G4"/>
    <mergeCell ref="B5:C5"/>
    <mergeCell ref="D5:E5"/>
    <mergeCell ref="F5:G5"/>
    <mergeCell ref="H4:I4"/>
    <mergeCell ref="H5:I5"/>
    <mergeCell ref="N5:O5"/>
    <mergeCell ref="P5:Q5"/>
    <mergeCell ref="J4:K4"/>
    <mergeCell ref="L4:M4"/>
    <mergeCell ref="A3:A6"/>
    <mergeCell ref="Z16:AA16"/>
    <mergeCell ref="A20:AA20"/>
    <mergeCell ref="B25:AA25"/>
    <mergeCell ref="Z26:AA26"/>
    <mergeCell ref="Z27:AA27"/>
    <mergeCell ref="V16:W16"/>
    <mergeCell ref="X16:Y16"/>
    <mergeCell ref="V26:W26"/>
    <mergeCell ref="X26:Y26"/>
    <mergeCell ref="J26:K26"/>
    <mergeCell ref="L26:M26"/>
    <mergeCell ref="N26:O26"/>
    <mergeCell ref="X27:Y27"/>
  </mergeCell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7"/>
  <sheetViews>
    <sheetView topLeftCell="L16" workbookViewId="0">
      <selection activeCell="AB32" sqref="AB32:AB33"/>
    </sheetView>
  </sheetViews>
  <sheetFormatPr defaultRowHeight="14.25" customHeight="1"/>
  <cols>
    <col min="1" max="1" width="37.5" customWidth="1"/>
    <col min="2" max="21" width="9.59765625" customWidth="1"/>
    <col min="22" max="23" width="9.59765625" style="404" customWidth="1"/>
    <col min="24" max="25" width="9.59765625" customWidth="1"/>
  </cols>
  <sheetData>
    <row r="1" spans="1:28" ht="25.05" customHeight="1">
      <c r="A1" s="5652" t="s">
        <v>2616</v>
      </c>
      <c r="B1" s="5652"/>
      <c r="C1" s="5652"/>
      <c r="D1" s="5652"/>
      <c r="E1" s="5652"/>
      <c r="F1" s="5652"/>
      <c r="G1" s="5652"/>
      <c r="H1" s="5652"/>
      <c r="I1" s="5652"/>
      <c r="J1" s="5652"/>
      <c r="K1" s="5652"/>
      <c r="L1" s="5652"/>
      <c r="M1" s="5652"/>
      <c r="N1" s="5652"/>
      <c r="O1" s="5652"/>
      <c r="P1" s="5652"/>
      <c r="Q1" s="5652"/>
      <c r="R1" s="5652"/>
      <c r="S1" s="5652"/>
      <c r="T1" s="5652"/>
      <c r="U1" s="5652"/>
      <c r="V1" s="5652"/>
      <c r="W1" s="5652"/>
      <c r="X1" s="5652"/>
      <c r="Y1" s="5652"/>
      <c r="Z1" s="5652"/>
      <c r="AA1" s="5652"/>
    </row>
    <row r="3" spans="1:28" ht="18" customHeight="1">
      <c r="A3" s="5684" t="s">
        <v>1345</v>
      </c>
      <c r="B3" s="5641" t="s">
        <v>14</v>
      </c>
      <c r="C3" s="5642"/>
      <c r="D3" s="5642"/>
      <c r="E3" s="5642"/>
      <c r="F3" s="5642"/>
      <c r="G3" s="5642"/>
      <c r="H3" s="5642"/>
      <c r="I3" s="5642"/>
      <c r="J3" s="5642"/>
      <c r="K3" s="5642"/>
      <c r="L3" s="5642"/>
      <c r="M3" s="5642"/>
      <c r="N3" s="5642"/>
      <c r="O3" s="5642"/>
      <c r="P3" s="5642"/>
      <c r="Q3" s="5642"/>
      <c r="R3" s="5642"/>
      <c r="S3" s="5642"/>
      <c r="T3" s="5642"/>
      <c r="U3" s="5642"/>
      <c r="V3" s="5642"/>
      <c r="W3" s="5642"/>
      <c r="X3" s="5642"/>
      <c r="Y3" s="5642"/>
      <c r="Z3" s="5642"/>
      <c r="AA3" s="5642"/>
    </row>
    <row r="4" spans="1:28" ht="18" customHeight="1">
      <c r="A4" s="5685"/>
      <c r="B4" s="5665" t="s">
        <v>852</v>
      </c>
      <c r="C4" s="5666"/>
      <c r="D4" s="5665" t="s">
        <v>852</v>
      </c>
      <c r="E4" s="5666"/>
      <c r="F4" s="5665" t="s">
        <v>852</v>
      </c>
      <c r="G4" s="5666"/>
      <c r="H4" s="5665" t="s">
        <v>852</v>
      </c>
      <c r="I4" s="5666"/>
      <c r="J4" s="5665" t="s">
        <v>852</v>
      </c>
      <c r="K4" s="5666"/>
      <c r="L4" s="5665" t="s">
        <v>852</v>
      </c>
      <c r="M4" s="5666"/>
      <c r="N4" s="5665" t="s">
        <v>852</v>
      </c>
      <c r="O4" s="5666"/>
      <c r="P4" s="5665" t="s">
        <v>852</v>
      </c>
      <c r="Q4" s="5649"/>
      <c r="R4" s="5665" t="s">
        <v>852</v>
      </c>
      <c r="S4" s="5649"/>
      <c r="T4" s="5636" t="s">
        <v>852</v>
      </c>
      <c r="U4" s="5637"/>
      <c r="V4" s="5636" t="s">
        <v>852</v>
      </c>
      <c r="W4" s="5637"/>
      <c r="X4" s="5636" t="s">
        <v>852</v>
      </c>
      <c r="Y4" s="5637"/>
      <c r="Z4" s="5636" t="s">
        <v>852</v>
      </c>
      <c r="AA4" s="5637"/>
      <c r="AB4" s="106"/>
    </row>
    <row r="5" spans="1:28" ht="18" customHeight="1">
      <c r="A5" s="5685"/>
      <c r="B5" s="5665">
        <v>2010</v>
      </c>
      <c r="C5" s="5666"/>
      <c r="D5" s="5665">
        <v>2011</v>
      </c>
      <c r="E5" s="5666"/>
      <c r="F5" s="5665">
        <v>2012</v>
      </c>
      <c r="G5" s="5666"/>
      <c r="H5" s="5665">
        <v>2013</v>
      </c>
      <c r="I5" s="5666"/>
      <c r="J5" s="5665">
        <v>2014</v>
      </c>
      <c r="K5" s="5666"/>
      <c r="L5" s="5665">
        <v>2015</v>
      </c>
      <c r="M5" s="5666"/>
      <c r="N5" s="5665">
        <v>2016</v>
      </c>
      <c r="O5" s="5666"/>
      <c r="P5" s="5665">
        <v>2017</v>
      </c>
      <c r="Q5" s="5649"/>
      <c r="R5" s="5665">
        <v>2018</v>
      </c>
      <c r="S5" s="5649"/>
      <c r="T5" s="5636">
        <v>2019</v>
      </c>
      <c r="U5" s="5637"/>
      <c r="V5" s="5636" t="s">
        <v>1517</v>
      </c>
      <c r="W5" s="5637"/>
      <c r="X5" s="5636">
        <v>2021</v>
      </c>
      <c r="Y5" s="5637"/>
      <c r="Z5" s="5636">
        <v>2022</v>
      </c>
      <c r="AA5" s="5637"/>
      <c r="AB5" s="106"/>
    </row>
    <row r="6" spans="1:28" s="47" customFormat="1" ht="30" customHeight="1">
      <c r="A6" s="5686"/>
      <c r="B6" s="51" t="s">
        <v>859</v>
      </c>
      <c r="C6" s="52" t="s">
        <v>860</v>
      </c>
      <c r="D6" s="51" t="s">
        <v>859</v>
      </c>
      <c r="E6" s="52" t="s">
        <v>860</v>
      </c>
      <c r="F6" s="51" t="s">
        <v>859</v>
      </c>
      <c r="G6" s="52" t="s">
        <v>860</v>
      </c>
      <c r="H6" s="51" t="s">
        <v>859</v>
      </c>
      <c r="I6" s="52" t="s">
        <v>860</v>
      </c>
      <c r="J6" s="51" t="s">
        <v>859</v>
      </c>
      <c r="K6" s="52" t="s">
        <v>860</v>
      </c>
      <c r="L6" s="51" t="s">
        <v>859</v>
      </c>
      <c r="M6" s="52" t="s">
        <v>860</v>
      </c>
      <c r="N6" s="51" t="s">
        <v>859</v>
      </c>
      <c r="O6" s="52" t="s">
        <v>860</v>
      </c>
      <c r="P6" s="51" t="s">
        <v>859</v>
      </c>
      <c r="Q6" s="46" t="s">
        <v>860</v>
      </c>
      <c r="R6" s="51" t="s">
        <v>859</v>
      </c>
      <c r="S6" s="46" t="s">
        <v>860</v>
      </c>
      <c r="T6" s="62" t="s">
        <v>859</v>
      </c>
      <c r="U6" s="63" t="s">
        <v>860</v>
      </c>
      <c r="V6" s="62" t="s">
        <v>859</v>
      </c>
      <c r="W6" s="63" t="s">
        <v>860</v>
      </c>
      <c r="X6" s="62" t="s">
        <v>859</v>
      </c>
      <c r="Y6" s="63" t="s">
        <v>860</v>
      </c>
      <c r="Z6" s="62" t="s">
        <v>859</v>
      </c>
      <c r="AA6" s="63" t="s">
        <v>860</v>
      </c>
      <c r="AB6" s="401"/>
    </row>
    <row r="7" spans="1:28" s="48" customFormat="1" ht="27" thickBot="1">
      <c r="A7" s="3348" t="s">
        <v>881</v>
      </c>
      <c r="B7" s="3559">
        <v>24390</v>
      </c>
      <c r="C7" s="535" t="s">
        <v>2222</v>
      </c>
      <c r="D7" s="3529">
        <v>28098</v>
      </c>
      <c r="E7" s="472" t="s">
        <v>2223</v>
      </c>
      <c r="F7" s="3530">
        <v>27929</v>
      </c>
      <c r="G7" s="535" t="s">
        <v>2224</v>
      </c>
      <c r="H7" s="3529">
        <v>26519</v>
      </c>
      <c r="I7" s="472" t="s">
        <v>2225</v>
      </c>
      <c r="J7" s="3530">
        <v>29472</v>
      </c>
      <c r="K7" s="535" t="s">
        <v>2224</v>
      </c>
      <c r="L7" s="3531">
        <v>27145</v>
      </c>
      <c r="M7" s="472" t="s">
        <v>2226</v>
      </c>
      <c r="N7" s="3532">
        <v>33399</v>
      </c>
      <c r="O7" s="535" t="s">
        <v>2227</v>
      </c>
      <c r="P7" s="3533">
        <v>29890</v>
      </c>
      <c r="Q7" s="472" t="s">
        <v>2228</v>
      </c>
      <c r="R7" s="536">
        <v>31254</v>
      </c>
      <c r="S7" s="535" t="s">
        <v>2229</v>
      </c>
      <c r="T7" s="475">
        <v>28155</v>
      </c>
      <c r="U7" s="472" t="s">
        <v>2230</v>
      </c>
      <c r="V7" s="2766"/>
      <c r="W7" s="2767"/>
      <c r="X7" s="1634">
        <v>26657</v>
      </c>
      <c r="Y7" s="1022" t="s">
        <v>2231</v>
      </c>
      <c r="Z7" s="2972">
        <v>28419</v>
      </c>
      <c r="AA7" s="2769" t="s">
        <v>2617</v>
      </c>
      <c r="AB7" s="408"/>
    </row>
    <row r="8" spans="1:28" s="48" customFormat="1" ht="17.399999999999999">
      <c r="A8" s="546" t="s">
        <v>1024</v>
      </c>
      <c r="B8" s="3560">
        <v>0.45</v>
      </c>
      <c r="C8" s="538" t="s">
        <v>2092</v>
      </c>
      <c r="D8" s="3561">
        <v>0.40899999999999997</v>
      </c>
      <c r="E8" s="480" t="s">
        <v>2119</v>
      </c>
      <c r="F8" s="3562">
        <v>0.44</v>
      </c>
      <c r="G8" s="538" t="s">
        <v>2122</v>
      </c>
      <c r="H8" s="3561">
        <v>0.48799999999999999</v>
      </c>
      <c r="I8" s="480" t="s">
        <v>1562</v>
      </c>
      <c r="J8" s="3562">
        <v>0.45200000000000001</v>
      </c>
      <c r="K8" s="538" t="s">
        <v>1562</v>
      </c>
      <c r="L8" s="3563">
        <v>0.48699999999999999</v>
      </c>
      <c r="M8" s="480" t="s">
        <v>2114</v>
      </c>
      <c r="N8" s="3564">
        <v>0.49</v>
      </c>
      <c r="O8" s="538" t="s">
        <v>2120</v>
      </c>
      <c r="P8" s="3565">
        <v>0.498</v>
      </c>
      <c r="Q8" s="480" t="s">
        <v>1560</v>
      </c>
      <c r="R8" s="547">
        <v>0.46799999999999997</v>
      </c>
      <c r="S8" s="538" t="s">
        <v>2112</v>
      </c>
      <c r="T8" s="485">
        <v>0.45100000000000001</v>
      </c>
      <c r="U8" s="480" t="s">
        <v>1561</v>
      </c>
      <c r="V8" s="3566"/>
      <c r="W8" s="541"/>
      <c r="X8" s="3567">
        <v>0.42699999999999999</v>
      </c>
      <c r="Y8" s="1026" t="s">
        <v>2092</v>
      </c>
      <c r="Z8" s="3362">
        <v>0.46</v>
      </c>
      <c r="AA8" s="3545" t="s">
        <v>2116</v>
      </c>
      <c r="AB8" s="106"/>
    </row>
    <row r="9" spans="1:28" s="48" customFormat="1" ht="17.399999999999999">
      <c r="A9" s="3568" t="s">
        <v>1025</v>
      </c>
      <c r="B9" s="3569">
        <v>0.55000000000000004</v>
      </c>
      <c r="C9" s="3570" t="s">
        <v>2092</v>
      </c>
      <c r="D9" s="3571">
        <v>0.59099999999999997</v>
      </c>
      <c r="E9" s="3572" t="s">
        <v>2119</v>
      </c>
      <c r="F9" s="3573">
        <v>0.56000000000000005</v>
      </c>
      <c r="G9" s="3570" t="s">
        <v>2122</v>
      </c>
      <c r="H9" s="3571">
        <v>0.51200000000000001</v>
      </c>
      <c r="I9" s="3572" t="s">
        <v>1562</v>
      </c>
      <c r="J9" s="3573">
        <v>0.54800000000000004</v>
      </c>
      <c r="K9" s="3570" t="s">
        <v>1562</v>
      </c>
      <c r="L9" s="3574">
        <v>0.51300000000000001</v>
      </c>
      <c r="M9" s="3572" t="s">
        <v>2114</v>
      </c>
      <c r="N9" s="3575">
        <v>0.51</v>
      </c>
      <c r="O9" s="3570" t="s">
        <v>2120</v>
      </c>
      <c r="P9" s="3576">
        <v>0.502</v>
      </c>
      <c r="Q9" s="3572" t="s">
        <v>1560</v>
      </c>
      <c r="R9" s="3577">
        <v>0.53200000000000003</v>
      </c>
      <c r="S9" s="3570" t="s">
        <v>2112</v>
      </c>
      <c r="T9" s="3578">
        <v>0.54899999999999993</v>
      </c>
      <c r="U9" s="3572" t="s">
        <v>1561</v>
      </c>
      <c r="V9" s="3579"/>
      <c r="W9" s="3580"/>
      <c r="X9" s="3581">
        <v>0.57299999999999995</v>
      </c>
      <c r="Y9" s="3582" t="s">
        <v>2092</v>
      </c>
      <c r="Z9" s="3583">
        <v>0.54</v>
      </c>
      <c r="AA9" s="3584" t="s">
        <v>2116</v>
      </c>
      <c r="AB9" s="106"/>
    </row>
    <row r="10" spans="1:28" ht="13.8">
      <c r="A10" s="5678" t="s">
        <v>1543</v>
      </c>
      <c r="B10" s="5679"/>
      <c r="C10" s="5679"/>
      <c r="D10" s="5679"/>
      <c r="E10" s="5679"/>
      <c r="F10" s="5679"/>
      <c r="G10" s="5679"/>
      <c r="H10" s="5679"/>
      <c r="I10" s="5679"/>
      <c r="J10" s="5679"/>
      <c r="K10" s="5679"/>
      <c r="L10" s="5679"/>
      <c r="M10" s="5679"/>
      <c r="N10" s="5679"/>
      <c r="O10" s="5679"/>
      <c r="P10" s="5679"/>
      <c r="Q10" s="5679"/>
      <c r="R10" s="5679"/>
      <c r="S10" s="5679"/>
      <c r="T10" s="5679"/>
      <c r="U10" s="5679"/>
      <c r="V10" s="5679"/>
      <c r="W10" s="5679"/>
      <c r="X10" s="5679"/>
      <c r="Y10" s="5679"/>
      <c r="Z10" s="5679"/>
      <c r="AA10" s="5680"/>
    </row>
    <row r="11" spans="1:28" ht="13.8">
      <c r="A11" s="6"/>
      <c r="V11"/>
      <c r="W11"/>
    </row>
    <row r="12" spans="1:28" ht="13.95" customHeight="1">
      <c r="A12" s="5425" t="s">
        <v>2587</v>
      </c>
      <c r="B12" s="5425"/>
      <c r="C12" s="5425"/>
      <c r="D12" s="5425"/>
      <c r="E12" s="5425"/>
      <c r="F12" s="5425"/>
      <c r="G12" s="5425"/>
      <c r="H12" s="5425"/>
      <c r="I12" s="5425"/>
      <c r="J12" s="5425"/>
      <c r="K12" s="5425"/>
      <c r="L12" s="5425"/>
      <c r="M12" s="5425"/>
      <c r="N12" s="5425"/>
      <c r="O12" s="5425"/>
      <c r="P12" s="5425"/>
      <c r="Q12" s="5425"/>
      <c r="R12" s="5425"/>
      <c r="S12" s="5425"/>
      <c r="T12" s="5425"/>
      <c r="U12" s="5425"/>
      <c r="V12" s="5425"/>
      <c r="W12" s="5425"/>
    </row>
    <row r="13" spans="1:28" ht="13.8">
      <c r="V13"/>
      <c r="W13"/>
    </row>
    <row r="14" spans="1:28" ht="13.8">
      <c r="V14"/>
      <c r="W14"/>
    </row>
    <row r="15" spans="1:28" ht="18" customHeight="1">
      <c r="A15" s="5684" t="s">
        <v>1345</v>
      </c>
      <c r="B15" s="5641" t="s">
        <v>14</v>
      </c>
      <c r="C15" s="5642"/>
      <c r="D15" s="5642"/>
      <c r="E15" s="5642"/>
      <c r="F15" s="5642"/>
      <c r="G15" s="5642"/>
      <c r="H15" s="5642"/>
      <c r="I15" s="5642"/>
      <c r="J15" s="5642"/>
      <c r="K15" s="5642"/>
      <c r="L15" s="5642"/>
      <c r="M15" s="5642"/>
      <c r="N15" s="5642"/>
      <c r="O15" s="5642"/>
      <c r="P15" s="5642"/>
      <c r="Q15" s="5642"/>
      <c r="R15" s="5642"/>
      <c r="S15" s="5642"/>
      <c r="T15" s="5642"/>
      <c r="U15" s="5642"/>
      <c r="V15" s="5642"/>
      <c r="W15" s="5642"/>
      <c r="X15" s="5642"/>
      <c r="Y15" s="5642"/>
      <c r="Z15" s="5642"/>
      <c r="AA15" s="5642"/>
    </row>
    <row r="16" spans="1:28" ht="18" customHeight="1">
      <c r="A16" s="5685"/>
      <c r="B16" s="5665" t="s">
        <v>855</v>
      </c>
      <c r="C16" s="5666"/>
      <c r="D16" s="5665" t="s">
        <v>855</v>
      </c>
      <c r="E16" s="5666"/>
      <c r="F16" s="5665" t="s">
        <v>855</v>
      </c>
      <c r="G16" s="5666"/>
      <c r="H16" s="5665" t="s">
        <v>855</v>
      </c>
      <c r="I16" s="5666"/>
      <c r="J16" s="5665" t="s">
        <v>855</v>
      </c>
      <c r="K16" s="5666"/>
      <c r="L16" s="5665" t="s">
        <v>855</v>
      </c>
      <c r="M16" s="5666"/>
      <c r="N16" s="5665" t="s">
        <v>855</v>
      </c>
      <c r="O16" s="5666"/>
      <c r="P16" s="5665" t="s">
        <v>855</v>
      </c>
      <c r="Q16" s="5649"/>
      <c r="R16" s="5665" t="s">
        <v>855</v>
      </c>
      <c r="S16" s="5649"/>
      <c r="T16" s="5636" t="s">
        <v>855</v>
      </c>
      <c r="U16" s="5637"/>
      <c r="V16" s="5636" t="s">
        <v>855</v>
      </c>
      <c r="W16" s="5637"/>
      <c r="X16" s="5636" t="s">
        <v>855</v>
      </c>
      <c r="Y16" s="5637"/>
      <c r="Z16" s="5636" t="s">
        <v>855</v>
      </c>
      <c r="AA16" s="5637"/>
      <c r="AB16" s="106"/>
    </row>
    <row r="17" spans="1:28" ht="18" customHeight="1">
      <c r="A17" s="5685"/>
      <c r="B17" s="5665">
        <v>2010</v>
      </c>
      <c r="C17" s="5666"/>
      <c r="D17" s="5665">
        <v>2011</v>
      </c>
      <c r="E17" s="5666"/>
      <c r="F17" s="5665">
        <v>2012</v>
      </c>
      <c r="G17" s="5666"/>
      <c r="H17" s="5665">
        <v>2013</v>
      </c>
      <c r="I17" s="5666"/>
      <c r="J17" s="5665">
        <v>2014</v>
      </c>
      <c r="K17" s="5666"/>
      <c r="L17" s="5665">
        <v>2015</v>
      </c>
      <c r="M17" s="5666"/>
      <c r="N17" s="5665">
        <v>2016</v>
      </c>
      <c r="O17" s="5666"/>
      <c r="P17" s="5665">
        <v>2017</v>
      </c>
      <c r="Q17" s="5649"/>
      <c r="R17" s="5665">
        <v>2018</v>
      </c>
      <c r="S17" s="5649"/>
      <c r="T17" s="5636">
        <v>2019</v>
      </c>
      <c r="U17" s="5637"/>
      <c r="V17" s="5636" t="s">
        <v>1517</v>
      </c>
      <c r="W17" s="5637"/>
      <c r="X17" s="5636">
        <v>2021</v>
      </c>
      <c r="Y17" s="5637"/>
      <c r="Z17" s="5636">
        <v>2022</v>
      </c>
      <c r="AA17" s="5637"/>
      <c r="AB17" s="106"/>
    </row>
    <row r="18" spans="1:28" s="47" customFormat="1" ht="30" customHeight="1">
      <c r="A18" s="5686"/>
      <c r="B18" s="51" t="s">
        <v>859</v>
      </c>
      <c r="C18" s="52" t="s">
        <v>860</v>
      </c>
      <c r="D18" s="51" t="s">
        <v>859</v>
      </c>
      <c r="E18" s="52" t="s">
        <v>860</v>
      </c>
      <c r="F18" s="51" t="s">
        <v>859</v>
      </c>
      <c r="G18" s="52" t="s">
        <v>860</v>
      </c>
      <c r="H18" s="51" t="s">
        <v>859</v>
      </c>
      <c r="I18" s="52" t="s">
        <v>860</v>
      </c>
      <c r="J18" s="51" t="s">
        <v>859</v>
      </c>
      <c r="K18" s="52" t="s">
        <v>860</v>
      </c>
      <c r="L18" s="51" t="s">
        <v>859</v>
      </c>
      <c r="M18" s="52" t="s">
        <v>860</v>
      </c>
      <c r="N18" s="51" t="s">
        <v>859</v>
      </c>
      <c r="O18" s="52" t="s">
        <v>860</v>
      </c>
      <c r="P18" s="51" t="s">
        <v>859</v>
      </c>
      <c r="Q18" s="46" t="s">
        <v>860</v>
      </c>
      <c r="R18" s="51" t="s">
        <v>859</v>
      </c>
      <c r="S18" s="46" t="s">
        <v>860</v>
      </c>
      <c r="T18" s="62" t="s">
        <v>859</v>
      </c>
      <c r="U18" s="63" t="s">
        <v>860</v>
      </c>
      <c r="V18" s="62" t="s">
        <v>859</v>
      </c>
      <c r="W18" s="63" t="s">
        <v>860</v>
      </c>
      <c r="X18" s="62" t="s">
        <v>859</v>
      </c>
      <c r="Y18" s="63" t="s">
        <v>860</v>
      </c>
      <c r="Z18" s="62" t="s">
        <v>859</v>
      </c>
      <c r="AA18" s="63" t="s">
        <v>860</v>
      </c>
      <c r="AB18" s="401"/>
    </row>
    <row r="19" spans="1:28" s="48" customFormat="1" ht="27" thickBot="1">
      <c r="A19" s="3348" t="s">
        <v>881</v>
      </c>
      <c r="B19" s="3585">
        <v>56367</v>
      </c>
      <c r="C19" s="535" t="s">
        <v>2232</v>
      </c>
      <c r="D19" s="3586">
        <v>56198</v>
      </c>
      <c r="E19" s="472" t="s">
        <v>2233</v>
      </c>
      <c r="F19" s="3585">
        <v>64084</v>
      </c>
      <c r="G19" s="535" t="s">
        <v>2234</v>
      </c>
      <c r="H19" s="3586">
        <v>62375</v>
      </c>
      <c r="I19" s="472" t="s">
        <v>2235</v>
      </c>
      <c r="J19" s="3587">
        <v>70949</v>
      </c>
      <c r="K19" s="535" t="s">
        <v>2236</v>
      </c>
      <c r="L19" s="3588">
        <v>68247</v>
      </c>
      <c r="M19" s="472" t="s">
        <v>2237</v>
      </c>
      <c r="N19" s="3585">
        <v>69040</v>
      </c>
      <c r="O19" s="535" t="s">
        <v>2238</v>
      </c>
      <c r="P19" s="3586">
        <v>72227</v>
      </c>
      <c r="Q19" s="472" t="s">
        <v>2239</v>
      </c>
      <c r="R19" s="2971">
        <v>74325</v>
      </c>
      <c r="S19" s="535" t="s">
        <v>2240</v>
      </c>
      <c r="T19" s="1634">
        <v>70340</v>
      </c>
      <c r="U19" s="472" t="s">
        <v>2241</v>
      </c>
      <c r="V19" s="2766"/>
      <c r="W19" s="2767"/>
      <c r="X19" s="476">
        <v>75014</v>
      </c>
      <c r="Y19" s="1022" t="s">
        <v>2242</v>
      </c>
      <c r="Z19" s="2972">
        <v>82123</v>
      </c>
      <c r="AA19" s="2973" t="s">
        <v>2618</v>
      </c>
      <c r="AB19" s="408"/>
    </row>
    <row r="20" spans="1:28" s="48" customFormat="1" ht="17.399999999999999">
      <c r="A20" s="546" t="s">
        <v>1024</v>
      </c>
      <c r="B20" s="405">
        <v>0.48299999999999998</v>
      </c>
      <c r="C20" s="538" t="s">
        <v>1589</v>
      </c>
      <c r="D20" s="397">
        <v>0.441</v>
      </c>
      <c r="E20" s="480" t="s">
        <v>1966</v>
      </c>
      <c r="F20" s="405">
        <v>0.47699999999999998</v>
      </c>
      <c r="G20" s="538" t="s">
        <v>1585</v>
      </c>
      <c r="H20" s="397">
        <v>0.51300000000000001</v>
      </c>
      <c r="I20" s="480" t="s">
        <v>1941</v>
      </c>
      <c r="J20" s="406">
        <v>0.46200000000000002</v>
      </c>
      <c r="K20" s="538" t="s">
        <v>1586</v>
      </c>
      <c r="L20" s="398">
        <v>0.50700000000000001</v>
      </c>
      <c r="M20" s="480" t="s">
        <v>1941</v>
      </c>
      <c r="N20" s="405">
        <v>0.51300000000000001</v>
      </c>
      <c r="O20" s="538" t="s">
        <v>1581</v>
      </c>
      <c r="P20" s="410">
        <v>0.499</v>
      </c>
      <c r="Q20" s="480" t="s">
        <v>1941</v>
      </c>
      <c r="R20" s="3589">
        <v>0.47200000000000003</v>
      </c>
      <c r="S20" s="538" t="s">
        <v>1581</v>
      </c>
      <c r="T20" s="3590">
        <v>0.47</v>
      </c>
      <c r="U20" s="480" t="s">
        <v>1588</v>
      </c>
      <c r="V20" s="2980"/>
      <c r="W20" s="541"/>
      <c r="X20" s="3426">
        <v>0.46100000000000002</v>
      </c>
      <c r="Y20" s="689" t="s">
        <v>1589</v>
      </c>
      <c r="Z20" s="3362">
        <v>0.48</v>
      </c>
      <c r="AA20" s="3427" t="s">
        <v>1942</v>
      </c>
      <c r="AB20" s="106"/>
    </row>
    <row r="21" spans="1:28" s="48" customFormat="1" ht="17.399999999999999">
      <c r="A21" s="3568" t="s">
        <v>1025</v>
      </c>
      <c r="B21" s="3591">
        <v>0.51700000000000002</v>
      </c>
      <c r="C21" s="3592" t="s">
        <v>1589</v>
      </c>
      <c r="D21" s="3593">
        <v>0.55900000000000005</v>
      </c>
      <c r="E21" s="3594" t="s">
        <v>1966</v>
      </c>
      <c r="F21" s="3595">
        <v>0.52300000000000002</v>
      </c>
      <c r="G21" s="3592" t="s">
        <v>1585</v>
      </c>
      <c r="H21" s="3593">
        <v>0.48699999999999999</v>
      </c>
      <c r="I21" s="3594" t="s">
        <v>1941</v>
      </c>
      <c r="J21" s="3596">
        <v>0.53800000000000003</v>
      </c>
      <c r="K21" s="3592" t="s">
        <v>1586</v>
      </c>
      <c r="L21" s="3597">
        <v>0.49299999999999999</v>
      </c>
      <c r="M21" s="3594" t="s">
        <v>1941</v>
      </c>
      <c r="N21" s="3595">
        <v>0.48699999999999999</v>
      </c>
      <c r="O21" s="3592" t="s">
        <v>1581</v>
      </c>
      <c r="P21" s="3598">
        <v>0.501</v>
      </c>
      <c r="Q21" s="3594" t="s">
        <v>1941</v>
      </c>
      <c r="R21" s="3599">
        <v>0.52800000000000002</v>
      </c>
      <c r="S21" s="3592" t="s">
        <v>1581</v>
      </c>
      <c r="T21" s="3600">
        <v>0.53</v>
      </c>
      <c r="U21" s="3594" t="s">
        <v>1588</v>
      </c>
      <c r="V21" s="3601"/>
      <c r="W21" s="3602"/>
      <c r="X21" s="3603">
        <v>0.53900000000000003</v>
      </c>
      <c r="Y21" s="3604" t="s">
        <v>1589</v>
      </c>
      <c r="Z21" s="3583">
        <v>0.52</v>
      </c>
      <c r="AA21" s="3605" t="s">
        <v>1942</v>
      </c>
      <c r="AB21" s="106"/>
    </row>
    <row r="22" spans="1:28" ht="13.8">
      <c r="A22" s="5589" t="s">
        <v>1543</v>
      </c>
      <c r="B22" s="5590"/>
      <c r="C22" s="5590"/>
      <c r="D22" s="5590"/>
      <c r="E22" s="5590"/>
      <c r="F22" s="5590"/>
      <c r="G22" s="5590"/>
      <c r="H22" s="5590"/>
      <c r="I22" s="5590"/>
      <c r="J22" s="5590"/>
      <c r="K22" s="5590"/>
      <c r="L22" s="5590"/>
      <c r="M22" s="5590"/>
      <c r="N22" s="5590"/>
      <c r="O22" s="5590"/>
      <c r="P22" s="5590"/>
      <c r="Q22" s="5590"/>
      <c r="R22" s="5590"/>
      <c r="S22" s="5590"/>
      <c r="T22" s="5590"/>
      <c r="U22" s="5590"/>
      <c r="V22" s="5590"/>
      <c r="W22" s="5590"/>
      <c r="X22" s="5590"/>
      <c r="Y22" s="5590"/>
      <c r="Z22" s="5590"/>
      <c r="AA22" s="5591"/>
    </row>
    <row r="23" spans="1:28" ht="13.8">
      <c r="A23" s="6"/>
      <c r="V23"/>
      <c r="W23"/>
    </row>
    <row r="24" spans="1:28" ht="14.25" customHeight="1">
      <c r="A24" s="5425" t="s">
        <v>2587</v>
      </c>
      <c r="B24" s="5425"/>
      <c r="C24" s="5425"/>
      <c r="D24" s="5425"/>
      <c r="E24" s="5425"/>
      <c r="F24" s="5425"/>
      <c r="G24" s="5425"/>
      <c r="H24" s="5425"/>
      <c r="I24" s="5425"/>
      <c r="J24" s="5425"/>
      <c r="K24" s="5425"/>
      <c r="L24" s="5425"/>
      <c r="M24" s="5425"/>
      <c r="N24" s="5425"/>
      <c r="O24" s="5425"/>
      <c r="P24" s="5425"/>
      <c r="Q24" s="5425"/>
      <c r="R24" s="5425"/>
      <c r="S24" s="5425"/>
      <c r="T24" s="5425"/>
      <c r="U24" s="5425"/>
      <c r="V24" s="5425"/>
      <c r="W24" s="5425"/>
    </row>
    <row r="25" spans="1:28" ht="13.8">
      <c r="V25"/>
      <c r="W25"/>
    </row>
    <row r="26" spans="1:28" ht="13.8">
      <c r="V26"/>
      <c r="W26"/>
    </row>
    <row r="27" spans="1:28" ht="18" customHeight="1">
      <c r="A27" s="5684" t="s">
        <v>1345</v>
      </c>
      <c r="B27" s="5641" t="s">
        <v>574</v>
      </c>
      <c r="C27" s="5642"/>
      <c r="D27" s="5642"/>
      <c r="E27" s="5642"/>
      <c r="F27" s="5642"/>
      <c r="G27" s="5642"/>
      <c r="H27" s="5642"/>
      <c r="I27" s="5642"/>
      <c r="J27" s="5642"/>
      <c r="K27" s="5642"/>
      <c r="L27" s="5642"/>
      <c r="M27" s="5642"/>
      <c r="N27" s="5642"/>
      <c r="O27" s="5642"/>
      <c r="P27" s="5642"/>
      <c r="Q27" s="5642"/>
      <c r="R27" s="5642"/>
      <c r="S27" s="5642"/>
      <c r="T27" s="5642"/>
      <c r="U27" s="5642"/>
      <c r="V27" s="5642"/>
      <c r="W27" s="5642"/>
      <c r="X27" s="5642"/>
      <c r="Y27" s="5642"/>
      <c r="Z27" s="5642"/>
      <c r="AA27" s="5642"/>
    </row>
    <row r="28" spans="1:28" ht="18" customHeight="1">
      <c r="A28" s="5685"/>
      <c r="B28" s="5665" t="s">
        <v>852</v>
      </c>
      <c r="C28" s="5666"/>
      <c r="D28" s="5665" t="s">
        <v>852</v>
      </c>
      <c r="E28" s="5666"/>
      <c r="F28" s="5665" t="s">
        <v>852</v>
      </c>
      <c r="G28" s="5666"/>
      <c r="H28" s="5665" t="s">
        <v>852</v>
      </c>
      <c r="I28" s="5666"/>
      <c r="J28" s="5665" t="s">
        <v>852</v>
      </c>
      <c r="K28" s="5666"/>
      <c r="L28" s="5665" t="s">
        <v>852</v>
      </c>
      <c r="M28" s="5666"/>
      <c r="N28" s="5665" t="s">
        <v>852</v>
      </c>
      <c r="O28" s="5666"/>
      <c r="P28" s="5665" t="s">
        <v>852</v>
      </c>
      <c r="Q28" s="5649"/>
      <c r="R28" s="5665" t="s">
        <v>852</v>
      </c>
      <c r="S28" s="5649"/>
      <c r="T28" s="5636" t="s">
        <v>852</v>
      </c>
      <c r="U28" s="5637"/>
      <c r="V28" s="5636" t="s">
        <v>852</v>
      </c>
      <c r="W28" s="5637"/>
      <c r="X28" s="5636" t="s">
        <v>852</v>
      </c>
      <c r="Y28" s="5637"/>
      <c r="Z28" s="5636" t="s">
        <v>852</v>
      </c>
      <c r="AA28" s="5637"/>
      <c r="AB28" s="106"/>
    </row>
    <row r="29" spans="1:28" ht="18" customHeight="1">
      <c r="A29" s="5685"/>
      <c r="B29" s="5665">
        <v>2010</v>
      </c>
      <c r="C29" s="5666"/>
      <c r="D29" s="5665">
        <v>2011</v>
      </c>
      <c r="E29" s="5666"/>
      <c r="F29" s="5665">
        <v>2012</v>
      </c>
      <c r="G29" s="5666"/>
      <c r="H29" s="5665">
        <v>2013</v>
      </c>
      <c r="I29" s="5666"/>
      <c r="J29" s="5665">
        <v>2014</v>
      </c>
      <c r="K29" s="5666"/>
      <c r="L29" s="5665">
        <v>2015</v>
      </c>
      <c r="M29" s="5666"/>
      <c r="N29" s="5665">
        <v>2016</v>
      </c>
      <c r="O29" s="5666"/>
      <c r="P29" s="5665">
        <v>2017</v>
      </c>
      <c r="Q29" s="5649"/>
      <c r="R29" s="5665">
        <v>2018</v>
      </c>
      <c r="S29" s="5649"/>
      <c r="T29" s="5636">
        <v>2019</v>
      </c>
      <c r="U29" s="5637"/>
      <c r="V29" s="5636" t="s">
        <v>1517</v>
      </c>
      <c r="W29" s="5637"/>
      <c r="X29" s="5636">
        <v>2021</v>
      </c>
      <c r="Y29" s="5637"/>
      <c r="Z29" s="5636">
        <v>2022</v>
      </c>
      <c r="AA29" s="5637"/>
      <c r="AB29" s="106"/>
    </row>
    <row r="30" spans="1:28" s="47" customFormat="1" ht="30" customHeight="1">
      <c r="A30" s="5686"/>
      <c r="B30" s="51" t="s">
        <v>859</v>
      </c>
      <c r="C30" s="52" t="s">
        <v>860</v>
      </c>
      <c r="D30" s="51" t="s">
        <v>859</v>
      </c>
      <c r="E30" s="52" t="s">
        <v>860</v>
      </c>
      <c r="F30" s="51" t="s">
        <v>859</v>
      </c>
      <c r="G30" s="52" t="s">
        <v>860</v>
      </c>
      <c r="H30" s="51" t="s">
        <v>859</v>
      </c>
      <c r="I30" s="52" t="s">
        <v>860</v>
      </c>
      <c r="J30" s="51" t="s">
        <v>859</v>
      </c>
      <c r="K30" s="52" t="s">
        <v>860</v>
      </c>
      <c r="L30" s="51" t="s">
        <v>859</v>
      </c>
      <c r="M30" s="52" t="s">
        <v>860</v>
      </c>
      <c r="N30" s="51" t="s">
        <v>859</v>
      </c>
      <c r="O30" s="52" t="s">
        <v>860</v>
      </c>
      <c r="P30" s="51" t="s">
        <v>859</v>
      </c>
      <c r="Q30" s="46" t="s">
        <v>860</v>
      </c>
      <c r="R30" s="51" t="s">
        <v>859</v>
      </c>
      <c r="S30" s="46" t="s">
        <v>860</v>
      </c>
      <c r="T30" s="62" t="s">
        <v>859</v>
      </c>
      <c r="U30" s="63" t="s">
        <v>860</v>
      </c>
      <c r="V30" s="542" t="s">
        <v>859</v>
      </c>
      <c r="W30" s="543" t="s">
        <v>860</v>
      </c>
      <c r="X30" s="542" t="s">
        <v>859</v>
      </c>
      <c r="Y30" s="543" t="s">
        <v>860</v>
      </c>
      <c r="Z30" s="542" t="s">
        <v>859</v>
      </c>
      <c r="AA30" s="543" t="s">
        <v>860</v>
      </c>
      <c r="AB30" s="401"/>
    </row>
    <row r="31" spans="1:28" s="50" customFormat="1" ht="27" thickBot="1">
      <c r="A31" s="3348" t="s">
        <v>881</v>
      </c>
      <c r="B31" s="557">
        <v>171009</v>
      </c>
      <c r="C31" s="535" t="s">
        <v>2243</v>
      </c>
      <c r="D31" s="493">
        <v>175938</v>
      </c>
      <c r="E31" s="472" t="s">
        <v>2244</v>
      </c>
      <c r="F31" s="3606">
        <v>175406</v>
      </c>
      <c r="G31" s="535" t="s">
        <v>2238</v>
      </c>
      <c r="H31" s="3607">
        <v>180074</v>
      </c>
      <c r="I31" s="472" t="s">
        <v>2078</v>
      </c>
      <c r="J31" s="558">
        <v>178734</v>
      </c>
      <c r="K31" s="535" t="s">
        <v>2245</v>
      </c>
      <c r="L31" s="495">
        <v>179024</v>
      </c>
      <c r="M31" s="472" t="s">
        <v>2246</v>
      </c>
      <c r="N31" s="557">
        <v>180663</v>
      </c>
      <c r="O31" s="535" t="s">
        <v>2247</v>
      </c>
      <c r="P31" s="493">
        <v>174878</v>
      </c>
      <c r="Q31" s="472" t="s">
        <v>2248</v>
      </c>
      <c r="R31" s="2971">
        <v>174067</v>
      </c>
      <c r="S31" s="535" t="s">
        <v>2249</v>
      </c>
      <c r="T31" s="475">
        <v>172379</v>
      </c>
      <c r="U31" s="472" t="s">
        <v>2250</v>
      </c>
      <c r="V31" s="2766"/>
      <c r="W31" s="2767"/>
      <c r="X31" s="1433">
        <v>168986</v>
      </c>
      <c r="Y31" s="2200" t="s">
        <v>2251</v>
      </c>
      <c r="Z31" s="2972">
        <v>169332</v>
      </c>
      <c r="AA31" s="2973" t="s">
        <v>2619</v>
      </c>
      <c r="AB31" s="408"/>
    </row>
    <row r="32" spans="1:28" s="50" customFormat="1" ht="17.399999999999999">
      <c r="A32" s="546" t="s">
        <v>1024</v>
      </c>
      <c r="B32" s="3608">
        <v>0.438</v>
      </c>
      <c r="C32" s="538" t="s">
        <v>1606</v>
      </c>
      <c r="D32" s="2604">
        <v>0.41099999999999998</v>
      </c>
      <c r="E32" s="480" t="s">
        <v>1601</v>
      </c>
      <c r="F32" s="3609">
        <v>0.44700000000000001</v>
      </c>
      <c r="G32" s="538" t="s">
        <v>1601</v>
      </c>
      <c r="H32" s="2606">
        <v>0.44400000000000001</v>
      </c>
      <c r="I32" s="480" t="s">
        <v>1602</v>
      </c>
      <c r="J32" s="3610">
        <v>0.42499999999999999</v>
      </c>
      <c r="K32" s="538" t="s">
        <v>1601</v>
      </c>
      <c r="L32" s="2608">
        <v>0.434</v>
      </c>
      <c r="M32" s="480" t="s">
        <v>1603</v>
      </c>
      <c r="N32" s="3608">
        <v>0.44400000000000001</v>
      </c>
      <c r="O32" s="538" t="s">
        <v>1601</v>
      </c>
      <c r="P32" s="2604">
        <v>0.438</v>
      </c>
      <c r="Q32" s="480" t="s">
        <v>1606</v>
      </c>
      <c r="R32" s="3611">
        <v>0.47100000000000003</v>
      </c>
      <c r="S32" s="538" t="s">
        <v>1604</v>
      </c>
      <c r="T32" s="485">
        <v>0.46600000000000003</v>
      </c>
      <c r="U32" s="480" t="s">
        <v>1602</v>
      </c>
      <c r="V32" s="2776"/>
      <c r="W32" s="541"/>
      <c r="X32" s="548">
        <v>0.42</v>
      </c>
      <c r="Y32" s="1026" t="s">
        <v>1606</v>
      </c>
      <c r="Z32" s="3612">
        <v>0.42199999999999999</v>
      </c>
      <c r="AA32" s="3427" t="s">
        <v>1606</v>
      </c>
      <c r="AB32" s="106"/>
    </row>
    <row r="33" spans="1:28" s="50" customFormat="1" ht="17.399999999999999">
      <c r="A33" s="3613" t="s">
        <v>1025</v>
      </c>
      <c r="B33" s="3221">
        <v>0.56200000000000006</v>
      </c>
      <c r="C33" s="3592" t="s">
        <v>1606</v>
      </c>
      <c r="D33" s="3222">
        <v>0.58899999999999997</v>
      </c>
      <c r="E33" s="3594" t="s">
        <v>1601</v>
      </c>
      <c r="F33" s="3203">
        <v>0.55300000000000005</v>
      </c>
      <c r="G33" s="3592" t="s">
        <v>1601</v>
      </c>
      <c r="H33" s="3204">
        <v>0.55600000000000005</v>
      </c>
      <c r="I33" s="3594" t="s">
        <v>1602</v>
      </c>
      <c r="J33" s="3225">
        <v>0.57499999999999996</v>
      </c>
      <c r="K33" s="3592" t="s">
        <v>1601</v>
      </c>
      <c r="L33" s="3226">
        <v>0.56599999999999995</v>
      </c>
      <c r="M33" s="3594" t="s">
        <v>1603</v>
      </c>
      <c r="N33" s="3221">
        <v>0.55600000000000005</v>
      </c>
      <c r="O33" s="3592" t="s">
        <v>1601</v>
      </c>
      <c r="P33" s="3222">
        <v>0.56200000000000006</v>
      </c>
      <c r="Q33" s="3594" t="s">
        <v>1606</v>
      </c>
      <c r="R33" s="3614">
        <v>0.52900000000000003</v>
      </c>
      <c r="S33" s="3592" t="s">
        <v>1604</v>
      </c>
      <c r="T33" s="2224">
        <v>0.53400000000000003</v>
      </c>
      <c r="U33" s="3594" t="s">
        <v>1602</v>
      </c>
      <c r="V33" s="3615"/>
      <c r="W33" s="3616"/>
      <c r="X33" s="3617">
        <v>0.57999999999999996</v>
      </c>
      <c r="Y33" s="3604" t="s">
        <v>1606</v>
      </c>
      <c r="Z33" s="3618">
        <v>0.57799999999999996</v>
      </c>
      <c r="AA33" s="3605" t="s">
        <v>1606</v>
      </c>
      <c r="AB33" s="106"/>
    </row>
    <row r="34" spans="1:28" ht="13.8">
      <c r="A34" s="5589" t="s">
        <v>1543</v>
      </c>
      <c r="B34" s="5590"/>
      <c r="C34" s="5590"/>
      <c r="D34" s="5590"/>
      <c r="E34" s="5590"/>
      <c r="F34" s="5590"/>
      <c r="G34" s="5590"/>
      <c r="H34" s="5590"/>
      <c r="I34" s="5590"/>
      <c r="J34" s="5590"/>
      <c r="K34" s="5590"/>
      <c r="L34" s="5590"/>
      <c r="M34" s="5590"/>
      <c r="N34" s="5590"/>
      <c r="O34" s="5590"/>
      <c r="P34" s="5590"/>
      <c r="Q34" s="5590"/>
      <c r="R34" s="5590"/>
      <c r="S34" s="5590"/>
      <c r="T34" s="5590"/>
      <c r="U34" s="5590"/>
      <c r="V34" s="5590"/>
      <c r="W34" s="5590"/>
      <c r="X34" s="5590"/>
      <c r="Y34" s="5590"/>
      <c r="Z34" s="5590"/>
      <c r="AA34" s="5591"/>
    </row>
    <row r="35" spans="1:28" ht="13.8">
      <c r="V35"/>
      <c r="W35"/>
    </row>
    <row r="36" spans="1:28" ht="14.25" customHeight="1">
      <c r="A36" s="5425" t="s">
        <v>2587</v>
      </c>
      <c r="B36" s="5425"/>
      <c r="C36" s="5425"/>
      <c r="D36" s="5425"/>
      <c r="E36" s="5425"/>
      <c r="F36" s="5425"/>
      <c r="G36" s="5425"/>
      <c r="H36" s="5425"/>
      <c r="I36" s="5425"/>
      <c r="J36" s="5425"/>
      <c r="K36" s="5425"/>
      <c r="L36" s="5425"/>
      <c r="M36" s="5425"/>
      <c r="N36" s="5425"/>
      <c r="O36" s="5425"/>
      <c r="P36" s="5425"/>
      <c r="Q36" s="5425"/>
      <c r="R36" s="5425"/>
      <c r="S36" s="5425"/>
      <c r="T36" s="5425"/>
      <c r="U36" s="5425"/>
      <c r="V36" s="5425"/>
      <c r="W36" s="5425"/>
    </row>
    <row r="37" spans="1:28" ht="13.8">
      <c r="V37"/>
      <c r="W37"/>
    </row>
    <row r="38" spans="1:28" ht="13.8">
      <c r="V38"/>
      <c r="W38"/>
    </row>
    <row r="39" spans="1:28" ht="13.8">
      <c r="V39"/>
      <c r="W39"/>
    </row>
    <row r="40" spans="1:28" ht="13.8">
      <c r="V40"/>
      <c r="W40"/>
    </row>
    <row r="41" spans="1:28" ht="13.8">
      <c r="V41"/>
      <c r="W41"/>
    </row>
    <row r="42" spans="1:28" ht="13.8">
      <c r="V42"/>
      <c r="W42"/>
    </row>
    <row r="43" spans="1:28" ht="13.8">
      <c r="V43"/>
      <c r="W43"/>
    </row>
    <row r="44" spans="1:28" ht="13.8">
      <c r="V44"/>
      <c r="W44"/>
    </row>
    <row r="45" spans="1:28" ht="13.8">
      <c r="V45"/>
      <c r="W45"/>
    </row>
    <row r="46" spans="1:28" ht="13.8">
      <c r="V46"/>
      <c r="W46"/>
    </row>
    <row r="47" spans="1:28" ht="13.8">
      <c r="V47"/>
      <c r="W47"/>
    </row>
  </sheetData>
  <mergeCells count="91">
    <mergeCell ref="A36:W36"/>
    <mergeCell ref="V28:W28"/>
    <mergeCell ref="X28:Y28"/>
    <mergeCell ref="B29:C29"/>
    <mergeCell ref="D29:E29"/>
    <mergeCell ref="F29:G29"/>
    <mergeCell ref="H29:I29"/>
    <mergeCell ref="J29:K29"/>
    <mergeCell ref="L29:M29"/>
    <mergeCell ref="N29:O29"/>
    <mergeCell ref="P29:Q29"/>
    <mergeCell ref="R29:S29"/>
    <mergeCell ref="T29:U29"/>
    <mergeCell ref="V29:W29"/>
    <mergeCell ref="X29:Y29"/>
    <mergeCell ref="A24:W24"/>
    <mergeCell ref="A27:A30"/>
    <mergeCell ref="B28:C28"/>
    <mergeCell ref="D28:E28"/>
    <mergeCell ref="F28:G28"/>
    <mergeCell ref="H28:I28"/>
    <mergeCell ref="J28:K28"/>
    <mergeCell ref="L28:M28"/>
    <mergeCell ref="N28:O28"/>
    <mergeCell ref="P28:Q28"/>
    <mergeCell ref="R28:S28"/>
    <mergeCell ref="T28:U28"/>
    <mergeCell ref="V17:W17"/>
    <mergeCell ref="N4:O4"/>
    <mergeCell ref="P4:Q4"/>
    <mergeCell ref="L4:M4"/>
    <mergeCell ref="T16:U16"/>
    <mergeCell ref="R16:S16"/>
    <mergeCell ref="V4:W4"/>
    <mergeCell ref="R4:S4"/>
    <mergeCell ref="R5:S5"/>
    <mergeCell ref="A10:AA10"/>
    <mergeCell ref="B5:C5"/>
    <mergeCell ref="D5:E5"/>
    <mergeCell ref="X17:Y17"/>
    <mergeCell ref="N17:O17"/>
    <mergeCell ref="P17:Q17"/>
    <mergeCell ref="R17:S17"/>
    <mergeCell ref="J4:K4"/>
    <mergeCell ref="P5:Q5"/>
    <mergeCell ref="T17:U17"/>
    <mergeCell ref="X4:Y4"/>
    <mergeCell ref="V5:W5"/>
    <mergeCell ref="X5:Y5"/>
    <mergeCell ref="A12:W12"/>
    <mergeCell ref="A15:A18"/>
    <mergeCell ref="V16:W16"/>
    <mergeCell ref="X16:Y16"/>
    <mergeCell ref="B17:C17"/>
    <mergeCell ref="D17:E17"/>
    <mergeCell ref="F17:G17"/>
    <mergeCell ref="H17:I17"/>
    <mergeCell ref="J17:K17"/>
    <mergeCell ref="L17:M17"/>
    <mergeCell ref="F5:G5"/>
    <mergeCell ref="T4:U4"/>
    <mergeCell ref="T5:U5"/>
    <mergeCell ref="A1:AA1"/>
    <mergeCell ref="B3:AA3"/>
    <mergeCell ref="Z4:AA4"/>
    <mergeCell ref="Z5:AA5"/>
    <mergeCell ref="J5:K5"/>
    <mergeCell ref="A3:A6"/>
    <mergeCell ref="B4:C4"/>
    <mergeCell ref="D4:E4"/>
    <mergeCell ref="F4:G4"/>
    <mergeCell ref="H4:I4"/>
    <mergeCell ref="H5:I5"/>
    <mergeCell ref="L5:M5"/>
    <mergeCell ref="N5:O5"/>
    <mergeCell ref="Z28:AA28"/>
    <mergeCell ref="Z29:AA29"/>
    <mergeCell ref="A34:AA34"/>
    <mergeCell ref="B15:AA15"/>
    <mergeCell ref="Z16:AA16"/>
    <mergeCell ref="Z17:AA17"/>
    <mergeCell ref="A22:AA22"/>
    <mergeCell ref="B27:AA27"/>
    <mergeCell ref="P16:Q16"/>
    <mergeCell ref="B16:C16"/>
    <mergeCell ref="D16:E16"/>
    <mergeCell ref="F16:G16"/>
    <mergeCell ref="J16:K16"/>
    <mergeCell ref="L16:M16"/>
    <mergeCell ref="H16:I16"/>
    <mergeCell ref="N16:O16"/>
  </mergeCell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workbookViewId="0">
      <selection activeCell="A8" sqref="A8"/>
    </sheetView>
  </sheetViews>
  <sheetFormatPr defaultColWidth="8.69921875" defaultRowHeight="14.25" customHeight="1"/>
  <cols>
    <col min="1" max="1" width="27.59765625" style="58" customWidth="1"/>
    <col min="2" max="11" width="10.59765625" style="58" customWidth="1"/>
    <col min="12" max="12" width="8.69921875" style="58"/>
    <col min="13" max="13" width="8.796875" customWidth="1"/>
    <col min="14" max="16384" width="8.69921875" style="58"/>
  </cols>
  <sheetData>
    <row r="1" spans="1:12" ht="24.6">
      <c r="A1" s="5652" t="s">
        <v>1475</v>
      </c>
      <c r="B1" s="5652"/>
      <c r="C1" s="5652"/>
      <c r="D1" s="5652"/>
      <c r="E1" s="5652"/>
      <c r="F1" s="5652"/>
      <c r="G1" s="5652"/>
      <c r="H1" s="5652"/>
      <c r="I1" s="5652"/>
      <c r="J1" s="5652"/>
      <c r="K1" s="5652"/>
      <c r="L1" s="320"/>
    </row>
    <row r="2" spans="1:12" ht="13.8">
      <c r="A2" s="57"/>
      <c r="B2" s="57"/>
      <c r="C2" s="57"/>
      <c r="D2" s="57"/>
      <c r="E2" s="57"/>
      <c r="F2" s="57"/>
      <c r="G2" s="57"/>
      <c r="H2" s="57"/>
      <c r="I2" s="57"/>
      <c r="J2" s="57"/>
      <c r="K2" s="57"/>
    </row>
    <row r="3" spans="1:12" ht="20.399999999999999">
      <c r="A3" s="5689" t="s">
        <v>1441</v>
      </c>
      <c r="B3" s="5690" t="s">
        <v>853</v>
      </c>
      <c r="C3" s="5691"/>
      <c r="D3" s="5691"/>
      <c r="E3" s="5691"/>
      <c r="F3" s="5691"/>
      <c r="G3" s="5691"/>
      <c r="H3" s="5691"/>
      <c r="I3" s="5692"/>
      <c r="J3" s="5690" t="s">
        <v>852</v>
      </c>
      <c r="K3" s="5693"/>
      <c r="L3" s="420"/>
    </row>
    <row r="4" spans="1:12" ht="20.399999999999999">
      <c r="A4" s="5663"/>
      <c r="B4" s="5694" t="s">
        <v>33</v>
      </c>
      <c r="C4" s="5696"/>
      <c r="D4" s="5696" t="s">
        <v>37</v>
      </c>
      <c r="E4" s="5696"/>
      <c r="F4" s="5696" t="s">
        <v>34</v>
      </c>
      <c r="G4" s="5696"/>
      <c r="H4" s="5696" t="s">
        <v>36</v>
      </c>
      <c r="I4" s="5697"/>
      <c r="J4" s="5694"/>
      <c r="K4" s="5695"/>
      <c r="L4" s="420"/>
    </row>
    <row r="5" spans="1:12" ht="20.399999999999999">
      <c r="A5" s="5664"/>
      <c r="B5" s="85" t="s">
        <v>16</v>
      </c>
      <c r="C5" s="86" t="s">
        <v>17</v>
      </c>
      <c r="D5" s="86" t="s">
        <v>16</v>
      </c>
      <c r="E5" s="86" t="s">
        <v>17</v>
      </c>
      <c r="F5" s="86" t="s">
        <v>16</v>
      </c>
      <c r="G5" s="86" t="s">
        <v>17</v>
      </c>
      <c r="H5" s="86" t="s">
        <v>16</v>
      </c>
      <c r="I5" s="87" t="s">
        <v>17</v>
      </c>
      <c r="J5" s="85" t="s">
        <v>16</v>
      </c>
      <c r="K5" s="88" t="s">
        <v>17</v>
      </c>
      <c r="L5" s="420"/>
    </row>
    <row r="6" spans="1:12" ht="15.6">
      <c r="A6" s="587" t="s">
        <v>576</v>
      </c>
      <c r="B6" s="110">
        <v>457</v>
      </c>
      <c r="C6" s="383">
        <v>0.36199999999999999</v>
      </c>
      <c r="D6" s="113">
        <v>79</v>
      </c>
      <c r="E6" s="387">
        <v>0.33600000000000002</v>
      </c>
      <c r="F6" s="110">
        <v>812</v>
      </c>
      <c r="G6" s="383">
        <v>0.41899999999999998</v>
      </c>
      <c r="H6" s="113">
        <v>1168</v>
      </c>
      <c r="I6" s="387">
        <v>0.222</v>
      </c>
      <c r="J6" s="110">
        <v>2516</v>
      </c>
      <c r="K6" s="391">
        <v>0.28899999999999998</v>
      </c>
      <c r="L6" s="456"/>
    </row>
    <row r="7" spans="1:12" ht="15.6">
      <c r="A7" s="587" t="s">
        <v>882</v>
      </c>
      <c r="B7" s="110">
        <v>425</v>
      </c>
      <c r="C7" s="384">
        <v>0.33700000000000002</v>
      </c>
      <c r="D7" s="113">
        <v>78</v>
      </c>
      <c r="E7" s="388">
        <v>0.33200000000000002</v>
      </c>
      <c r="F7" s="110">
        <v>366</v>
      </c>
      <c r="G7" s="384">
        <v>0.189</v>
      </c>
      <c r="H7" s="113">
        <v>1594</v>
      </c>
      <c r="I7" s="388">
        <v>0.30299999999999999</v>
      </c>
      <c r="J7" s="110">
        <v>2463</v>
      </c>
      <c r="K7" s="392">
        <v>0.28299999999999997</v>
      </c>
      <c r="L7" s="456"/>
    </row>
    <row r="8" spans="1:12" ht="15.6">
      <c r="A8" s="587" t="s">
        <v>883</v>
      </c>
      <c r="B8" s="110">
        <v>116</v>
      </c>
      <c r="C8" s="384">
        <v>9.1999999999999998E-2</v>
      </c>
      <c r="D8" s="113">
        <v>19</v>
      </c>
      <c r="E8" s="388">
        <v>8.1000000000000003E-2</v>
      </c>
      <c r="F8" s="110">
        <v>5</v>
      </c>
      <c r="G8" s="384">
        <v>3.0000000000000001E-3</v>
      </c>
      <c r="H8" s="113">
        <v>79</v>
      </c>
      <c r="I8" s="388">
        <v>1.4999999999999999E-2</v>
      </c>
      <c r="J8" s="110">
        <v>219</v>
      </c>
      <c r="K8" s="392">
        <v>2.5000000000000001E-2</v>
      </c>
      <c r="L8" s="456"/>
    </row>
    <row r="9" spans="1:12" ht="15.6">
      <c r="A9" s="587" t="s">
        <v>884</v>
      </c>
      <c r="B9" s="110">
        <v>51</v>
      </c>
      <c r="C9" s="384">
        <v>0.04</v>
      </c>
      <c r="D9" s="113">
        <v>6</v>
      </c>
      <c r="E9" s="388">
        <v>2.5999999999999999E-2</v>
      </c>
      <c r="F9" s="110">
        <v>29</v>
      </c>
      <c r="G9" s="384">
        <v>1.4999999999999999E-2</v>
      </c>
      <c r="H9" s="113">
        <v>338</v>
      </c>
      <c r="I9" s="388">
        <v>6.4000000000000001E-2</v>
      </c>
      <c r="J9" s="110">
        <v>424</v>
      </c>
      <c r="K9" s="392">
        <v>4.9000000000000002E-2</v>
      </c>
      <c r="L9" s="456"/>
    </row>
    <row r="10" spans="1:12" ht="15.6">
      <c r="A10" s="587" t="s">
        <v>885</v>
      </c>
      <c r="B10" s="110">
        <v>35</v>
      </c>
      <c r="C10" s="384">
        <v>2.8000000000000001E-2</v>
      </c>
      <c r="D10" s="113">
        <v>6</v>
      </c>
      <c r="E10" s="388">
        <v>2.5999999999999999E-2</v>
      </c>
      <c r="F10" s="110">
        <v>41</v>
      </c>
      <c r="G10" s="384">
        <v>2.1000000000000001E-2</v>
      </c>
      <c r="H10" s="113">
        <v>288</v>
      </c>
      <c r="I10" s="388">
        <v>5.5E-2</v>
      </c>
      <c r="J10" s="110">
        <v>370</v>
      </c>
      <c r="K10" s="392">
        <v>4.2999999999999997E-2</v>
      </c>
      <c r="L10" s="456"/>
    </row>
    <row r="11" spans="1:12" ht="15.6">
      <c r="A11" s="587" t="s">
        <v>577</v>
      </c>
      <c r="B11" s="110">
        <v>35</v>
      </c>
      <c r="C11" s="384">
        <v>2.8000000000000001E-2</v>
      </c>
      <c r="D11" s="113">
        <v>16</v>
      </c>
      <c r="E11" s="388">
        <v>6.8000000000000005E-2</v>
      </c>
      <c r="F11" s="110">
        <v>86</v>
      </c>
      <c r="G11" s="384">
        <v>4.3999999999999997E-2</v>
      </c>
      <c r="H11" s="113">
        <v>233</v>
      </c>
      <c r="I11" s="388">
        <v>4.3999999999999997E-2</v>
      </c>
      <c r="J11" s="110">
        <v>370</v>
      </c>
      <c r="K11" s="392">
        <v>4.2999999999999997E-2</v>
      </c>
      <c r="L11" s="456"/>
    </row>
    <row r="12" spans="1:12" ht="15.6">
      <c r="A12" s="587" t="s">
        <v>886</v>
      </c>
      <c r="B12" s="110">
        <v>24</v>
      </c>
      <c r="C12" s="384">
        <v>1.9E-2</v>
      </c>
      <c r="D12" s="113">
        <v>10</v>
      </c>
      <c r="E12" s="388">
        <v>4.2999999999999997E-2</v>
      </c>
      <c r="F12" s="110">
        <v>53</v>
      </c>
      <c r="G12" s="384">
        <v>2.7E-2</v>
      </c>
      <c r="H12" s="113">
        <v>252</v>
      </c>
      <c r="I12" s="388">
        <v>4.8000000000000001E-2</v>
      </c>
      <c r="J12" s="110">
        <v>339</v>
      </c>
      <c r="K12" s="392">
        <v>3.9E-2</v>
      </c>
      <c r="L12" s="456"/>
    </row>
    <row r="13" spans="1:12" ht="15.6">
      <c r="A13" s="587" t="s">
        <v>614</v>
      </c>
      <c r="B13" s="110">
        <v>39</v>
      </c>
      <c r="C13" s="384">
        <v>3.1E-2</v>
      </c>
      <c r="D13" s="113">
        <v>15</v>
      </c>
      <c r="E13" s="388">
        <v>6.4000000000000001E-2</v>
      </c>
      <c r="F13" s="110">
        <v>79</v>
      </c>
      <c r="G13" s="384">
        <v>4.1000000000000002E-2</v>
      </c>
      <c r="H13" s="113">
        <v>238</v>
      </c>
      <c r="I13" s="388">
        <v>4.4999999999999998E-2</v>
      </c>
      <c r="J13" s="110">
        <v>371</v>
      </c>
      <c r="K13" s="392">
        <v>4.2999999999999997E-2</v>
      </c>
      <c r="L13" s="456"/>
    </row>
    <row r="14" spans="1:12" ht="15.6">
      <c r="A14" s="587" t="s">
        <v>887</v>
      </c>
      <c r="B14" s="110">
        <v>40</v>
      </c>
      <c r="C14" s="384">
        <v>3.2000000000000001E-2</v>
      </c>
      <c r="D14" s="113">
        <v>5</v>
      </c>
      <c r="E14" s="388">
        <v>2.1000000000000001E-2</v>
      </c>
      <c r="F14" s="110">
        <v>51</v>
      </c>
      <c r="G14" s="384">
        <v>2.5999999999999999E-2</v>
      </c>
      <c r="H14" s="113">
        <v>65</v>
      </c>
      <c r="I14" s="388">
        <v>1.2E-2</v>
      </c>
      <c r="J14" s="110">
        <v>161</v>
      </c>
      <c r="K14" s="392">
        <v>1.9E-2</v>
      </c>
      <c r="L14" s="456"/>
    </row>
    <row r="15" spans="1:12" ht="16.2" thickBot="1">
      <c r="A15" s="587" t="s">
        <v>888</v>
      </c>
      <c r="B15" s="111">
        <v>41</v>
      </c>
      <c r="C15" s="385">
        <v>3.2000000000000001E-2</v>
      </c>
      <c r="D15" s="114">
        <v>1</v>
      </c>
      <c r="E15" s="389">
        <v>4.0000000000000001E-3</v>
      </c>
      <c r="F15" s="111">
        <v>414</v>
      </c>
      <c r="G15" s="385">
        <v>0.214</v>
      </c>
      <c r="H15" s="114">
        <v>1013</v>
      </c>
      <c r="I15" s="389">
        <v>0.192</v>
      </c>
      <c r="J15" s="111">
        <v>1469</v>
      </c>
      <c r="K15" s="393">
        <v>0.16900000000000001</v>
      </c>
      <c r="L15" s="456"/>
    </row>
    <row r="16" spans="1:12" ht="15.6">
      <c r="A16" s="600" t="s">
        <v>31</v>
      </c>
      <c r="B16" s="112">
        <v>1263</v>
      </c>
      <c r="C16" s="386">
        <v>1</v>
      </c>
      <c r="D16" s="115">
        <v>235</v>
      </c>
      <c r="E16" s="390">
        <v>1</v>
      </c>
      <c r="F16" s="116">
        <v>1936</v>
      </c>
      <c r="G16" s="386">
        <v>1</v>
      </c>
      <c r="H16" s="115">
        <v>5268</v>
      </c>
      <c r="I16" s="390">
        <v>1</v>
      </c>
      <c r="J16" s="117">
        <v>8702</v>
      </c>
      <c r="K16" s="394">
        <v>1</v>
      </c>
      <c r="L16" s="456"/>
    </row>
    <row r="17" spans="1:11" ht="49.95" customHeight="1">
      <c r="A17" s="5687" t="s">
        <v>1054</v>
      </c>
      <c r="B17" s="5687"/>
      <c r="C17" s="5687"/>
      <c r="D17" s="5687"/>
      <c r="E17" s="5687"/>
      <c r="F17" s="5687"/>
      <c r="G17" s="5687"/>
      <c r="H17" s="5687"/>
      <c r="I17" s="5687"/>
      <c r="J17" s="5687"/>
      <c r="K17" s="5687"/>
    </row>
    <row r="18" spans="1:11" ht="13.8">
      <c r="A18" s="57"/>
      <c r="B18" s="57"/>
      <c r="C18" s="57"/>
      <c r="D18" s="57"/>
      <c r="E18" s="57"/>
      <c r="F18" s="57"/>
      <c r="G18" s="57"/>
      <c r="H18" s="57"/>
      <c r="I18" s="57"/>
      <c r="J18" s="57"/>
      <c r="K18" s="57"/>
    </row>
    <row r="19" spans="1:11" ht="14.25" customHeight="1">
      <c r="A19" s="5688" t="s">
        <v>1055</v>
      </c>
      <c r="B19" s="5688"/>
      <c r="C19" s="5688"/>
      <c r="D19" s="5688"/>
      <c r="E19" s="5688"/>
      <c r="F19" s="5688"/>
      <c r="G19" s="5688"/>
      <c r="H19" s="5688"/>
      <c r="I19" s="5688"/>
      <c r="J19" s="5688"/>
      <c r="K19" s="5688"/>
    </row>
  </sheetData>
  <mergeCells count="10">
    <mergeCell ref="A1:K1"/>
    <mergeCell ref="A17:K17"/>
    <mergeCell ref="A19:K19"/>
    <mergeCell ref="A3:A5"/>
    <mergeCell ref="B3:I3"/>
    <mergeCell ref="J3:K4"/>
    <mergeCell ref="B4:C4"/>
    <mergeCell ref="D4:E4"/>
    <mergeCell ref="F4:G4"/>
    <mergeCell ref="H4:I4"/>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election activeCell="D9" sqref="D9"/>
    </sheetView>
  </sheetViews>
  <sheetFormatPr defaultColWidth="8.69921875" defaultRowHeight="14.25" customHeight="1"/>
  <cols>
    <col min="1" max="1" width="26.5" style="58" customWidth="1"/>
    <col min="2" max="11" width="10.59765625" style="58" customWidth="1"/>
    <col min="12" max="12" width="8.69921875" style="58"/>
    <col min="13" max="13" width="8.796875" customWidth="1"/>
    <col min="14" max="16384" width="8.69921875" style="58"/>
  </cols>
  <sheetData>
    <row r="1" spans="1:12" ht="24.6">
      <c r="A1" s="5652" t="s">
        <v>1476</v>
      </c>
      <c r="B1" s="5652"/>
      <c r="C1" s="5652"/>
      <c r="D1" s="5652"/>
      <c r="E1" s="5652"/>
      <c r="F1" s="5652"/>
      <c r="G1" s="5652"/>
      <c r="H1" s="5652"/>
      <c r="I1" s="5652"/>
      <c r="J1" s="5652"/>
      <c r="K1" s="5652"/>
      <c r="L1" s="320"/>
    </row>
    <row r="2" spans="1:12" ht="13.8">
      <c r="A2" s="57"/>
      <c r="B2" s="57"/>
      <c r="C2" s="57"/>
      <c r="D2" s="57"/>
      <c r="E2" s="57"/>
      <c r="F2" s="57"/>
      <c r="G2" s="57"/>
      <c r="H2" s="57"/>
      <c r="I2" s="57"/>
      <c r="J2" s="57"/>
      <c r="K2" s="57"/>
    </row>
    <row r="3" spans="1:12" ht="20.399999999999999">
      <c r="A3" s="5689" t="s">
        <v>1441</v>
      </c>
      <c r="B3" s="5690" t="s">
        <v>853</v>
      </c>
      <c r="C3" s="5691"/>
      <c r="D3" s="5691"/>
      <c r="E3" s="5691"/>
      <c r="F3" s="5691"/>
      <c r="G3" s="5691"/>
      <c r="H3" s="5691"/>
      <c r="I3" s="5692"/>
      <c r="J3" s="5690" t="s">
        <v>852</v>
      </c>
      <c r="K3" s="5693"/>
      <c r="L3" s="420"/>
    </row>
    <row r="4" spans="1:12" ht="20.399999999999999">
      <c r="A4" s="5663"/>
      <c r="B4" s="5694" t="s">
        <v>33</v>
      </c>
      <c r="C4" s="5696"/>
      <c r="D4" s="5696" t="s">
        <v>37</v>
      </c>
      <c r="E4" s="5696"/>
      <c r="F4" s="5696" t="s">
        <v>34</v>
      </c>
      <c r="G4" s="5696"/>
      <c r="H4" s="5696" t="s">
        <v>36</v>
      </c>
      <c r="I4" s="5697"/>
      <c r="J4" s="5694"/>
      <c r="K4" s="5695"/>
      <c r="L4" s="420"/>
    </row>
    <row r="5" spans="1:12" ht="20.399999999999999">
      <c r="A5" s="5664"/>
      <c r="B5" s="85" t="s">
        <v>16</v>
      </c>
      <c r="C5" s="86" t="s">
        <v>17</v>
      </c>
      <c r="D5" s="86" t="s">
        <v>16</v>
      </c>
      <c r="E5" s="86" t="s">
        <v>17</v>
      </c>
      <c r="F5" s="86" t="s">
        <v>16</v>
      </c>
      <c r="G5" s="86" t="s">
        <v>17</v>
      </c>
      <c r="H5" s="86" t="s">
        <v>16</v>
      </c>
      <c r="I5" s="87" t="s">
        <v>17</v>
      </c>
      <c r="J5" s="85" t="s">
        <v>16</v>
      </c>
      <c r="K5" s="88" t="s">
        <v>17</v>
      </c>
      <c r="L5" s="420"/>
    </row>
    <row r="6" spans="1:12" ht="15.6">
      <c r="A6" s="587" t="s">
        <v>576</v>
      </c>
      <c r="B6" s="110">
        <v>262</v>
      </c>
      <c r="C6" s="383">
        <v>0.42799999999999999</v>
      </c>
      <c r="D6" s="113">
        <v>104</v>
      </c>
      <c r="E6" s="387">
        <v>0.315</v>
      </c>
      <c r="F6" s="110">
        <v>580</v>
      </c>
      <c r="G6" s="383">
        <v>0.48699999999999999</v>
      </c>
      <c r="H6" s="113">
        <v>1123</v>
      </c>
      <c r="I6" s="387">
        <v>0.217</v>
      </c>
      <c r="J6" s="110">
        <v>2069</v>
      </c>
      <c r="K6" s="391">
        <v>0.28299999999999997</v>
      </c>
      <c r="L6" s="456"/>
    </row>
    <row r="7" spans="1:12" ht="15.6">
      <c r="A7" s="587" t="s">
        <v>882</v>
      </c>
      <c r="B7" s="110">
        <v>191</v>
      </c>
      <c r="C7" s="384">
        <v>0.312</v>
      </c>
      <c r="D7" s="113">
        <v>80</v>
      </c>
      <c r="E7" s="388">
        <v>0.24199999999999999</v>
      </c>
      <c r="F7" s="110">
        <v>303</v>
      </c>
      <c r="G7" s="384">
        <v>0.254</v>
      </c>
      <c r="H7" s="113">
        <v>1538</v>
      </c>
      <c r="I7" s="388">
        <v>0.29699999999999999</v>
      </c>
      <c r="J7" s="110">
        <v>2112</v>
      </c>
      <c r="K7" s="392">
        <v>0.28899999999999998</v>
      </c>
      <c r="L7" s="456"/>
    </row>
    <row r="8" spans="1:12" ht="15.6">
      <c r="A8" s="587" t="s">
        <v>883</v>
      </c>
      <c r="B8" s="110">
        <v>14</v>
      </c>
      <c r="C8" s="384">
        <v>2.3E-2</v>
      </c>
      <c r="D8" s="113">
        <v>81</v>
      </c>
      <c r="E8" s="388">
        <v>0.245</v>
      </c>
      <c r="F8" s="110">
        <v>16</v>
      </c>
      <c r="G8" s="384">
        <v>1.2999999999999999E-2</v>
      </c>
      <c r="H8" s="113">
        <v>311</v>
      </c>
      <c r="I8" s="388">
        <v>0.06</v>
      </c>
      <c r="J8" s="110">
        <v>422</v>
      </c>
      <c r="K8" s="392">
        <v>5.8000000000000003E-2</v>
      </c>
      <c r="L8" s="456"/>
    </row>
    <row r="9" spans="1:12" ht="15.6">
      <c r="A9" s="587" t="s">
        <v>884</v>
      </c>
      <c r="B9" s="110">
        <v>30</v>
      </c>
      <c r="C9" s="384">
        <v>4.9000000000000002E-2</v>
      </c>
      <c r="D9" s="113">
        <v>3</v>
      </c>
      <c r="E9" s="388">
        <v>8.9999999999999993E-3</v>
      </c>
      <c r="F9" s="110">
        <v>65</v>
      </c>
      <c r="G9" s="384">
        <v>5.5E-2</v>
      </c>
      <c r="H9" s="113">
        <v>701</v>
      </c>
      <c r="I9" s="388">
        <v>0.13500000000000001</v>
      </c>
      <c r="J9" s="110">
        <v>799</v>
      </c>
      <c r="K9" s="392">
        <v>0.109</v>
      </c>
      <c r="L9" s="456"/>
    </row>
    <row r="10" spans="1:12" ht="15.6">
      <c r="A10" s="587" t="s">
        <v>885</v>
      </c>
      <c r="B10" s="110">
        <v>17</v>
      </c>
      <c r="C10" s="384">
        <v>2.8000000000000001E-2</v>
      </c>
      <c r="D10" s="113">
        <v>4</v>
      </c>
      <c r="E10" s="388">
        <v>1.2E-2</v>
      </c>
      <c r="F10" s="110">
        <v>25</v>
      </c>
      <c r="G10" s="384">
        <v>2.1000000000000001E-2</v>
      </c>
      <c r="H10" s="113">
        <v>385</v>
      </c>
      <c r="I10" s="388">
        <v>7.3999999999999996E-2</v>
      </c>
      <c r="J10" s="110">
        <v>431</v>
      </c>
      <c r="K10" s="392">
        <v>5.8999999999999997E-2</v>
      </c>
      <c r="L10" s="456"/>
    </row>
    <row r="11" spans="1:12" ht="15.6">
      <c r="A11" s="587" t="s">
        <v>577</v>
      </c>
      <c r="B11" s="110">
        <v>25</v>
      </c>
      <c r="C11" s="384">
        <v>4.1000000000000002E-2</v>
      </c>
      <c r="D11" s="113">
        <v>21</v>
      </c>
      <c r="E11" s="388">
        <v>6.4000000000000001E-2</v>
      </c>
      <c r="F11" s="110">
        <v>73</v>
      </c>
      <c r="G11" s="384">
        <v>6.0999999999999999E-2</v>
      </c>
      <c r="H11" s="113">
        <v>278</v>
      </c>
      <c r="I11" s="388">
        <v>5.3999999999999999E-2</v>
      </c>
      <c r="J11" s="110">
        <v>397</v>
      </c>
      <c r="K11" s="392">
        <v>5.3999999999999999E-2</v>
      </c>
      <c r="L11" s="456"/>
    </row>
    <row r="12" spans="1:12" ht="15.6">
      <c r="A12" s="587" t="s">
        <v>886</v>
      </c>
      <c r="B12" s="110">
        <v>15</v>
      </c>
      <c r="C12" s="384">
        <v>2.5000000000000001E-2</v>
      </c>
      <c r="D12" s="113">
        <v>8</v>
      </c>
      <c r="E12" s="388">
        <v>2.4E-2</v>
      </c>
      <c r="F12" s="110">
        <v>40</v>
      </c>
      <c r="G12" s="384">
        <v>3.4000000000000002E-2</v>
      </c>
      <c r="H12" s="113">
        <v>248</v>
      </c>
      <c r="I12" s="388">
        <v>4.8000000000000001E-2</v>
      </c>
      <c r="J12" s="110">
        <v>311</v>
      </c>
      <c r="K12" s="392">
        <v>4.2999999999999997E-2</v>
      </c>
      <c r="L12" s="456"/>
    </row>
    <row r="13" spans="1:12" ht="15.6">
      <c r="A13" s="587" t="s">
        <v>614</v>
      </c>
      <c r="B13" s="110">
        <v>16</v>
      </c>
      <c r="C13" s="384">
        <v>2.5999999999999999E-2</v>
      </c>
      <c r="D13" s="113">
        <v>18</v>
      </c>
      <c r="E13" s="388">
        <v>5.5E-2</v>
      </c>
      <c r="F13" s="110">
        <v>53</v>
      </c>
      <c r="G13" s="384">
        <v>4.4999999999999998E-2</v>
      </c>
      <c r="H13" s="113">
        <v>306</v>
      </c>
      <c r="I13" s="388">
        <v>5.8999999999999997E-2</v>
      </c>
      <c r="J13" s="110">
        <v>393</v>
      </c>
      <c r="K13" s="392">
        <v>5.3999999999999999E-2</v>
      </c>
      <c r="L13" s="456"/>
    </row>
    <row r="14" spans="1:12" ht="15.6">
      <c r="A14" s="587" t="s">
        <v>887</v>
      </c>
      <c r="B14" s="110">
        <v>20</v>
      </c>
      <c r="C14" s="384">
        <v>3.3000000000000002E-2</v>
      </c>
      <c r="D14" s="113">
        <v>5</v>
      </c>
      <c r="E14" s="388">
        <v>1.4999999999999999E-2</v>
      </c>
      <c r="F14" s="110">
        <v>21</v>
      </c>
      <c r="G14" s="384">
        <v>1.7999999999999999E-2</v>
      </c>
      <c r="H14" s="113">
        <v>74</v>
      </c>
      <c r="I14" s="388">
        <v>1.4E-2</v>
      </c>
      <c r="J14" s="110">
        <v>120</v>
      </c>
      <c r="K14" s="392">
        <v>1.6E-2</v>
      </c>
      <c r="L14" s="456"/>
    </row>
    <row r="15" spans="1:12" ht="16.2" thickBot="1">
      <c r="A15" s="587" t="s">
        <v>888</v>
      </c>
      <c r="B15" s="111">
        <v>22</v>
      </c>
      <c r="C15" s="385">
        <v>3.5999999999999997E-2</v>
      </c>
      <c r="D15" s="114">
        <v>6</v>
      </c>
      <c r="E15" s="389">
        <v>1.7999999999999999E-2</v>
      </c>
      <c r="F15" s="111">
        <v>15</v>
      </c>
      <c r="G15" s="385">
        <v>1.2999999999999999E-2</v>
      </c>
      <c r="H15" s="114">
        <v>216</v>
      </c>
      <c r="I15" s="389">
        <v>4.2000000000000003E-2</v>
      </c>
      <c r="J15" s="111">
        <v>259</v>
      </c>
      <c r="K15" s="393">
        <v>3.5000000000000003E-2</v>
      </c>
      <c r="L15" s="456"/>
    </row>
    <row r="16" spans="1:12" ht="15.6">
      <c r="A16" s="600" t="s">
        <v>31</v>
      </c>
      <c r="B16" s="112">
        <v>612</v>
      </c>
      <c r="C16" s="386">
        <v>1</v>
      </c>
      <c r="D16" s="115">
        <v>330</v>
      </c>
      <c r="E16" s="390">
        <v>1</v>
      </c>
      <c r="F16" s="116">
        <v>1191</v>
      </c>
      <c r="G16" s="386">
        <v>1</v>
      </c>
      <c r="H16" s="115">
        <v>5180</v>
      </c>
      <c r="I16" s="390">
        <v>1</v>
      </c>
      <c r="J16" s="117">
        <v>7313</v>
      </c>
      <c r="K16" s="394">
        <v>1</v>
      </c>
      <c r="L16" s="456"/>
    </row>
    <row r="17" spans="1:11" ht="56.25" customHeight="1">
      <c r="A17" s="5497" t="s">
        <v>1057</v>
      </c>
      <c r="B17" s="5498"/>
      <c r="C17" s="5498"/>
      <c r="D17" s="5498"/>
      <c r="E17" s="5498"/>
      <c r="F17" s="5498"/>
      <c r="G17" s="5498"/>
      <c r="H17" s="5498"/>
      <c r="I17" s="5498"/>
      <c r="J17" s="5498"/>
      <c r="K17" s="5499"/>
    </row>
    <row r="18" spans="1:11" ht="13.8">
      <c r="A18" s="57"/>
      <c r="B18" s="57"/>
      <c r="C18" s="57"/>
      <c r="D18" s="57"/>
      <c r="E18" s="57"/>
      <c r="F18" s="57"/>
      <c r="G18" s="57"/>
      <c r="H18" s="57"/>
      <c r="I18" s="57"/>
      <c r="J18" s="57"/>
      <c r="K18" s="57"/>
    </row>
    <row r="19" spans="1:11" ht="14.25" customHeight="1">
      <c r="A19" s="5688" t="s">
        <v>1055</v>
      </c>
      <c r="B19" s="5688"/>
      <c r="C19" s="5688"/>
      <c r="D19" s="5688"/>
      <c r="E19" s="5688"/>
      <c r="F19" s="5688"/>
      <c r="G19" s="5688"/>
      <c r="H19" s="5688"/>
      <c r="I19" s="5688"/>
      <c r="J19" s="5688"/>
      <c r="K19" s="5688"/>
    </row>
    <row r="20" spans="1:11" ht="13.8">
      <c r="A20" s="57"/>
      <c r="B20" s="57"/>
      <c r="C20" s="57"/>
      <c r="D20" s="57"/>
      <c r="E20" s="57"/>
      <c r="F20" s="57"/>
      <c r="G20" s="57"/>
      <c r="H20" s="57"/>
      <c r="I20" s="57"/>
      <c r="J20" s="57"/>
      <c r="K20" s="57"/>
    </row>
  </sheetData>
  <mergeCells count="10">
    <mergeCell ref="A1:K1"/>
    <mergeCell ref="A17:K17"/>
    <mergeCell ref="A19:K19"/>
    <mergeCell ref="A3:A5"/>
    <mergeCell ref="B3:I3"/>
    <mergeCell ref="J3:K4"/>
    <mergeCell ref="B4:C4"/>
    <mergeCell ref="D4:E4"/>
    <mergeCell ref="F4:G4"/>
    <mergeCell ref="H4:I4"/>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4"/>
  <sheetViews>
    <sheetView zoomScaleNormal="100" workbookViewId="0">
      <selection activeCell="A15" sqref="A15"/>
    </sheetView>
  </sheetViews>
  <sheetFormatPr defaultColWidth="8.69921875" defaultRowHeight="14.25" customHeight="1"/>
  <cols>
    <col min="1" max="1" width="47.69921875" style="168" customWidth="1"/>
    <col min="2" max="21" width="9.59765625" style="168" customWidth="1"/>
    <col min="22" max="23" width="9.59765625" style="6" customWidth="1"/>
    <col min="24" max="25" width="9.59765625" style="168" customWidth="1"/>
    <col min="26" max="16384" width="8.69921875" style="168"/>
  </cols>
  <sheetData>
    <row r="1" spans="1:28" ht="25.05" customHeight="1">
      <c r="A1" s="5717" t="s">
        <v>2588</v>
      </c>
      <c r="B1" s="5717"/>
      <c r="C1" s="5717"/>
      <c r="D1" s="5717"/>
      <c r="E1" s="5717"/>
      <c r="F1" s="5717"/>
      <c r="G1" s="5717"/>
      <c r="H1" s="5717"/>
      <c r="I1" s="5717"/>
      <c r="J1" s="5717"/>
      <c r="K1" s="5717"/>
      <c r="L1" s="5717"/>
      <c r="M1" s="5717"/>
      <c r="N1" s="5717"/>
      <c r="O1" s="5717"/>
      <c r="P1" s="5717"/>
      <c r="Q1" s="5717"/>
      <c r="R1" s="5717"/>
      <c r="S1" s="5717"/>
      <c r="T1" s="5717"/>
      <c r="U1" s="5717"/>
      <c r="V1" s="5717"/>
      <c r="W1" s="5717"/>
      <c r="X1" s="5717"/>
      <c r="Y1" s="5717"/>
      <c r="Z1" s="5717"/>
      <c r="AA1" s="5717"/>
    </row>
    <row r="2" spans="1:28" ht="13.8">
      <c r="A2" s="559"/>
    </row>
    <row r="3" spans="1:28" ht="18" customHeight="1">
      <c r="A3" s="5709" t="s">
        <v>906</v>
      </c>
      <c r="B3" s="5707" t="s">
        <v>14</v>
      </c>
      <c r="C3" s="5708"/>
      <c r="D3" s="5708"/>
      <c r="E3" s="5708"/>
      <c r="F3" s="5708"/>
      <c r="G3" s="5708"/>
      <c r="H3" s="5708"/>
      <c r="I3" s="5708"/>
      <c r="J3" s="5708"/>
      <c r="K3" s="5708"/>
      <c r="L3" s="5708"/>
      <c r="M3" s="5708"/>
      <c r="N3" s="5708"/>
      <c r="O3" s="5708"/>
      <c r="P3" s="5708"/>
      <c r="Q3" s="5708"/>
      <c r="R3" s="5708"/>
      <c r="S3" s="5708"/>
      <c r="T3" s="5708"/>
      <c r="U3" s="5708"/>
      <c r="V3" s="5708"/>
      <c r="W3" s="5708"/>
      <c r="X3" s="5708"/>
      <c r="Y3" s="5708"/>
      <c r="Z3" s="5708"/>
      <c r="AA3" s="5708"/>
    </row>
    <row r="4" spans="1:28" ht="18" customHeight="1">
      <c r="A4" s="5710"/>
      <c r="B4" s="5698" t="s">
        <v>852</v>
      </c>
      <c r="C4" s="5699"/>
      <c r="D4" s="5698" t="s">
        <v>852</v>
      </c>
      <c r="E4" s="5699"/>
      <c r="F4" s="5698" t="s">
        <v>852</v>
      </c>
      <c r="G4" s="5699"/>
      <c r="H4" s="5698" t="s">
        <v>852</v>
      </c>
      <c r="I4" s="5699"/>
      <c r="J4" s="5698" t="s">
        <v>852</v>
      </c>
      <c r="K4" s="5699"/>
      <c r="L4" s="5698" t="s">
        <v>852</v>
      </c>
      <c r="M4" s="5699"/>
      <c r="N4" s="5698" t="s">
        <v>852</v>
      </c>
      <c r="O4" s="5699"/>
      <c r="P4" s="5715" t="s">
        <v>852</v>
      </c>
      <c r="Q4" s="5716"/>
      <c r="R4" s="5715" t="s">
        <v>852</v>
      </c>
      <c r="S4" s="5716"/>
      <c r="T4" s="5698" t="s">
        <v>852</v>
      </c>
      <c r="U4" s="5700"/>
      <c r="V4" s="5698" t="s">
        <v>852</v>
      </c>
      <c r="W4" s="5700"/>
      <c r="X4" s="5698" t="s">
        <v>852</v>
      </c>
      <c r="Y4" s="5700"/>
      <c r="Z4" s="5698" t="s">
        <v>852</v>
      </c>
      <c r="AA4" s="5700"/>
      <c r="AB4" s="106"/>
    </row>
    <row r="5" spans="1:28" ht="18" customHeight="1">
      <c r="A5" s="5710"/>
      <c r="B5" s="5698">
        <v>2010</v>
      </c>
      <c r="C5" s="5699"/>
      <c r="D5" s="5698">
        <v>2011</v>
      </c>
      <c r="E5" s="5699"/>
      <c r="F5" s="5698">
        <v>2012</v>
      </c>
      <c r="G5" s="5699"/>
      <c r="H5" s="5698">
        <v>2013</v>
      </c>
      <c r="I5" s="5699"/>
      <c r="J5" s="5698">
        <v>2014</v>
      </c>
      <c r="K5" s="5699"/>
      <c r="L5" s="5698">
        <v>2015</v>
      </c>
      <c r="M5" s="5699"/>
      <c r="N5" s="5698">
        <v>2016</v>
      </c>
      <c r="O5" s="5699"/>
      <c r="P5" s="5715">
        <v>2017</v>
      </c>
      <c r="Q5" s="5716"/>
      <c r="R5" s="5715">
        <v>2018</v>
      </c>
      <c r="S5" s="5716"/>
      <c r="T5" s="5698">
        <v>2019</v>
      </c>
      <c r="U5" s="5700"/>
      <c r="V5" s="5698" t="s">
        <v>1517</v>
      </c>
      <c r="W5" s="5700"/>
      <c r="X5" s="5698">
        <v>2021</v>
      </c>
      <c r="Y5" s="5700"/>
      <c r="Z5" s="5698">
        <v>2022</v>
      </c>
      <c r="AA5" s="5700"/>
      <c r="AB5" s="106"/>
    </row>
    <row r="6" spans="1:28" s="34" customFormat="1" ht="30">
      <c r="A6" s="5711"/>
      <c r="B6" s="38" t="s">
        <v>859</v>
      </c>
      <c r="C6" s="39" t="s">
        <v>860</v>
      </c>
      <c r="D6" s="38" t="s">
        <v>859</v>
      </c>
      <c r="E6" s="39" t="s">
        <v>860</v>
      </c>
      <c r="F6" s="38" t="s">
        <v>859</v>
      </c>
      <c r="G6" s="39" t="s">
        <v>860</v>
      </c>
      <c r="H6" s="38" t="s">
        <v>859</v>
      </c>
      <c r="I6" s="39" t="s">
        <v>860</v>
      </c>
      <c r="J6" s="38" t="s">
        <v>859</v>
      </c>
      <c r="K6" s="39" t="s">
        <v>860</v>
      </c>
      <c r="L6" s="38" t="s">
        <v>859</v>
      </c>
      <c r="M6" s="39" t="s">
        <v>860</v>
      </c>
      <c r="N6" s="38" t="s">
        <v>859</v>
      </c>
      <c r="O6" s="39" t="s">
        <v>860</v>
      </c>
      <c r="P6" s="38" t="s">
        <v>859</v>
      </c>
      <c r="Q6" s="40" t="s">
        <v>860</v>
      </c>
      <c r="R6" s="38" t="s">
        <v>859</v>
      </c>
      <c r="S6" s="40" t="s">
        <v>860</v>
      </c>
      <c r="T6" s="38" t="s">
        <v>859</v>
      </c>
      <c r="U6" s="40" t="s">
        <v>860</v>
      </c>
      <c r="V6" s="38" t="s">
        <v>859</v>
      </c>
      <c r="W6" s="40" t="s">
        <v>860</v>
      </c>
      <c r="X6" s="38" t="s">
        <v>859</v>
      </c>
      <c r="Y6" s="40" t="s">
        <v>860</v>
      </c>
      <c r="Z6" s="38" t="s">
        <v>859</v>
      </c>
      <c r="AA6" s="40" t="s">
        <v>860</v>
      </c>
      <c r="AB6" s="401"/>
    </row>
    <row r="7" spans="1:28" s="61" customFormat="1" ht="16.2" thickBot="1">
      <c r="A7" s="1317" t="s">
        <v>889</v>
      </c>
      <c r="B7" s="1318">
        <v>108093</v>
      </c>
      <c r="C7" s="1319" t="s">
        <v>2252</v>
      </c>
      <c r="D7" s="1320">
        <v>118089</v>
      </c>
      <c r="E7" s="472" t="s">
        <v>2253</v>
      </c>
      <c r="F7" s="1321">
        <v>121944</v>
      </c>
      <c r="G7" s="1319" t="s">
        <v>2254</v>
      </c>
      <c r="H7" s="1320">
        <v>120285</v>
      </c>
      <c r="I7" s="472" t="s">
        <v>2255</v>
      </c>
      <c r="J7" s="1321">
        <v>127963</v>
      </c>
      <c r="K7" s="1319" t="s">
        <v>2256</v>
      </c>
      <c r="L7" s="1322">
        <v>133686</v>
      </c>
      <c r="M7" s="472" t="s">
        <v>2257</v>
      </c>
      <c r="N7" s="1323">
        <v>133864</v>
      </c>
      <c r="O7" s="1319" t="s">
        <v>2258</v>
      </c>
      <c r="P7" s="1324">
        <v>133671</v>
      </c>
      <c r="Q7" s="472" t="s">
        <v>2259</v>
      </c>
      <c r="R7" s="1325">
        <v>141012</v>
      </c>
      <c r="S7" s="1319" t="s">
        <v>2260</v>
      </c>
      <c r="T7" s="475">
        <v>120215</v>
      </c>
      <c r="U7" s="472" t="s">
        <v>2261</v>
      </c>
      <c r="V7" s="1326"/>
      <c r="W7" s="1327"/>
      <c r="X7" s="476">
        <v>122259</v>
      </c>
      <c r="Y7" s="832" t="s">
        <v>2262</v>
      </c>
      <c r="Z7" s="1328">
        <v>145274</v>
      </c>
      <c r="AA7" s="1329" t="s">
        <v>2258</v>
      </c>
      <c r="AB7" s="408"/>
    </row>
    <row r="8" spans="1:28" s="61" customFormat="1" ht="13.8">
      <c r="A8" s="562" t="s">
        <v>890</v>
      </c>
      <c r="B8" s="1330">
        <v>0.73599999999999999</v>
      </c>
      <c r="C8" s="1331" t="s">
        <v>1624</v>
      </c>
      <c r="D8" s="1296">
        <v>0.71099999999999997</v>
      </c>
      <c r="E8" s="480" t="s">
        <v>1621</v>
      </c>
      <c r="F8" s="1332">
        <v>0.74399999999999999</v>
      </c>
      <c r="G8" s="1331" t="s">
        <v>1604</v>
      </c>
      <c r="H8" s="1296">
        <v>0.73699999999999999</v>
      </c>
      <c r="I8" s="480" t="s">
        <v>1606</v>
      </c>
      <c r="J8" s="1332">
        <v>0.75800000000000001</v>
      </c>
      <c r="K8" s="1331" t="s">
        <v>1604</v>
      </c>
      <c r="L8" s="1333">
        <v>0.755</v>
      </c>
      <c r="M8" s="480" t="s">
        <v>1602</v>
      </c>
      <c r="N8" s="1334">
        <v>0.76300000000000001</v>
      </c>
      <c r="O8" s="1331" t="s">
        <v>1602</v>
      </c>
      <c r="P8" s="1292">
        <v>0.745</v>
      </c>
      <c r="Q8" s="480" t="s">
        <v>1622</v>
      </c>
      <c r="R8" s="1335">
        <v>0.755</v>
      </c>
      <c r="S8" s="1331" t="s">
        <v>1605</v>
      </c>
      <c r="T8" s="485">
        <v>0.74199999999999999</v>
      </c>
      <c r="U8" s="480" t="s">
        <v>1604</v>
      </c>
      <c r="V8" s="1336"/>
      <c r="W8" s="1337"/>
      <c r="X8" s="1158">
        <v>0.71</v>
      </c>
      <c r="Y8" s="689" t="s">
        <v>1624</v>
      </c>
      <c r="Z8" s="1338">
        <v>0.71099999999999997</v>
      </c>
      <c r="AA8" s="1339" t="s">
        <v>1602</v>
      </c>
      <c r="AB8" s="404"/>
    </row>
    <row r="9" spans="1:28" s="61" customFormat="1" ht="13.8">
      <c r="A9" s="1340" t="s">
        <v>891</v>
      </c>
      <c r="B9" s="1341">
        <v>0.222</v>
      </c>
      <c r="C9" s="1342" t="s">
        <v>1621</v>
      </c>
      <c r="D9" s="1343">
        <v>0.24199999999999999</v>
      </c>
      <c r="E9" s="696" t="s">
        <v>1622</v>
      </c>
      <c r="F9" s="1344">
        <v>0.21199999999999999</v>
      </c>
      <c r="G9" s="1342" t="s">
        <v>1605</v>
      </c>
      <c r="H9" s="1343">
        <v>0.217</v>
      </c>
      <c r="I9" s="696" t="s">
        <v>1601</v>
      </c>
      <c r="J9" s="1344">
        <v>0.19500000000000001</v>
      </c>
      <c r="K9" s="1342" t="s">
        <v>1604</v>
      </c>
      <c r="L9" s="1345">
        <v>0.20499999999999999</v>
      </c>
      <c r="M9" s="696" t="s">
        <v>1602</v>
      </c>
      <c r="N9" s="1346">
        <v>0.19</v>
      </c>
      <c r="O9" s="1342" t="s">
        <v>1602</v>
      </c>
      <c r="P9" s="1347">
        <v>0.217</v>
      </c>
      <c r="Q9" s="696" t="s">
        <v>1606</v>
      </c>
      <c r="R9" s="1348">
        <v>0.19500000000000001</v>
      </c>
      <c r="S9" s="1342" t="s">
        <v>1603</v>
      </c>
      <c r="T9" s="702">
        <v>0.19800000000000001</v>
      </c>
      <c r="U9" s="696" t="s">
        <v>1603</v>
      </c>
      <c r="V9" s="1349"/>
      <c r="W9" s="1350"/>
      <c r="X9" s="1268">
        <v>0.25</v>
      </c>
      <c r="Y9" s="706" t="s">
        <v>1620</v>
      </c>
      <c r="Z9" s="1351">
        <v>0.23899999999999999</v>
      </c>
      <c r="AA9" s="1352" t="s">
        <v>1606</v>
      </c>
      <c r="AB9" s="404"/>
    </row>
    <row r="10" spans="1:28" s="61" customFormat="1" ht="13.8">
      <c r="A10" s="1340" t="s">
        <v>1005</v>
      </c>
      <c r="B10" s="1353">
        <v>4.1000000000000002E-2</v>
      </c>
      <c r="C10" s="1342" t="s">
        <v>1531</v>
      </c>
      <c r="D10" s="1354">
        <v>4.4999999999999998E-2</v>
      </c>
      <c r="E10" s="696" t="s">
        <v>1556</v>
      </c>
      <c r="F10" s="1355">
        <v>4.2999999999999997E-2</v>
      </c>
      <c r="G10" s="1342" t="s">
        <v>1555</v>
      </c>
      <c r="H10" s="1354">
        <v>4.4999999999999998E-2</v>
      </c>
      <c r="I10" s="696" t="s">
        <v>1556</v>
      </c>
      <c r="J10" s="1355">
        <v>4.3999999999999997E-2</v>
      </c>
      <c r="K10" s="1342" t="s">
        <v>1531</v>
      </c>
      <c r="L10" s="1356">
        <v>3.9E-2</v>
      </c>
      <c r="M10" s="696" t="s">
        <v>1557</v>
      </c>
      <c r="N10" s="1357">
        <v>4.5999999999999999E-2</v>
      </c>
      <c r="O10" s="1342" t="s">
        <v>1531</v>
      </c>
      <c r="P10" s="1358">
        <v>3.6999999999999998E-2</v>
      </c>
      <c r="Q10" s="696" t="s">
        <v>1555</v>
      </c>
      <c r="R10" s="1348">
        <v>4.7E-2</v>
      </c>
      <c r="S10" s="1342" t="s">
        <v>1752</v>
      </c>
      <c r="T10" s="702">
        <v>5.7000000000000002E-2</v>
      </c>
      <c r="U10" s="696" t="s">
        <v>1531</v>
      </c>
      <c r="V10" s="1359"/>
      <c r="W10" s="1350"/>
      <c r="X10" s="1360">
        <v>3.6999999999999998E-2</v>
      </c>
      <c r="Y10" s="706" t="s">
        <v>1555</v>
      </c>
      <c r="Z10" s="1361">
        <v>0.05</v>
      </c>
      <c r="AA10" s="1362" t="s">
        <v>1531</v>
      </c>
    </row>
    <row r="11" spans="1:28" s="61" customFormat="1" ht="13.8">
      <c r="A11" s="1363" t="s">
        <v>892</v>
      </c>
      <c r="B11" s="1364">
        <v>1E-3</v>
      </c>
      <c r="C11" s="1365" t="s">
        <v>1677</v>
      </c>
      <c r="D11" s="1366">
        <v>1E-3</v>
      </c>
      <c r="E11" s="1367" t="s">
        <v>1677</v>
      </c>
      <c r="F11" s="1368">
        <v>1E-3</v>
      </c>
      <c r="G11" s="1365" t="s">
        <v>1677</v>
      </c>
      <c r="H11" s="1366">
        <v>1E-3</v>
      </c>
      <c r="I11" s="1367" t="s">
        <v>1677</v>
      </c>
      <c r="J11" s="1368">
        <v>2E-3</v>
      </c>
      <c r="K11" s="1365" t="s">
        <v>1676</v>
      </c>
      <c r="L11" s="1369">
        <v>1E-3</v>
      </c>
      <c r="M11" s="1367" t="s">
        <v>1677</v>
      </c>
      <c r="N11" s="1370">
        <v>1E-3</v>
      </c>
      <c r="O11" s="1365" t="s">
        <v>1677</v>
      </c>
      <c r="P11" s="1371">
        <v>1E-3</v>
      </c>
      <c r="Q11" s="1367" t="s">
        <v>1677</v>
      </c>
      <c r="R11" s="1372">
        <v>3.0000000000000001E-3</v>
      </c>
      <c r="S11" s="1365" t="s">
        <v>1676</v>
      </c>
      <c r="T11" s="1373">
        <v>3.0000000000000001E-3</v>
      </c>
      <c r="U11" s="1367" t="s">
        <v>1676</v>
      </c>
      <c r="V11" s="1374"/>
      <c r="W11" s="1375"/>
      <c r="X11" s="1376">
        <v>2E-3</v>
      </c>
      <c r="Y11" s="706" t="s">
        <v>1607</v>
      </c>
      <c r="Z11" s="1361">
        <v>0</v>
      </c>
      <c r="AA11" s="1362" t="s">
        <v>1677</v>
      </c>
    </row>
    <row r="12" spans="1:28" ht="13.8">
      <c r="A12" s="5712" t="s">
        <v>1543</v>
      </c>
      <c r="B12" s="5713"/>
      <c r="C12" s="5713"/>
      <c r="D12" s="5713"/>
      <c r="E12" s="5713"/>
      <c r="F12" s="5713"/>
      <c r="G12" s="5713"/>
      <c r="H12" s="5713"/>
      <c r="I12" s="5713"/>
      <c r="J12" s="5713"/>
      <c r="K12" s="5713"/>
      <c r="L12" s="5713"/>
      <c r="M12" s="5713"/>
      <c r="N12" s="5713"/>
      <c r="O12" s="5713"/>
      <c r="P12" s="5713"/>
      <c r="Q12" s="5713"/>
      <c r="R12" s="5713"/>
      <c r="S12" s="5713"/>
      <c r="T12" s="5713"/>
      <c r="U12" s="5713"/>
      <c r="V12" s="5713"/>
      <c r="W12" s="5713"/>
      <c r="X12" s="5713"/>
      <c r="Y12" s="5713"/>
      <c r="Z12" s="5713"/>
      <c r="AA12" s="5714"/>
    </row>
    <row r="13" spans="1:28" ht="13.8">
      <c r="V13" s="168"/>
      <c r="W13" s="168"/>
    </row>
    <row r="14" spans="1:28" ht="13.8">
      <c r="A14" s="5425" t="s">
        <v>2587</v>
      </c>
      <c r="B14" s="5425"/>
      <c r="C14" s="5425"/>
      <c r="D14" s="5425"/>
      <c r="E14" s="5425"/>
      <c r="F14" s="5425"/>
      <c r="G14" s="5425"/>
      <c r="H14" s="5425"/>
      <c r="I14" s="5425"/>
      <c r="J14" s="5425"/>
      <c r="K14" s="5425"/>
      <c r="L14" s="5425"/>
      <c r="M14" s="5425"/>
      <c r="N14" s="5425"/>
      <c r="O14" s="5425"/>
      <c r="P14" s="5425"/>
      <c r="Q14" s="5425"/>
      <c r="R14" s="5425"/>
      <c r="S14" s="5425"/>
      <c r="T14" s="5425"/>
      <c r="U14" s="5425"/>
      <c r="V14" s="5425"/>
      <c r="W14" s="5425"/>
    </row>
    <row r="15" spans="1:28" ht="13.8">
      <c r="V15" s="168"/>
      <c r="W15" s="168"/>
    </row>
    <row r="16" spans="1:28" ht="13.8">
      <c r="V16" s="168"/>
      <c r="W16" s="168"/>
    </row>
    <row r="17" spans="1:28" ht="18" customHeight="1">
      <c r="A17" s="5709" t="s">
        <v>906</v>
      </c>
      <c r="B17" s="5707" t="s">
        <v>14</v>
      </c>
      <c r="C17" s="5708"/>
      <c r="D17" s="5708"/>
      <c r="E17" s="5708"/>
      <c r="F17" s="5708"/>
      <c r="G17" s="5708"/>
      <c r="H17" s="5708"/>
      <c r="I17" s="5708"/>
      <c r="J17" s="5708"/>
      <c r="K17" s="5708"/>
      <c r="L17" s="5708"/>
      <c r="M17" s="5708"/>
      <c r="N17" s="5708"/>
      <c r="O17" s="5708"/>
      <c r="P17" s="5708"/>
      <c r="Q17" s="5708"/>
      <c r="R17" s="5708"/>
      <c r="S17" s="5708"/>
      <c r="T17" s="5708"/>
      <c r="U17" s="5708"/>
      <c r="V17" s="5708"/>
      <c r="W17" s="5708"/>
      <c r="X17" s="5708"/>
      <c r="Y17" s="5708"/>
      <c r="Z17" s="5708"/>
      <c r="AA17" s="5708"/>
    </row>
    <row r="18" spans="1:28" ht="18" customHeight="1">
      <c r="A18" s="5710"/>
      <c r="B18" s="5698" t="s">
        <v>855</v>
      </c>
      <c r="C18" s="5699"/>
      <c r="D18" s="5698" t="s">
        <v>855</v>
      </c>
      <c r="E18" s="5699"/>
      <c r="F18" s="5698" t="s">
        <v>855</v>
      </c>
      <c r="G18" s="5699"/>
      <c r="H18" s="5698" t="s">
        <v>855</v>
      </c>
      <c r="I18" s="5699"/>
      <c r="J18" s="5698" t="s">
        <v>855</v>
      </c>
      <c r="K18" s="5699"/>
      <c r="L18" s="5698" t="s">
        <v>855</v>
      </c>
      <c r="M18" s="5699"/>
      <c r="N18" s="5698" t="s">
        <v>855</v>
      </c>
      <c r="O18" s="5699"/>
      <c r="P18" s="5698" t="s">
        <v>855</v>
      </c>
      <c r="Q18" s="5700"/>
      <c r="R18" s="5698" t="s">
        <v>855</v>
      </c>
      <c r="S18" s="5700"/>
      <c r="T18" s="5698" t="s">
        <v>855</v>
      </c>
      <c r="U18" s="5700"/>
      <c r="V18" s="5698" t="s">
        <v>855</v>
      </c>
      <c r="W18" s="5700"/>
      <c r="X18" s="5698" t="s">
        <v>855</v>
      </c>
      <c r="Y18" s="5700"/>
      <c r="Z18" s="5698" t="s">
        <v>855</v>
      </c>
      <c r="AA18" s="5700"/>
      <c r="AB18" s="106"/>
    </row>
    <row r="19" spans="1:28" ht="18" customHeight="1">
      <c r="A19" s="5710"/>
      <c r="B19" s="5698">
        <v>2010</v>
      </c>
      <c r="C19" s="5699"/>
      <c r="D19" s="5698">
        <v>2011</v>
      </c>
      <c r="E19" s="5699"/>
      <c r="F19" s="5698">
        <v>2012</v>
      </c>
      <c r="G19" s="5699"/>
      <c r="H19" s="5698">
        <v>2013</v>
      </c>
      <c r="I19" s="5699"/>
      <c r="J19" s="5698">
        <v>2014</v>
      </c>
      <c r="K19" s="5699"/>
      <c r="L19" s="5698">
        <v>2015</v>
      </c>
      <c r="M19" s="5699"/>
      <c r="N19" s="5698">
        <v>2016</v>
      </c>
      <c r="O19" s="5699"/>
      <c r="P19" s="5698">
        <v>2017</v>
      </c>
      <c r="Q19" s="5700"/>
      <c r="R19" s="5715">
        <v>2018</v>
      </c>
      <c r="S19" s="5716"/>
      <c r="T19" s="5698">
        <v>2019</v>
      </c>
      <c r="U19" s="5700"/>
      <c r="V19" s="5698" t="s">
        <v>1517</v>
      </c>
      <c r="W19" s="5700"/>
      <c r="X19" s="5698">
        <v>2021</v>
      </c>
      <c r="Y19" s="5700"/>
      <c r="Z19" s="5698">
        <v>2022</v>
      </c>
      <c r="AA19" s="5700"/>
      <c r="AB19" s="106"/>
    </row>
    <row r="20" spans="1:28" s="34" customFormat="1" ht="30">
      <c r="A20" s="5711"/>
      <c r="B20" s="38" t="s">
        <v>859</v>
      </c>
      <c r="C20" s="39" t="s">
        <v>860</v>
      </c>
      <c r="D20" s="38" t="s">
        <v>859</v>
      </c>
      <c r="E20" s="39" t="s">
        <v>860</v>
      </c>
      <c r="F20" s="38" t="s">
        <v>859</v>
      </c>
      <c r="G20" s="39" t="s">
        <v>860</v>
      </c>
      <c r="H20" s="38" t="s">
        <v>859</v>
      </c>
      <c r="I20" s="39" t="s">
        <v>860</v>
      </c>
      <c r="J20" s="38" t="s">
        <v>859</v>
      </c>
      <c r="K20" s="39" t="s">
        <v>860</v>
      </c>
      <c r="L20" s="38" t="s">
        <v>859</v>
      </c>
      <c r="M20" s="39" t="s">
        <v>860</v>
      </c>
      <c r="N20" s="38" t="s">
        <v>859</v>
      </c>
      <c r="O20" s="39" t="s">
        <v>860</v>
      </c>
      <c r="P20" s="38" t="s">
        <v>859</v>
      </c>
      <c r="Q20" s="40" t="s">
        <v>860</v>
      </c>
      <c r="R20" s="38" t="s">
        <v>859</v>
      </c>
      <c r="S20" s="40" t="s">
        <v>860</v>
      </c>
      <c r="T20" s="38" t="s">
        <v>859</v>
      </c>
      <c r="U20" s="40" t="s">
        <v>860</v>
      </c>
      <c r="V20" s="38" t="s">
        <v>859</v>
      </c>
      <c r="W20" s="40" t="s">
        <v>860</v>
      </c>
      <c r="X20" s="38" t="s">
        <v>859</v>
      </c>
      <c r="Y20" s="40" t="s">
        <v>860</v>
      </c>
      <c r="Z20" s="38" t="s">
        <v>859</v>
      </c>
      <c r="AA20" s="40" t="s">
        <v>860</v>
      </c>
      <c r="AB20" s="401"/>
    </row>
    <row r="21" spans="1:28" s="61" customFormat="1" ht="16.2" thickBot="1">
      <c r="A21" s="1317" t="s">
        <v>889</v>
      </c>
      <c r="B21" s="1377">
        <v>198732</v>
      </c>
      <c r="C21" s="1319" t="s">
        <v>2263</v>
      </c>
      <c r="D21" s="1378">
        <v>211727</v>
      </c>
      <c r="E21" s="472" t="s">
        <v>2264</v>
      </c>
      <c r="F21" s="1377">
        <v>217294</v>
      </c>
      <c r="G21" s="1319" t="s">
        <v>2265</v>
      </c>
      <c r="H21" s="1378">
        <v>226905</v>
      </c>
      <c r="I21" s="472" t="s">
        <v>2266</v>
      </c>
      <c r="J21" s="1379">
        <v>239405</v>
      </c>
      <c r="K21" s="1319" t="s">
        <v>2267</v>
      </c>
      <c r="L21" s="1380">
        <v>246605</v>
      </c>
      <c r="M21" s="472" t="s">
        <v>2268</v>
      </c>
      <c r="N21" s="1377">
        <v>259885</v>
      </c>
      <c r="O21" s="1319" t="s">
        <v>2269</v>
      </c>
      <c r="P21" s="1378">
        <v>272991</v>
      </c>
      <c r="Q21" s="472" t="s">
        <v>2270</v>
      </c>
      <c r="R21" s="1381">
        <v>284349</v>
      </c>
      <c r="S21" s="1319" t="s">
        <v>2271</v>
      </c>
      <c r="T21" s="489">
        <v>261555</v>
      </c>
      <c r="U21" s="472" t="s">
        <v>2272</v>
      </c>
      <c r="V21" s="1326"/>
      <c r="W21" s="1327"/>
      <c r="X21" s="476">
        <v>285103</v>
      </c>
      <c r="Y21" s="832" t="s">
        <v>2273</v>
      </c>
      <c r="Z21" s="1328">
        <v>327532</v>
      </c>
      <c r="AA21" s="1382" t="s">
        <v>2589</v>
      </c>
      <c r="AB21" s="408"/>
    </row>
    <row r="22" spans="1:28" s="61" customFormat="1" ht="13.8">
      <c r="A22" s="562" t="s">
        <v>890</v>
      </c>
      <c r="B22" s="1383">
        <v>0.76900000000000002</v>
      </c>
      <c r="C22" s="1331" t="s">
        <v>1605</v>
      </c>
      <c r="D22" s="1384">
        <v>0.753</v>
      </c>
      <c r="E22" s="480" t="s">
        <v>1603</v>
      </c>
      <c r="F22" s="1383">
        <v>0.76900000000000002</v>
      </c>
      <c r="G22" s="1331" t="s">
        <v>1529</v>
      </c>
      <c r="H22" s="1384">
        <v>0.76200000000000001</v>
      </c>
      <c r="I22" s="480" t="s">
        <v>1608</v>
      </c>
      <c r="J22" s="1385">
        <v>0.78600000000000003</v>
      </c>
      <c r="K22" s="1331" t="s">
        <v>1529</v>
      </c>
      <c r="L22" s="1386">
        <v>0.78100000000000003</v>
      </c>
      <c r="M22" s="480" t="s">
        <v>1608</v>
      </c>
      <c r="N22" s="1383">
        <v>0.79300000000000004</v>
      </c>
      <c r="O22" s="1331" t="s">
        <v>1529</v>
      </c>
      <c r="P22" s="1384">
        <v>0.78700000000000003</v>
      </c>
      <c r="Q22" s="480" t="s">
        <v>1603</v>
      </c>
      <c r="R22" s="1387">
        <v>0.77900000000000003</v>
      </c>
      <c r="S22" s="1331" t="s">
        <v>1530</v>
      </c>
      <c r="T22" s="1388">
        <v>0.78599999999999992</v>
      </c>
      <c r="U22" s="480" t="s">
        <v>1533</v>
      </c>
      <c r="V22" s="1389"/>
      <c r="W22" s="1337"/>
      <c r="X22" s="1390">
        <v>0.755</v>
      </c>
      <c r="Y22" s="689" t="s">
        <v>1532</v>
      </c>
      <c r="Z22" s="1391">
        <v>0.76400000000000001</v>
      </c>
      <c r="AA22" s="1392" t="s">
        <v>1608</v>
      </c>
      <c r="AB22" s="404"/>
    </row>
    <row r="23" spans="1:28" s="61" customFormat="1" ht="13.8">
      <c r="A23" s="1340" t="s">
        <v>891</v>
      </c>
      <c r="B23" s="1393">
        <v>0.188</v>
      </c>
      <c r="C23" s="1342" t="s">
        <v>1603</v>
      </c>
      <c r="D23" s="1394">
        <v>0.19700000000000001</v>
      </c>
      <c r="E23" s="696" t="s">
        <v>1532</v>
      </c>
      <c r="F23" s="1393">
        <v>0.183</v>
      </c>
      <c r="G23" s="1342" t="s">
        <v>1533</v>
      </c>
      <c r="H23" s="1394">
        <v>0.189</v>
      </c>
      <c r="I23" s="696" t="s">
        <v>1529</v>
      </c>
      <c r="J23" s="1395">
        <v>0.16800000000000001</v>
      </c>
      <c r="K23" s="1342" t="s">
        <v>1608</v>
      </c>
      <c r="L23" s="1396">
        <v>0.17699999999999999</v>
      </c>
      <c r="M23" s="696" t="s">
        <v>1608</v>
      </c>
      <c r="N23" s="1393">
        <v>0.161</v>
      </c>
      <c r="O23" s="1342" t="s">
        <v>1533</v>
      </c>
      <c r="P23" s="1394">
        <v>0.17100000000000001</v>
      </c>
      <c r="Q23" s="696" t="s">
        <v>1529</v>
      </c>
      <c r="R23" s="1397">
        <v>0.17100000000000001</v>
      </c>
      <c r="S23" s="1342" t="s">
        <v>1530</v>
      </c>
      <c r="T23" s="1398">
        <v>0.16399999999999998</v>
      </c>
      <c r="U23" s="696" t="s">
        <v>1531</v>
      </c>
      <c r="V23" s="1399"/>
      <c r="W23" s="1350"/>
      <c r="X23" s="1360">
        <v>0.19700000000000001</v>
      </c>
      <c r="Y23" s="706" t="s">
        <v>1529</v>
      </c>
      <c r="Z23" s="1361">
        <v>0.187</v>
      </c>
      <c r="AA23" s="1400" t="s">
        <v>1533</v>
      </c>
      <c r="AB23" s="404"/>
    </row>
    <row r="24" spans="1:28" s="61" customFormat="1" ht="13.8">
      <c r="A24" s="1340" t="s">
        <v>1005</v>
      </c>
      <c r="B24" s="1401">
        <v>4.2000000000000003E-2</v>
      </c>
      <c r="C24" s="1342" t="s">
        <v>1557</v>
      </c>
      <c r="D24" s="1402">
        <v>4.9000000000000002E-2</v>
      </c>
      <c r="E24" s="696" t="s">
        <v>1555</v>
      </c>
      <c r="F24" s="1401">
        <v>4.7E-2</v>
      </c>
      <c r="G24" s="1342" t="s">
        <v>1557</v>
      </c>
      <c r="H24" s="1402">
        <v>4.9000000000000002E-2</v>
      </c>
      <c r="I24" s="696" t="s">
        <v>1557</v>
      </c>
      <c r="J24" s="1403">
        <v>4.3999999999999997E-2</v>
      </c>
      <c r="K24" s="1342" t="s">
        <v>1557</v>
      </c>
      <c r="L24" s="1404">
        <v>4.1000000000000002E-2</v>
      </c>
      <c r="M24" s="696" t="s">
        <v>1558</v>
      </c>
      <c r="N24" s="1401">
        <v>4.4999999999999998E-2</v>
      </c>
      <c r="O24" s="1342" t="s">
        <v>1555</v>
      </c>
      <c r="P24" s="1402">
        <v>0.04</v>
      </c>
      <c r="Q24" s="696" t="s">
        <v>1557</v>
      </c>
      <c r="R24" s="1405">
        <v>4.8000000000000001E-2</v>
      </c>
      <c r="S24" s="1342" t="s">
        <v>1557</v>
      </c>
      <c r="T24" s="1406">
        <v>4.5999999999999999E-2</v>
      </c>
      <c r="U24" s="696" t="s">
        <v>1558</v>
      </c>
      <c r="V24" s="1407"/>
      <c r="W24" s="1350"/>
      <c r="X24" s="1408">
        <v>4.5999999999999999E-2</v>
      </c>
      <c r="Y24" s="706" t="s">
        <v>1555</v>
      </c>
      <c r="Z24" s="1409">
        <v>4.7E-2</v>
      </c>
      <c r="AA24" s="1410" t="s">
        <v>1555</v>
      </c>
    </row>
    <row r="25" spans="1:28" s="61" customFormat="1" ht="13.8">
      <c r="A25" s="1411" t="s">
        <v>892</v>
      </c>
      <c r="B25" s="1412">
        <v>1E-3</v>
      </c>
      <c r="C25" s="1413" t="s">
        <v>1677</v>
      </c>
      <c r="D25" s="1414">
        <v>2E-3</v>
      </c>
      <c r="E25" s="1415" t="s">
        <v>1677</v>
      </c>
      <c r="F25" s="1412">
        <v>1E-3</v>
      </c>
      <c r="G25" s="1413" t="s">
        <v>1677</v>
      </c>
      <c r="H25" s="1414">
        <v>1E-3</v>
      </c>
      <c r="I25" s="1415" t="s">
        <v>1677</v>
      </c>
      <c r="J25" s="1416">
        <v>2E-3</v>
      </c>
      <c r="K25" s="1413" t="s">
        <v>1677</v>
      </c>
      <c r="L25" s="1417">
        <v>1E-3</v>
      </c>
      <c r="M25" s="1415" t="s">
        <v>1677</v>
      </c>
      <c r="N25" s="1412">
        <v>1E-3</v>
      </c>
      <c r="O25" s="1413" t="s">
        <v>1677</v>
      </c>
      <c r="P25" s="1414">
        <v>2E-3</v>
      </c>
      <c r="Q25" s="1415" t="s">
        <v>1676</v>
      </c>
      <c r="R25" s="1418">
        <v>1E-3</v>
      </c>
      <c r="S25" s="1413" t="s">
        <v>1677</v>
      </c>
      <c r="T25" s="1419">
        <v>4.0000000000000001E-3</v>
      </c>
      <c r="U25" s="1415" t="s">
        <v>1676</v>
      </c>
      <c r="V25" s="1420"/>
      <c r="W25" s="1421"/>
      <c r="X25" s="1422">
        <v>3.0000000000000001E-3</v>
      </c>
      <c r="Y25" s="706" t="s">
        <v>1676</v>
      </c>
      <c r="Z25" s="1409">
        <v>2E-3</v>
      </c>
      <c r="AA25" s="1410" t="s">
        <v>1676</v>
      </c>
    </row>
    <row r="26" spans="1:28" ht="13.8">
      <c r="A26" s="5704" t="s">
        <v>1543</v>
      </c>
      <c r="B26" s="5705"/>
      <c r="C26" s="5705"/>
      <c r="D26" s="5705"/>
      <c r="E26" s="5705"/>
      <c r="F26" s="5705"/>
      <c r="G26" s="5705"/>
      <c r="H26" s="5705"/>
      <c r="I26" s="5705"/>
      <c r="J26" s="5705"/>
      <c r="K26" s="5705"/>
      <c r="L26" s="5705"/>
      <c r="M26" s="5705"/>
      <c r="N26" s="5705"/>
      <c r="O26" s="5705"/>
      <c r="P26" s="5705"/>
      <c r="Q26" s="5705"/>
      <c r="R26" s="5705"/>
      <c r="S26" s="5705"/>
      <c r="T26" s="5705"/>
      <c r="U26" s="5705"/>
      <c r="V26" s="5705"/>
      <c r="W26" s="5705"/>
      <c r="X26" s="5705"/>
      <c r="Y26" s="5705"/>
      <c r="Z26" s="5705"/>
      <c r="AA26" s="5706"/>
    </row>
    <row r="27" spans="1:28" ht="13.8">
      <c r="V27" s="168"/>
      <c r="W27" s="168"/>
    </row>
    <row r="28" spans="1:28" ht="13.95" customHeight="1">
      <c r="A28" s="5425" t="s">
        <v>2587</v>
      </c>
      <c r="B28" s="5425"/>
      <c r="C28" s="5425"/>
      <c r="D28" s="5425"/>
      <c r="E28" s="5425"/>
      <c r="F28" s="5425"/>
      <c r="G28" s="5425"/>
      <c r="H28" s="5425"/>
      <c r="I28" s="5425"/>
      <c r="J28" s="5425"/>
      <c r="K28" s="5425"/>
      <c r="L28" s="5425"/>
      <c r="M28" s="5425"/>
      <c r="N28" s="5425"/>
      <c r="O28" s="5425"/>
      <c r="P28" s="5425"/>
      <c r="Q28" s="5425"/>
      <c r="R28" s="5425"/>
      <c r="S28" s="5425"/>
      <c r="T28" s="5425"/>
      <c r="U28" s="5425"/>
      <c r="V28" s="5425"/>
      <c r="W28" s="5425"/>
    </row>
    <row r="29" spans="1:28" ht="13.8">
      <c r="V29" s="168"/>
      <c r="W29" s="168"/>
    </row>
    <row r="30" spans="1:28" ht="13.8">
      <c r="V30" s="168"/>
      <c r="W30" s="168"/>
    </row>
    <row r="31" spans="1:28" ht="18" customHeight="1">
      <c r="A31" s="5709" t="s">
        <v>906</v>
      </c>
      <c r="B31" s="5707" t="s">
        <v>574</v>
      </c>
      <c r="C31" s="5708"/>
      <c r="D31" s="5708"/>
      <c r="E31" s="5708"/>
      <c r="F31" s="5708"/>
      <c r="G31" s="5708"/>
      <c r="H31" s="5708"/>
      <c r="I31" s="5708"/>
      <c r="J31" s="5708"/>
      <c r="K31" s="5708"/>
      <c r="L31" s="5708"/>
      <c r="M31" s="5708"/>
      <c r="N31" s="5708"/>
      <c r="O31" s="5708"/>
      <c r="P31" s="5708"/>
      <c r="Q31" s="5708"/>
      <c r="R31" s="5708"/>
      <c r="S31" s="5708"/>
      <c r="T31" s="5708"/>
      <c r="U31" s="5708"/>
      <c r="V31" s="5708"/>
      <c r="W31" s="5708"/>
      <c r="X31" s="5708"/>
      <c r="Y31" s="5708"/>
      <c r="Z31" s="5708"/>
      <c r="AA31" s="5708"/>
    </row>
    <row r="32" spans="1:28" ht="18" customHeight="1">
      <c r="A32" s="5710"/>
      <c r="B32" s="5698" t="s">
        <v>852</v>
      </c>
      <c r="C32" s="5699"/>
      <c r="D32" s="5698" t="s">
        <v>852</v>
      </c>
      <c r="E32" s="5699"/>
      <c r="F32" s="5698" t="s">
        <v>852</v>
      </c>
      <c r="G32" s="5699"/>
      <c r="H32" s="5698" t="s">
        <v>852</v>
      </c>
      <c r="I32" s="5699"/>
      <c r="J32" s="5698" t="s">
        <v>852</v>
      </c>
      <c r="K32" s="5699"/>
      <c r="L32" s="5698" t="s">
        <v>852</v>
      </c>
      <c r="M32" s="5699"/>
      <c r="N32" s="5698" t="s">
        <v>852</v>
      </c>
      <c r="O32" s="5699"/>
      <c r="P32" s="5698" t="s">
        <v>852</v>
      </c>
      <c r="Q32" s="5700"/>
      <c r="R32" s="5698" t="s">
        <v>852</v>
      </c>
      <c r="S32" s="5700"/>
      <c r="T32" s="5698" t="s">
        <v>852</v>
      </c>
      <c r="U32" s="5700"/>
      <c r="V32" s="5698" t="s">
        <v>852</v>
      </c>
      <c r="W32" s="5700"/>
      <c r="X32" s="5698" t="s">
        <v>852</v>
      </c>
      <c r="Y32" s="5700"/>
      <c r="Z32" s="5698" t="s">
        <v>852</v>
      </c>
      <c r="AA32" s="5700"/>
      <c r="AB32" s="106"/>
    </row>
    <row r="33" spans="1:28" ht="18" customHeight="1">
      <c r="A33" s="5710"/>
      <c r="B33" s="5698">
        <v>2010</v>
      </c>
      <c r="C33" s="5699"/>
      <c r="D33" s="5698">
        <v>2011</v>
      </c>
      <c r="E33" s="5699"/>
      <c r="F33" s="5698">
        <v>2012</v>
      </c>
      <c r="G33" s="5699"/>
      <c r="H33" s="5698">
        <v>2013</v>
      </c>
      <c r="I33" s="5699"/>
      <c r="J33" s="5698">
        <v>2014</v>
      </c>
      <c r="K33" s="5699"/>
      <c r="L33" s="5698">
        <v>2015</v>
      </c>
      <c r="M33" s="5699"/>
      <c r="N33" s="5698">
        <v>2016</v>
      </c>
      <c r="O33" s="5699"/>
      <c r="P33" s="5698">
        <v>2017</v>
      </c>
      <c r="Q33" s="5700"/>
      <c r="R33" s="5715">
        <v>2018</v>
      </c>
      <c r="S33" s="5716"/>
      <c r="T33" s="5698">
        <v>2019</v>
      </c>
      <c r="U33" s="5700"/>
      <c r="V33" s="5698" t="s">
        <v>1517</v>
      </c>
      <c r="W33" s="5700"/>
      <c r="X33" s="5698">
        <v>2021</v>
      </c>
      <c r="Y33" s="5700"/>
      <c r="Z33" s="5698">
        <v>2022</v>
      </c>
      <c r="AA33" s="5700"/>
      <c r="AB33" s="106"/>
    </row>
    <row r="34" spans="1:28" s="34" customFormat="1" ht="30">
      <c r="A34" s="5711"/>
      <c r="B34" s="38" t="s">
        <v>859</v>
      </c>
      <c r="C34" s="39" t="s">
        <v>860</v>
      </c>
      <c r="D34" s="38" t="s">
        <v>859</v>
      </c>
      <c r="E34" s="39" t="s">
        <v>860</v>
      </c>
      <c r="F34" s="38" t="s">
        <v>859</v>
      </c>
      <c r="G34" s="39" t="s">
        <v>860</v>
      </c>
      <c r="H34" s="38" t="s">
        <v>859</v>
      </c>
      <c r="I34" s="39" t="s">
        <v>860</v>
      </c>
      <c r="J34" s="38" t="s">
        <v>859</v>
      </c>
      <c r="K34" s="39" t="s">
        <v>860</v>
      </c>
      <c r="L34" s="38" t="s">
        <v>859</v>
      </c>
      <c r="M34" s="39" t="s">
        <v>860</v>
      </c>
      <c r="N34" s="38" t="s">
        <v>859</v>
      </c>
      <c r="O34" s="39" t="s">
        <v>860</v>
      </c>
      <c r="P34" s="38" t="s">
        <v>859</v>
      </c>
      <c r="Q34" s="40" t="s">
        <v>860</v>
      </c>
      <c r="R34" s="38" t="s">
        <v>859</v>
      </c>
      <c r="S34" s="40" t="s">
        <v>860</v>
      </c>
      <c r="T34" s="38" t="s">
        <v>859</v>
      </c>
      <c r="U34" s="40" t="s">
        <v>860</v>
      </c>
      <c r="V34" s="569" t="s">
        <v>859</v>
      </c>
      <c r="W34" s="570" t="s">
        <v>860</v>
      </c>
      <c r="X34" s="38" t="s">
        <v>859</v>
      </c>
      <c r="Y34" s="40" t="s">
        <v>860</v>
      </c>
      <c r="Z34" s="38" t="s">
        <v>859</v>
      </c>
      <c r="AA34" s="40" t="s">
        <v>860</v>
      </c>
      <c r="AB34" s="401"/>
    </row>
    <row r="35" spans="1:28" s="61" customFormat="1" ht="16.2" thickBot="1">
      <c r="A35" s="1317" t="s">
        <v>889</v>
      </c>
      <c r="B35" s="1423">
        <v>638191</v>
      </c>
      <c r="C35" s="1319" t="s">
        <v>2274</v>
      </c>
      <c r="D35" s="1424">
        <v>629523</v>
      </c>
      <c r="E35" s="472" t="s">
        <v>2275</v>
      </c>
      <c r="F35" s="1425">
        <v>648504</v>
      </c>
      <c r="G35" s="1319" t="s">
        <v>2276</v>
      </c>
      <c r="H35" s="1426">
        <v>643571</v>
      </c>
      <c r="I35" s="472" t="s">
        <v>2277</v>
      </c>
      <c r="J35" s="1427">
        <v>664180</v>
      </c>
      <c r="K35" s="1319" t="s">
        <v>2278</v>
      </c>
      <c r="L35" s="1428">
        <v>675214</v>
      </c>
      <c r="M35" s="472" t="s">
        <v>2279</v>
      </c>
      <c r="N35" s="1429">
        <v>686487</v>
      </c>
      <c r="O35" s="1319" t="s">
        <v>2280</v>
      </c>
      <c r="P35" s="510">
        <v>680505</v>
      </c>
      <c r="Q35" s="472" t="s">
        <v>2281</v>
      </c>
      <c r="R35" s="1430">
        <v>684905</v>
      </c>
      <c r="S35" s="1319" t="s">
        <v>2282</v>
      </c>
      <c r="T35" s="512">
        <v>671768</v>
      </c>
      <c r="U35" s="472" t="s">
        <v>2283</v>
      </c>
      <c r="V35" s="1431"/>
      <c r="W35" s="1432"/>
      <c r="X35" s="1433">
        <v>636963</v>
      </c>
      <c r="Y35" s="1434" t="s">
        <v>2284</v>
      </c>
      <c r="Z35" s="972">
        <v>674532</v>
      </c>
      <c r="AA35" s="1435" t="s">
        <v>2590</v>
      </c>
      <c r="AB35" s="408"/>
    </row>
    <row r="36" spans="1:28" s="61" customFormat="1" ht="13.8">
      <c r="A36" s="562" t="s">
        <v>890</v>
      </c>
      <c r="B36" s="1436">
        <v>0.7</v>
      </c>
      <c r="C36" s="1331" t="s">
        <v>1533</v>
      </c>
      <c r="D36" s="1437">
        <v>0.71599999999999997</v>
      </c>
      <c r="E36" s="480" t="s">
        <v>1556</v>
      </c>
      <c r="F36" s="1438">
        <v>0.72399999999999998</v>
      </c>
      <c r="G36" s="1331" t="s">
        <v>1555</v>
      </c>
      <c r="H36" s="1439">
        <v>0.71799999999999997</v>
      </c>
      <c r="I36" s="480" t="s">
        <v>1556</v>
      </c>
      <c r="J36" s="1440">
        <v>0.72599999999999998</v>
      </c>
      <c r="K36" s="1331" t="s">
        <v>1555</v>
      </c>
      <c r="L36" s="1441">
        <v>0.72799999999999998</v>
      </c>
      <c r="M36" s="480" t="s">
        <v>1556</v>
      </c>
      <c r="N36" s="1436">
        <v>0.73099999999999998</v>
      </c>
      <c r="O36" s="1331" t="s">
        <v>1530</v>
      </c>
      <c r="P36" s="1437">
        <v>0.73199999999999998</v>
      </c>
      <c r="Q36" s="480" t="s">
        <v>1556</v>
      </c>
      <c r="R36" s="1387">
        <v>0.73099999999999998</v>
      </c>
      <c r="S36" s="1331" t="s">
        <v>1752</v>
      </c>
      <c r="T36" s="485">
        <v>0.73599999999999999</v>
      </c>
      <c r="U36" s="480" t="s">
        <v>1556</v>
      </c>
      <c r="V36" s="1389"/>
      <c r="W36" s="1337"/>
      <c r="X36" s="1390">
        <v>0.70399999999999996</v>
      </c>
      <c r="Y36" s="980" t="s">
        <v>1530</v>
      </c>
      <c r="Z36" s="1442">
        <v>0.70799999999999996</v>
      </c>
      <c r="AA36" s="1443" t="s">
        <v>1556</v>
      </c>
      <c r="AB36" s="404"/>
    </row>
    <row r="37" spans="1:28" s="61" customFormat="1" ht="13.8">
      <c r="A37" s="1444" t="s">
        <v>891</v>
      </c>
      <c r="B37" s="1445">
        <v>0.22</v>
      </c>
      <c r="C37" s="1446" t="s">
        <v>1530</v>
      </c>
      <c r="D37" s="1447">
        <v>0.215</v>
      </c>
      <c r="E37" s="1448" t="s">
        <v>1555</v>
      </c>
      <c r="F37" s="1449">
        <v>0.20499999999999999</v>
      </c>
      <c r="G37" s="1446" t="s">
        <v>1555</v>
      </c>
      <c r="H37" s="1450">
        <v>0.21</v>
      </c>
      <c r="I37" s="1448" t="s">
        <v>1556</v>
      </c>
      <c r="J37" s="1451">
        <v>0.20200000000000001</v>
      </c>
      <c r="K37" s="1446" t="s">
        <v>1557</v>
      </c>
      <c r="L37" s="1452">
        <v>0.19900000000000001</v>
      </c>
      <c r="M37" s="1448" t="s">
        <v>1555</v>
      </c>
      <c r="N37" s="1445">
        <v>0.19800000000000001</v>
      </c>
      <c r="O37" s="1446" t="s">
        <v>1555</v>
      </c>
      <c r="P37" s="1447">
        <v>0.20300000000000001</v>
      </c>
      <c r="Q37" s="1448" t="s">
        <v>1556</v>
      </c>
      <c r="R37" s="1453">
        <v>0.19800000000000001</v>
      </c>
      <c r="S37" s="1446" t="s">
        <v>1556</v>
      </c>
      <c r="T37" s="1454">
        <v>0.193</v>
      </c>
      <c r="U37" s="1448" t="s">
        <v>1531</v>
      </c>
      <c r="V37" s="1455"/>
      <c r="W37" s="1456"/>
      <c r="X37" s="1457">
        <v>0.22700000000000001</v>
      </c>
      <c r="Y37" s="1458" t="s">
        <v>1531</v>
      </c>
      <c r="Z37" s="1459">
        <v>0.22</v>
      </c>
      <c r="AA37" s="1460" t="s">
        <v>1556</v>
      </c>
      <c r="AB37" s="404"/>
    </row>
    <row r="38" spans="1:28" s="61" customFormat="1" ht="13.8">
      <c r="A38" s="1444" t="s">
        <v>1005</v>
      </c>
      <c r="B38" s="1461">
        <v>7.5999999999999998E-2</v>
      </c>
      <c r="C38" s="1446" t="s">
        <v>1558</v>
      </c>
      <c r="D38" s="1462">
        <v>6.8000000000000005E-2</v>
      </c>
      <c r="E38" s="1448" t="s">
        <v>1578</v>
      </c>
      <c r="F38" s="1463">
        <v>6.9000000000000006E-2</v>
      </c>
      <c r="G38" s="1446" t="s">
        <v>1558</v>
      </c>
      <c r="H38" s="1464">
        <v>7.0000000000000007E-2</v>
      </c>
      <c r="I38" s="1448" t="s">
        <v>1578</v>
      </c>
      <c r="J38" s="1465">
        <v>6.8000000000000005E-2</v>
      </c>
      <c r="K38" s="1446" t="s">
        <v>1578</v>
      </c>
      <c r="L38" s="1466">
        <v>7.1999999999999995E-2</v>
      </c>
      <c r="M38" s="1448" t="s">
        <v>1578</v>
      </c>
      <c r="N38" s="1461">
        <v>6.8000000000000005E-2</v>
      </c>
      <c r="O38" s="1446" t="s">
        <v>1557</v>
      </c>
      <c r="P38" s="1462">
        <v>6.4000000000000001E-2</v>
      </c>
      <c r="Q38" s="1448" t="s">
        <v>1578</v>
      </c>
      <c r="R38" s="1467">
        <v>6.8000000000000005E-2</v>
      </c>
      <c r="S38" s="1446" t="s">
        <v>1578</v>
      </c>
      <c r="T38" s="1454">
        <v>6.8000000000000005E-2</v>
      </c>
      <c r="U38" s="1448" t="s">
        <v>1578</v>
      </c>
      <c r="V38" s="1468"/>
      <c r="W38" s="1456"/>
      <c r="X38" s="1469">
        <v>6.7000000000000004E-2</v>
      </c>
      <c r="Y38" s="1458" t="s">
        <v>1578</v>
      </c>
      <c r="Z38" s="1470">
        <v>7.0999999999999994E-2</v>
      </c>
      <c r="AA38" s="1471" t="s">
        <v>1578</v>
      </c>
    </row>
    <row r="39" spans="1:28" s="61" customFormat="1" ht="14.25" customHeight="1">
      <c r="A39" s="1472" t="s">
        <v>892</v>
      </c>
      <c r="B39" s="1473">
        <v>4.0000000000000001E-3</v>
      </c>
      <c r="C39" s="1474" t="s">
        <v>1676</v>
      </c>
      <c r="D39" s="1475">
        <v>1E-3</v>
      </c>
      <c r="E39" s="1476" t="s">
        <v>1677</v>
      </c>
      <c r="F39" s="1477">
        <v>2E-3</v>
      </c>
      <c r="G39" s="1474" t="s">
        <v>1677</v>
      </c>
      <c r="H39" s="1478">
        <v>1E-3</v>
      </c>
      <c r="I39" s="1476" t="s">
        <v>1677</v>
      </c>
      <c r="J39" s="1479">
        <v>5.0000000000000001E-3</v>
      </c>
      <c r="K39" s="1474" t="s">
        <v>1676</v>
      </c>
      <c r="L39" s="1480">
        <v>2E-3</v>
      </c>
      <c r="M39" s="1476" t="s">
        <v>1677</v>
      </c>
      <c r="N39" s="1473">
        <v>2E-3</v>
      </c>
      <c r="O39" s="1474" t="s">
        <v>1677</v>
      </c>
      <c r="P39" s="1475">
        <v>1E-3</v>
      </c>
      <c r="Q39" s="1476" t="s">
        <v>1677</v>
      </c>
      <c r="R39" s="1481">
        <v>3.0000000000000001E-3</v>
      </c>
      <c r="S39" s="1474" t="s">
        <v>1677</v>
      </c>
      <c r="T39" s="1482">
        <v>3.0000000000000001E-3</v>
      </c>
      <c r="U39" s="1476" t="s">
        <v>1677</v>
      </c>
      <c r="V39" s="1483"/>
      <c r="W39" s="1484"/>
      <c r="X39" s="1485">
        <v>2E-3</v>
      </c>
      <c r="Y39" s="1458" t="s">
        <v>1677</v>
      </c>
      <c r="Z39" s="1470">
        <v>1E-3</v>
      </c>
      <c r="AA39" s="1471" t="s">
        <v>1677</v>
      </c>
    </row>
    <row r="40" spans="1:28" ht="13.8">
      <c r="A40" s="5701" t="s">
        <v>1543</v>
      </c>
      <c r="B40" s="5702"/>
      <c r="C40" s="5702"/>
      <c r="D40" s="5702"/>
      <c r="E40" s="5702"/>
      <c r="F40" s="5702"/>
      <c r="G40" s="5702"/>
      <c r="H40" s="5702"/>
      <c r="I40" s="5702"/>
      <c r="J40" s="5702"/>
      <c r="K40" s="5702"/>
      <c r="L40" s="5702"/>
      <c r="M40" s="5702"/>
      <c r="N40" s="5702"/>
      <c r="O40" s="5702"/>
      <c r="P40" s="5702"/>
      <c r="Q40" s="5702"/>
      <c r="R40" s="5702"/>
      <c r="S40" s="5702"/>
      <c r="T40" s="5702"/>
      <c r="U40" s="5702"/>
      <c r="V40" s="5702"/>
      <c r="W40" s="5702"/>
      <c r="X40" s="5702"/>
      <c r="Y40" s="5702"/>
      <c r="Z40" s="5702"/>
      <c r="AA40" s="5703"/>
    </row>
    <row r="41" spans="1:28" ht="13.8">
      <c r="V41" s="168"/>
      <c r="W41" s="168"/>
    </row>
    <row r="42" spans="1:28" ht="14.25" customHeight="1">
      <c r="A42" s="5425" t="s">
        <v>2587</v>
      </c>
      <c r="B42" s="5425"/>
      <c r="C42" s="5425"/>
      <c r="D42" s="5425"/>
      <c r="E42" s="5425"/>
      <c r="F42" s="5425"/>
      <c r="G42" s="5425"/>
      <c r="H42" s="5425"/>
      <c r="I42" s="5425"/>
      <c r="J42" s="5425"/>
      <c r="K42" s="5425"/>
      <c r="L42" s="5425"/>
      <c r="M42" s="5425"/>
      <c r="N42" s="5425"/>
      <c r="O42" s="5425"/>
      <c r="P42" s="5425"/>
      <c r="Q42" s="5425"/>
      <c r="R42" s="5425"/>
      <c r="S42" s="5425"/>
      <c r="T42" s="5425"/>
      <c r="U42" s="5425"/>
      <c r="V42" s="5425"/>
      <c r="W42" s="5425"/>
    </row>
    <row r="43" spans="1:28" ht="13.8">
      <c r="V43" s="168"/>
      <c r="W43" s="168"/>
    </row>
    <row r="44" spans="1:28" ht="13.8">
      <c r="V44" s="168"/>
      <c r="W44" s="168"/>
    </row>
  </sheetData>
  <mergeCells count="91">
    <mergeCell ref="X32:Y32"/>
    <mergeCell ref="B33:C33"/>
    <mergeCell ref="D33:E33"/>
    <mergeCell ref="F33:G33"/>
    <mergeCell ref="H33:I33"/>
    <mergeCell ref="J33:K33"/>
    <mergeCell ref="L33:M33"/>
    <mergeCell ref="N33:O33"/>
    <mergeCell ref="P33:Q33"/>
    <mergeCell ref="R33:S33"/>
    <mergeCell ref="T33:U33"/>
    <mergeCell ref="V33:W33"/>
    <mergeCell ref="X33:Y33"/>
    <mergeCell ref="N32:O32"/>
    <mergeCell ref="P32:Q32"/>
    <mergeCell ref="R32:S32"/>
    <mergeCell ref="T32:U32"/>
    <mergeCell ref="A42:W42"/>
    <mergeCell ref="V32:W32"/>
    <mergeCell ref="A1:AA1"/>
    <mergeCell ref="B3:AA3"/>
    <mergeCell ref="A14:W14"/>
    <mergeCell ref="A17:A20"/>
    <mergeCell ref="V18:W18"/>
    <mergeCell ref="X18:Y18"/>
    <mergeCell ref="B19:C19"/>
    <mergeCell ref="D19:E19"/>
    <mergeCell ref="F19:G19"/>
    <mergeCell ref="H19:I19"/>
    <mergeCell ref="J19:K19"/>
    <mergeCell ref="L19:M19"/>
    <mergeCell ref="N19:O19"/>
    <mergeCell ref="P19:Q19"/>
    <mergeCell ref="R19:S19"/>
    <mergeCell ref="T19:U19"/>
    <mergeCell ref="V4:W4"/>
    <mergeCell ref="X4:Y4"/>
    <mergeCell ref="V5:W5"/>
    <mergeCell ref="X5:Y5"/>
    <mergeCell ref="T5:U5"/>
    <mergeCell ref="R4:S4"/>
    <mergeCell ref="R5:S5"/>
    <mergeCell ref="J4:K4"/>
    <mergeCell ref="L5:M5"/>
    <mergeCell ref="N5:O5"/>
    <mergeCell ref="P5:Q5"/>
    <mergeCell ref="L4:M4"/>
    <mergeCell ref="Z4:AA4"/>
    <mergeCell ref="Z5:AA5"/>
    <mergeCell ref="A12:AA12"/>
    <mergeCell ref="B17:AA17"/>
    <mergeCell ref="A3:A6"/>
    <mergeCell ref="N4:O4"/>
    <mergeCell ref="P4:Q4"/>
    <mergeCell ref="B5:C5"/>
    <mergeCell ref="D5:E5"/>
    <mergeCell ref="F5:G5"/>
    <mergeCell ref="H5:I5"/>
    <mergeCell ref="J5:K5"/>
    <mergeCell ref="B4:C4"/>
    <mergeCell ref="D4:E4"/>
    <mergeCell ref="F4:G4"/>
    <mergeCell ref="H4:I4"/>
    <mergeCell ref="N18:O18"/>
    <mergeCell ref="R18:S18"/>
    <mergeCell ref="P18:Q18"/>
    <mergeCell ref="F18:G18"/>
    <mergeCell ref="H18:I18"/>
    <mergeCell ref="J18:K18"/>
    <mergeCell ref="L18:M18"/>
    <mergeCell ref="B18:C18"/>
    <mergeCell ref="T18:U18"/>
    <mergeCell ref="T4:U4"/>
    <mergeCell ref="A40:AA40"/>
    <mergeCell ref="Z19:AA19"/>
    <mergeCell ref="A26:AA26"/>
    <mergeCell ref="B31:AA31"/>
    <mergeCell ref="Z32:AA32"/>
    <mergeCell ref="Z33:AA33"/>
    <mergeCell ref="V19:W19"/>
    <mergeCell ref="X19:Y19"/>
    <mergeCell ref="A28:W28"/>
    <mergeCell ref="A31:A34"/>
    <mergeCell ref="B32:C32"/>
    <mergeCell ref="D32:E32"/>
    <mergeCell ref="Z18:AA18"/>
    <mergeCell ref="F32:G32"/>
    <mergeCell ref="H32:I32"/>
    <mergeCell ref="J32:K32"/>
    <mergeCell ref="L32:M32"/>
    <mergeCell ref="D18:E18"/>
  </mergeCell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1"/>
  <sheetViews>
    <sheetView topLeftCell="A12" workbookViewId="0">
      <selection activeCell="C30" sqref="C30"/>
    </sheetView>
  </sheetViews>
  <sheetFormatPr defaultColWidth="8.69921875" defaultRowHeight="14.25" customHeight="1"/>
  <cols>
    <col min="1" max="1" width="45.5" style="168" customWidth="1"/>
    <col min="2" max="21" width="9.59765625" style="168" customWidth="1"/>
    <col min="22" max="23" width="9.59765625" style="6" customWidth="1"/>
    <col min="24" max="25" width="9.59765625" style="168" customWidth="1"/>
    <col min="26" max="16384" width="8.69921875" style="168"/>
  </cols>
  <sheetData>
    <row r="1" spans="1:28" ht="25.05" customHeight="1">
      <c r="A1" s="5717" t="s">
        <v>2591</v>
      </c>
      <c r="B1" s="5717"/>
      <c r="C1" s="5717"/>
      <c r="D1" s="5717"/>
      <c r="E1" s="5717"/>
      <c r="F1" s="5717"/>
      <c r="G1" s="5717"/>
      <c r="H1" s="5717"/>
      <c r="I1" s="5717"/>
      <c r="J1" s="5717"/>
      <c r="K1" s="5717"/>
      <c r="L1" s="5717"/>
      <c r="M1" s="5717"/>
      <c r="N1" s="5717"/>
      <c r="O1" s="5717"/>
      <c r="P1" s="5717"/>
      <c r="Q1" s="5717"/>
      <c r="R1" s="5717"/>
      <c r="S1" s="5717"/>
      <c r="T1" s="5717"/>
      <c r="U1" s="5717"/>
      <c r="V1" s="5717"/>
      <c r="W1" s="5717"/>
      <c r="X1" s="5717"/>
      <c r="Y1" s="5717"/>
      <c r="Z1" s="5717"/>
      <c r="AA1" s="5717"/>
    </row>
    <row r="2" spans="1:28" ht="13.8">
      <c r="A2" s="572"/>
    </row>
    <row r="3" spans="1:28" ht="18" customHeight="1">
      <c r="A3" s="5723" t="s">
        <v>1346</v>
      </c>
      <c r="B3" s="5707" t="s">
        <v>14</v>
      </c>
      <c r="C3" s="5708"/>
      <c r="D3" s="5708"/>
      <c r="E3" s="5708"/>
      <c r="F3" s="5708"/>
      <c r="G3" s="5708"/>
      <c r="H3" s="5708"/>
      <c r="I3" s="5708"/>
      <c r="J3" s="5708"/>
      <c r="K3" s="5708"/>
      <c r="L3" s="5708"/>
      <c r="M3" s="5708"/>
      <c r="N3" s="5708"/>
      <c r="O3" s="5708"/>
      <c r="P3" s="5708"/>
      <c r="Q3" s="5708"/>
      <c r="R3" s="5708"/>
      <c r="S3" s="5708"/>
      <c r="T3" s="5708"/>
      <c r="U3" s="5708"/>
      <c r="V3" s="5708"/>
      <c r="W3" s="5708"/>
      <c r="X3" s="5708"/>
      <c r="Y3" s="5708"/>
      <c r="Z3" s="5708"/>
      <c r="AA3" s="5708"/>
    </row>
    <row r="4" spans="1:28" ht="18" customHeight="1">
      <c r="A4" s="5724"/>
      <c r="B4" s="5698" t="s">
        <v>852</v>
      </c>
      <c r="C4" s="5699"/>
      <c r="D4" s="5698" t="s">
        <v>852</v>
      </c>
      <c r="E4" s="5699"/>
      <c r="F4" s="5698" t="s">
        <v>852</v>
      </c>
      <c r="G4" s="5699"/>
      <c r="H4" s="5698" t="s">
        <v>852</v>
      </c>
      <c r="I4" s="5699"/>
      <c r="J4" s="5698" t="s">
        <v>852</v>
      </c>
      <c r="K4" s="5699"/>
      <c r="L4" s="5698" t="s">
        <v>852</v>
      </c>
      <c r="M4" s="5699"/>
      <c r="N4" s="5698" t="s">
        <v>852</v>
      </c>
      <c r="O4" s="5699"/>
      <c r="P4" s="5698" t="s">
        <v>852</v>
      </c>
      <c r="Q4" s="5700"/>
      <c r="R4" s="5698" t="s">
        <v>852</v>
      </c>
      <c r="S4" s="5700"/>
      <c r="T4" s="5718" t="s">
        <v>852</v>
      </c>
      <c r="U4" s="5719"/>
      <c r="V4" s="5698" t="s">
        <v>852</v>
      </c>
      <c r="W4" s="5700"/>
      <c r="X4" s="5698" t="s">
        <v>852</v>
      </c>
      <c r="Y4" s="5700"/>
      <c r="Z4" s="5698" t="s">
        <v>852</v>
      </c>
      <c r="AA4" s="5700"/>
      <c r="AB4" s="106"/>
    </row>
    <row r="5" spans="1:28" ht="18" customHeight="1">
      <c r="A5" s="5724"/>
      <c r="B5" s="5698">
        <v>2010</v>
      </c>
      <c r="C5" s="5699"/>
      <c r="D5" s="5698">
        <v>2011</v>
      </c>
      <c r="E5" s="5699"/>
      <c r="F5" s="5698">
        <v>2012</v>
      </c>
      <c r="G5" s="5699"/>
      <c r="H5" s="5698">
        <v>2013</v>
      </c>
      <c r="I5" s="5699"/>
      <c r="J5" s="5698">
        <v>2014</v>
      </c>
      <c r="K5" s="5699"/>
      <c r="L5" s="5698">
        <v>2015</v>
      </c>
      <c r="M5" s="5699"/>
      <c r="N5" s="5698">
        <v>2016</v>
      </c>
      <c r="O5" s="5699"/>
      <c r="P5" s="5698">
        <v>2017</v>
      </c>
      <c r="Q5" s="5700"/>
      <c r="R5" s="5698">
        <v>2018</v>
      </c>
      <c r="S5" s="5700"/>
      <c r="T5" s="5718">
        <v>2019</v>
      </c>
      <c r="U5" s="5719"/>
      <c r="V5" s="5698" t="s">
        <v>1517</v>
      </c>
      <c r="W5" s="5700"/>
      <c r="X5" s="5698">
        <v>2021</v>
      </c>
      <c r="Y5" s="5700"/>
      <c r="Z5" s="5698">
        <v>2022</v>
      </c>
      <c r="AA5" s="5700"/>
      <c r="AB5" s="106"/>
    </row>
    <row r="6" spans="1:28" s="34" customFormat="1" ht="30">
      <c r="A6" s="5725"/>
      <c r="B6" s="38" t="s">
        <v>859</v>
      </c>
      <c r="C6" s="39" t="s">
        <v>860</v>
      </c>
      <c r="D6" s="41" t="s">
        <v>859</v>
      </c>
      <c r="E6" s="42" t="s">
        <v>860</v>
      </c>
      <c r="F6" s="41" t="s">
        <v>859</v>
      </c>
      <c r="G6" s="42" t="s">
        <v>860</v>
      </c>
      <c r="H6" s="41" t="s">
        <v>859</v>
      </c>
      <c r="I6" s="42" t="s">
        <v>860</v>
      </c>
      <c r="J6" s="41" t="s">
        <v>859</v>
      </c>
      <c r="K6" s="42" t="s">
        <v>860</v>
      </c>
      <c r="L6" s="41" t="s">
        <v>859</v>
      </c>
      <c r="M6" s="42" t="s">
        <v>860</v>
      </c>
      <c r="N6" s="41" t="s">
        <v>859</v>
      </c>
      <c r="O6" s="42" t="s">
        <v>860</v>
      </c>
      <c r="P6" s="41" t="s">
        <v>859</v>
      </c>
      <c r="Q6" s="43" t="s">
        <v>860</v>
      </c>
      <c r="R6" s="41" t="s">
        <v>859</v>
      </c>
      <c r="S6" s="43" t="s">
        <v>860</v>
      </c>
      <c r="T6" s="38" t="s">
        <v>859</v>
      </c>
      <c r="U6" s="40" t="s">
        <v>860</v>
      </c>
      <c r="V6" s="38" t="s">
        <v>859</v>
      </c>
      <c r="W6" s="40" t="s">
        <v>860</v>
      </c>
      <c r="X6" s="38" t="s">
        <v>859</v>
      </c>
      <c r="Y6" s="40" t="s">
        <v>860</v>
      </c>
      <c r="Z6" s="38" t="s">
        <v>859</v>
      </c>
      <c r="AA6" s="40" t="s">
        <v>860</v>
      </c>
      <c r="AB6" s="401"/>
    </row>
    <row r="7" spans="1:28" s="61" customFormat="1" ht="16.2" thickBot="1">
      <c r="A7" s="1486" t="s">
        <v>889</v>
      </c>
      <c r="B7" s="1487">
        <v>108093</v>
      </c>
      <c r="C7" s="560" t="s">
        <v>2252</v>
      </c>
      <c r="D7" s="1488">
        <v>118089</v>
      </c>
      <c r="E7" s="472" t="s">
        <v>2253</v>
      </c>
      <c r="F7" s="1489">
        <v>121944</v>
      </c>
      <c r="G7" s="560" t="s">
        <v>2254</v>
      </c>
      <c r="H7" s="1488">
        <v>120285</v>
      </c>
      <c r="I7" s="472" t="s">
        <v>2255</v>
      </c>
      <c r="J7" s="1489">
        <v>127963</v>
      </c>
      <c r="K7" s="560" t="s">
        <v>2256</v>
      </c>
      <c r="L7" s="1490">
        <v>133686</v>
      </c>
      <c r="M7" s="472" t="s">
        <v>2257</v>
      </c>
      <c r="N7" s="1491">
        <v>133864</v>
      </c>
      <c r="O7" s="560" t="s">
        <v>2258</v>
      </c>
      <c r="P7" s="1492">
        <v>133671</v>
      </c>
      <c r="Q7" s="472" t="s">
        <v>2259</v>
      </c>
      <c r="R7" s="561">
        <v>141012</v>
      </c>
      <c r="S7" s="560" t="s">
        <v>2260</v>
      </c>
      <c r="T7" s="475">
        <v>120215</v>
      </c>
      <c r="U7" s="472" t="s">
        <v>2261</v>
      </c>
      <c r="V7" s="1493"/>
      <c r="W7" s="1494"/>
      <c r="X7" s="476">
        <v>122259</v>
      </c>
      <c r="Y7" s="1495" t="s">
        <v>2262</v>
      </c>
      <c r="Z7" s="1328">
        <v>145274</v>
      </c>
      <c r="AA7" s="1496" t="s">
        <v>2258</v>
      </c>
      <c r="AB7" s="408"/>
    </row>
    <row r="8" spans="1:28" s="61" customFormat="1" ht="13.8">
      <c r="A8" s="562" t="s">
        <v>893</v>
      </c>
      <c r="B8" s="1497">
        <v>1.7999999999999999E-2</v>
      </c>
      <c r="C8" s="563" t="s">
        <v>1557</v>
      </c>
      <c r="D8" s="1441">
        <v>1.4999999999999999E-2</v>
      </c>
      <c r="E8" s="480" t="s">
        <v>1558</v>
      </c>
      <c r="F8" s="1498">
        <v>1.6E-2</v>
      </c>
      <c r="G8" s="563" t="s">
        <v>1558</v>
      </c>
      <c r="H8" s="1441">
        <v>1.0999999999999999E-2</v>
      </c>
      <c r="I8" s="480" t="s">
        <v>1579</v>
      </c>
      <c r="J8" s="1498">
        <v>1.6E-2</v>
      </c>
      <c r="K8" s="563" t="s">
        <v>1558</v>
      </c>
      <c r="L8" s="1499">
        <v>1.2E-2</v>
      </c>
      <c r="M8" s="480" t="s">
        <v>1579</v>
      </c>
      <c r="N8" s="1500">
        <v>1.2E-2</v>
      </c>
      <c r="O8" s="563" t="s">
        <v>1558</v>
      </c>
      <c r="P8" s="1437">
        <v>1.4E-2</v>
      </c>
      <c r="Q8" s="480" t="s">
        <v>1558</v>
      </c>
      <c r="R8" s="566">
        <v>1.4999999999999999E-2</v>
      </c>
      <c r="S8" s="563" t="s">
        <v>1558</v>
      </c>
      <c r="T8" s="485">
        <v>1.3999999999999999E-2</v>
      </c>
      <c r="U8" s="480" t="s">
        <v>1557</v>
      </c>
      <c r="V8" s="1501"/>
      <c r="W8" s="567"/>
      <c r="X8" s="1390">
        <v>1.2E-2</v>
      </c>
      <c r="Y8" s="689" t="s">
        <v>1555</v>
      </c>
      <c r="Z8" s="1391">
        <v>1.2E-2</v>
      </c>
      <c r="AA8" s="1502" t="s">
        <v>1579</v>
      </c>
      <c r="AB8" s="404"/>
    </row>
    <row r="9" spans="1:28" s="61" customFormat="1" ht="13.8">
      <c r="A9" s="1444" t="s">
        <v>894</v>
      </c>
      <c r="B9" s="1503">
        <v>0.11</v>
      </c>
      <c r="C9" s="1504" t="s">
        <v>1605</v>
      </c>
      <c r="D9" s="1505">
        <v>8.1000000000000003E-2</v>
      </c>
      <c r="E9" s="1448" t="s">
        <v>1533</v>
      </c>
      <c r="F9" s="1506">
        <v>8.3000000000000004E-2</v>
      </c>
      <c r="G9" s="1504" t="s">
        <v>1533</v>
      </c>
      <c r="H9" s="1505">
        <v>9.6000000000000002E-2</v>
      </c>
      <c r="I9" s="1448" t="s">
        <v>1608</v>
      </c>
      <c r="J9" s="1506">
        <v>9.6000000000000002E-2</v>
      </c>
      <c r="K9" s="1504" t="s">
        <v>1529</v>
      </c>
      <c r="L9" s="1507">
        <v>0.105</v>
      </c>
      <c r="M9" s="1448" t="s">
        <v>1608</v>
      </c>
      <c r="N9" s="1508">
        <v>0.11</v>
      </c>
      <c r="O9" s="1504" t="s">
        <v>1603</v>
      </c>
      <c r="P9" s="1509">
        <v>9.8000000000000004E-2</v>
      </c>
      <c r="Q9" s="1448" t="s">
        <v>1532</v>
      </c>
      <c r="R9" s="1510">
        <v>9.6000000000000002E-2</v>
      </c>
      <c r="S9" s="1504" t="s">
        <v>1532</v>
      </c>
      <c r="T9" s="1454">
        <v>0.10099999999999999</v>
      </c>
      <c r="U9" s="1448" t="s">
        <v>1529</v>
      </c>
      <c r="V9" s="1511"/>
      <c r="W9" s="1512"/>
      <c r="X9" s="1469">
        <v>0.11700000000000001</v>
      </c>
      <c r="Y9" s="1458" t="s">
        <v>1601</v>
      </c>
      <c r="Z9" s="1513">
        <v>0.11899999999999999</v>
      </c>
      <c r="AA9" s="1514" t="s">
        <v>1604</v>
      </c>
      <c r="AB9" s="404"/>
    </row>
    <row r="10" spans="1:28" s="61" customFormat="1" ht="13.8">
      <c r="A10" s="1444" t="s">
        <v>895</v>
      </c>
      <c r="B10" s="1515">
        <v>1.4E-2</v>
      </c>
      <c r="C10" s="1504" t="s">
        <v>1578</v>
      </c>
      <c r="D10" s="1516">
        <v>2.8000000000000001E-2</v>
      </c>
      <c r="E10" s="1448" t="s">
        <v>1555</v>
      </c>
      <c r="F10" s="1517">
        <v>3.9E-2</v>
      </c>
      <c r="G10" s="1504" t="s">
        <v>1556</v>
      </c>
      <c r="H10" s="1516">
        <v>2.4E-2</v>
      </c>
      <c r="I10" s="1448" t="s">
        <v>1557</v>
      </c>
      <c r="J10" s="1517">
        <v>3.1E-2</v>
      </c>
      <c r="K10" s="1504" t="s">
        <v>1555</v>
      </c>
      <c r="L10" s="1518">
        <v>2.8000000000000001E-2</v>
      </c>
      <c r="M10" s="1448" t="s">
        <v>1557</v>
      </c>
      <c r="N10" s="1519">
        <v>2.5999999999999999E-2</v>
      </c>
      <c r="O10" s="1504" t="s">
        <v>1558</v>
      </c>
      <c r="P10" s="1520">
        <v>3.3000000000000002E-2</v>
      </c>
      <c r="Q10" s="1448" t="s">
        <v>1555</v>
      </c>
      <c r="R10" s="1510">
        <v>2.8999999999999998E-2</v>
      </c>
      <c r="S10" s="1504" t="s">
        <v>1557</v>
      </c>
      <c r="T10" s="1454">
        <v>2.6000000000000002E-2</v>
      </c>
      <c r="U10" s="1448" t="s">
        <v>1555</v>
      </c>
      <c r="V10" s="1521"/>
      <c r="W10" s="1512"/>
      <c r="X10" s="1522">
        <v>2.1999999999999999E-2</v>
      </c>
      <c r="Y10" s="1458" t="s">
        <v>1558</v>
      </c>
      <c r="Z10" s="1523">
        <v>3.3000000000000002E-2</v>
      </c>
      <c r="AA10" s="1524" t="s">
        <v>1556</v>
      </c>
    </row>
    <row r="11" spans="1:28" s="61" customFormat="1" ht="13.8">
      <c r="A11" s="1444" t="s">
        <v>896</v>
      </c>
      <c r="B11" s="1525">
        <v>2.3E-2</v>
      </c>
      <c r="C11" s="1504" t="s">
        <v>1555</v>
      </c>
      <c r="D11" s="1526">
        <v>0.02</v>
      </c>
      <c r="E11" s="1448" t="s">
        <v>1557</v>
      </c>
      <c r="F11" s="1527">
        <v>2.3E-2</v>
      </c>
      <c r="G11" s="1504" t="s">
        <v>1557</v>
      </c>
      <c r="H11" s="1526">
        <v>0.02</v>
      </c>
      <c r="I11" s="1448" t="s">
        <v>1558</v>
      </c>
      <c r="J11" s="1527">
        <v>2.4E-2</v>
      </c>
      <c r="K11" s="1504" t="s">
        <v>1557</v>
      </c>
      <c r="L11" s="1528">
        <v>2.4E-2</v>
      </c>
      <c r="M11" s="1448" t="s">
        <v>1557</v>
      </c>
      <c r="N11" s="1529">
        <v>2.5000000000000001E-2</v>
      </c>
      <c r="O11" s="1504" t="s">
        <v>1555</v>
      </c>
      <c r="P11" s="1530">
        <v>2.1000000000000001E-2</v>
      </c>
      <c r="Q11" s="1448" t="s">
        <v>1558</v>
      </c>
      <c r="R11" s="1510">
        <v>2.2000000000000002E-2</v>
      </c>
      <c r="S11" s="1504" t="s">
        <v>1557</v>
      </c>
      <c r="T11" s="1454">
        <v>3.2000000000000001E-2</v>
      </c>
      <c r="U11" s="1448" t="s">
        <v>1556</v>
      </c>
      <c r="V11" s="1531"/>
      <c r="W11" s="1512"/>
      <c r="X11" s="1532">
        <v>2.4E-2</v>
      </c>
      <c r="Y11" s="1458" t="s">
        <v>1531</v>
      </c>
      <c r="Z11" s="1533">
        <v>0.02</v>
      </c>
      <c r="AA11" s="1534" t="s">
        <v>1557</v>
      </c>
    </row>
    <row r="12" spans="1:28" s="61" customFormat="1" ht="13.8">
      <c r="A12" s="1444" t="s">
        <v>897</v>
      </c>
      <c r="B12" s="1535">
        <v>0.11700000000000001</v>
      </c>
      <c r="C12" s="1504" t="s">
        <v>1605</v>
      </c>
      <c r="D12" s="1536">
        <v>0.11</v>
      </c>
      <c r="E12" s="1448" t="s">
        <v>1603</v>
      </c>
      <c r="F12" s="1537">
        <v>0.11899999999999999</v>
      </c>
      <c r="G12" s="1504" t="s">
        <v>1608</v>
      </c>
      <c r="H12" s="1536">
        <v>0.12</v>
      </c>
      <c r="I12" s="1448" t="s">
        <v>1601</v>
      </c>
      <c r="J12" s="1537">
        <v>0.13300000000000001</v>
      </c>
      <c r="K12" s="1504" t="s">
        <v>1603</v>
      </c>
      <c r="L12" s="1538">
        <v>0.13</v>
      </c>
      <c r="M12" s="1448" t="s">
        <v>1605</v>
      </c>
      <c r="N12" s="1539">
        <v>0.11799999999999999</v>
      </c>
      <c r="O12" s="1504" t="s">
        <v>1603</v>
      </c>
      <c r="P12" s="1540">
        <v>0.129</v>
      </c>
      <c r="Q12" s="1448" t="s">
        <v>1529</v>
      </c>
      <c r="R12" s="1510">
        <v>0.109</v>
      </c>
      <c r="S12" s="1504" t="s">
        <v>1608</v>
      </c>
      <c r="T12" s="1454">
        <v>0.11599999999999999</v>
      </c>
      <c r="U12" s="1448" t="s">
        <v>1603</v>
      </c>
      <c r="V12" s="1541"/>
      <c r="W12" s="1512"/>
      <c r="X12" s="1542">
        <v>0.123</v>
      </c>
      <c r="Y12" s="1458" t="s">
        <v>1601</v>
      </c>
      <c r="Z12" s="1543">
        <v>0.128</v>
      </c>
      <c r="AA12" s="1544" t="s">
        <v>1601</v>
      </c>
    </row>
    <row r="13" spans="1:28" s="61" customFormat="1" ht="13.8">
      <c r="A13" s="1444" t="s">
        <v>898</v>
      </c>
      <c r="B13" s="1545">
        <v>7.6999999999999999E-2</v>
      </c>
      <c r="C13" s="1504" t="s">
        <v>1529</v>
      </c>
      <c r="D13" s="1546">
        <v>7.3999999999999996E-2</v>
      </c>
      <c r="E13" s="1448" t="s">
        <v>1533</v>
      </c>
      <c r="F13" s="1547">
        <v>8.1000000000000003E-2</v>
      </c>
      <c r="G13" s="1504" t="s">
        <v>1530</v>
      </c>
      <c r="H13" s="1546">
        <v>9.4E-2</v>
      </c>
      <c r="I13" s="1448" t="s">
        <v>1529</v>
      </c>
      <c r="J13" s="1547">
        <v>8.1000000000000003E-2</v>
      </c>
      <c r="K13" s="1504" t="s">
        <v>1531</v>
      </c>
      <c r="L13" s="1548">
        <v>8.6999999999999994E-2</v>
      </c>
      <c r="M13" s="1448" t="s">
        <v>1532</v>
      </c>
      <c r="N13" s="1549">
        <v>8.2000000000000003E-2</v>
      </c>
      <c r="O13" s="1504" t="s">
        <v>1530</v>
      </c>
      <c r="P13" s="1550">
        <v>6.7000000000000004E-2</v>
      </c>
      <c r="Q13" s="1448" t="s">
        <v>1533</v>
      </c>
      <c r="R13" s="1510">
        <v>9.6000000000000002E-2</v>
      </c>
      <c r="S13" s="1504" t="s">
        <v>1533</v>
      </c>
      <c r="T13" s="1454">
        <v>9.4E-2</v>
      </c>
      <c r="U13" s="1448" t="s">
        <v>1605</v>
      </c>
      <c r="V13" s="1551"/>
      <c r="W13" s="1512"/>
      <c r="X13" s="1552">
        <v>8.1000000000000003E-2</v>
      </c>
      <c r="Y13" s="1458" t="s">
        <v>1529</v>
      </c>
      <c r="Z13" s="1553">
        <v>8.2000000000000003E-2</v>
      </c>
      <c r="AA13" s="1554" t="s">
        <v>1533</v>
      </c>
    </row>
    <row r="14" spans="1:28" s="61" customFormat="1" ht="13.8">
      <c r="A14" s="1444" t="s">
        <v>899</v>
      </c>
      <c r="B14" s="1555">
        <v>1.0999999999999999E-2</v>
      </c>
      <c r="C14" s="1504" t="s">
        <v>1579</v>
      </c>
      <c r="D14" s="1556">
        <v>1.6E-2</v>
      </c>
      <c r="E14" s="1448" t="s">
        <v>1579</v>
      </c>
      <c r="F14" s="1557">
        <v>1.6E-2</v>
      </c>
      <c r="G14" s="1504" t="s">
        <v>1578</v>
      </c>
      <c r="H14" s="1556">
        <v>2.3E-2</v>
      </c>
      <c r="I14" s="1448" t="s">
        <v>1555</v>
      </c>
      <c r="J14" s="1557">
        <v>1.4999999999999999E-2</v>
      </c>
      <c r="K14" s="1504" t="s">
        <v>1579</v>
      </c>
      <c r="L14" s="1558">
        <v>1.9E-2</v>
      </c>
      <c r="M14" s="1448" t="s">
        <v>1557</v>
      </c>
      <c r="N14" s="1559">
        <v>1.7999999999999999E-2</v>
      </c>
      <c r="O14" s="1504" t="s">
        <v>1558</v>
      </c>
      <c r="P14" s="1560">
        <v>1.4999999999999999E-2</v>
      </c>
      <c r="Q14" s="1448" t="s">
        <v>1578</v>
      </c>
      <c r="R14" s="1510">
        <v>1.4999999999999999E-2</v>
      </c>
      <c r="S14" s="1504" t="s">
        <v>1558</v>
      </c>
      <c r="T14" s="1454">
        <v>1.3999999999999999E-2</v>
      </c>
      <c r="U14" s="1448" t="s">
        <v>1578</v>
      </c>
      <c r="V14" s="1561"/>
      <c r="W14" s="1512"/>
      <c r="X14" s="1562">
        <v>1.6E-2</v>
      </c>
      <c r="Y14" s="1458" t="s">
        <v>1557</v>
      </c>
      <c r="Z14" s="1563">
        <v>1.9E-2</v>
      </c>
      <c r="AA14" s="1564" t="s">
        <v>1557</v>
      </c>
    </row>
    <row r="15" spans="1:28" s="61" customFormat="1" ht="26.4">
      <c r="A15" s="1444" t="s">
        <v>900</v>
      </c>
      <c r="B15" s="1565">
        <v>4.8000000000000001E-2</v>
      </c>
      <c r="C15" s="1504" t="s">
        <v>1531</v>
      </c>
      <c r="D15" s="1566">
        <v>4.5999999999999999E-2</v>
      </c>
      <c r="E15" s="1448" t="s">
        <v>1530</v>
      </c>
      <c r="F15" s="1567">
        <v>0.05</v>
      </c>
      <c r="G15" s="1504" t="s">
        <v>1555</v>
      </c>
      <c r="H15" s="1566">
        <v>5.5E-2</v>
      </c>
      <c r="I15" s="1448" t="s">
        <v>1556</v>
      </c>
      <c r="J15" s="1567">
        <v>5.8000000000000003E-2</v>
      </c>
      <c r="K15" s="1504" t="s">
        <v>1531</v>
      </c>
      <c r="L15" s="1568">
        <v>0.06</v>
      </c>
      <c r="M15" s="1448" t="s">
        <v>1556</v>
      </c>
      <c r="N15" s="1569">
        <v>5.3999999999999999E-2</v>
      </c>
      <c r="O15" s="1504" t="s">
        <v>1556</v>
      </c>
      <c r="P15" s="1570">
        <v>0.06</v>
      </c>
      <c r="Q15" s="1448" t="s">
        <v>1531</v>
      </c>
      <c r="R15" s="1510">
        <v>5.2999999999999999E-2</v>
      </c>
      <c r="S15" s="1504" t="s">
        <v>1555</v>
      </c>
      <c r="T15" s="1454">
        <v>4.8000000000000001E-2</v>
      </c>
      <c r="U15" s="1448" t="s">
        <v>1556</v>
      </c>
      <c r="V15" s="1571"/>
      <c r="W15" s="1512"/>
      <c r="X15" s="1572">
        <v>5.1999999999999998E-2</v>
      </c>
      <c r="Y15" s="1458" t="s">
        <v>1555</v>
      </c>
      <c r="Z15" s="1573">
        <v>5.3999999999999999E-2</v>
      </c>
      <c r="AA15" s="1574" t="s">
        <v>1533</v>
      </c>
    </row>
    <row r="16" spans="1:28" s="61" customFormat="1" ht="26.4">
      <c r="A16" s="1444" t="s">
        <v>901</v>
      </c>
      <c r="B16" s="1575">
        <v>8.8999999999999996E-2</v>
      </c>
      <c r="C16" s="1504" t="s">
        <v>1608</v>
      </c>
      <c r="D16" s="1576">
        <v>8.6999999999999994E-2</v>
      </c>
      <c r="E16" s="1448" t="s">
        <v>1529</v>
      </c>
      <c r="F16" s="1577">
        <v>0.10299999999999999</v>
      </c>
      <c r="G16" s="1504" t="s">
        <v>1608</v>
      </c>
      <c r="H16" s="1576">
        <v>0.09</v>
      </c>
      <c r="I16" s="1448" t="s">
        <v>1532</v>
      </c>
      <c r="J16" s="1577">
        <v>8.2000000000000003E-2</v>
      </c>
      <c r="K16" s="1504" t="s">
        <v>1533</v>
      </c>
      <c r="L16" s="1578">
        <v>7.6999999999999999E-2</v>
      </c>
      <c r="M16" s="1448" t="s">
        <v>1531</v>
      </c>
      <c r="N16" s="1579">
        <v>0.10100000000000001</v>
      </c>
      <c r="O16" s="1504" t="s">
        <v>1608</v>
      </c>
      <c r="P16" s="1580">
        <v>0.09</v>
      </c>
      <c r="Q16" s="1448" t="s">
        <v>1608</v>
      </c>
      <c r="R16" s="1510">
        <v>9.8000000000000004E-2</v>
      </c>
      <c r="S16" s="1504" t="s">
        <v>1532</v>
      </c>
      <c r="T16" s="1454">
        <v>9.4E-2</v>
      </c>
      <c r="U16" s="1448" t="s">
        <v>1608</v>
      </c>
      <c r="V16" s="1581"/>
      <c r="W16" s="1512"/>
      <c r="X16" s="1582">
        <v>7.3999999999999996E-2</v>
      </c>
      <c r="Y16" s="1458" t="s">
        <v>1529</v>
      </c>
      <c r="Z16" s="1583">
        <v>9.4E-2</v>
      </c>
      <c r="AA16" s="1584" t="s">
        <v>1529</v>
      </c>
    </row>
    <row r="17" spans="1:28" s="61" customFormat="1" ht="26.4">
      <c r="A17" s="1444" t="s">
        <v>902</v>
      </c>
      <c r="B17" s="1585">
        <v>0.22</v>
      </c>
      <c r="C17" s="1504" t="s">
        <v>1621</v>
      </c>
      <c r="D17" s="1586">
        <v>0.223</v>
      </c>
      <c r="E17" s="1448" t="s">
        <v>1604</v>
      </c>
      <c r="F17" s="1587">
        <v>0.183</v>
      </c>
      <c r="G17" s="1504" t="s">
        <v>1603</v>
      </c>
      <c r="H17" s="1586">
        <v>0.20100000000000001</v>
      </c>
      <c r="I17" s="1448" t="s">
        <v>1604</v>
      </c>
      <c r="J17" s="1587">
        <v>0.19700000000000001</v>
      </c>
      <c r="K17" s="1504" t="s">
        <v>1605</v>
      </c>
      <c r="L17" s="1588">
        <v>0.189</v>
      </c>
      <c r="M17" s="1448" t="s">
        <v>1603</v>
      </c>
      <c r="N17" s="1589">
        <v>0.183</v>
      </c>
      <c r="O17" s="1504" t="s">
        <v>1605</v>
      </c>
      <c r="P17" s="1590">
        <v>0.18</v>
      </c>
      <c r="Q17" s="1448" t="s">
        <v>1603</v>
      </c>
      <c r="R17" s="1510">
        <v>0.2</v>
      </c>
      <c r="S17" s="1504" t="s">
        <v>1605</v>
      </c>
      <c r="T17" s="1454">
        <v>0.183</v>
      </c>
      <c r="U17" s="1448" t="s">
        <v>1601</v>
      </c>
      <c r="V17" s="1591"/>
      <c r="W17" s="1512"/>
      <c r="X17" s="1592">
        <v>0.251</v>
      </c>
      <c r="Y17" s="1458" t="s">
        <v>1606</v>
      </c>
      <c r="Z17" s="1593">
        <v>0.183</v>
      </c>
      <c r="AA17" s="1594" t="s">
        <v>1601</v>
      </c>
    </row>
    <row r="18" spans="1:28" s="61" customFormat="1" ht="26.4">
      <c r="A18" s="1444" t="s">
        <v>903</v>
      </c>
      <c r="B18" s="1595">
        <v>0.156</v>
      </c>
      <c r="C18" s="1504" t="s">
        <v>1601</v>
      </c>
      <c r="D18" s="1596">
        <v>0.16</v>
      </c>
      <c r="E18" s="1448" t="s">
        <v>1603</v>
      </c>
      <c r="F18" s="1597">
        <v>0.16200000000000001</v>
      </c>
      <c r="G18" s="1504" t="s">
        <v>1604</v>
      </c>
      <c r="H18" s="1596">
        <v>0.13600000000000001</v>
      </c>
      <c r="I18" s="1448" t="s">
        <v>1603</v>
      </c>
      <c r="J18" s="1597">
        <v>0.153</v>
      </c>
      <c r="K18" s="1504" t="s">
        <v>1605</v>
      </c>
      <c r="L18" s="1598">
        <v>0.13800000000000001</v>
      </c>
      <c r="M18" s="1448" t="s">
        <v>1532</v>
      </c>
      <c r="N18" s="1599">
        <v>0.14099999999999999</v>
      </c>
      <c r="O18" s="1504" t="s">
        <v>1532</v>
      </c>
      <c r="P18" s="1600">
        <v>0.156</v>
      </c>
      <c r="Q18" s="1448" t="s">
        <v>1605</v>
      </c>
      <c r="R18" s="1510">
        <v>0.16200000000000001</v>
      </c>
      <c r="S18" s="1504" t="s">
        <v>1603</v>
      </c>
      <c r="T18" s="1454">
        <v>0.153</v>
      </c>
      <c r="U18" s="1448" t="s">
        <v>1601</v>
      </c>
      <c r="V18" s="1601"/>
      <c r="W18" s="1512"/>
      <c r="X18" s="1602">
        <v>0.11</v>
      </c>
      <c r="Y18" s="1458" t="s">
        <v>1605</v>
      </c>
      <c r="Z18" s="1603">
        <v>0.13200000000000001</v>
      </c>
      <c r="AA18" s="1604" t="s">
        <v>1603</v>
      </c>
    </row>
    <row r="19" spans="1:28" s="61" customFormat="1" ht="13.8">
      <c r="A19" s="1444" t="s">
        <v>904</v>
      </c>
      <c r="B19" s="1605">
        <v>3.3000000000000002E-2</v>
      </c>
      <c r="C19" s="1504" t="s">
        <v>1531</v>
      </c>
      <c r="D19" s="1606">
        <v>3.2000000000000001E-2</v>
      </c>
      <c r="E19" s="1448" t="s">
        <v>1557</v>
      </c>
      <c r="F19" s="1607">
        <v>4.7E-2</v>
      </c>
      <c r="G19" s="1504" t="s">
        <v>1531</v>
      </c>
      <c r="H19" s="1606">
        <v>3.9E-2</v>
      </c>
      <c r="I19" s="1448" t="s">
        <v>1556</v>
      </c>
      <c r="J19" s="1607">
        <v>3.9E-2</v>
      </c>
      <c r="K19" s="1504" t="s">
        <v>1557</v>
      </c>
      <c r="L19" s="1608">
        <v>4.2999999999999997E-2</v>
      </c>
      <c r="M19" s="1448" t="s">
        <v>1556</v>
      </c>
      <c r="N19" s="1609">
        <v>4.3999999999999997E-2</v>
      </c>
      <c r="O19" s="1504" t="s">
        <v>1531</v>
      </c>
      <c r="P19" s="1610">
        <v>3.5999999999999997E-2</v>
      </c>
      <c r="Q19" s="1448" t="s">
        <v>1556</v>
      </c>
      <c r="R19" s="1510">
        <v>3.5000000000000003E-2</v>
      </c>
      <c r="S19" s="1504" t="s">
        <v>1556</v>
      </c>
      <c r="T19" s="1454">
        <v>3.5000000000000003E-2</v>
      </c>
      <c r="U19" s="1448" t="s">
        <v>1555</v>
      </c>
      <c r="V19" s="1611"/>
      <c r="W19" s="1512"/>
      <c r="X19" s="1612">
        <v>3.5999999999999997E-2</v>
      </c>
      <c r="Y19" s="1458" t="s">
        <v>1555</v>
      </c>
      <c r="Z19" s="1613">
        <v>2.8000000000000001E-2</v>
      </c>
      <c r="AA19" s="1614" t="s">
        <v>1557</v>
      </c>
    </row>
    <row r="20" spans="1:28" s="61" customFormat="1" ht="13.8">
      <c r="A20" s="1615" t="s">
        <v>905</v>
      </c>
      <c r="B20" s="1616">
        <v>8.4000000000000005E-2</v>
      </c>
      <c r="C20" s="1617" t="s">
        <v>1532</v>
      </c>
      <c r="D20" s="1618">
        <v>0.108</v>
      </c>
      <c r="E20" s="1619" t="s">
        <v>1605</v>
      </c>
      <c r="F20" s="1620">
        <v>7.9000000000000001E-2</v>
      </c>
      <c r="G20" s="1617" t="s">
        <v>1530</v>
      </c>
      <c r="H20" s="1618">
        <v>9.1999999999999998E-2</v>
      </c>
      <c r="I20" s="1619" t="s">
        <v>1529</v>
      </c>
      <c r="J20" s="1620">
        <v>7.4999999999999997E-2</v>
      </c>
      <c r="K20" s="1617" t="s">
        <v>1533</v>
      </c>
      <c r="L20" s="1621">
        <v>8.7999999999999995E-2</v>
      </c>
      <c r="M20" s="1619" t="s">
        <v>1529</v>
      </c>
      <c r="N20" s="1622">
        <v>8.5999999999999993E-2</v>
      </c>
      <c r="O20" s="1617" t="s">
        <v>1529</v>
      </c>
      <c r="P20" s="1623">
        <v>0.10100000000000001</v>
      </c>
      <c r="Q20" s="1619" t="s">
        <v>1608</v>
      </c>
      <c r="R20" s="1624">
        <v>7.2000000000000008E-2</v>
      </c>
      <c r="S20" s="1617" t="s">
        <v>1752</v>
      </c>
      <c r="T20" s="1625">
        <v>0.09</v>
      </c>
      <c r="U20" s="1619" t="s">
        <v>1533</v>
      </c>
      <c r="V20" s="1626"/>
      <c r="W20" s="1627"/>
      <c r="X20" s="1628">
        <v>8.2000000000000003E-2</v>
      </c>
      <c r="Y20" s="1458" t="s">
        <v>1532</v>
      </c>
      <c r="Z20" s="1613">
        <v>9.6000000000000002E-2</v>
      </c>
      <c r="AA20" s="1614" t="s">
        <v>1532</v>
      </c>
    </row>
    <row r="21" spans="1:28" ht="13.8">
      <c r="A21" s="5720" t="s">
        <v>1543</v>
      </c>
      <c r="B21" s="5721"/>
      <c r="C21" s="5721"/>
      <c r="D21" s="5721"/>
      <c r="E21" s="5721"/>
      <c r="F21" s="5721"/>
      <c r="G21" s="5721"/>
      <c r="H21" s="5721"/>
      <c r="I21" s="5721"/>
      <c r="J21" s="5721"/>
      <c r="K21" s="5721"/>
      <c r="L21" s="5721"/>
      <c r="M21" s="5721"/>
      <c r="N21" s="5721"/>
      <c r="O21" s="5721"/>
      <c r="P21" s="5721"/>
      <c r="Q21" s="5721"/>
      <c r="R21" s="5721"/>
      <c r="S21" s="5721"/>
      <c r="T21" s="5721"/>
      <c r="U21" s="5721"/>
      <c r="V21" s="5721"/>
      <c r="W21" s="5721"/>
      <c r="X21" s="5721"/>
      <c r="Y21" s="5721"/>
      <c r="Z21" s="5721"/>
      <c r="AA21" s="5722"/>
    </row>
    <row r="22" spans="1:28" ht="13.8">
      <c r="A22" s="559"/>
      <c r="V22" s="168"/>
      <c r="W22" s="168"/>
    </row>
    <row r="23" spans="1:28" ht="13.8">
      <c r="A23" s="5425" t="s">
        <v>2587</v>
      </c>
      <c r="B23" s="5425"/>
      <c r="C23" s="5425"/>
      <c r="D23" s="5425"/>
      <c r="E23" s="5425"/>
      <c r="F23" s="5425"/>
      <c r="G23" s="5425"/>
      <c r="H23" s="5425"/>
      <c r="I23" s="5425"/>
      <c r="J23" s="5425"/>
      <c r="K23" s="5425"/>
      <c r="L23" s="5425"/>
      <c r="M23" s="5425"/>
      <c r="N23" s="5425"/>
      <c r="O23" s="5425"/>
      <c r="P23" s="5425"/>
      <c r="Q23" s="5425"/>
      <c r="R23" s="5425"/>
      <c r="S23" s="5425"/>
      <c r="T23" s="5425"/>
      <c r="U23" s="5425"/>
      <c r="V23" s="5425"/>
      <c r="W23" s="5425"/>
    </row>
    <row r="24" spans="1:28" ht="13.8">
      <c r="A24" s="559"/>
      <c r="V24" s="168"/>
      <c r="W24" s="168"/>
    </row>
    <row r="25" spans="1:28" ht="13.8">
      <c r="A25" s="572"/>
      <c r="V25" s="168"/>
      <c r="W25" s="168"/>
    </row>
    <row r="26" spans="1:28" ht="18" customHeight="1">
      <c r="A26" s="5723" t="s">
        <v>1346</v>
      </c>
      <c r="B26" s="5707" t="s">
        <v>14</v>
      </c>
      <c r="C26" s="5708"/>
      <c r="D26" s="5708"/>
      <c r="E26" s="5708"/>
      <c r="F26" s="5708"/>
      <c r="G26" s="5708"/>
      <c r="H26" s="5708"/>
      <c r="I26" s="5708"/>
      <c r="J26" s="5708"/>
      <c r="K26" s="5708"/>
      <c r="L26" s="5708"/>
      <c r="M26" s="5708"/>
      <c r="N26" s="5708"/>
      <c r="O26" s="5708"/>
      <c r="P26" s="5708"/>
      <c r="Q26" s="5708"/>
      <c r="R26" s="5708"/>
      <c r="S26" s="5708"/>
      <c r="T26" s="5708"/>
      <c r="U26" s="5708"/>
      <c r="V26" s="5708"/>
      <c r="W26" s="5708"/>
      <c r="X26" s="5708"/>
      <c r="Y26" s="5708"/>
      <c r="Z26" s="5708"/>
      <c r="AA26" s="5708"/>
    </row>
    <row r="27" spans="1:28" ht="18" customHeight="1">
      <c r="A27" s="5724"/>
      <c r="B27" s="5698" t="s">
        <v>855</v>
      </c>
      <c r="C27" s="5699"/>
      <c r="D27" s="5698" t="s">
        <v>855</v>
      </c>
      <c r="E27" s="5699"/>
      <c r="F27" s="5698" t="s">
        <v>855</v>
      </c>
      <c r="G27" s="5699"/>
      <c r="H27" s="5698" t="s">
        <v>855</v>
      </c>
      <c r="I27" s="5699"/>
      <c r="J27" s="5698" t="s">
        <v>855</v>
      </c>
      <c r="K27" s="5699"/>
      <c r="L27" s="5698" t="s">
        <v>855</v>
      </c>
      <c r="M27" s="5699"/>
      <c r="N27" s="5698" t="s">
        <v>855</v>
      </c>
      <c r="O27" s="5699"/>
      <c r="P27" s="5698" t="s">
        <v>855</v>
      </c>
      <c r="Q27" s="5700"/>
      <c r="R27" s="5698" t="s">
        <v>855</v>
      </c>
      <c r="S27" s="5700"/>
      <c r="T27" s="5718" t="s">
        <v>855</v>
      </c>
      <c r="U27" s="5719"/>
      <c r="V27" s="5698" t="s">
        <v>855</v>
      </c>
      <c r="W27" s="5700"/>
      <c r="X27" s="5698" t="s">
        <v>855</v>
      </c>
      <c r="Y27" s="5700"/>
      <c r="Z27" s="5698" t="s">
        <v>855</v>
      </c>
      <c r="AA27" s="5700"/>
      <c r="AB27" s="106"/>
    </row>
    <row r="28" spans="1:28" ht="18" customHeight="1">
      <c r="A28" s="5724"/>
      <c r="B28" s="5698">
        <v>2010</v>
      </c>
      <c r="C28" s="5699"/>
      <c r="D28" s="5698">
        <v>2011</v>
      </c>
      <c r="E28" s="5699"/>
      <c r="F28" s="5698">
        <v>2012</v>
      </c>
      <c r="G28" s="5699"/>
      <c r="H28" s="5698">
        <v>2013</v>
      </c>
      <c r="I28" s="5699"/>
      <c r="J28" s="5698">
        <v>2014</v>
      </c>
      <c r="K28" s="5699"/>
      <c r="L28" s="5698">
        <v>2015</v>
      </c>
      <c r="M28" s="5699"/>
      <c r="N28" s="5698">
        <v>2016</v>
      </c>
      <c r="O28" s="5699"/>
      <c r="P28" s="5698">
        <v>2017</v>
      </c>
      <c r="Q28" s="5700"/>
      <c r="R28" s="5698">
        <v>2018</v>
      </c>
      <c r="S28" s="5700"/>
      <c r="T28" s="5718">
        <v>2019</v>
      </c>
      <c r="U28" s="5719"/>
      <c r="V28" s="5698" t="s">
        <v>1517</v>
      </c>
      <c r="W28" s="5700"/>
      <c r="X28" s="5698">
        <v>2021</v>
      </c>
      <c r="Y28" s="5700"/>
      <c r="Z28" s="5698">
        <v>2022</v>
      </c>
      <c r="AA28" s="5700"/>
      <c r="AB28" s="106"/>
    </row>
    <row r="29" spans="1:28" s="34" customFormat="1" ht="30">
      <c r="A29" s="5725"/>
      <c r="B29" s="38" t="s">
        <v>859</v>
      </c>
      <c r="C29" s="39" t="s">
        <v>860</v>
      </c>
      <c r="D29" s="38" t="s">
        <v>859</v>
      </c>
      <c r="E29" s="39" t="s">
        <v>860</v>
      </c>
      <c r="F29" s="38" t="s">
        <v>859</v>
      </c>
      <c r="G29" s="39" t="s">
        <v>860</v>
      </c>
      <c r="H29" s="38" t="s">
        <v>859</v>
      </c>
      <c r="I29" s="39" t="s">
        <v>860</v>
      </c>
      <c r="J29" s="38" t="s">
        <v>859</v>
      </c>
      <c r="K29" s="39" t="s">
        <v>860</v>
      </c>
      <c r="L29" s="38" t="s">
        <v>859</v>
      </c>
      <c r="M29" s="39" t="s">
        <v>860</v>
      </c>
      <c r="N29" s="38" t="s">
        <v>859</v>
      </c>
      <c r="O29" s="39" t="s">
        <v>860</v>
      </c>
      <c r="P29" s="38" t="s">
        <v>859</v>
      </c>
      <c r="Q29" s="40" t="s">
        <v>860</v>
      </c>
      <c r="R29" s="38" t="s">
        <v>859</v>
      </c>
      <c r="S29" s="40" t="s">
        <v>860</v>
      </c>
      <c r="T29" s="38" t="s">
        <v>859</v>
      </c>
      <c r="U29" s="40" t="s">
        <v>860</v>
      </c>
      <c r="V29" s="38" t="s">
        <v>859</v>
      </c>
      <c r="W29" s="40" t="s">
        <v>860</v>
      </c>
      <c r="X29" s="38" t="s">
        <v>859</v>
      </c>
      <c r="Y29" s="40" t="s">
        <v>860</v>
      </c>
      <c r="Z29" s="38" t="s">
        <v>859</v>
      </c>
      <c r="AA29" s="40" t="s">
        <v>860</v>
      </c>
      <c r="AB29" s="401"/>
    </row>
    <row r="30" spans="1:28" s="61" customFormat="1" ht="16.2" thickBot="1">
      <c r="A30" s="1486" t="s">
        <v>889</v>
      </c>
      <c r="B30" s="1629">
        <v>198732</v>
      </c>
      <c r="C30" s="1319" t="s">
        <v>2263</v>
      </c>
      <c r="D30" s="1630">
        <v>211727</v>
      </c>
      <c r="E30" s="472" t="s">
        <v>2264</v>
      </c>
      <c r="F30" s="1629">
        <v>217294</v>
      </c>
      <c r="G30" s="1319" t="s">
        <v>2265</v>
      </c>
      <c r="H30" s="1630">
        <v>226905</v>
      </c>
      <c r="I30" s="472" t="s">
        <v>2266</v>
      </c>
      <c r="J30" s="1631">
        <v>239405</v>
      </c>
      <c r="K30" s="1319" t="s">
        <v>2267</v>
      </c>
      <c r="L30" s="1632">
        <v>246605</v>
      </c>
      <c r="M30" s="472" t="s">
        <v>2268</v>
      </c>
      <c r="N30" s="1629">
        <v>259885</v>
      </c>
      <c r="O30" s="1319" t="s">
        <v>2269</v>
      </c>
      <c r="P30" s="1630">
        <v>272991</v>
      </c>
      <c r="Q30" s="472" t="s">
        <v>2270</v>
      </c>
      <c r="R30" s="1633">
        <v>284349</v>
      </c>
      <c r="S30" s="1319" t="s">
        <v>2271</v>
      </c>
      <c r="T30" s="1634">
        <v>261555</v>
      </c>
      <c r="U30" s="472" t="s">
        <v>2272</v>
      </c>
      <c r="V30" s="1431"/>
      <c r="W30" s="1432"/>
      <c r="X30" s="476">
        <v>285103</v>
      </c>
      <c r="Y30" s="1495" t="s">
        <v>2273</v>
      </c>
      <c r="Z30" s="1328">
        <v>327532</v>
      </c>
      <c r="AA30" s="1635" t="s">
        <v>2589</v>
      </c>
      <c r="AB30" s="408"/>
    </row>
    <row r="31" spans="1:28" s="61" customFormat="1" ht="13.8">
      <c r="A31" s="562" t="s">
        <v>893</v>
      </c>
      <c r="B31" s="1636">
        <v>1.2E-2</v>
      </c>
      <c r="C31" s="1331" t="s">
        <v>1579</v>
      </c>
      <c r="D31" s="1637">
        <v>1.0999999999999999E-2</v>
      </c>
      <c r="E31" s="480" t="s">
        <v>1579</v>
      </c>
      <c r="F31" s="1636">
        <v>1.4E-2</v>
      </c>
      <c r="G31" s="1331" t="s">
        <v>1579</v>
      </c>
      <c r="H31" s="1637">
        <v>1.0999999999999999E-2</v>
      </c>
      <c r="I31" s="480" t="s">
        <v>1607</v>
      </c>
      <c r="J31" s="1638">
        <v>1.2999999999999999E-2</v>
      </c>
      <c r="K31" s="1331" t="s">
        <v>1579</v>
      </c>
      <c r="L31" s="1639">
        <v>8.9999999999999993E-3</v>
      </c>
      <c r="M31" s="480" t="s">
        <v>1607</v>
      </c>
      <c r="N31" s="1636">
        <v>8.9999999999999993E-3</v>
      </c>
      <c r="O31" s="1331" t="s">
        <v>1607</v>
      </c>
      <c r="P31" s="1637">
        <v>8.9999999999999993E-3</v>
      </c>
      <c r="Q31" s="480" t="s">
        <v>1607</v>
      </c>
      <c r="R31" s="1640">
        <v>1.3999999999999999E-2</v>
      </c>
      <c r="S31" s="1331" t="s">
        <v>1579</v>
      </c>
      <c r="T31" s="1641">
        <v>1.1000000000000001E-2</v>
      </c>
      <c r="U31" s="480" t="s">
        <v>1578</v>
      </c>
      <c r="V31" s="1642"/>
      <c r="W31" s="1337"/>
      <c r="X31" s="1643">
        <v>0.01</v>
      </c>
      <c r="Y31" s="689" t="s">
        <v>1579</v>
      </c>
      <c r="Z31" s="1644">
        <v>0.01</v>
      </c>
      <c r="AA31" s="1645" t="s">
        <v>1607</v>
      </c>
      <c r="AB31" s="404"/>
    </row>
    <row r="32" spans="1:28" s="61" customFormat="1" ht="13.8">
      <c r="A32" s="1444" t="s">
        <v>894</v>
      </c>
      <c r="B32" s="1646">
        <v>7.8E-2</v>
      </c>
      <c r="C32" s="1446" t="s">
        <v>1531</v>
      </c>
      <c r="D32" s="1647">
        <v>6.9000000000000006E-2</v>
      </c>
      <c r="E32" s="1448" t="s">
        <v>1556</v>
      </c>
      <c r="F32" s="1646">
        <v>6.7000000000000004E-2</v>
      </c>
      <c r="G32" s="1446" t="s">
        <v>1531</v>
      </c>
      <c r="H32" s="1647">
        <v>7.0999999999999994E-2</v>
      </c>
      <c r="I32" s="1448" t="s">
        <v>1555</v>
      </c>
      <c r="J32" s="1648">
        <v>7.2999999999999995E-2</v>
      </c>
      <c r="K32" s="1446" t="s">
        <v>1556</v>
      </c>
      <c r="L32" s="1649">
        <v>8.2000000000000003E-2</v>
      </c>
      <c r="M32" s="1448" t="s">
        <v>1531</v>
      </c>
      <c r="N32" s="1646">
        <v>8.2000000000000003E-2</v>
      </c>
      <c r="O32" s="1446" t="s">
        <v>1556</v>
      </c>
      <c r="P32" s="1647">
        <v>7.6999999999999999E-2</v>
      </c>
      <c r="Q32" s="1448" t="s">
        <v>1556</v>
      </c>
      <c r="R32" s="1650">
        <v>7.2000000000000008E-2</v>
      </c>
      <c r="S32" s="1446" t="s">
        <v>1556</v>
      </c>
      <c r="T32" s="1651">
        <v>7.8E-2</v>
      </c>
      <c r="U32" s="1448" t="s">
        <v>1531</v>
      </c>
      <c r="V32" s="1652"/>
      <c r="W32" s="1456"/>
      <c r="X32" s="1612">
        <v>7.9000000000000001E-2</v>
      </c>
      <c r="Y32" s="1458" t="s">
        <v>1531</v>
      </c>
      <c r="Z32" s="1613">
        <v>8.3000000000000004E-2</v>
      </c>
      <c r="AA32" s="1653" t="s">
        <v>1530</v>
      </c>
      <c r="AB32" s="404"/>
    </row>
    <row r="33" spans="1:27" s="61" customFormat="1" ht="13.8">
      <c r="A33" s="1444" t="s">
        <v>895</v>
      </c>
      <c r="B33" s="1654">
        <v>4.3999999999999997E-2</v>
      </c>
      <c r="C33" s="1446" t="s">
        <v>1555</v>
      </c>
      <c r="D33" s="1655">
        <v>5.3999999999999999E-2</v>
      </c>
      <c r="E33" s="1448" t="s">
        <v>1531</v>
      </c>
      <c r="F33" s="1654">
        <v>5.7000000000000002E-2</v>
      </c>
      <c r="G33" s="1446" t="s">
        <v>1555</v>
      </c>
      <c r="H33" s="1655">
        <v>4.8000000000000001E-2</v>
      </c>
      <c r="I33" s="1448" t="s">
        <v>1555</v>
      </c>
      <c r="J33" s="1656">
        <v>5.0999999999999997E-2</v>
      </c>
      <c r="K33" s="1446" t="s">
        <v>1557</v>
      </c>
      <c r="L33" s="1657">
        <v>5.1999999999999998E-2</v>
      </c>
      <c r="M33" s="1448" t="s">
        <v>1557</v>
      </c>
      <c r="N33" s="1654">
        <v>5.6000000000000001E-2</v>
      </c>
      <c r="O33" s="1446" t="s">
        <v>1555</v>
      </c>
      <c r="P33" s="1655">
        <v>0.06</v>
      </c>
      <c r="Q33" s="1448" t="s">
        <v>1556</v>
      </c>
      <c r="R33" s="1658">
        <v>4.9000000000000002E-2</v>
      </c>
      <c r="S33" s="1446" t="s">
        <v>1558</v>
      </c>
      <c r="T33" s="1659">
        <v>5.0999999999999997E-2</v>
      </c>
      <c r="U33" s="1448" t="s">
        <v>1555</v>
      </c>
      <c r="V33" s="1660"/>
      <c r="W33" s="1456"/>
      <c r="X33" s="1661">
        <v>6.5000000000000002E-2</v>
      </c>
      <c r="Y33" s="1458" t="s">
        <v>1556</v>
      </c>
      <c r="Z33" s="1662">
        <v>6.8000000000000005E-2</v>
      </c>
      <c r="AA33" s="1663" t="s">
        <v>1533</v>
      </c>
    </row>
    <row r="34" spans="1:27" s="61" customFormat="1" ht="13.8">
      <c r="A34" s="1444" t="s">
        <v>896</v>
      </c>
      <c r="B34" s="1664">
        <v>2.9000000000000001E-2</v>
      </c>
      <c r="C34" s="1446" t="s">
        <v>1557</v>
      </c>
      <c r="D34" s="1665">
        <v>1.9E-2</v>
      </c>
      <c r="E34" s="1448" t="s">
        <v>1578</v>
      </c>
      <c r="F34" s="1664">
        <v>2.5000000000000001E-2</v>
      </c>
      <c r="G34" s="1446" t="s">
        <v>1578</v>
      </c>
      <c r="H34" s="1665">
        <v>2.1000000000000001E-2</v>
      </c>
      <c r="I34" s="1448" t="s">
        <v>1579</v>
      </c>
      <c r="J34" s="1666">
        <v>2.1999999999999999E-2</v>
      </c>
      <c r="K34" s="1446" t="s">
        <v>1579</v>
      </c>
      <c r="L34" s="1667">
        <v>2.5000000000000001E-2</v>
      </c>
      <c r="M34" s="1448" t="s">
        <v>1558</v>
      </c>
      <c r="N34" s="1664">
        <v>2.1999999999999999E-2</v>
      </c>
      <c r="O34" s="1446" t="s">
        <v>1578</v>
      </c>
      <c r="P34" s="1665">
        <v>2.5999999999999999E-2</v>
      </c>
      <c r="Q34" s="1448" t="s">
        <v>1578</v>
      </c>
      <c r="R34" s="1668">
        <v>2.4E-2</v>
      </c>
      <c r="S34" s="1446" t="s">
        <v>1578</v>
      </c>
      <c r="T34" s="1669">
        <v>2.7999999999999997E-2</v>
      </c>
      <c r="U34" s="1448" t="s">
        <v>1558</v>
      </c>
      <c r="V34" s="1670"/>
      <c r="W34" s="1456"/>
      <c r="X34" s="1671">
        <v>2.4E-2</v>
      </c>
      <c r="Y34" s="1458" t="s">
        <v>1558</v>
      </c>
      <c r="Z34" s="1672">
        <v>1.7999999999999999E-2</v>
      </c>
      <c r="AA34" s="1673" t="s">
        <v>1579</v>
      </c>
    </row>
    <row r="35" spans="1:27" s="61" customFormat="1" ht="13.8">
      <c r="A35" s="1444" t="s">
        <v>897</v>
      </c>
      <c r="B35" s="1674">
        <v>0.128</v>
      </c>
      <c r="C35" s="1446" t="s">
        <v>1529</v>
      </c>
      <c r="D35" s="1675">
        <v>0.11600000000000001</v>
      </c>
      <c r="E35" s="1448" t="s">
        <v>1533</v>
      </c>
      <c r="F35" s="1674">
        <v>0.127</v>
      </c>
      <c r="G35" s="1446" t="s">
        <v>1533</v>
      </c>
      <c r="H35" s="1675">
        <v>0.12</v>
      </c>
      <c r="I35" s="1448" t="s">
        <v>1533</v>
      </c>
      <c r="J35" s="1676">
        <v>0.14599999999999999</v>
      </c>
      <c r="K35" s="1446" t="s">
        <v>1529</v>
      </c>
      <c r="L35" s="1677">
        <v>0.13500000000000001</v>
      </c>
      <c r="M35" s="1448" t="s">
        <v>1530</v>
      </c>
      <c r="N35" s="1674">
        <v>0.123</v>
      </c>
      <c r="O35" s="1446" t="s">
        <v>1529</v>
      </c>
      <c r="P35" s="1675">
        <v>0.13300000000000001</v>
      </c>
      <c r="Q35" s="1448" t="s">
        <v>1533</v>
      </c>
      <c r="R35" s="1678">
        <v>0.13300000000000001</v>
      </c>
      <c r="S35" s="1446" t="s">
        <v>1530</v>
      </c>
      <c r="T35" s="1679">
        <v>0.126</v>
      </c>
      <c r="U35" s="1448" t="s">
        <v>1529</v>
      </c>
      <c r="V35" s="1680"/>
      <c r="W35" s="1456"/>
      <c r="X35" s="1681">
        <v>0.13500000000000001</v>
      </c>
      <c r="Y35" s="1458" t="s">
        <v>1529</v>
      </c>
      <c r="Z35" s="1682">
        <v>0.14099999999999999</v>
      </c>
      <c r="AA35" s="1683" t="s">
        <v>1608</v>
      </c>
    </row>
    <row r="36" spans="1:27" s="61" customFormat="1" ht="13.8">
      <c r="A36" s="1444" t="s">
        <v>898</v>
      </c>
      <c r="B36" s="1684">
        <v>7.2999999999999995E-2</v>
      </c>
      <c r="C36" s="1446" t="s">
        <v>1531</v>
      </c>
      <c r="D36" s="1685">
        <v>6.5000000000000002E-2</v>
      </c>
      <c r="E36" s="1448" t="s">
        <v>1557</v>
      </c>
      <c r="F36" s="1684">
        <v>7.1999999999999995E-2</v>
      </c>
      <c r="G36" s="1446" t="s">
        <v>1556</v>
      </c>
      <c r="H36" s="1685">
        <v>7.8E-2</v>
      </c>
      <c r="I36" s="1448" t="s">
        <v>1555</v>
      </c>
      <c r="J36" s="1686">
        <v>6.9000000000000006E-2</v>
      </c>
      <c r="K36" s="1446" t="s">
        <v>1557</v>
      </c>
      <c r="L36" s="1687">
        <v>7.5999999999999998E-2</v>
      </c>
      <c r="M36" s="1448" t="s">
        <v>1531</v>
      </c>
      <c r="N36" s="1684">
        <v>7.0000000000000007E-2</v>
      </c>
      <c r="O36" s="1446" t="s">
        <v>1555</v>
      </c>
      <c r="P36" s="1685">
        <v>6.0999999999999999E-2</v>
      </c>
      <c r="Q36" s="1448" t="s">
        <v>1556</v>
      </c>
      <c r="R36" s="1688">
        <v>7.2999999999999995E-2</v>
      </c>
      <c r="S36" s="1446" t="s">
        <v>1557</v>
      </c>
      <c r="T36" s="1689">
        <v>8.1000000000000003E-2</v>
      </c>
      <c r="U36" s="1448" t="s">
        <v>1531</v>
      </c>
      <c r="V36" s="1690"/>
      <c r="W36" s="1456"/>
      <c r="X36" s="1691">
        <v>7.6999999999999999E-2</v>
      </c>
      <c r="Y36" s="1458" t="s">
        <v>1531</v>
      </c>
      <c r="Z36" s="1692">
        <v>6.9000000000000006E-2</v>
      </c>
      <c r="AA36" s="1693" t="s">
        <v>1556</v>
      </c>
    </row>
    <row r="37" spans="1:27" s="61" customFormat="1" ht="13.8">
      <c r="A37" s="1444" t="s">
        <v>899</v>
      </c>
      <c r="B37" s="1694">
        <v>1.7000000000000001E-2</v>
      </c>
      <c r="C37" s="1446" t="s">
        <v>1578</v>
      </c>
      <c r="D37" s="1695">
        <v>0.02</v>
      </c>
      <c r="E37" s="1448" t="s">
        <v>1578</v>
      </c>
      <c r="F37" s="1694">
        <v>0.02</v>
      </c>
      <c r="G37" s="1446" t="s">
        <v>1578</v>
      </c>
      <c r="H37" s="1695">
        <v>0.02</v>
      </c>
      <c r="I37" s="1448" t="s">
        <v>1578</v>
      </c>
      <c r="J37" s="1696">
        <v>1.7000000000000001E-2</v>
      </c>
      <c r="K37" s="1446" t="s">
        <v>1579</v>
      </c>
      <c r="L37" s="1697">
        <v>0.02</v>
      </c>
      <c r="M37" s="1448" t="s">
        <v>1578</v>
      </c>
      <c r="N37" s="1694">
        <v>2.3E-2</v>
      </c>
      <c r="O37" s="1446" t="s">
        <v>1578</v>
      </c>
      <c r="P37" s="1695">
        <v>1.7999999999999999E-2</v>
      </c>
      <c r="Q37" s="1448" t="s">
        <v>1579</v>
      </c>
      <c r="R37" s="1698">
        <v>1.7000000000000001E-2</v>
      </c>
      <c r="S37" s="1446" t="s">
        <v>1579</v>
      </c>
      <c r="T37" s="1699">
        <v>1.7000000000000001E-2</v>
      </c>
      <c r="U37" s="1448" t="s">
        <v>1579</v>
      </c>
      <c r="V37" s="1700"/>
      <c r="W37" s="1456"/>
      <c r="X37" s="1701">
        <v>1.4999999999999999E-2</v>
      </c>
      <c r="Y37" s="1458" t="s">
        <v>1579</v>
      </c>
      <c r="Z37" s="1702">
        <v>1.7000000000000001E-2</v>
      </c>
      <c r="AA37" s="1703" t="s">
        <v>1579</v>
      </c>
    </row>
    <row r="38" spans="1:27" s="61" customFormat="1" ht="26.4">
      <c r="A38" s="1444" t="s">
        <v>900</v>
      </c>
      <c r="B38" s="1704">
        <v>0.05</v>
      </c>
      <c r="C38" s="1446" t="s">
        <v>1556</v>
      </c>
      <c r="D38" s="1705">
        <v>5.8999999999999997E-2</v>
      </c>
      <c r="E38" s="1448" t="s">
        <v>1556</v>
      </c>
      <c r="F38" s="1704">
        <v>5.7000000000000002E-2</v>
      </c>
      <c r="G38" s="1446" t="s">
        <v>1556</v>
      </c>
      <c r="H38" s="1705">
        <v>5.8000000000000003E-2</v>
      </c>
      <c r="I38" s="1448" t="s">
        <v>1555</v>
      </c>
      <c r="J38" s="1706">
        <v>5.6000000000000001E-2</v>
      </c>
      <c r="K38" s="1446" t="s">
        <v>1557</v>
      </c>
      <c r="L38" s="1707">
        <v>5.8999999999999997E-2</v>
      </c>
      <c r="M38" s="1448" t="s">
        <v>1555</v>
      </c>
      <c r="N38" s="1704">
        <v>5.1999999999999998E-2</v>
      </c>
      <c r="O38" s="1446" t="s">
        <v>1557</v>
      </c>
      <c r="P38" s="1705">
        <v>6.5000000000000002E-2</v>
      </c>
      <c r="Q38" s="1448" t="s">
        <v>1555</v>
      </c>
      <c r="R38" s="1708">
        <v>5.5999999999999994E-2</v>
      </c>
      <c r="S38" s="1446" t="s">
        <v>1555</v>
      </c>
      <c r="T38" s="1709">
        <v>5.2999999999999999E-2</v>
      </c>
      <c r="U38" s="1448" t="s">
        <v>1555</v>
      </c>
      <c r="V38" s="1710"/>
      <c r="W38" s="1456"/>
      <c r="X38" s="1711">
        <v>6.3E-2</v>
      </c>
      <c r="Y38" s="1458" t="s">
        <v>1531</v>
      </c>
      <c r="Z38" s="1712">
        <v>5.3999999999999999E-2</v>
      </c>
      <c r="AA38" s="1713" t="s">
        <v>1555</v>
      </c>
    </row>
    <row r="39" spans="1:27" s="61" customFormat="1" ht="26.4">
      <c r="A39" s="1444" t="s">
        <v>901</v>
      </c>
      <c r="B39" s="1714">
        <v>9.6000000000000002E-2</v>
      </c>
      <c r="C39" s="1446" t="s">
        <v>1531</v>
      </c>
      <c r="D39" s="1715">
        <v>8.6999999999999994E-2</v>
      </c>
      <c r="E39" s="1448" t="s">
        <v>1531</v>
      </c>
      <c r="F39" s="1714">
        <v>0.104</v>
      </c>
      <c r="G39" s="1446" t="s">
        <v>1530</v>
      </c>
      <c r="H39" s="1715">
        <v>0.10299999999999999</v>
      </c>
      <c r="I39" s="1448" t="s">
        <v>1533</v>
      </c>
      <c r="J39" s="1716">
        <v>9.6000000000000002E-2</v>
      </c>
      <c r="K39" s="1446" t="s">
        <v>1556</v>
      </c>
      <c r="L39" s="1717">
        <v>9.0999999999999998E-2</v>
      </c>
      <c r="M39" s="1448" t="s">
        <v>1531</v>
      </c>
      <c r="N39" s="1714">
        <v>0.11</v>
      </c>
      <c r="O39" s="1446" t="s">
        <v>1531</v>
      </c>
      <c r="P39" s="1715">
        <v>9.7000000000000003E-2</v>
      </c>
      <c r="Q39" s="1448" t="s">
        <v>1530</v>
      </c>
      <c r="R39" s="1718">
        <v>0.10300000000000001</v>
      </c>
      <c r="S39" s="1446" t="s">
        <v>1556</v>
      </c>
      <c r="T39" s="1719">
        <v>9.5000000000000001E-2</v>
      </c>
      <c r="U39" s="1448" t="s">
        <v>1556</v>
      </c>
      <c r="V39" s="1720"/>
      <c r="W39" s="1456"/>
      <c r="X39" s="1721">
        <v>9.7000000000000003E-2</v>
      </c>
      <c r="Y39" s="1458" t="s">
        <v>1530</v>
      </c>
      <c r="Z39" s="1722">
        <v>0.109</v>
      </c>
      <c r="AA39" s="1723" t="s">
        <v>1531</v>
      </c>
    </row>
    <row r="40" spans="1:27" s="61" customFormat="1" ht="26.4">
      <c r="A40" s="1444" t="s">
        <v>902</v>
      </c>
      <c r="B40" s="1724">
        <v>0.219</v>
      </c>
      <c r="C40" s="1446" t="s">
        <v>1604</v>
      </c>
      <c r="D40" s="1725">
        <v>0.216</v>
      </c>
      <c r="E40" s="1448" t="s">
        <v>1603</v>
      </c>
      <c r="F40" s="1724">
        <v>0.191</v>
      </c>
      <c r="G40" s="1446" t="s">
        <v>1533</v>
      </c>
      <c r="H40" s="1725">
        <v>0.20200000000000001</v>
      </c>
      <c r="I40" s="1448" t="s">
        <v>1533</v>
      </c>
      <c r="J40" s="1726">
        <v>0.19700000000000001</v>
      </c>
      <c r="K40" s="1446" t="s">
        <v>1533</v>
      </c>
      <c r="L40" s="1727">
        <v>0.19900000000000001</v>
      </c>
      <c r="M40" s="1448" t="s">
        <v>1529</v>
      </c>
      <c r="N40" s="1724">
        <v>0.2</v>
      </c>
      <c r="O40" s="1446" t="s">
        <v>1532</v>
      </c>
      <c r="P40" s="1725">
        <v>0.184</v>
      </c>
      <c r="Q40" s="1448" t="s">
        <v>1533</v>
      </c>
      <c r="R40" s="1728">
        <v>0.19800000000000001</v>
      </c>
      <c r="S40" s="1446" t="s">
        <v>1533</v>
      </c>
      <c r="T40" s="1729">
        <v>0.192</v>
      </c>
      <c r="U40" s="1448" t="s">
        <v>1530</v>
      </c>
      <c r="V40" s="1730"/>
      <c r="W40" s="1456"/>
      <c r="X40" s="1731">
        <v>0.22700000000000001</v>
      </c>
      <c r="Y40" s="1458" t="s">
        <v>1608</v>
      </c>
      <c r="Z40" s="1732">
        <v>0.192</v>
      </c>
      <c r="AA40" s="1733" t="s">
        <v>1529</v>
      </c>
    </row>
    <row r="41" spans="1:27" s="61" customFormat="1" ht="26.4">
      <c r="A41" s="1444" t="s">
        <v>903</v>
      </c>
      <c r="B41" s="1734">
        <v>0.14499999999999999</v>
      </c>
      <c r="C41" s="1446" t="s">
        <v>1532</v>
      </c>
      <c r="D41" s="1735">
        <v>0.16200000000000001</v>
      </c>
      <c r="E41" s="1448" t="s">
        <v>1605</v>
      </c>
      <c r="F41" s="1734">
        <v>0.158</v>
      </c>
      <c r="G41" s="1446" t="s">
        <v>1608</v>
      </c>
      <c r="H41" s="1735">
        <v>0.14399999999999999</v>
      </c>
      <c r="I41" s="1448" t="s">
        <v>1533</v>
      </c>
      <c r="J41" s="1736">
        <v>0.152</v>
      </c>
      <c r="K41" s="1446" t="s">
        <v>1529</v>
      </c>
      <c r="L41" s="1737">
        <v>0.13300000000000001</v>
      </c>
      <c r="M41" s="1448" t="s">
        <v>1529</v>
      </c>
      <c r="N41" s="1734">
        <v>0.14399999999999999</v>
      </c>
      <c r="O41" s="1446" t="s">
        <v>1530</v>
      </c>
      <c r="P41" s="1735">
        <v>0.14699999999999999</v>
      </c>
      <c r="Q41" s="1448" t="s">
        <v>1533</v>
      </c>
      <c r="R41" s="1738">
        <v>0.152</v>
      </c>
      <c r="S41" s="1446" t="s">
        <v>1530</v>
      </c>
      <c r="T41" s="1739">
        <v>0.16</v>
      </c>
      <c r="U41" s="1448" t="s">
        <v>1608</v>
      </c>
      <c r="V41" s="1740"/>
      <c r="W41" s="1456"/>
      <c r="X41" s="1741">
        <v>0.105</v>
      </c>
      <c r="Y41" s="1458" t="s">
        <v>1533</v>
      </c>
      <c r="Z41" s="1742">
        <v>0.13100000000000001</v>
      </c>
      <c r="AA41" s="1743" t="s">
        <v>1530</v>
      </c>
    </row>
    <row r="42" spans="1:27" s="61" customFormat="1" ht="13.8">
      <c r="A42" s="1444" t="s">
        <v>904</v>
      </c>
      <c r="B42" s="1744">
        <v>3.9E-2</v>
      </c>
      <c r="C42" s="1446" t="s">
        <v>1531</v>
      </c>
      <c r="D42" s="1745">
        <v>3.3000000000000002E-2</v>
      </c>
      <c r="E42" s="1448" t="s">
        <v>1558</v>
      </c>
      <c r="F42" s="1744">
        <v>4.2999999999999997E-2</v>
      </c>
      <c r="G42" s="1446" t="s">
        <v>1557</v>
      </c>
      <c r="H42" s="1745">
        <v>4.4999999999999998E-2</v>
      </c>
      <c r="I42" s="1448" t="s">
        <v>1557</v>
      </c>
      <c r="J42" s="1746">
        <v>4.2000000000000003E-2</v>
      </c>
      <c r="K42" s="1446" t="s">
        <v>1558</v>
      </c>
      <c r="L42" s="1747">
        <v>4.2999999999999997E-2</v>
      </c>
      <c r="M42" s="1448" t="s">
        <v>1557</v>
      </c>
      <c r="N42" s="1744">
        <v>4.1000000000000002E-2</v>
      </c>
      <c r="O42" s="1446" t="s">
        <v>1557</v>
      </c>
      <c r="P42" s="1745">
        <v>4.4999999999999998E-2</v>
      </c>
      <c r="Q42" s="1448" t="s">
        <v>1555</v>
      </c>
      <c r="R42" s="1748">
        <v>3.7000000000000005E-2</v>
      </c>
      <c r="S42" s="1446" t="s">
        <v>1558</v>
      </c>
      <c r="T42" s="1749">
        <v>3.9E-2</v>
      </c>
      <c r="U42" s="1448" t="s">
        <v>1558</v>
      </c>
      <c r="V42" s="1750"/>
      <c r="W42" s="1456"/>
      <c r="X42" s="1751">
        <v>3.7999999999999999E-2</v>
      </c>
      <c r="Y42" s="1458" t="s">
        <v>1558</v>
      </c>
      <c r="Z42" s="1752">
        <v>3.7999999999999999E-2</v>
      </c>
      <c r="AA42" s="1753" t="s">
        <v>1558</v>
      </c>
    </row>
    <row r="43" spans="1:27" s="61" customFormat="1" ht="13.8">
      <c r="A43" s="1754" t="s">
        <v>905</v>
      </c>
      <c r="B43" s="1755">
        <v>7.0999999999999994E-2</v>
      </c>
      <c r="C43" s="1756" t="s">
        <v>1530</v>
      </c>
      <c r="D43" s="1757">
        <v>8.7999999999999995E-2</v>
      </c>
      <c r="E43" s="1758" t="s">
        <v>1530</v>
      </c>
      <c r="F43" s="1755">
        <v>6.6000000000000003E-2</v>
      </c>
      <c r="G43" s="1756" t="s">
        <v>1557</v>
      </c>
      <c r="H43" s="1757">
        <v>7.9000000000000001E-2</v>
      </c>
      <c r="I43" s="1758" t="s">
        <v>1556</v>
      </c>
      <c r="J43" s="1759">
        <v>6.6000000000000003E-2</v>
      </c>
      <c r="K43" s="1756" t="s">
        <v>1555</v>
      </c>
      <c r="L43" s="1760">
        <v>7.3999999999999996E-2</v>
      </c>
      <c r="M43" s="1758" t="s">
        <v>1556</v>
      </c>
      <c r="N43" s="1755">
        <v>6.8000000000000005E-2</v>
      </c>
      <c r="O43" s="1756" t="s">
        <v>1555</v>
      </c>
      <c r="P43" s="1757">
        <v>7.5999999999999998E-2</v>
      </c>
      <c r="Q43" s="1758" t="s">
        <v>1556</v>
      </c>
      <c r="R43" s="1761">
        <v>7.2000000000000008E-2</v>
      </c>
      <c r="S43" s="1756" t="s">
        <v>1555</v>
      </c>
      <c r="T43" s="1762">
        <v>6.8000000000000005E-2</v>
      </c>
      <c r="U43" s="1758" t="s">
        <v>1557</v>
      </c>
      <c r="V43" s="1763"/>
      <c r="W43" s="1764"/>
      <c r="X43" s="1765">
        <v>6.5000000000000002E-2</v>
      </c>
      <c r="Y43" s="1458" t="s">
        <v>1556</v>
      </c>
      <c r="Z43" s="1752">
        <v>7.0999999999999994E-2</v>
      </c>
      <c r="AA43" s="1753" t="s">
        <v>1555</v>
      </c>
    </row>
    <row r="44" spans="1:27" ht="13.8">
      <c r="A44" s="5729" t="s">
        <v>1543</v>
      </c>
      <c r="B44" s="5730"/>
      <c r="C44" s="5730"/>
      <c r="D44" s="5730"/>
      <c r="E44" s="5730"/>
      <c r="F44" s="5730"/>
      <c r="G44" s="5730"/>
      <c r="H44" s="5730"/>
      <c r="I44" s="5730"/>
      <c r="J44" s="5730"/>
      <c r="K44" s="5730"/>
      <c r="L44" s="5730"/>
      <c r="M44" s="5730"/>
      <c r="N44" s="5730"/>
      <c r="O44" s="5730"/>
      <c r="P44" s="5730"/>
      <c r="Q44" s="5730"/>
      <c r="R44" s="5730"/>
      <c r="S44" s="5730"/>
      <c r="T44" s="5730"/>
      <c r="U44" s="5730"/>
      <c r="V44" s="5730"/>
      <c r="W44" s="5730"/>
      <c r="X44" s="5730"/>
      <c r="Y44" s="5730"/>
      <c r="Z44" s="5730"/>
      <c r="AA44" s="5731"/>
    </row>
    <row r="45" spans="1:27" ht="13.8">
      <c r="V45" s="168"/>
      <c r="W45" s="168"/>
    </row>
    <row r="46" spans="1:27" ht="13.95" customHeight="1">
      <c r="A46" s="5425" t="s">
        <v>2587</v>
      </c>
      <c r="B46" s="5425"/>
      <c r="C46" s="5425"/>
      <c r="D46" s="5425"/>
      <c r="E46" s="5425"/>
      <c r="F46" s="5425"/>
      <c r="G46" s="5425"/>
      <c r="H46" s="5425"/>
      <c r="I46" s="5425"/>
      <c r="J46" s="5425"/>
      <c r="K46" s="5425"/>
      <c r="L46" s="5425"/>
      <c r="M46" s="5425"/>
      <c r="N46" s="5425"/>
      <c r="O46" s="5425"/>
      <c r="P46" s="5425"/>
      <c r="Q46" s="5425"/>
      <c r="R46" s="5425"/>
      <c r="S46" s="5425"/>
      <c r="T46" s="5425"/>
      <c r="U46" s="5425"/>
      <c r="V46" s="5425"/>
      <c r="W46" s="5425"/>
    </row>
    <row r="47" spans="1:27" ht="13.8">
      <c r="V47" s="168"/>
      <c r="W47" s="168"/>
    </row>
    <row r="48" spans="1:27" ht="13.8">
      <c r="V48" s="168"/>
      <c r="W48" s="168"/>
    </row>
    <row r="49" spans="1:28" ht="18" customHeight="1">
      <c r="A49" s="5723" t="s">
        <v>1346</v>
      </c>
      <c r="B49" s="5707" t="s">
        <v>574</v>
      </c>
      <c r="C49" s="5708"/>
      <c r="D49" s="5708"/>
      <c r="E49" s="5708"/>
      <c r="F49" s="5708"/>
      <c r="G49" s="5708"/>
      <c r="H49" s="5708"/>
      <c r="I49" s="5708"/>
      <c r="J49" s="5708"/>
      <c r="K49" s="5708"/>
      <c r="L49" s="5708"/>
      <c r="M49" s="5708"/>
      <c r="N49" s="5708"/>
      <c r="O49" s="5708"/>
      <c r="P49" s="5708"/>
      <c r="Q49" s="5708"/>
      <c r="R49" s="5708"/>
      <c r="S49" s="5708"/>
      <c r="T49" s="5708"/>
      <c r="U49" s="5708"/>
      <c r="V49" s="5708"/>
      <c r="W49" s="5708"/>
      <c r="X49" s="5708"/>
      <c r="Y49" s="5708"/>
      <c r="Z49" s="5708"/>
      <c r="AA49" s="5708"/>
    </row>
    <row r="50" spans="1:28" ht="18" customHeight="1">
      <c r="A50" s="5724"/>
      <c r="B50" s="5698" t="s">
        <v>852</v>
      </c>
      <c r="C50" s="5699"/>
      <c r="D50" s="5698" t="s">
        <v>852</v>
      </c>
      <c r="E50" s="5699"/>
      <c r="F50" s="5698" t="s">
        <v>852</v>
      </c>
      <c r="G50" s="5699"/>
      <c r="H50" s="5698" t="s">
        <v>852</v>
      </c>
      <c r="I50" s="5699"/>
      <c r="J50" s="5698" t="s">
        <v>852</v>
      </c>
      <c r="K50" s="5699"/>
      <c r="L50" s="5698" t="s">
        <v>852</v>
      </c>
      <c r="M50" s="5699"/>
      <c r="N50" s="5698" t="s">
        <v>852</v>
      </c>
      <c r="O50" s="5699"/>
      <c r="P50" s="5698" t="s">
        <v>852</v>
      </c>
      <c r="Q50" s="5699"/>
      <c r="R50" s="5698" t="s">
        <v>852</v>
      </c>
      <c r="S50" s="5699"/>
      <c r="T50" s="5718" t="s">
        <v>852</v>
      </c>
      <c r="U50" s="5719"/>
      <c r="V50" s="5698" t="s">
        <v>852</v>
      </c>
      <c r="W50" s="5700"/>
      <c r="X50" s="5698" t="s">
        <v>852</v>
      </c>
      <c r="Y50" s="5700"/>
      <c r="Z50" s="5698" t="s">
        <v>852</v>
      </c>
      <c r="AA50" s="5700"/>
      <c r="AB50" s="106"/>
    </row>
    <row r="51" spans="1:28" ht="18" customHeight="1">
      <c r="A51" s="5724"/>
      <c r="B51" s="5698">
        <v>2010</v>
      </c>
      <c r="C51" s="5699"/>
      <c r="D51" s="5698">
        <v>2011</v>
      </c>
      <c r="E51" s="5699"/>
      <c r="F51" s="5698">
        <v>2012</v>
      </c>
      <c r="G51" s="5699"/>
      <c r="H51" s="5698">
        <v>2013</v>
      </c>
      <c r="I51" s="5699"/>
      <c r="J51" s="5698">
        <v>2014</v>
      </c>
      <c r="K51" s="5699"/>
      <c r="L51" s="5698">
        <v>2015</v>
      </c>
      <c r="M51" s="5699"/>
      <c r="N51" s="5698">
        <v>2016</v>
      </c>
      <c r="O51" s="5699"/>
      <c r="P51" s="5698">
        <v>2017</v>
      </c>
      <c r="Q51" s="5700"/>
      <c r="R51" s="5698">
        <v>2018</v>
      </c>
      <c r="S51" s="5700"/>
      <c r="T51" s="5718">
        <v>2019</v>
      </c>
      <c r="U51" s="5719"/>
      <c r="V51" s="5698" t="s">
        <v>1517</v>
      </c>
      <c r="W51" s="5700"/>
      <c r="X51" s="5698">
        <v>2021</v>
      </c>
      <c r="Y51" s="5700"/>
      <c r="Z51" s="5698">
        <v>2022</v>
      </c>
      <c r="AA51" s="5700"/>
      <c r="AB51" s="106"/>
    </row>
    <row r="52" spans="1:28" s="34" customFormat="1" ht="30">
      <c r="A52" s="5725"/>
      <c r="B52" s="38" t="s">
        <v>859</v>
      </c>
      <c r="C52" s="39" t="s">
        <v>860</v>
      </c>
      <c r="D52" s="38" t="s">
        <v>859</v>
      </c>
      <c r="E52" s="39" t="s">
        <v>860</v>
      </c>
      <c r="F52" s="38" t="s">
        <v>859</v>
      </c>
      <c r="G52" s="39" t="s">
        <v>860</v>
      </c>
      <c r="H52" s="38" t="s">
        <v>859</v>
      </c>
      <c r="I52" s="39" t="s">
        <v>860</v>
      </c>
      <c r="J52" s="38" t="s">
        <v>859</v>
      </c>
      <c r="K52" s="39" t="s">
        <v>860</v>
      </c>
      <c r="L52" s="38" t="s">
        <v>859</v>
      </c>
      <c r="M52" s="39" t="s">
        <v>860</v>
      </c>
      <c r="N52" s="38" t="s">
        <v>859</v>
      </c>
      <c r="O52" s="39" t="s">
        <v>860</v>
      </c>
      <c r="P52" s="38" t="s">
        <v>859</v>
      </c>
      <c r="Q52" s="40" t="s">
        <v>860</v>
      </c>
      <c r="R52" s="38" t="s">
        <v>859</v>
      </c>
      <c r="S52" s="40" t="s">
        <v>860</v>
      </c>
      <c r="T52" s="38" t="s">
        <v>859</v>
      </c>
      <c r="U52" s="40" t="s">
        <v>860</v>
      </c>
      <c r="V52" s="569" t="s">
        <v>859</v>
      </c>
      <c r="W52" s="570" t="s">
        <v>860</v>
      </c>
      <c r="X52" s="38" t="s">
        <v>859</v>
      </c>
      <c r="Y52" s="40" t="s">
        <v>860</v>
      </c>
      <c r="Z52" s="38" t="s">
        <v>859</v>
      </c>
      <c r="AA52" s="40" t="s">
        <v>860</v>
      </c>
      <c r="AB52" s="401"/>
    </row>
    <row r="53" spans="1:28" s="61" customFormat="1" ht="16.2" thickBot="1">
      <c r="A53" s="1766" t="s">
        <v>889</v>
      </c>
      <c r="B53" s="1767">
        <v>638191</v>
      </c>
      <c r="C53" s="1319" t="s">
        <v>2274</v>
      </c>
      <c r="D53" s="1768">
        <v>629523</v>
      </c>
      <c r="E53" s="472" t="s">
        <v>2275</v>
      </c>
      <c r="F53" s="1769">
        <v>648504</v>
      </c>
      <c r="G53" s="1319" t="s">
        <v>2276</v>
      </c>
      <c r="H53" s="1770">
        <v>643571</v>
      </c>
      <c r="I53" s="472" t="s">
        <v>2277</v>
      </c>
      <c r="J53" s="1771">
        <v>664180</v>
      </c>
      <c r="K53" s="1319" t="s">
        <v>2278</v>
      </c>
      <c r="L53" s="1772">
        <v>675214</v>
      </c>
      <c r="M53" s="472" t="s">
        <v>2279</v>
      </c>
      <c r="N53" s="1429">
        <v>686487</v>
      </c>
      <c r="O53" s="1319" t="s">
        <v>2280</v>
      </c>
      <c r="P53" s="510">
        <v>680505</v>
      </c>
      <c r="Q53" s="472" t="s">
        <v>2281</v>
      </c>
      <c r="R53" s="1430">
        <v>684905</v>
      </c>
      <c r="S53" s="1319" t="s">
        <v>2282</v>
      </c>
      <c r="T53" s="512">
        <v>671768</v>
      </c>
      <c r="U53" s="472" t="s">
        <v>2283</v>
      </c>
      <c r="V53" s="1773"/>
      <c r="W53" s="1774"/>
      <c r="X53" s="1775">
        <v>636963</v>
      </c>
      <c r="Y53" s="1776" t="s">
        <v>2284</v>
      </c>
      <c r="Z53" s="972">
        <v>674532</v>
      </c>
      <c r="AA53" s="1777" t="s">
        <v>2590</v>
      </c>
      <c r="AB53" s="408"/>
    </row>
    <row r="54" spans="1:28" s="61" customFormat="1" ht="13.8">
      <c r="A54" s="1778" t="s">
        <v>893</v>
      </c>
      <c r="B54" s="1779">
        <v>1.6E-2</v>
      </c>
      <c r="C54" s="1331" t="s">
        <v>1607</v>
      </c>
      <c r="D54" s="1780">
        <v>1.6E-2</v>
      </c>
      <c r="E54" s="480" t="s">
        <v>1607</v>
      </c>
      <c r="F54" s="1781">
        <v>1.7000000000000001E-2</v>
      </c>
      <c r="G54" s="1331" t="s">
        <v>1607</v>
      </c>
      <c r="H54" s="1782">
        <v>1.4E-2</v>
      </c>
      <c r="I54" s="480" t="s">
        <v>1607</v>
      </c>
      <c r="J54" s="1783">
        <v>1.7999999999999999E-2</v>
      </c>
      <c r="K54" s="1331" t="s">
        <v>1607</v>
      </c>
      <c r="L54" s="1784">
        <v>1.4E-2</v>
      </c>
      <c r="M54" s="480" t="s">
        <v>1676</v>
      </c>
      <c r="N54" s="1779">
        <v>0.01</v>
      </c>
      <c r="O54" s="1331" t="s">
        <v>1607</v>
      </c>
      <c r="P54" s="1780">
        <v>1.7999999999999999E-2</v>
      </c>
      <c r="Q54" s="480" t="s">
        <v>1607</v>
      </c>
      <c r="R54" s="1640">
        <v>1.3000000000000001E-2</v>
      </c>
      <c r="S54" s="1331" t="s">
        <v>1676</v>
      </c>
      <c r="T54" s="485">
        <v>1.4999999999999999E-2</v>
      </c>
      <c r="U54" s="480" t="s">
        <v>1579</v>
      </c>
      <c r="V54" s="1642"/>
      <c r="W54" s="1337"/>
      <c r="X54" s="1643">
        <v>1.0999999999999999E-2</v>
      </c>
      <c r="Y54" s="980" t="s">
        <v>1607</v>
      </c>
      <c r="Z54" s="1785">
        <v>1.2E-2</v>
      </c>
      <c r="AA54" s="1786" t="s">
        <v>1676</v>
      </c>
      <c r="AB54" s="404"/>
    </row>
    <row r="55" spans="1:28" s="61" customFormat="1" ht="13.8">
      <c r="A55" s="1787" t="s">
        <v>894</v>
      </c>
      <c r="B55" s="1788">
        <v>7.6999999999999999E-2</v>
      </c>
      <c r="C55" s="1789" t="s">
        <v>1557</v>
      </c>
      <c r="D55" s="1790">
        <v>6.7000000000000004E-2</v>
      </c>
      <c r="E55" s="1791" t="s">
        <v>1558</v>
      </c>
      <c r="F55" s="1792">
        <v>7.0000000000000007E-2</v>
      </c>
      <c r="G55" s="1789" t="s">
        <v>1578</v>
      </c>
      <c r="H55" s="1793">
        <v>7.0000000000000007E-2</v>
      </c>
      <c r="I55" s="1791" t="s">
        <v>1558</v>
      </c>
      <c r="J55" s="1794">
        <v>6.7000000000000004E-2</v>
      </c>
      <c r="K55" s="1789" t="s">
        <v>1578</v>
      </c>
      <c r="L55" s="1795">
        <v>7.9000000000000001E-2</v>
      </c>
      <c r="M55" s="1791" t="s">
        <v>1558</v>
      </c>
      <c r="N55" s="1796">
        <v>7.8E-2</v>
      </c>
      <c r="O55" s="1789" t="s">
        <v>1557</v>
      </c>
      <c r="P55" s="1790">
        <v>7.1999999999999995E-2</v>
      </c>
      <c r="Q55" s="1791" t="s">
        <v>1558</v>
      </c>
      <c r="R55" s="1797">
        <v>7.2999999999999995E-2</v>
      </c>
      <c r="S55" s="1789" t="s">
        <v>1558</v>
      </c>
      <c r="T55" s="1798">
        <v>7.2000000000000008E-2</v>
      </c>
      <c r="U55" s="1791" t="s">
        <v>1578</v>
      </c>
      <c r="V55" s="1799"/>
      <c r="W55" s="1800"/>
      <c r="X55" s="1801">
        <v>7.6999999999999999E-2</v>
      </c>
      <c r="Y55" s="1802" t="s">
        <v>1558</v>
      </c>
      <c r="Z55" s="1803">
        <v>7.2999999999999995E-2</v>
      </c>
      <c r="AA55" s="1804" t="s">
        <v>1558</v>
      </c>
      <c r="AB55" s="404"/>
    </row>
    <row r="56" spans="1:28" s="61" customFormat="1" ht="13.8">
      <c r="A56" s="1805" t="s">
        <v>895</v>
      </c>
      <c r="B56" s="1796">
        <v>2.9000000000000001E-2</v>
      </c>
      <c r="C56" s="1789" t="s">
        <v>1579</v>
      </c>
      <c r="D56" s="1790">
        <v>3.1E-2</v>
      </c>
      <c r="E56" s="1791" t="s">
        <v>1579</v>
      </c>
      <c r="F56" s="1792">
        <v>3.1E-2</v>
      </c>
      <c r="G56" s="1789" t="s">
        <v>1607</v>
      </c>
      <c r="H56" s="1793">
        <v>2.9000000000000001E-2</v>
      </c>
      <c r="I56" s="1791" t="s">
        <v>1607</v>
      </c>
      <c r="J56" s="1794">
        <v>3.1E-2</v>
      </c>
      <c r="K56" s="1789" t="s">
        <v>1607</v>
      </c>
      <c r="L56" s="1795">
        <v>0.03</v>
      </c>
      <c r="M56" s="1791" t="s">
        <v>1607</v>
      </c>
      <c r="N56" s="1796">
        <v>2.8000000000000001E-2</v>
      </c>
      <c r="O56" s="1789" t="s">
        <v>1607</v>
      </c>
      <c r="P56" s="1790">
        <v>3.1E-2</v>
      </c>
      <c r="Q56" s="1791" t="s">
        <v>1579</v>
      </c>
      <c r="R56" s="1797">
        <v>0.03</v>
      </c>
      <c r="S56" s="1789" t="s">
        <v>1579</v>
      </c>
      <c r="T56" s="1798">
        <v>2.8999999999999998E-2</v>
      </c>
      <c r="U56" s="1791" t="s">
        <v>1579</v>
      </c>
      <c r="V56" s="1806"/>
      <c r="W56" s="1800"/>
      <c r="X56" s="1801">
        <v>2.7E-2</v>
      </c>
      <c r="Y56" s="1802" t="s">
        <v>1607</v>
      </c>
      <c r="Z56" s="1803">
        <v>3.4000000000000002E-2</v>
      </c>
      <c r="AA56" s="1804" t="s">
        <v>1579</v>
      </c>
    </row>
    <row r="57" spans="1:28" s="61" customFormat="1" ht="13.8">
      <c r="A57" s="1805" t="s">
        <v>896</v>
      </c>
      <c r="B57" s="1796">
        <v>2.5000000000000001E-2</v>
      </c>
      <c r="C57" s="1789" t="s">
        <v>1607</v>
      </c>
      <c r="D57" s="1790">
        <v>2.1000000000000001E-2</v>
      </c>
      <c r="E57" s="1791" t="s">
        <v>1676</v>
      </c>
      <c r="F57" s="1792">
        <v>2.1000000000000001E-2</v>
      </c>
      <c r="G57" s="1789" t="s">
        <v>1607</v>
      </c>
      <c r="H57" s="1793">
        <v>2.3E-2</v>
      </c>
      <c r="I57" s="1791" t="s">
        <v>1607</v>
      </c>
      <c r="J57" s="1794">
        <v>2.3E-2</v>
      </c>
      <c r="K57" s="1789" t="s">
        <v>1607</v>
      </c>
      <c r="L57" s="1795">
        <v>2.5999999999999999E-2</v>
      </c>
      <c r="M57" s="1791" t="s">
        <v>1607</v>
      </c>
      <c r="N57" s="1796">
        <v>2.1999999999999999E-2</v>
      </c>
      <c r="O57" s="1789" t="s">
        <v>1607</v>
      </c>
      <c r="P57" s="1790">
        <v>2.4E-2</v>
      </c>
      <c r="Q57" s="1791" t="s">
        <v>1579</v>
      </c>
      <c r="R57" s="1797">
        <v>1.8000000000000002E-2</v>
      </c>
      <c r="S57" s="1789" t="s">
        <v>1607</v>
      </c>
      <c r="T57" s="1798">
        <v>2.3E-2</v>
      </c>
      <c r="U57" s="1791" t="s">
        <v>1607</v>
      </c>
      <c r="V57" s="1806"/>
      <c r="W57" s="1800"/>
      <c r="X57" s="1801">
        <v>2.3E-2</v>
      </c>
      <c r="Y57" s="1802" t="s">
        <v>1579</v>
      </c>
      <c r="Z57" s="1803">
        <v>1.7000000000000001E-2</v>
      </c>
      <c r="AA57" s="1804" t="s">
        <v>1607</v>
      </c>
    </row>
    <row r="58" spans="1:28" s="61" customFormat="1" ht="13.8">
      <c r="A58" s="1805" t="s">
        <v>897</v>
      </c>
      <c r="B58" s="1796">
        <v>0.114</v>
      </c>
      <c r="C58" s="1789" t="s">
        <v>1557</v>
      </c>
      <c r="D58" s="1790">
        <v>0.12</v>
      </c>
      <c r="E58" s="1791" t="s">
        <v>1555</v>
      </c>
      <c r="F58" s="1792">
        <v>0.124</v>
      </c>
      <c r="G58" s="1789" t="s">
        <v>1555</v>
      </c>
      <c r="H58" s="1793">
        <v>0.11600000000000001</v>
      </c>
      <c r="I58" s="1791" t="s">
        <v>1557</v>
      </c>
      <c r="J58" s="1794">
        <v>0.11799999999999999</v>
      </c>
      <c r="K58" s="1789" t="s">
        <v>1558</v>
      </c>
      <c r="L58" s="1795">
        <v>0.115</v>
      </c>
      <c r="M58" s="1791" t="s">
        <v>1557</v>
      </c>
      <c r="N58" s="1796">
        <v>0.115</v>
      </c>
      <c r="O58" s="1789" t="s">
        <v>1557</v>
      </c>
      <c r="P58" s="1790">
        <v>0.113</v>
      </c>
      <c r="Q58" s="1791" t="s">
        <v>1557</v>
      </c>
      <c r="R58" s="1797">
        <v>0.11199999999999999</v>
      </c>
      <c r="S58" s="1789" t="s">
        <v>1557</v>
      </c>
      <c r="T58" s="1798">
        <v>0.11599999999999999</v>
      </c>
      <c r="U58" s="1791" t="s">
        <v>1555</v>
      </c>
      <c r="V58" s="1806"/>
      <c r="W58" s="1800"/>
      <c r="X58" s="1801">
        <v>0.107</v>
      </c>
      <c r="Y58" s="1802" t="s">
        <v>1557</v>
      </c>
      <c r="Z58" s="1803">
        <v>0.104</v>
      </c>
      <c r="AA58" s="1804" t="s">
        <v>1557</v>
      </c>
    </row>
    <row r="59" spans="1:28" s="61" customFormat="1" ht="13.8">
      <c r="A59" s="1805" t="s">
        <v>898</v>
      </c>
      <c r="B59" s="1796">
        <v>5.8999999999999997E-2</v>
      </c>
      <c r="C59" s="1789" t="s">
        <v>1578</v>
      </c>
      <c r="D59" s="1790">
        <v>5.5E-2</v>
      </c>
      <c r="E59" s="1791" t="s">
        <v>1578</v>
      </c>
      <c r="F59" s="1792">
        <v>0.06</v>
      </c>
      <c r="G59" s="1789" t="s">
        <v>1579</v>
      </c>
      <c r="H59" s="1793">
        <v>6.2E-2</v>
      </c>
      <c r="I59" s="1791" t="s">
        <v>1578</v>
      </c>
      <c r="J59" s="1794">
        <v>5.8999999999999997E-2</v>
      </c>
      <c r="K59" s="1789" t="s">
        <v>1579</v>
      </c>
      <c r="L59" s="1795">
        <v>5.7000000000000002E-2</v>
      </c>
      <c r="M59" s="1791" t="s">
        <v>1578</v>
      </c>
      <c r="N59" s="1796">
        <v>5.8000000000000003E-2</v>
      </c>
      <c r="O59" s="1789" t="s">
        <v>1579</v>
      </c>
      <c r="P59" s="1790">
        <v>5.3999999999999999E-2</v>
      </c>
      <c r="Q59" s="1791" t="s">
        <v>1578</v>
      </c>
      <c r="R59" s="1797">
        <v>6.6000000000000003E-2</v>
      </c>
      <c r="S59" s="1789" t="s">
        <v>1578</v>
      </c>
      <c r="T59" s="1798">
        <v>6.2E-2</v>
      </c>
      <c r="U59" s="1791" t="s">
        <v>1558</v>
      </c>
      <c r="V59" s="1806"/>
      <c r="W59" s="1800"/>
      <c r="X59" s="1801">
        <v>6.4000000000000001E-2</v>
      </c>
      <c r="Y59" s="1802" t="s">
        <v>1578</v>
      </c>
      <c r="Z59" s="1803">
        <v>6.2E-2</v>
      </c>
      <c r="AA59" s="1804" t="s">
        <v>1578</v>
      </c>
    </row>
    <row r="60" spans="1:28" s="61" customFormat="1" ht="13.8">
      <c r="A60" s="1805" t="s">
        <v>899</v>
      </c>
      <c r="B60" s="1796">
        <v>1.6E-2</v>
      </c>
      <c r="C60" s="1789" t="s">
        <v>1607</v>
      </c>
      <c r="D60" s="1790">
        <v>1.6E-2</v>
      </c>
      <c r="E60" s="1791" t="s">
        <v>1676</v>
      </c>
      <c r="F60" s="1792">
        <v>1.4E-2</v>
      </c>
      <c r="G60" s="1789" t="s">
        <v>1676</v>
      </c>
      <c r="H60" s="1793">
        <v>1.7999999999999999E-2</v>
      </c>
      <c r="I60" s="1791" t="s">
        <v>1607</v>
      </c>
      <c r="J60" s="1794">
        <v>1.4999999999999999E-2</v>
      </c>
      <c r="K60" s="1789" t="s">
        <v>1676</v>
      </c>
      <c r="L60" s="1795">
        <v>1.7000000000000001E-2</v>
      </c>
      <c r="M60" s="1791" t="s">
        <v>1607</v>
      </c>
      <c r="N60" s="1796">
        <v>1.4E-2</v>
      </c>
      <c r="O60" s="1789" t="s">
        <v>1676</v>
      </c>
      <c r="P60" s="1790">
        <v>1.4999999999999999E-2</v>
      </c>
      <c r="Q60" s="1791" t="s">
        <v>1607</v>
      </c>
      <c r="R60" s="1797">
        <v>1.3999999999999999E-2</v>
      </c>
      <c r="S60" s="1789" t="s">
        <v>1676</v>
      </c>
      <c r="T60" s="1798">
        <v>1.3000000000000001E-2</v>
      </c>
      <c r="U60" s="1791" t="s">
        <v>1676</v>
      </c>
      <c r="V60" s="1806"/>
      <c r="W60" s="1800"/>
      <c r="X60" s="1801">
        <v>1.2999999999999999E-2</v>
      </c>
      <c r="Y60" s="1802" t="s">
        <v>1676</v>
      </c>
      <c r="Z60" s="1803">
        <v>1.7999999999999999E-2</v>
      </c>
      <c r="AA60" s="1804" t="s">
        <v>1607</v>
      </c>
    </row>
    <row r="61" spans="1:28" s="61" customFormat="1" ht="26.4">
      <c r="A61" s="1805" t="s">
        <v>900</v>
      </c>
      <c r="B61" s="1796">
        <v>6.9000000000000006E-2</v>
      </c>
      <c r="C61" s="1789" t="s">
        <v>1578</v>
      </c>
      <c r="D61" s="1790">
        <v>5.8000000000000003E-2</v>
      </c>
      <c r="E61" s="1791" t="s">
        <v>1578</v>
      </c>
      <c r="F61" s="1792">
        <v>6.3E-2</v>
      </c>
      <c r="G61" s="1789" t="s">
        <v>1578</v>
      </c>
      <c r="H61" s="1793">
        <v>6.8000000000000005E-2</v>
      </c>
      <c r="I61" s="1791" t="s">
        <v>1578</v>
      </c>
      <c r="J61" s="1794">
        <v>6.4000000000000001E-2</v>
      </c>
      <c r="K61" s="1789" t="s">
        <v>1558</v>
      </c>
      <c r="L61" s="1795">
        <v>6.8000000000000005E-2</v>
      </c>
      <c r="M61" s="1791" t="s">
        <v>1578</v>
      </c>
      <c r="N61" s="1796">
        <v>7.0999999999999994E-2</v>
      </c>
      <c r="O61" s="1789" t="s">
        <v>1578</v>
      </c>
      <c r="P61" s="1790">
        <v>6.5000000000000002E-2</v>
      </c>
      <c r="Q61" s="1791" t="s">
        <v>1578</v>
      </c>
      <c r="R61" s="1797">
        <v>6.4000000000000001E-2</v>
      </c>
      <c r="S61" s="1789" t="s">
        <v>1578</v>
      </c>
      <c r="T61" s="1798">
        <v>6.0999999999999999E-2</v>
      </c>
      <c r="U61" s="1791" t="s">
        <v>1578</v>
      </c>
      <c r="V61" s="1806"/>
      <c r="W61" s="1800"/>
      <c r="X61" s="1801">
        <v>7.0000000000000007E-2</v>
      </c>
      <c r="Y61" s="1802" t="s">
        <v>1578</v>
      </c>
      <c r="Z61" s="1803">
        <v>6.4000000000000001E-2</v>
      </c>
      <c r="AA61" s="1804" t="s">
        <v>1578</v>
      </c>
    </row>
    <row r="62" spans="1:28" s="61" customFormat="1" ht="26.4">
      <c r="A62" s="1805" t="s">
        <v>901</v>
      </c>
      <c r="B62" s="1796">
        <v>9.4E-2</v>
      </c>
      <c r="C62" s="1789" t="s">
        <v>1558</v>
      </c>
      <c r="D62" s="1790">
        <v>0.10199999999999999</v>
      </c>
      <c r="E62" s="1791" t="s">
        <v>1557</v>
      </c>
      <c r="F62" s="1792">
        <v>0.11</v>
      </c>
      <c r="G62" s="1789" t="s">
        <v>1557</v>
      </c>
      <c r="H62" s="1793">
        <v>9.4E-2</v>
      </c>
      <c r="I62" s="1791" t="s">
        <v>1578</v>
      </c>
      <c r="J62" s="1794">
        <v>0.104</v>
      </c>
      <c r="K62" s="1789" t="s">
        <v>1558</v>
      </c>
      <c r="L62" s="1795">
        <v>9.9000000000000005E-2</v>
      </c>
      <c r="M62" s="1791" t="s">
        <v>1558</v>
      </c>
      <c r="N62" s="1796">
        <v>0.104</v>
      </c>
      <c r="O62" s="1789" t="s">
        <v>1558</v>
      </c>
      <c r="P62" s="1790">
        <v>0.10100000000000001</v>
      </c>
      <c r="Q62" s="1791" t="s">
        <v>1558</v>
      </c>
      <c r="R62" s="1797">
        <v>0.10300000000000001</v>
      </c>
      <c r="S62" s="1789" t="s">
        <v>1578</v>
      </c>
      <c r="T62" s="1798">
        <v>0.109</v>
      </c>
      <c r="U62" s="1791" t="s">
        <v>1557</v>
      </c>
      <c r="V62" s="1806"/>
      <c r="W62" s="1800"/>
      <c r="X62" s="1801">
        <v>0.107</v>
      </c>
      <c r="Y62" s="1802" t="s">
        <v>1557</v>
      </c>
      <c r="Z62" s="1803">
        <v>0.113</v>
      </c>
      <c r="AA62" s="1804" t="s">
        <v>1558</v>
      </c>
    </row>
    <row r="63" spans="1:28" s="61" customFormat="1" ht="26.4">
      <c r="A63" s="1805" t="s">
        <v>902</v>
      </c>
      <c r="B63" s="1796">
        <v>0.216</v>
      </c>
      <c r="C63" s="1789" t="s">
        <v>1530</v>
      </c>
      <c r="D63" s="1790">
        <v>0.21</v>
      </c>
      <c r="E63" s="1791" t="s">
        <v>1555</v>
      </c>
      <c r="F63" s="1792">
        <v>0.192</v>
      </c>
      <c r="G63" s="1789" t="s">
        <v>1557</v>
      </c>
      <c r="H63" s="1793">
        <v>0.215</v>
      </c>
      <c r="I63" s="1791" t="s">
        <v>1556</v>
      </c>
      <c r="J63" s="1794">
        <v>0.20399999999999999</v>
      </c>
      <c r="K63" s="1789" t="s">
        <v>1557</v>
      </c>
      <c r="L63" s="1795">
        <v>0.19600000000000001</v>
      </c>
      <c r="M63" s="1791" t="s">
        <v>1555</v>
      </c>
      <c r="N63" s="1796">
        <v>0.20100000000000001</v>
      </c>
      <c r="O63" s="1789" t="s">
        <v>1556</v>
      </c>
      <c r="P63" s="1790">
        <v>0.20200000000000001</v>
      </c>
      <c r="Q63" s="1791" t="s">
        <v>1556</v>
      </c>
      <c r="R63" s="1797">
        <v>0.21199999999999999</v>
      </c>
      <c r="S63" s="1789" t="s">
        <v>1556</v>
      </c>
      <c r="T63" s="1798">
        <v>0.21600000000000003</v>
      </c>
      <c r="U63" s="1791" t="s">
        <v>1531</v>
      </c>
      <c r="V63" s="1806"/>
      <c r="W63" s="1800"/>
      <c r="X63" s="1801">
        <v>0.245</v>
      </c>
      <c r="Y63" s="1802" t="s">
        <v>1555</v>
      </c>
      <c r="Z63" s="1803">
        <v>0.218</v>
      </c>
      <c r="AA63" s="1804" t="s">
        <v>1555</v>
      </c>
    </row>
    <row r="64" spans="1:28" s="61" customFormat="1" ht="26.4">
      <c r="A64" s="1805" t="s">
        <v>903</v>
      </c>
      <c r="B64" s="1796">
        <v>0.155</v>
      </c>
      <c r="C64" s="1789" t="s">
        <v>1531</v>
      </c>
      <c r="D64" s="1790">
        <v>0.16800000000000001</v>
      </c>
      <c r="E64" s="1791" t="s">
        <v>1555</v>
      </c>
      <c r="F64" s="1792">
        <v>0.16200000000000001</v>
      </c>
      <c r="G64" s="1789" t="s">
        <v>1557</v>
      </c>
      <c r="H64" s="1793">
        <v>0.16</v>
      </c>
      <c r="I64" s="1791" t="s">
        <v>1557</v>
      </c>
      <c r="J64" s="1794">
        <v>0.16600000000000001</v>
      </c>
      <c r="K64" s="1789" t="s">
        <v>1557</v>
      </c>
      <c r="L64" s="1795">
        <v>0.159</v>
      </c>
      <c r="M64" s="1791" t="s">
        <v>1555</v>
      </c>
      <c r="N64" s="1796">
        <v>0.16600000000000001</v>
      </c>
      <c r="O64" s="1789" t="s">
        <v>1531</v>
      </c>
      <c r="P64" s="1790">
        <v>0.17299999999999999</v>
      </c>
      <c r="Q64" s="1791" t="s">
        <v>1556</v>
      </c>
      <c r="R64" s="1797">
        <v>0.16899999999999998</v>
      </c>
      <c r="S64" s="1789" t="s">
        <v>1556</v>
      </c>
      <c r="T64" s="1798">
        <v>0.16200000000000001</v>
      </c>
      <c r="U64" s="1791" t="s">
        <v>1556</v>
      </c>
      <c r="V64" s="1806"/>
      <c r="W64" s="1800"/>
      <c r="X64" s="1801">
        <v>0.13700000000000001</v>
      </c>
      <c r="Y64" s="1802" t="s">
        <v>1556</v>
      </c>
      <c r="Z64" s="1803">
        <v>0.155</v>
      </c>
      <c r="AA64" s="1804" t="s">
        <v>1555</v>
      </c>
    </row>
    <row r="65" spans="1:27" s="61" customFormat="1" ht="13.8">
      <c r="A65" s="1805" t="s">
        <v>904</v>
      </c>
      <c r="B65" s="1796">
        <v>4.4999999999999998E-2</v>
      </c>
      <c r="C65" s="1789" t="s">
        <v>1579</v>
      </c>
      <c r="D65" s="1790">
        <v>4.4999999999999998E-2</v>
      </c>
      <c r="E65" s="1791" t="s">
        <v>1578</v>
      </c>
      <c r="F65" s="1792">
        <v>4.7E-2</v>
      </c>
      <c r="G65" s="1789" t="s">
        <v>1579</v>
      </c>
      <c r="H65" s="1793">
        <v>4.1000000000000002E-2</v>
      </c>
      <c r="I65" s="1791" t="s">
        <v>1579</v>
      </c>
      <c r="J65" s="1794">
        <v>4.1000000000000002E-2</v>
      </c>
      <c r="K65" s="1789" t="s">
        <v>1579</v>
      </c>
      <c r="L65" s="1795">
        <v>4.8000000000000001E-2</v>
      </c>
      <c r="M65" s="1791" t="s">
        <v>1579</v>
      </c>
      <c r="N65" s="1796">
        <v>4.2999999999999997E-2</v>
      </c>
      <c r="O65" s="1789" t="s">
        <v>1578</v>
      </c>
      <c r="P65" s="1790">
        <v>4.2999999999999997E-2</v>
      </c>
      <c r="Q65" s="1791" t="s">
        <v>1578</v>
      </c>
      <c r="R65" s="1797">
        <v>4.2999999999999997E-2</v>
      </c>
      <c r="S65" s="1789" t="s">
        <v>1579</v>
      </c>
      <c r="T65" s="1798">
        <v>4.2999999999999997E-2</v>
      </c>
      <c r="U65" s="1791" t="s">
        <v>1578</v>
      </c>
      <c r="V65" s="1806"/>
      <c r="W65" s="1800"/>
      <c r="X65" s="1801">
        <v>3.7999999999999999E-2</v>
      </c>
      <c r="Y65" s="1802" t="s">
        <v>1579</v>
      </c>
      <c r="Z65" s="1803">
        <v>4.1000000000000002E-2</v>
      </c>
      <c r="AA65" s="1804" t="s">
        <v>1607</v>
      </c>
    </row>
    <row r="66" spans="1:27" s="61" customFormat="1" ht="13.8">
      <c r="A66" s="1807" t="s">
        <v>905</v>
      </c>
      <c r="B66" s="1808">
        <v>8.6999999999999994E-2</v>
      </c>
      <c r="C66" s="1809" t="s">
        <v>1558</v>
      </c>
      <c r="D66" s="1810">
        <v>0.09</v>
      </c>
      <c r="E66" s="1811" t="s">
        <v>1557</v>
      </c>
      <c r="F66" s="1812">
        <v>8.7999999999999995E-2</v>
      </c>
      <c r="G66" s="1809" t="s">
        <v>1558</v>
      </c>
      <c r="H66" s="1813">
        <v>8.8999999999999996E-2</v>
      </c>
      <c r="I66" s="1811" t="s">
        <v>1558</v>
      </c>
      <c r="J66" s="1814">
        <v>0.09</v>
      </c>
      <c r="K66" s="1809" t="s">
        <v>1578</v>
      </c>
      <c r="L66" s="1815">
        <v>0.09</v>
      </c>
      <c r="M66" s="1811" t="s">
        <v>1558</v>
      </c>
      <c r="N66" s="1808">
        <v>8.8999999999999996E-2</v>
      </c>
      <c r="O66" s="1809" t="s">
        <v>1558</v>
      </c>
      <c r="P66" s="1810">
        <v>0.09</v>
      </c>
      <c r="Q66" s="1811" t="s">
        <v>1558</v>
      </c>
      <c r="R66" s="1816">
        <v>8.4000000000000005E-2</v>
      </c>
      <c r="S66" s="1809" t="s">
        <v>1558</v>
      </c>
      <c r="T66" s="1817">
        <v>0.08</v>
      </c>
      <c r="U66" s="1811" t="s">
        <v>1558</v>
      </c>
      <c r="V66" s="1818"/>
      <c r="W66" s="1819"/>
      <c r="X66" s="1820">
        <v>8.2000000000000003E-2</v>
      </c>
      <c r="Y66" s="1802" t="s">
        <v>1558</v>
      </c>
      <c r="Z66" s="1803">
        <v>0.09</v>
      </c>
      <c r="AA66" s="1804" t="s">
        <v>1558</v>
      </c>
    </row>
    <row r="67" spans="1:27" ht="13.8">
      <c r="A67" s="5726" t="s">
        <v>1543</v>
      </c>
      <c r="B67" s="5727"/>
      <c r="C67" s="5727"/>
      <c r="D67" s="5727"/>
      <c r="E67" s="5727"/>
      <c r="F67" s="5727"/>
      <c r="G67" s="5727"/>
      <c r="H67" s="5727"/>
      <c r="I67" s="5727"/>
      <c r="J67" s="5727"/>
      <c r="K67" s="5727"/>
      <c r="L67" s="5727"/>
      <c r="M67" s="5727"/>
      <c r="N67" s="5727"/>
      <c r="O67" s="5727"/>
      <c r="P67" s="5727"/>
      <c r="Q67" s="5727"/>
      <c r="R67" s="5727"/>
      <c r="S67" s="5727"/>
      <c r="T67" s="5727"/>
      <c r="U67" s="5727"/>
      <c r="V67" s="5727"/>
      <c r="W67" s="5727"/>
      <c r="X67" s="5727"/>
      <c r="Y67" s="5727"/>
      <c r="Z67" s="5727"/>
      <c r="AA67" s="5728"/>
    </row>
    <row r="68" spans="1:27" ht="13.8">
      <c r="V68" s="168"/>
      <c r="W68" s="168"/>
    </row>
    <row r="69" spans="1:27" ht="14.25" customHeight="1">
      <c r="A69" s="5425" t="s">
        <v>2587</v>
      </c>
      <c r="B69" s="5425"/>
      <c r="C69" s="5425"/>
      <c r="D69" s="5425"/>
      <c r="E69" s="5425"/>
      <c r="F69" s="5425"/>
      <c r="G69" s="5425"/>
      <c r="H69" s="5425"/>
      <c r="I69" s="5425"/>
      <c r="J69" s="5425"/>
      <c r="K69" s="5425"/>
      <c r="L69" s="5425"/>
      <c r="M69" s="5425"/>
      <c r="N69" s="5425"/>
      <c r="O69" s="5425"/>
      <c r="P69" s="5425"/>
      <c r="Q69" s="5425"/>
      <c r="R69" s="5425"/>
      <c r="S69" s="5425"/>
      <c r="T69" s="5425"/>
      <c r="U69" s="5425"/>
      <c r="V69" s="5425"/>
      <c r="W69" s="5425"/>
    </row>
    <row r="70" spans="1:27" ht="13.8">
      <c r="A70" s="572"/>
      <c r="V70" s="168"/>
      <c r="W70" s="168"/>
    </row>
    <row r="71" spans="1:27" ht="13.8">
      <c r="V71" s="168"/>
      <c r="W71" s="168"/>
    </row>
  </sheetData>
  <mergeCells count="91">
    <mergeCell ref="A67:AA67"/>
    <mergeCell ref="A44:AA44"/>
    <mergeCell ref="A69:W69"/>
    <mergeCell ref="V50:W50"/>
    <mergeCell ref="X50:Y50"/>
    <mergeCell ref="B51:C51"/>
    <mergeCell ref="D51:E51"/>
    <mergeCell ref="F51:G51"/>
    <mergeCell ref="H51:I51"/>
    <mergeCell ref="J51:K51"/>
    <mergeCell ref="L51:M51"/>
    <mergeCell ref="N51:O51"/>
    <mergeCell ref="P51:Q51"/>
    <mergeCell ref="R51:S51"/>
    <mergeCell ref="T51:U51"/>
    <mergeCell ref="V51:W51"/>
    <mergeCell ref="X51:Y51"/>
    <mergeCell ref="A46:W46"/>
    <mergeCell ref="A49:A52"/>
    <mergeCell ref="B50:C50"/>
    <mergeCell ref="D50:E50"/>
    <mergeCell ref="F50:G50"/>
    <mergeCell ref="H50:I50"/>
    <mergeCell ref="J50:K50"/>
    <mergeCell ref="L50:M50"/>
    <mergeCell ref="N50:O50"/>
    <mergeCell ref="P50:Q50"/>
    <mergeCell ref="R50:S50"/>
    <mergeCell ref="T50:U50"/>
    <mergeCell ref="A1:AA1"/>
    <mergeCell ref="B3:AA3"/>
    <mergeCell ref="Z4:AA4"/>
    <mergeCell ref="Z5:AA5"/>
    <mergeCell ref="R4:S4"/>
    <mergeCell ref="R5:S5"/>
    <mergeCell ref="J5:K5"/>
    <mergeCell ref="D5:E5"/>
    <mergeCell ref="F5:G5"/>
    <mergeCell ref="H5:I5"/>
    <mergeCell ref="N5:O5"/>
    <mergeCell ref="P5:Q5"/>
    <mergeCell ref="D4:E4"/>
    <mergeCell ref="L5:M5"/>
    <mergeCell ref="A3:A6"/>
    <mergeCell ref="B4:C4"/>
    <mergeCell ref="R28:S28"/>
    <mergeCell ref="J27:K27"/>
    <mergeCell ref="T28:U28"/>
    <mergeCell ref="V28:W28"/>
    <mergeCell ref="X28:Y28"/>
    <mergeCell ref="J28:K28"/>
    <mergeCell ref="L28:M28"/>
    <mergeCell ref="D28:E28"/>
    <mergeCell ref="N28:O28"/>
    <mergeCell ref="P28:Q28"/>
    <mergeCell ref="N27:O27"/>
    <mergeCell ref="P27:Q27"/>
    <mergeCell ref="F28:G28"/>
    <mergeCell ref="H28:I28"/>
    <mergeCell ref="A21:AA21"/>
    <mergeCell ref="B26:AA26"/>
    <mergeCell ref="Z27:AA27"/>
    <mergeCell ref="Z28:AA28"/>
    <mergeCell ref="T27:U27"/>
    <mergeCell ref="B27:C27"/>
    <mergeCell ref="R27:S27"/>
    <mergeCell ref="D27:E27"/>
    <mergeCell ref="F27:G27"/>
    <mergeCell ref="H27:I27"/>
    <mergeCell ref="L27:M27"/>
    <mergeCell ref="A23:W23"/>
    <mergeCell ref="A26:A29"/>
    <mergeCell ref="V27:W27"/>
    <mergeCell ref="X27:Y27"/>
    <mergeCell ref="B28:C28"/>
    <mergeCell ref="P4:Q4"/>
    <mergeCell ref="B49:AA49"/>
    <mergeCell ref="Z50:AA50"/>
    <mergeCell ref="Z51:AA51"/>
    <mergeCell ref="F4:G4"/>
    <mergeCell ref="H4:I4"/>
    <mergeCell ref="J4:K4"/>
    <mergeCell ref="L4:M4"/>
    <mergeCell ref="N4:O4"/>
    <mergeCell ref="V4:W4"/>
    <mergeCell ref="X4:Y4"/>
    <mergeCell ref="V5:W5"/>
    <mergeCell ref="X5:Y5"/>
    <mergeCell ref="T4:U4"/>
    <mergeCell ref="T5:U5"/>
    <mergeCell ref="B5:C5"/>
  </mergeCell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workbookViewId="0">
      <selection activeCell="B23" sqref="B23"/>
    </sheetView>
  </sheetViews>
  <sheetFormatPr defaultColWidth="8.69921875" defaultRowHeight="14.25" customHeight="1"/>
  <cols>
    <col min="1" max="1" width="52.296875" style="168" customWidth="1"/>
    <col min="2" max="21" width="9.59765625" style="168" customWidth="1"/>
    <col min="22" max="25" width="9.59765625" style="6" customWidth="1"/>
    <col min="26" max="29" width="8.69921875" style="6"/>
    <col min="30" max="16384" width="8.69921875" style="168"/>
  </cols>
  <sheetData>
    <row r="1" spans="1:29" ht="25.05" customHeight="1">
      <c r="A1" s="5717" t="s">
        <v>2592</v>
      </c>
      <c r="B1" s="5717"/>
      <c r="C1" s="5717"/>
      <c r="D1" s="5717"/>
      <c r="E1" s="5717"/>
      <c r="F1" s="5717"/>
      <c r="G1" s="5717"/>
      <c r="H1" s="5717"/>
      <c r="I1" s="5717"/>
      <c r="J1" s="5717"/>
      <c r="K1" s="5717"/>
      <c r="L1" s="5717"/>
      <c r="M1" s="5717"/>
      <c r="N1" s="5717"/>
      <c r="O1" s="5717"/>
      <c r="P1" s="5717"/>
      <c r="Q1" s="5717"/>
      <c r="R1" s="5717"/>
      <c r="S1" s="5717"/>
      <c r="T1" s="5717"/>
      <c r="U1" s="5717"/>
      <c r="V1" s="5717"/>
      <c r="W1" s="5717"/>
      <c r="X1" s="5717"/>
      <c r="Y1" s="5717"/>
      <c r="Z1" s="5717"/>
      <c r="AA1" s="5717"/>
    </row>
    <row r="2" spans="1:29" ht="13.8">
      <c r="P2" s="5"/>
      <c r="Q2" s="5"/>
    </row>
    <row r="3" spans="1:29" ht="18" customHeight="1">
      <c r="A3" s="5743" t="s">
        <v>915</v>
      </c>
      <c r="B3" s="5707" t="s">
        <v>14</v>
      </c>
      <c r="C3" s="5708"/>
      <c r="D3" s="5708"/>
      <c r="E3" s="5708"/>
      <c r="F3" s="5708"/>
      <c r="G3" s="5708"/>
      <c r="H3" s="5708"/>
      <c r="I3" s="5708"/>
      <c r="J3" s="5708"/>
      <c r="K3" s="5708"/>
      <c r="L3" s="5708"/>
      <c r="M3" s="5708"/>
      <c r="N3" s="5708"/>
      <c r="O3" s="5708"/>
      <c r="P3" s="5708"/>
      <c r="Q3" s="5708"/>
      <c r="R3" s="5708"/>
      <c r="S3" s="5708"/>
      <c r="T3" s="5708"/>
      <c r="U3" s="5708"/>
      <c r="V3" s="5708"/>
      <c r="W3" s="5708"/>
      <c r="X3" s="5708"/>
      <c r="Y3" s="5708"/>
      <c r="Z3" s="5708"/>
      <c r="AA3" s="5708"/>
      <c r="AB3" s="168"/>
      <c r="AC3" s="168"/>
    </row>
    <row r="4" spans="1:29" ht="18" customHeight="1">
      <c r="A4" s="5710"/>
      <c r="B4" s="5698" t="s">
        <v>852</v>
      </c>
      <c r="C4" s="5699"/>
      <c r="D4" s="5698" t="s">
        <v>852</v>
      </c>
      <c r="E4" s="5699"/>
      <c r="F4" s="5698" t="s">
        <v>852</v>
      </c>
      <c r="G4" s="5699"/>
      <c r="H4" s="5698" t="s">
        <v>852</v>
      </c>
      <c r="I4" s="5699"/>
      <c r="J4" s="5698" t="s">
        <v>852</v>
      </c>
      <c r="K4" s="5699"/>
      <c r="L4" s="5698" t="s">
        <v>852</v>
      </c>
      <c r="M4" s="5699"/>
      <c r="N4" s="5715" t="s">
        <v>852</v>
      </c>
      <c r="O4" s="5741"/>
      <c r="P4" s="5715" t="s">
        <v>852</v>
      </c>
      <c r="Q4" s="5716"/>
      <c r="R4" s="5715" t="s">
        <v>852</v>
      </c>
      <c r="S4" s="5716"/>
      <c r="T4" s="5698" t="s">
        <v>852</v>
      </c>
      <c r="U4" s="5700"/>
      <c r="V4" s="5698" t="s">
        <v>852</v>
      </c>
      <c r="W4" s="5700"/>
      <c r="X4" s="5698" t="s">
        <v>852</v>
      </c>
      <c r="Y4" s="5700"/>
      <c r="Z4" s="5698" t="s">
        <v>852</v>
      </c>
      <c r="AA4" s="5700"/>
      <c r="AB4" s="106"/>
      <c r="AC4" s="168"/>
    </row>
    <row r="5" spans="1:29" ht="18" customHeight="1">
      <c r="A5" s="5710"/>
      <c r="B5" s="5698">
        <v>2010</v>
      </c>
      <c r="C5" s="5699"/>
      <c r="D5" s="5698">
        <v>2011</v>
      </c>
      <c r="E5" s="5699"/>
      <c r="F5" s="5698">
        <v>2012</v>
      </c>
      <c r="G5" s="5699"/>
      <c r="H5" s="5698">
        <v>2013</v>
      </c>
      <c r="I5" s="5699"/>
      <c r="J5" s="5698">
        <v>2014</v>
      </c>
      <c r="K5" s="5699"/>
      <c r="L5" s="5698">
        <v>2015</v>
      </c>
      <c r="M5" s="5699"/>
      <c r="N5" s="5715">
        <v>2016</v>
      </c>
      <c r="O5" s="5741"/>
      <c r="P5" s="5715">
        <v>2017</v>
      </c>
      <c r="Q5" s="5716"/>
      <c r="R5" s="5715">
        <v>2018</v>
      </c>
      <c r="S5" s="5716"/>
      <c r="T5" s="5698">
        <v>2019</v>
      </c>
      <c r="U5" s="5700"/>
      <c r="V5" s="5698" t="s">
        <v>1517</v>
      </c>
      <c r="W5" s="5700"/>
      <c r="X5" s="5698">
        <v>2021</v>
      </c>
      <c r="Y5" s="5700"/>
      <c r="Z5" s="5698">
        <v>2022</v>
      </c>
      <c r="AA5" s="5700"/>
      <c r="AB5" s="106"/>
      <c r="AC5" s="168"/>
    </row>
    <row r="6" spans="1:29" s="34" customFormat="1" ht="30">
      <c r="A6" s="5711"/>
      <c r="B6" s="38" t="s">
        <v>859</v>
      </c>
      <c r="C6" s="39" t="s">
        <v>860</v>
      </c>
      <c r="D6" s="38" t="s">
        <v>859</v>
      </c>
      <c r="E6" s="39" t="s">
        <v>860</v>
      </c>
      <c r="F6" s="38" t="s">
        <v>859</v>
      </c>
      <c r="G6" s="39" t="s">
        <v>860</v>
      </c>
      <c r="H6" s="38" t="s">
        <v>859</v>
      </c>
      <c r="I6" s="39" t="s">
        <v>860</v>
      </c>
      <c r="J6" s="38" t="s">
        <v>859</v>
      </c>
      <c r="K6" s="39" t="s">
        <v>860</v>
      </c>
      <c r="L6" s="38" t="s">
        <v>859</v>
      </c>
      <c r="M6" s="39" t="s">
        <v>860</v>
      </c>
      <c r="N6" s="38" t="s">
        <v>859</v>
      </c>
      <c r="O6" s="39" t="s">
        <v>860</v>
      </c>
      <c r="P6" s="38" t="s">
        <v>859</v>
      </c>
      <c r="Q6" s="40" t="s">
        <v>860</v>
      </c>
      <c r="R6" s="38" t="s">
        <v>859</v>
      </c>
      <c r="S6" s="40" t="s">
        <v>860</v>
      </c>
      <c r="T6" s="38" t="s">
        <v>859</v>
      </c>
      <c r="U6" s="40" t="s">
        <v>860</v>
      </c>
      <c r="V6" s="38" t="s">
        <v>859</v>
      </c>
      <c r="W6" s="40" t="s">
        <v>860</v>
      </c>
      <c r="X6" s="38" t="s">
        <v>859</v>
      </c>
      <c r="Y6" s="40" t="s">
        <v>860</v>
      </c>
      <c r="Z6" s="38" t="s">
        <v>859</v>
      </c>
      <c r="AA6" s="40" t="s">
        <v>860</v>
      </c>
      <c r="AB6" s="401"/>
    </row>
    <row r="7" spans="1:29" s="61" customFormat="1" ht="16.2" thickBot="1">
      <c r="A7" s="1821" t="s">
        <v>889</v>
      </c>
      <c r="B7" s="1822">
        <v>108093</v>
      </c>
      <c r="C7" s="560" t="s">
        <v>2252</v>
      </c>
      <c r="D7" s="1823">
        <v>118089</v>
      </c>
      <c r="E7" s="472" t="s">
        <v>2253</v>
      </c>
      <c r="F7" s="1824">
        <v>121944</v>
      </c>
      <c r="G7" s="560" t="s">
        <v>2254</v>
      </c>
      <c r="H7" s="1823">
        <v>120285</v>
      </c>
      <c r="I7" s="472" t="s">
        <v>2255</v>
      </c>
      <c r="J7" s="1824">
        <v>127963</v>
      </c>
      <c r="K7" s="560" t="s">
        <v>2256</v>
      </c>
      <c r="L7" s="1825">
        <v>133686</v>
      </c>
      <c r="M7" s="472" t="s">
        <v>2257</v>
      </c>
      <c r="N7" s="1826">
        <v>133864</v>
      </c>
      <c r="O7" s="560" t="s">
        <v>2258</v>
      </c>
      <c r="P7" s="1827">
        <v>133671</v>
      </c>
      <c r="Q7" s="472" t="s">
        <v>2259</v>
      </c>
      <c r="R7" s="561">
        <v>141012</v>
      </c>
      <c r="S7" s="560" t="s">
        <v>2260</v>
      </c>
      <c r="T7" s="475">
        <v>120215</v>
      </c>
      <c r="U7" s="472" t="s">
        <v>2261</v>
      </c>
      <c r="V7" s="1828"/>
      <c r="W7" s="1829"/>
      <c r="X7" s="476">
        <v>122259</v>
      </c>
      <c r="Y7" s="1022" t="s">
        <v>2262</v>
      </c>
      <c r="Z7" s="1830">
        <v>145274</v>
      </c>
      <c r="AA7" s="1831" t="s">
        <v>2258</v>
      </c>
      <c r="AB7" s="408"/>
    </row>
    <row r="8" spans="1:29" s="61" customFormat="1" ht="13.8">
      <c r="A8" s="562" t="s">
        <v>907</v>
      </c>
      <c r="B8" s="1832">
        <v>0.248</v>
      </c>
      <c r="C8" s="563" t="s">
        <v>1622</v>
      </c>
      <c r="D8" s="1784">
        <v>0.23899999999999999</v>
      </c>
      <c r="E8" s="480" t="s">
        <v>1605</v>
      </c>
      <c r="F8" s="1833">
        <v>0.23699999999999999</v>
      </c>
      <c r="G8" s="563" t="s">
        <v>1605</v>
      </c>
      <c r="H8" s="1784">
        <v>0.253</v>
      </c>
      <c r="I8" s="480" t="s">
        <v>1601</v>
      </c>
      <c r="J8" s="1833">
        <v>0.248</v>
      </c>
      <c r="K8" s="563" t="s">
        <v>1605</v>
      </c>
      <c r="L8" s="1834">
        <v>0.26100000000000001</v>
      </c>
      <c r="M8" s="480" t="s">
        <v>1606</v>
      </c>
      <c r="N8" s="1835">
        <v>0.25800000000000001</v>
      </c>
      <c r="O8" s="563" t="s">
        <v>1604</v>
      </c>
      <c r="P8" s="1780">
        <v>0.23699999999999999</v>
      </c>
      <c r="Q8" s="480" t="s">
        <v>1605</v>
      </c>
      <c r="R8" s="566">
        <v>0.27800000000000002</v>
      </c>
      <c r="S8" s="563" t="s">
        <v>1721</v>
      </c>
      <c r="T8" s="485">
        <v>0.28699999999999998</v>
      </c>
      <c r="U8" s="480" t="s">
        <v>1622</v>
      </c>
      <c r="V8" s="1836"/>
      <c r="W8" s="567"/>
      <c r="X8" s="1643">
        <v>0.30399999999999999</v>
      </c>
      <c r="Y8" s="1026" t="s">
        <v>1602</v>
      </c>
      <c r="Z8" s="1644">
        <v>0.28799999999999998</v>
      </c>
      <c r="AA8" s="1837" t="s">
        <v>1606</v>
      </c>
      <c r="AB8" s="404"/>
    </row>
    <row r="9" spans="1:29" s="61" customFormat="1" ht="13.8">
      <c r="A9" s="1838" t="s">
        <v>908</v>
      </c>
      <c r="B9" s="1839">
        <v>0.247</v>
      </c>
      <c r="C9" s="1840" t="s">
        <v>1621</v>
      </c>
      <c r="D9" s="1841">
        <v>0.26600000000000001</v>
      </c>
      <c r="E9" s="1842" t="s">
        <v>1601</v>
      </c>
      <c r="F9" s="1843">
        <v>0.26200000000000001</v>
      </c>
      <c r="G9" s="1840" t="s">
        <v>1602</v>
      </c>
      <c r="H9" s="1841">
        <v>0.22800000000000001</v>
      </c>
      <c r="I9" s="1842" t="s">
        <v>1602</v>
      </c>
      <c r="J9" s="1843">
        <v>0.24299999999999999</v>
      </c>
      <c r="K9" s="1840" t="s">
        <v>1604</v>
      </c>
      <c r="L9" s="1844">
        <v>0.22900000000000001</v>
      </c>
      <c r="M9" s="1842" t="s">
        <v>1601</v>
      </c>
      <c r="N9" s="1845">
        <v>0.219</v>
      </c>
      <c r="O9" s="1840" t="s">
        <v>1606</v>
      </c>
      <c r="P9" s="1846">
        <v>0.247</v>
      </c>
      <c r="Q9" s="1842" t="s">
        <v>1604</v>
      </c>
      <c r="R9" s="1847">
        <v>0.23600000000000002</v>
      </c>
      <c r="S9" s="1840" t="s">
        <v>1601</v>
      </c>
      <c r="T9" s="1848">
        <v>0.23</v>
      </c>
      <c r="U9" s="1842" t="s">
        <v>1606</v>
      </c>
      <c r="V9" s="1849"/>
      <c r="W9" s="1850"/>
      <c r="X9" s="1851">
        <v>0.216</v>
      </c>
      <c r="Y9" s="1852" t="s">
        <v>1624</v>
      </c>
      <c r="Z9" s="1853">
        <v>0.221</v>
      </c>
      <c r="AA9" s="1854" t="s">
        <v>1601</v>
      </c>
      <c r="AB9" s="404"/>
    </row>
    <row r="10" spans="1:29" s="61" customFormat="1" ht="13.8">
      <c r="A10" s="1838" t="s">
        <v>909</v>
      </c>
      <c r="B10" s="1855">
        <v>0.27400000000000002</v>
      </c>
      <c r="C10" s="1840" t="s">
        <v>1606</v>
      </c>
      <c r="D10" s="1856">
        <v>0.26600000000000001</v>
      </c>
      <c r="E10" s="1842" t="s">
        <v>1620</v>
      </c>
      <c r="F10" s="1857">
        <v>0.26300000000000001</v>
      </c>
      <c r="G10" s="1840" t="s">
        <v>1603</v>
      </c>
      <c r="H10" s="1856">
        <v>0.27800000000000002</v>
      </c>
      <c r="I10" s="1842" t="s">
        <v>1622</v>
      </c>
      <c r="J10" s="1857">
        <v>0.26800000000000002</v>
      </c>
      <c r="K10" s="1840" t="s">
        <v>1602</v>
      </c>
      <c r="L10" s="1858">
        <v>0.27100000000000002</v>
      </c>
      <c r="M10" s="1842" t="s">
        <v>1601</v>
      </c>
      <c r="N10" s="1859">
        <v>0.27600000000000002</v>
      </c>
      <c r="O10" s="1840" t="s">
        <v>1532</v>
      </c>
      <c r="P10" s="1860">
        <v>0.28499999999999998</v>
      </c>
      <c r="Q10" s="1842" t="s">
        <v>1604</v>
      </c>
      <c r="R10" s="1847">
        <v>0.22500000000000001</v>
      </c>
      <c r="S10" s="1840" t="s">
        <v>1601</v>
      </c>
      <c r="T10" s="1848">
        <v>0.22399999999999998</v>
      </c>
      <c r="U10" s="1842" t="s">
        <v>1621</v>
      </c>
      <c r="V10" s="1861"/>
      <c r="W10" s="1850"/>
      <c r="X10" s="1862">
        <v>0.22500000000000001</v>
      </c>
      <c r="Y10" s="1852" t="s">
        <v>1621</v>
      </c>
      <c r="Z10" s="1863">
        <v>0.23899999999999999</v>
      </c>
      <c r="AA10" s="1864" t="s">
        <v>1624</v>
      </c>
    </row>
    <row r="11" spans="1:29" s="61" customFormat="1" ht="13.8">
      <c r="A11" s="1838" t="s">
        <v>910</v>
      </c>
      <c r="B11" s="1865">
        <v>0.128</v>
      </c>
      <c r="C11" s="1840" t="s">
        <v>1601</v>
      </c>
      <c r="D11" s="1866">
        <v>0.10299999999999999</v>
      </c>
      <c r="E11" s="1842" t="s">
        <v>1608</v>
      </c>
      <c r="F11" s="1867">
        <v>0.122</v>
      </c>
      <c r="G11" s="1840" t="s">
        <v>1608</v>
      </c>
      <c r="H11" s="1866">
        <v>0.121</v>
      </c>
      <c r="I11" s="1842" t="s">
        <v>1532</v>
      </c>
      <c r="J11" s="1867">
        <v>0.14000000000000001</v>
      </c>
      <c r="K11" s="1840" t="s">
        <v>1532</v>
      </c>
      <c r="L11" s="1868">
        <v>0.126</v>
      </c>
      <c r="M11" s="1842" t="s">
        <v>1532</v>
      </c>
      <c r="N11" s="1869">
        <v>0.13100000000000001</v>
      </c>
      <c r="O11" s="1840" t="s">
        <v>1603</v>
      </c>
      <c r="P11" s="1870">
        <v>0.127</v>
      </c>
      <c r="Q11" s="1842" t="s">
        <v>1532</v>
      </c>
      <c r="R11" s="1847">
        <v>0.12300000000000001</v>
      </c>
      <c r="S11" s="1840" t="s">
        <v>1532</v>
      </c>
      <c r="T11" s="1848">
        <v>0.11599999999999999</v>
      </c>
      <c r="U11" s="1842" t="s">
        <v>1529</v>
      </c>
      <c r="V11" s="1871"/>
      <c r="W11" s="1850"/>
      <c r="X11" s="1872">
        <v>0.14099999999999999</v>
      </c>
      <c r="Y11" s="1852" t="s">
        <v>1605</v>
      </c>
      <c r="Z11" s="1873">
        <v>0.13800000000000001</v>
      </c>
      <c r="AA11" s="1874" t="s">
        <v>1605</v>
      </c>
    </row>
    <row r="12" spans="1:29" s="61" customFormat="1" ht="13.8">
      <c r="A12" s="1838" t="s">
        <v>911</v>
      </c>
      <c r="B12" s="1875">
        <v>0.10299999999999999</v>
      </c>
      <c r="C12" s="1840" t="s">
        <v>1608</v>
      </c>
      <c r="D12" s="1876">
        <v>0.125</v>
      </c>
      <c r="E12" s="1842" t="s">
        <v>1602</v>
      </c>
      <c r="F12" s="1877">
        <v>0.11700000000000001</v>
      </c>
      <c r="G12" s="1840" t="s">
        <v>1532</v>
      </c>
      <c r="H12" s="1876">
        <v>0.121</v>
      </c>
      <c r="I12" s="1842" t="s">
        <v>1608</v>
      </c>
      <c r="J12" s="1877">
        <v>0.10199999999999999</v>
      </c>
      <c r="K12" s="1840" t="s">
        <v>1533</v>
      </c>
      <c r="L12" s="1878">
        <v>0.114</v>
      </c>
      <c r="M12" s="1842" t="s">
        <v>1604</v>
      </c>
      <c r="N12" s="1879">
        <v>0.115</v>
      </c>
      <c r="O12" s="1840" t="s">
        <v>1608</v>
      </c>
      <c r="P12" s="1880">
        <v>0.10299999999999999</v>
      </c>
      <c r="Q12" s="1842" t="s">
        <v>1608</v>
      </c>
      <c r="R12" s="1847">
        <v>0.13800000000000001</v>
      </c>
      <c r="S12" s="1840" t="s">
        <v>1603</v>
      </c>
      <c r="T12" s="1848">
        <v>0.14199999999999999</v>
      </c>
      <c r="U12" s="1842" t="s">
        <v>1602</v>
      </c>
      <c r="V12" s="1881"/>
      <c r="W12" s="1850"/>
      <c r="X12" s="1882">
        <v>0.114</v>
      </c>
      <c r="Y12" s="1852" t="s">
        <v>1603</v>
      </c>
      <c r="Z12" s="1883">
        <v>0.114</v>
      </c>
      <c r="AA12" s="1884" t="s">
        <v>1608</v>
      </c>
    </row>
    <row r="13" spans="1:29" s="61" customFormat="1" ht="13.8">
      <c r="A13" s="1885"/>
      <c r="B13" s="1886" t="s">
        <v>932</v>
      </c>
      <c r="C13" s="1840"/>
      <c r="D13" s="1887" t="s">
        <v>932</v>
      </c>
      <c r="E13" s="1842"/>
      <c r="F13" s="1888" t="s">
        <v>932</v>
      </c>
      <c r="G13" s="1840"/>
      <c r="H13" s="1887" t="s">
        <v>932</v>
      </c>
      <c r="I13" s="1842"/>
      <c r="J13" s="1888" t="s">
        <v>932</v>
      </c>
      <c r="K13" s="1840"/>
      <c r="L13" s="1889" t="s">
        <v>932</v>
      </c>
      <c r="M13" s="1842"/>
      <c r="N13" s="1890" t="s">
        <v>932</v>
      </c>
      <c r="O13" s="1840"/>
      <c r="P13" s="1891"/>
      <c r="Q13" s="1842"/>
      <c r="R13" s="1892"/>
      <c r="S13" s="1840"/>
      <c r="T13" s="1893"/>
      <c r="U13" s="1842"/>
      <c r="V13" s="1894"/>
      <c r="W13" s="1850"/>
      <c r="X13" s="1895"/>
      <c r="Y13" s="1852"/>
      <c r="Z13" s="1896"/>
      <c r="AA13" s="1897"/>
    </row>
    <row r="14" spans="1:29" s="61" customFormat="1" ht="14.4" thickBot="1">
      <c r="A14" s="1821" t="s">
        <v>916</v>
      </c>
      <c r="B14" s="1898">
        <v>53934</v>
      </c>
      <c r="C14" s="560" t="s">
        <v>2285</v>
      </c>
      <c r="D14" s="1899">
        <v>59789</v>
      </c>
      <c r="E14" s="472" t="s">
        <v>2286</v>
      </c>
      <c r="F14" s="1900">
        <v>63637</v>
      </c>
      <c r="G14" s="560" t="s">
        <v>2287</v>
      </c>
      <c r="H14" s="1899">
        <v>60107</v>
      </c>
      <c r="I14" s="472" t="s">
        <v>2288</v>
      </c>
      <c r="J14" s="1900">
        <v>67290</v>
      </c>
      <c r="K14" s="560" t="s">
        <v>2289</v>
      </c>
      <c r="L14" s="1901">
        <v>68010</v>
      </c>
      <c r="M14" s="472" t="s">
        <v>2290</v>
      </c>
      <c r="N14" s="1902">
        <v>69698</v>
      </c>
      <c r="O14" s="560" t="s">
        <v>2291</v>
      </c>
      <c r="P14" s="1903">
        <v>72467</v>
      </c>
      <c r="Q14" s="472" t="s">
        <v>2292</v>
      </c>
      <c r="R14" s="561">
        <v>73478</v>
      </c>
      <c r="S14" s="560" t="s">
        <v>2293</v>
      </c>
      <c r="T14" s="475">
        <v>61230</v>
      </c>
      <c r="U14" s="472" t="s">
        <v>2294</v>
      </c>
      <c r="V14" s="1904"/>
      <c r="W14" s="1829"/>
      <c r="X14" s="476">
        <v>61820</v>
      </c>
      <c r="Y14" s="1022" t="s">
        <v>1853</v>
      </c>
      <c r="Z14" s="1905">
        <v>75766</v>
      </c>
      <c r="AA14" s="1496" t="s">
        <v>2593</v>
      </c>
    </row>
    <row r="15" spans="1:29" s="61" customFormat="1" ht="13.8">
      <c r="A15" s="562" t="s">
        <v>907</v>
      </c>
      <c r="B15" s="1906">
        <v>0.19700000000000001</v>
      </c>
      <c r="C15" s="563" t="s">
        <v>1586</v>
      </c>
      <c r="D15" s="1907">
        <v>0.16700000000000001</v>
      </c>
      <c r="E15" s="480" t="s">
        <v>1601</v>
      </c>
      <c r="F15" s="1908">
        <v>0.182</v>
      </c>
      <c r="G15" s="563" t="s">
        <v>1623</v>
      </c>
      <c r="H15" s="1907">
        <v>0.20699999999999999</v>
      </c>
      <c r="I15" s="480" t="s">
        <v>1620</v>
      </c>
      <c r="J15" s="1908">
        <v>0.188</v>
      </c>
      <c r="K15" s="563" t="s">
        <v>1606</v>
      </c>
      <c r="L15" s="1909">
        <v>0.20599999999999999</v>
      </c>
      <c r="M15" s="480" t="s">
        <v>1620</v>
      </c>
      <c r="N15" s="1910">
        <v>0.20699999999999999</v>
      </c>
      <c r="O15" s="563" t="s">
        <v>1622</v>
      </c>
      <c r="P15" s="1911">
        <v>0.19400000000000001</v>
      </c>
      <c r="Q15" s="480" t="s">
        <v>1624</v>
      </c>
      <c r="R15" s="566">
        <v>0.19899999999999998</v>
      </c>
      <c r="S15" s="563" t="s">
        <v>1620</v>
      </c>
      <c r="T15" s="485">
        <v>0.23199999999999998</v>
      </c>
      <c r="U15" s="480" t="s">
        <v>1589</v>
      </c>
      <c r="V15" s="1912"/>
      <c r="W15" s="567"/>
      <c r="X15" s="1913">
        <v>0.23</v>
      </c>
      <c r="Y15" s="1026" t="s">
        <v>1623</v>
      </c>
      <c r="Z15" s="1914">
        <v>0.21199999999999999</v>
      </c>
      <c r="AA15" s="1915" t="s">
        <v>1620</v>
      </c>
    </row>
    <row r="16" spans="1:29" s="61" customFormat="1" ht="13.8">
      <c r="A16" s="1444" t="s">
        <v>908</v>
      </c>
      <c r="B16" s="1916">
        <v>0.255</v>
      </c>
      <c r="C16" s="1504" t="s">
        <v>1583</v>
      </c>
      <c r="D16" s="1917">
        <v>0.28000000000000003</v>
      </c>
      <c r="E16" s="1448" t="s">
        <v>1586</v>
      </c>
      <c r="F16" s="1918">
        <v>0.28699999999999998</v>
      </c>
      <c r="G16" s="1504" t="s">
        <v>1583</v>
      </c>
      <c r="H16" s="1917">
        <v>0.245</v>
      </c>
      <c r="I16" s="1448" t="s">
        <v>1584</v>
      </c>
      <c r="J16" s="1918">
        <v>0.26700000000000002</v>
      </c>
      <c r="K16" s="1504" t="s">
        <v>1606</v>
      </c>
      <c r="L16" s="1919">
        <v>0.23300000000000001</v>
      </c>
      <c r="M16" s="1448" t="s">
        <v>1622</v>
      </c>
      <c r="N16" s="1920">
        <v>0.23400000000000001</v>
      </c>
      <c r="O16" s="1504" t="s">
        <v>1584</v>
      </c>
      <c r="P16" s="1921">
        <v>0.27600000000000002</v>
      </c>
      <c r="Q16" s="1448" t="s">
        <v>1586</v>
      </c>
      <c r="R16" s="1510">
        <v>0.252</v>
      </c>
      <c r="S16" s="1504" t="s">
        <v>1582</v>
      </c>
      <c r="T16" s="1454">
        <v>0.23600000000000002</v>
      </c>
      <c r="U16" s="1448" t="s">
        <v>1942</v>
      </c>
      <c r="V16" s="1750"/>
      <c r="W16" s="1512"/>
      <c r="X16" s="1751">
        <v>0.215</v>
      </c>
      <c r="Y16" s="1458" t="s">
        <v>1581</v>
      </c>
      <c r="Z16" s="1752">
        <v>0.22900000000000001</v>
      </c>
      <c r="AA16" s="1922" t="s">
        <v>1620</v>
      </c>
    </row>
    <row r="17" spans="1:29" s="61" customFormat="1" ht="13.8">
      <c r="A17" s="1444" t="s">
        <v>909</v>
      </c>
      <c r="B17" s="1923">
        <v>0.13</v>
      </c>
      <c r="C17" s="1504" t="s">
        <v>1604</v>
      </c>
      <c r="D17" s="1924">
        <v>0.156</v>
      </c>
      <c r="E17" s="1448" t="s">
        <v>1624</v>
      </c>
      <c r="F17" s="1925">
        <v>0.129</v>
      </c>
      <c r="G17" s="1504" t="s">
        <v>1602</v>
      </c>
      <c r="H17" s="1924">
        <v>0.13300000000000001</v>
      </c>
      <c r="I17" s="1448" t="s">
        <v>1622</v>
      </c>
      <c r="J17" s="1925">
        <v>0.13800000000000001</v>
      </c>
      <c r="K17" s="1504" t="s">
        <v>1602</v>
      </c>
      <c r="L17" s="1926">
        <v>0.157</v>
      </c>
      <c r="M17" s="1448" t="s">
        <v>1622</v>
      </c>
      <c r="N17" s="1927">
        <v>0.13300000000000001</v>
      </c>
      <c r="O17" s="1504" t="s">
        <v>1603</v>
      </c>
      <c r="P17" s="1928">
        <v>0.159</v>
      </c>
      <c r="Q17" s="1448" t="s">
        <v>1606</v>
      </c>
      <c r="R17" s="1510">
        <v>0.13300000000000001</v>
      </c>
      <c r="S17" s="1504" t="s">
        <v>1721</v>
      </c>
      <c r="T17" s="1454">
        <v>0.12</v>
      </c>
      <c r="U17" s="1448" t="s">
        <v>1606</v>
      </c>
      <c r="V17" s="1929"/>
      <c r="W17" s="1512"/>
      <c r="X17" s="1930">
        <v>0.11899999999999999</v>
      </c>
      <c r="Y17" s="1458" t="s">
        <v>1623</v>
      </c>
      <c r="Z17" s="1931">
        <v>0.14699999999999999</v>
      </c>
      <c r="AA17" s="1932" t="s">
        <v>1624</v>
      </c>
    </row>
    <row r="18" spans="1:29" s="61" customFormat="1" ht="13.8">
      <c r="A18" s="1444" t="s">
        <v>910</v>
      </c>
      <c r="B18" s="1933">
        <v>0.25</v>
      </c>
      <c r="C18" s="1504" t="s">
        <v>1966</v>
      </c>
      <c r="D18" s="1934">
        <v>0.192</v>
      </c>
      <c r="E18" s="1448" t="s">
        <v>1586</v>
      </c>
      <c r="F18" s="1935">
        <v>0.22</v>
      </c>
      <c r="G18" s="1504" t="s">
        <v>1620</v>
      </c>
      <c r="H18" s="1934">
        <v>0.22700000000000001</v>
      </c>
      <c r="I18" s="1448" t="s">
        <v>1582</v>
      </c>
      <c r="J18" s="1935">
        <v>0.252</v>
      </c>
      <c r="K18" s="1504" t="s">
        <v>1586</v>
      </c>
      <c r="L18" s="1936">
        <v>0.23200000000000001</v>
      </c>
      <c r="M18" s="1448" t="s">
        <v>1582</v>
      </c>
      <c r="N18" s="1937">
        <v>0.245</v>
      </c>
      <c r="O18" s="1504" t="s">
        <v>1584</v>
      </c>
      <c r="P18" s="1938">
        <v>0.224</v>
      </c>
      <c r="Q18" s="1448" t="s">
        <v>1623</v>
      </c>
      <c r="R18" s="1510">
        <v>0.22600000000000001</v>
      </c>
      <c r="S18" s="1504" t="s">
        <v>1584</v>
      </c>
      <c r="T18" s="1454">
        <v>0.21600000000000003</v>
      </c>
      <c r="U18" s="1448" t="s">
        <v>1620</v>
      </c>
      <c r="V18" s="1939"/>
      <c r="W18" s="1512"/>
      <c r="X18" s="1940">
        <v>0.26700000000000002</v>
      </c>
      <c r="Y18" s="1458" t="s">
        <v>1583</v>
      </c>
      <c r="Z18" s="1941">
        <v>0.247</v>
      </c>
      <c r="AA18" s="1942" t="s">
        <v>1582</v>
      </c>
    </row>
    <row r="19" spans="1:29" s="61" customFormat="1" ht="13.8">
      <c r="A19" s="1444" t="s">
        <v>911</v>
      </c>
      <c r="B19" s="1943">
        <v>0.16900000000000001</v>
      </c>
      <c r="C19" s="1504" t="s">
        <v>1621</v>
      </c>
      <c r="D19" s="1944">
        <v>0.20499999999999999</v>
      </c>
      <c r="E19" s="1448" t="s">
        <v>1942</v>
      </c>
      <c r="F19" s="1945">
        <v>0.183</v>
      </c>
      <c r="G19" s="1504" t="s">
        <v>1624</v>
      </c>
      <c r="H19" s="1944">
        <v>0.188</v>
      </c>
      <c r="I19" s="1448" t="s">
        <v>1621</v>
      </c>
      <c r="J19" s="1945">
        <v>0.154</v>
      </c>
      <c r="K19" s="1504" t="s">
        <v>1606</v>
      </c>
      <c r="L19" s="1946">
        <v>0.17100000000000001</v>
      </c>
      <c r="M19" s="1448" t="s">
        <v>1624</v>
      </c>
      <c r="N19" s="1947">
        <v>0.182</v>
      </c>
      <c r="O19" s="1504" t="s">
        <v>1620</v>
      </c>
      <c r="P19" s="1948">
        <v>0.14699999999999999</v>
      </c>
      <c r="Q19" s="1448" t="s">
        <v>1624</v>
      </c>
      <c r="R19" s="1510">
        <v>0.19</v>
      </c>
      <c r="S19" s="1504" t="s">
        <v>1620</v>
      </c>
      <c r="T19" s="1454">
        <v>0.19699999999999998</v>
      </c>
      <c r="U19" s="1448" t="s">
        <v>1941</v>
      </c>
      <c r="V19" s="1949"/>
      <c r="W19" s="1512"/>
      <c r="X19" s="1950">
        <v>0.16800000000000001</v>
      </c>
      <c r="Y19" s="1458" t="s">
        <v>1623</v>
      </c>
      <c r="Z19" s="1951">
        <v>0.16500000000000001</v>
      </c>
      <c r="AA19" s="1952" t="s">
        <v>1623</v>
      </c>
    </row>
    <row r="20" spans="1:29" s="61" customFormat="1" ht="13.8">
      <c r="A20" s="1953"/>
      <c r="B20" s="1954" t="s">
        <v>932</v>
      </c>
      <c r="C20" s="1504"/>
      <c r="D20" s="1955" t="s">
        <v>932</v>
      </c>
      <c r="E20" s="1448"/>
      <c r="F20" s="1956" t="s">
        <v>932</v>
      </c>
      <c r="G20" s="1504"/>
      <c r="H20" s="1955" t="s">
        <v>932</v>
      </c>
      <c r="I20" s="1448"/>
      <c r="J20" s="1956" t="s">
        <v>932</v>
      </c>
      <c r="K20" s="1504"/>
      <c r="L20" s="1957" t="s">
        <v>932</v>
      </c>
      <c r="M20" s="1448"/>
      <c r="N20" s="1958" t="s">
        <v>932</v>
      </c>
      <c r="O20" s="1504"/>
      <c r="P20" s="1959"/>
      <c r="Q20" s="1448"/>
      <c r="R20" s="1960"/>
      <c r="S20" s="1504"/>
      <c r="T20" s="1961"/>
      <c r="U20" s="1448"/>
      <c r="V20" s="1962"/>
      <c r="W20" s="1512"/>
      <c r="X20" s="1963"/>
      <c r="Y20" s="1458"/>
      <c r="Z20" s="1964"/>
      <c r="AA20" s="1965"/>
    </row>
    <row r="21" spans="1:29" s="61" customFormat="1" ht="14.4" thickBot="1">
      <c r="A21" s="1486" t="s">
        <v>917</v>
      </c>
      <c r="B21" s="1966">
        <v>54159</v>
      </c>
      <c r="C21" s="560" t="s">
        <v>2295</v>
      </c>
      <c r="D21" s="1967">
        <v>58300</v>
      </c>
      <c r="E21" s="472" t="s">
        <v>2296</v>
      </c>
      <c r="F21" s="1968">
        <v>58307</v>
      </c>
      <c r="G21" s="560" t="s">
        <v>2297</v>
      </c>
      <c r="H21" s="1967">
        <v>60178</v>
      </c>
      <c r="I21" s="472" t="s">
        <v>2298</v>
      </c>
      <c r="J21" s="1968">
        <v>60673</v>
      </c>
      <c r="K21" s="560" t="s">
        <v>2299</v>
      </c>
      <c r="L21" s="1969">
        <v>65676</v>
      </c>
      <c r="M21" s="472" t="s">
        <v>2300</v>
      </c>
      <c r="N21" s="1970">
        <v>64166</v>
      </c>
      <c r="O21" s="560" t="s">
        <v>2301</v>
      </c>
      <c r="P21" s="1971">
        <v>61204</v>
      </c>
      <c r="Q21" s="472" t="s">
        <v>2302</v>
      </c>
      <c r="R21" s="561">
        <v>67534</v>
      </c>
      <c r="S21" s="560" t="s">
        <v>2303</v>
      </c>
      <c r="T21" s="475">
        <v>58985</v>
      </c>
      <c r="U21" s="472" t="s">
        <v>2304</v>
      </c>
      <c r="V21" s="1972"/>
      <c r="W21" s="1494"/>
      <c r="X21" s="476">
        <v>60439</v>
      </c>
      <c r="Y21" s="1022" t="s">
        <v>2305</v>
      </c>
      <c r="Z21" s="1905">
        <v>69508</v>
      </c>
      <c r="AA21" s="1496" t="s">
        <v>2594</v>
      </c>
    </row>
    <row r="22" spans="1:29" s="61" customFormat="1" ht="13.8">
      <c r="A22" s="562" t="s">
        <v>907</v>
      </c>
      <c r="B22" s="1973">
        <v>0.3</v>
      </c>
      <c r="C22" s="563" t="s">
        <v>1583</v>
      </c>
      <c r="D22" s="1974">
        <v>0.314</v>
      </c>
      <c r="E22" s="480" t="s">
        <v>1586</v>
      </c>
      <c r="F22" s="1975">
        <v>0.29699999999999999</v>
      </c>
      <c r="G22" s="563" t="s">
        <v>1621</v>
      </c>
      <c r="H22" s="1974">
        <v>0.29899999999999999</v>
      </c>
      <c r="I22" s="480" t="s">
        <v>1941</v>
      </c>
      <c r="J22" s="1975">
        <v>0.315</v>
      </c>
      <c r="K22" s="563" t="s">
        <v>1582</v>
      </c>
      <c r="L22" s="1976">
        <v>0.317</v>
      </c>
      <c r="M22" s="480" t="s">
        <v>1583</v>
      </c>
      <c r="N22" s="1977">
        <v>0.314</v>
      </c>
      <c r="O22" s="563" t="s">
        <v>1582</v>
      </c>
      <c r="P22" s="1978">
        <v>0.28899999999999998</v>
      </c>
      <c r="Q22" s="480" t="s">
        <v>1620</v>
      </c>
      <c r="R22" s="566">
        <v>0.36399999999999999</v>
      </c>
      <c r="S22" s="563" t="s">
        <v>1584</v>
      </c>
      <c r="T22" s="485">
        <v>0.34299999999999997</v>
      </c>
      <c r="U22" s="480" t="s">
        <v>1583</v>
      </c>
      <c r="V22" s="1979"/>
      <c r="W22" s="567"/>
      <c r="X22" s="1980">
        <v>0.38</v>
      </c>
      <c r="Y22" s="1026" t="s">
        <v>1585</v>
      </c>
      <c r="Z22" s="1981">
        <v>0.371</v>
      </c>
      <c r="AA22" s="1982" t="s">
        <v>1585</v>
      </c>
    </row>
    <row r="23" spans="1:29" s="61" customFormat="1" ht="13.8">
      <c r="A23" s="1444" t="s">
        <v>908</v>
      </c>
      <c r="B23" s="1983">
        <v>0.23799999999999999</v>
      </c>
      <c r="C23" s="1504" t="s">
        <v>1582</v>
      </c>
      <c r="D23" s="1984">
        <v>0.253</v>
      </c>
      <c r="E23" s="1448" t="s">
        <v>1941</v>
      </c>
      <c r="F23" s="1985">
        <v>0.23400000000000001</v>
      </c>
      <c r="G23" s="1504" t="s">
        <v>1624</v>
      </c>
      <c r="H23" s="1984">
        <v>0.21099999999999999</v>
      </c>
      <c r="I23" s="1448" t="s">
        <v>1582</v>
      </c>
      <c r="J23" s="1985">
        <v>0.216</v>
      </c>
      <c r="K23" s="1504" t="s">
        <v>1584</v>
      </c>
      <c r="L23" s="1986">
        <v>0.224</v>
      </c>
      <c r="M23" s="1448" t="s">
        <v>1582</v>
      </c>
      <c r="N23" s="1987">
        <v>0.20399999999999999</v>
      </c>
      <c r="O23" s="1504" t="s">
        <v>1623</v>
      </c>
      <c r="P23" s="1988">
        <v>0.21299999999999999</v>
      </c>
      <c r="Q23" s="1448" t="s">
        <v>1941</v>
      </c>
      <c r="R23" s="1510">
        <v>0.218</v>
      </c>
      <c r="S23" s="1504" t="s">
        <v>1620</v>
      </c>
      <c r="T23" s="1454">
        <v>0.22500000000000001</v>
      </c>
      <c r="U23" s="1448" t="s">
        <v>1623</v>
      </c>
      <c r="V23" s="1989"/>
      <c r="W23" s="1512"/>
      <c r="X23" s="1990">
        <v>0.216</v>
      </c>
      <c r="Y23" s="1458" t="s">
        <v>1581</v>
      </c>
      <c r="Z23" s="1991">
        <v>0.21199999999999999</v>
      </c>
      <c r="AA23" s="1992" t="s">
        <v>1582</v>
      </c>
    </row>
    <row r="24" spans="1:29" s="61" customFormat="1" ht="13.8">
      <c r="A24" s="1444" t="s">
        <v>909</v>
      </c>
      <c r="B24" s="1993">
        <v>0.41799999999999998</v>
      </c>
      <c r="C24" s="1504" t="s">
        <v>1580</v>
      </c>
      <c r="D24" s="1994">
        <v>0.378</v>
      </c>
      <c r="E24" s="1448" t="s">
        <v>1589</v>
      </c>
      <c r="F24" s="1995">
        <v>0.41</v>
      </c>
      <c r="G24" s="1504" t="s">
        <v>1586</v>
      </c>
      <c r="H24" s="1994">
        <v>0.42199999999999999</v>
      </c>
      <c r="I24" s="1448" t="s">
        <v>1580</v>
      </c>
      <c r="J24" s="1995">
        <v>0.41099999999999998</v>
      </c>
      <c r="K24" s="1504" t="s">
        <v>1941</v>
      </c>
      <c r="L24" s="1996">
        <v>0.38900000000000001</v>
      </c>
      <c r="M24" s="1448" t="s">
        <v>1581</v>
      </c>
      <c r="N24" s="1997">
        <v>0.432</v>
      </c>
      <c r="O24" s="1504" t="s">
        <v>1586</v>
      </c>
      <c r="P24" s="1998">
        <v>0.435</v>
      </c>
      <c r="Q24" s="1448" t="s">
        <v>1942</v>
      </c>
      <c r="R24" s="1510">
        <v>0.32600000000000001</v>
      </c>
      <c r="S24" s="1504" t="s">
        <v>1584</v>
      </c>
      <c r="T24" s="1454">
        <v>0.33200000000000002</v>
      </c>
      <c r="U24" s="1448" t="s">
        <v>1585</v>
      </c>
      <c r="V24" s="1999"/>
      <c r="W24" s="1512"/>
      <c r="X24" s="2000">
        <v>0.33300000000000002</v>
      </c>
      <c r="Y24" s="1458" t="s">
        <v>1966</v>
      </c>
      <c r="Z24" s="2001">
        <v>0.33900000000000002</v>
      </c>
      <c r="AA24" s="2002" t="s">
        <v>1580</v>
      </c>
    </row>
    <row r="25" spans="1:29" s="61" customFormat="1" ht="13.8">
      <c r="A25" s="1444" t="s">
        <v>910</v>
      </c>
      <c r="B25" s="2003">
        <v>6.0000000000000001E-3</v>
      </c>
      <c r="C25" s="1504" t="s">
        <v>1579</v>
      </c>
      <c r="D25" s="2004">
        <v>1.2E-2</v>
      </c>
      <c r="E25" s="1448" t="s">
        <v>1557</v>
      </c>
      <c r="F25" s="2005">
        <v>1.4999999999999999E-2</v>
      </c>
      <c r="G25" s="1504" t="s">
        <v>1558</v>
      </c>
      <c r="H25" s="2004">
        <v>1.4E-2</v>
      </c>
      <c r="I25" s="1448" t="s">
        <v>1531</v>
      </c>
      <c r="J25" s="2005">
        <v>1.4999999999999999E-2</v>
      </c>
      <c r="K25" s="1504" t="s">
        <v>1556</v>
      </c>
      <c r="L25" s="2006">
        <v>1.6E-2</v>
      </c>
      <c r="M25" s="1448" t="s">
        <v>1557</v>
      </c>
      <c r="N25" s="2007">
        <v>8.0000000000000002E-3</v>
      </c>
      <c r="O25" s="1504" t="s">
        <v>1578</v>
      </c>
      <c r="P25" s="2008">
        <v>1.2E-2</v>
      </c>
      <c r="Q25" s="1448" t="s">
        <v>1557</v>
      </c>
      <c r="R25" s="1510">
        <v>1.1000000000000001E-2</v>
      </c>
      <c r="S25" s="1504" t="s">
        <v>1578</v>
      </c>
      <c r="T25" s="1454">
        <v>1.3000000000000001E-2</v>
      </c>
      <c r="U25" s="1448" t="s">
        <v>1555</v>
      </c>
      <c r="V25" s="2009"/>
      <c r="W25" s="1512"/>
      <c r="X25" s="2010">
        <v>1.2999999999999999E-2</v>
      </c>
      <c r="Y25" s="1458" t="s">
        <v>1531</v>
      </c>
      <c r="Z25" s="2011">
        <v>1.9E-2</v>
      </c>
      <c r="AA25" s="2012" t="s">
        <v>1531</v>
      </c>
    </row>
    <row r="26" spans="1:29" s="61" customFormat="1" ht="13.8">
      <c r="A26" s="2013" t="s">
        <v>911</v>
      </c>
      <c r="B26" s="2014">
        <v>3.6999999999999998E-2</v>
      </c>
      <c r="C26" s="2015" t="s">
        <v>1533</v>
      </c>
      <c r="D26" s="2016">
        <v>4.2999999999999997E-2</v>
      </c>
      <c r="E26" s="2017" t="s">
        <v>1608</v>
      </c>
      <c r="F26" s="2018">
        <v>4.4999999999999998E-2</v>
      </c>
      <c r="G26" s="2015" t="s">
        <v>1529</v>
      </c>
      <c r="H26" s="2016">
        <v>5.2999999999999999E-2</v>
      </c>
      <c r="I26" s="2017" t="s">
        <v>1603</v>
      </c>
      <c r="J26" s="2018">
        <v>4.2999999999999997E-2</v>
      </c>
      <c r="K26" s="2015" t="s">
        <v>1533</v>
      </c>
      <c r="L26" s="2019">
        <v>5.5E-2</v>
      </c>
      <c r="M26" s="2017" t="s">
        <v>1601</v>
      </c>
      <c r="N26" s="2020">
        <v>4.2999999999999997E-2</v>
      </c>
      <c r="O26" s="2015" t="s">
        <v>1533</v>
      </c>
      <c r="P26" s="2021">
        <v>5.0999999999999997E-2</v>
      </c>
      <c r="Q26" s="2017" t="s">
        <v>1532</v>
      </c>
      <c r="R26" s="2022">
        <v>8.1000000000000003E-2</v>
      </c>
      <c r="S26" s="2015" t="s">
        <v>1603</v>
      </c>
      <c r="T26" s="2023">
        <v>8.5999999999999993E-2</v>
      </c>
      <c r="U26" s="2017" t="s">
        <v>1601</v>
      </c>
      <c r="V26" s="2024"/>
      <c r="W26" s="2025"/>
      <c r="X26" s="2026">
        <v>5.8000000000000003E-2</v>
      </c>
      <c r="Y26" s="1458" t="s">
        <v>1603</v>
      </c>
      <c r="Z26" s="2011">
        <v>5.8000000000000003E-2</v>
      </c>
      <c r="AA26" s="2012" t="s">
        <v>1603</v>
      </c>
    </row>
    <row r="27" spans="1:29" ht="13.8">
      <c r="A27" s="5738" t="s">
        <v>1543</v>
      </c>
      <c r="B27" s="5739"/>
      <c r="C27" s="5739"/>
      <c r="D27" s="5739"/>
      <c r="E27" s="5739"/>
      <c r="F27" s="5739"/>
      <c r="G27" s="5739"/>
      <c r="H27" s="5739"/>
      <c r="I27" s="5739"/>
      <c r="J27" s="5739"/>
      <c r="K27" s="5739"/>
      <c r="L27" s="5739"/>
      <c r="M27" s="5739"/>
      <c r="N27" s="5739"/>
      <c r="O27" s="5739"/>
      <c r="P27" s="5739"/>
      <c r="Q27" s="5739"/>
      <c r="R27" s="5739"/>
      <c r="S27" s="5739"/>
      <c r="T27" s="5739"/>
      <c r="U27" s="5739"/>
      <c r="V27" s="5739"/>
      <c r="W27" s="5739"/>
      <c r="X27" s="5739"/>
      <c r="Y27" s="5739"/>
      <c r="Z27" s="5739"/>
      <c r="AA27" s="5740"/>
      <c r="AB27" s="168"/>
      <c r="AC27" s="168"/>
    </row>
    <row r="28" spans="1:29" ht="13.8">
      <c r="A28" s="3"/>
      <c r="B28" s="5"/>
      <c r="C28" s="5"/>
      <c r="D28" s="5"/>
      <c r="E28" s="5"/>
      <c r="F28" s="5"/>
      <c r="G28" s="5"/>
      <c r="H28" s="5"/>
      <c r="I28" s="5"/>
      <c r="J28" s="5"/>
      <c r="K28" s="5"/>
      <c r="L28" s="5"/>
      <c r="M28" s="5"/>
      <c r="N28" s="5"/>
      <c r="O28" s="5"/>
      <c r="P28" s="5"/>
      <c r="Q28" s="5"/>
      <c r="V28" s="168"/>
      <c r="W28" s="168"/>
      <c r="X28" s="168"/>
      <c r="Y28" s="168"/>
      <c r="Z28" s="168"/>
      <c r="AA28" s="168"/>
      <c r="AB28" s="168"/>
      <c r="AC28" s="168"/>
    </row>
    <row r="29" spans="1:29" ht="14.1" customHeight="1">
      <c r="A29" s="5425" t="s">
        <v>2587</v>
      </c>
      <c r="B29" s="5425"/>
      <c r="C29" s="5425"/>
      <c r="D29" s="5425"/>
      <c r="E29" s="5425"/>
      <c r="F29" s="5425"/>
      <c r="G29" s="5425"/>
      <c r="H29" s="5425"/>
      <c r="I29" s="5425"/>
      <c r="J29" s="5425"/>
      <c r="K29" s="5425"/>
      <c r="L29" s="5425"/>
      <c r="M29" s="5425"/>
      <c r="N29" s="5425"/>
      <c r="O29" s="5425"/>
      <c r="P29" s="5425"/>
      <c r="Q29" s="5425"/>
      <c r="R29" s="5425"/>
      <c r="S29" s="5425"/>
      <c r="T29" s="5425"/>
      <c r="U29" s="5425"/>
      <c r="V29" s="5425"/>
      <c r="W29" s="5425"/>
      <c r="X29" s="168"/>
      <c r="Y29" s="168"/>
      <c r="Z29" s="168"/>
      <c r="AA29" s="168"/>
      <c r="AB29" s="168"/>
      <c r="AC29" s="168"/>
    </row>
    <row r="30" spans="1:29" ht="13.8">
      <c r="A30" s="402"/>
      <c r="B30" s="5"/>
      <c r="C30" s="5"/>
      <c r="D30" s="5"/>
      <c r="E30" s="5"/>
      <c r="F30" s="5"/>
      <c r="G30" s="5"/>
      <c r="H30" s="5"/>
      <c r="I30" s="5"/>
      <c r="J30" s="5"/>
      <c r="K30" s="5"/>
      <c r="L30" s="5"/>
      <c r="M30" s="5"/>
      <c r="N30" s="5"/>
      <c r="O30" s="5"/>
      <c r="P30" s="5"/>
      <c r="Q30" s="5"/>
      <c r="V30" s="168"/>
      <c r="W30" s="168"/>
      <c r="X30" s="168"/>
      <c r="Y30" s="168"/>
      <c r="Z30" s="168"/>
      <c r="AA30" s="168"/>
      <c r="AB30" s="168"/>
      <c r="AC30" s="168"/>
    </row>
    <row r="31" spans="1:29" ht="13.8">
      <c r="A31" s="5"/>
      <c r="B31" s="5"/>
      <c r="C31" s="5"/>
      <c r="D31" s="5"/>
      <c r="E31" s="5"/>
      <c r="F31" s="5"/>
      <c r="G31" s="5"/>
      <c r="H31" s="5"/>
      <c r="I31" s="5"/>
      <c r="J31" s="5"/>
      <c r="K31" s="5"/>
      <c r="L31" s="5"/>
      <c r="M31" s="5"/>
      <c r="N31" s="5"/>
      <c r="O31" s="5"/>
      <c r="P31" s="5"/>
      <c r="Q31" s="5"/>
      <c r="V31" s="168"/>
      <c r="W31" s="168"/>
      <c r="X31" s="168"/>
      <c r="Y31" s="168"/>
      <c r="Z31" s="168"/>
      <c r="AA31" s="168"/>
      <c r="AB31" s="168"/>
      <c r="AC31" s="168"/>
    </row>
    <row r="32" spans="1:29" ht="18" customHeight="1">
      <c r="A32" s="5742" t="s">
        <v>915</v>
      </c>
      <c r="B32" s="5707" t="s">
        <v>14</v>
      </c>
      <c r="C32" s="5708"/>
      <c r="D32" s="5708"/>
      <c r="E32" s="5708"/>
      <c r="F32" s="5708"/>
      <c r="G32" s="5708"/>
      <c r="H32" s="5708"/>
      <c r="I32" s="5708"/>
      <c r="J32" s="5708"/>
      <c r="K32" s="5708"/>
      <c r="L32" s="5708"/>
      <c r="M32" s="5708"/>
      <c r="N32" s="5708"/>
      <c r="O32" s="5708"/>
      <c r="P32" s="5708"/>
      <c r="Q32" s="5708"/>
      <c r="R32" s="5708"/>
      <c r="S32" s="5708"/>
      <c r="T32" s="5708"/>
      <c r="U32" s="5708"/>
      <c r="V32" s="5708"/>
      <c r="W32" s="5708"/>
      <c r="X32" s="5708"/>
      <c r="Y32" s="5708"/>
      <c r="Z32" s="5708"/>
      <c r="AA32" s="5708"/>
      <c r="AB32" s="168"/>
      <c r="AC32" s="168"/>
    </row>
    <row r="33" spans="1:29" ht="18" customHeight="1">
      <c r="A33" s="5710"/>
      <c r="B33" s="5698" t="s">
        <v>855</v>
      </c>
      <c r="C33" s="5699"/>
      <c r="D33" s="5698" t="s">
        <v>855</v>
      </c>
      <c r="E33" s="5699"/>
      <c r="F33" s="5698" t="s">
        <v>855</v>
      </c>
      <c r="G33" s="5699"/>
      <c r="H33" s="5698" t="s">
        <v>855</v>
      </c>
      <c r="I33" s="5699"/>
      <c r="J33" s="5698" t="s">
        <v>855</v>
      </c>
      <c r="K33" s="5699"/>
      <c r="L33" s="5698" t="s">
        <v>855</v>
      </c>
      <c r="M33" s="5699"/>
      <c r="N33" s="5715" t="s">
        <v>855</v>
      </c>
      <c r="O33" s="5741"/>
      <c r="P33" s="5715" t="s">
        <v>855</v>
      </c>
      <c r="Q33" s="5716"/>
      <c r="R33" s="5715" t="s">
        <v>855</v>
      </c>
      <c r="S33" s="5716"/>
      <c r="T33" s="5698" t="s">
        <v>855</v>
      </c>
      <c r="U33" s="5700"/>
      <c r="V33" s="5698" t="s">
        <v>855</v>
      </c>
      <c r="W33" s="5700"/>
      <c r="X33" s="5698" t="s">
        <v>855</v>
      </c>
      <c r="Y33" s="5700"/>
      <c r="Z33" s="5698" t="s">
        <v>855</v>
      </c>
      <c r="AA33" s="5700"/>
      <c r="AB33" s="106"/>
      <c r="AC33" s="168"/>
    </row>
    <row r="34" spans="1:29" ht="18" customHeight="1">
      <c r="A34" s="5710"/>
      <c r="B34" s="5698">
        <v>2010</v>
      </c>
      <c r="C34" s="5699"/>
      <c r="D34" s="5698">
        <v>2011</v>
      </c>
      <c r="E34" s="5699"/>
      <c r="F34" s="5698">
        <v>2012</v>
      </c>
      <c r="G34" s="5699"/>
      <c r="H34" s="5698">
        <v>2013</v>
      </c>
      <c r="I34" s="5699"/>
      <c r="J34" s="5698">
        <v>2014</v>
      </c>
      <c r="K34" s="5699"/>
      <c r="L34" s="5698">
        <v>2015</v>
      </c>
      <c r="M34" s="5699"/>
      <c r="N34" s="5715">
        <v>2016</v>
      </c>
      <c r="O34" s="5741"/>
      <c r="P34" s="5715">
        <v>2017</v>
      </c>
      <c r="Q34" s="5716"/>
      <c r="R34" s="5715">
        <v>2018</v>
      </c>
      <c r="S34" s="5716"/>
      <c r="T34" s="5698">
        <v>2019</v>
      </c>
      <c r="U34" s="5700"/>
      <c r="V34" s="5698" t="s">
        <v>1517</v>
      </c>
      <c r="W34" s="5700"/>
      <c r="X34" s="5698">
        <v>2021</v>
      </c>
      <c r="Y34" s="5700"/>
      <c r="Z34" s="5698">
        <v>2022</v>
      </c>
      <c r="AA34" s="5700"/>
      <c r="AB34" s="106"/>
      <c r="AC34" s="168"/>
    </row>
    <row r="35" spans="1:29" s="34" customFormat="1" ht="30">
      <c r="A35" s="5711"/>
      <c r="B35" s="38" t="s">
        <v>859</v>
      </c>
      <c r="C35" s="39" t="s">
        <v>860</v>
      </c>
      <c r="D35" s="38" t="s">
        <v>859</v>
      </c>
      <c r="E35" s="39" t="s">
        <v>860</v>
      </c>
      <c r="F35" s="38" t="s">
        <v>859</v>
      </c>
      <c r="G35" s="39" t="s">
        <v>860</v>
      </c>
      <c r="H35" s="38" t="s">
        <v>859</v>
      </c>
      <c r="I35" s="39" t="s">
        <v>860</v>
      </c>
      <c r="J35" s="38" t="s">
        <v>859</v>
      </c>
      <c r="K35" s="39" t="s">
        <v>860</v>
      </c>
      <c r="L35" s="38" t="s">
        <v>859</v>
      </c>
      <c r="M35" s="39" t="s">
        <v>860</v>
      </c>
      <c r="N35" s="38" t="s">
        <v>859</v>
      </c>
      <c r="O35" s="39" t="s">
        <v>860</v>
      </c>
      <c r="P35" s="38" t="s">
        <v>859</v>
      </c>
      <c r="Q35" s="40" t="s">
        <v>860</v>
      </c>
      <c r="R35" s="38" t="s">
        <v>859</v>
      </c>
      <c r="S35" s="40" t="s">
        <v>860</v>
      </c>
      <c r="T35" s="38" t="s">
        <v>859</v>
      </c>
      <c r="U35" s="40" t="s">
        <v>860</v>
      </c>
      <c r="V35" s="38" t="s">
        <v>859</v>
      </c>
      <c r="W35" s="40" t="s">
        <v>860</v>
      </c>
      <c r="X35" s="38" t="s">
        <v>859</v>
      </c>
      <c r="Y35" s="40" t="s">
        <v>860</v>
      </c>
      <c r="Z35" s="38" t="s">
        <v>859</v>
      </c>
      <c r="AA35" s="40" t="s">
        <v>860</v>
      </c>
      <c r="AB35" s="401"/>
    </row>
    <row r="36" spans="1:29" s="61" customFormat="1" ht="16.2" thickBot="1">
      <c r="A36" s="1486" t="s">
        <v>889</v>
      </c>
      <c r="B36" s="2027">
        <v>198732</v>
      </c>
      <c r="C36" s="560" t="s">
        <v>2263</v>
      </c>
      <c r="D36" s="2028">
        <v>211727</v>
      </c>
      <c r="E36" s="472" t="s">
        <v>2264</v>
      </c>
      <c r="F36" s="2027">
        <v>217294</v>
      </c>
      <c r="G36" s="560" t="s">
        <v>2265</v>
      </c>
      <c r="H36" s="2028">
        <v>226905</v>
      </c>
      <c r="I36" s="472" t="s">
        <v>2266</v>
      </c>
      <c r="J36" s="2029">
        <v>239405</v>
      </c>
      <c r="K36" s="560" t="s">
        <v>2267</v>
      </c>
      <c r="L36" s="2030">
        <v>246605</v>
      </c>
      <c r="M36" s="472" t="s">
        <v>2268</v>
      </c>
      <c r="N36" s="2027">
        <v>259885</v>
      </c>
      <c r="O36" s="560" t="s">
        <v>2269</v>
      </c>
      <c r="P36" s="2028">
        <v>272991</v>
      </c>
      <c r="Q36" s="472" t="s">
        <v>2270</v>
      </c>
      <c r="R36" s="2031">
        <v>284349</v>
      </c>
      <c r="S36" s="560" t="s">
        <v>2271</v>
      </c>
      <c r="T36" s="1634">
        <v>261555</v>
      </c>
      <c r="U36" s="472" t="s">
        <v>2272</v>
      </c>
      <c r="V36" s="1493"/>
      <c r="W36" s="1494"/>
      <c r="X36" s="476">
        <v>285103</v>
      </c>
      <c r="Y36" s="1022" t="s">
        <v>2273</v>
      </c>
      <c r="Z36" s="1905">
        <v>327532</v>
      </c>
      <c r="AA36" s="1635" t="s">
        <v>2589</v>
      </c>
      <c r="AB36" s="408"/>
    </row>
    <row r="37" spans="1:29" s="61" customFormat="1" ht="13.8">
      <c r="A37" s="562" t="s">
        <v>907</v>
      </c>
      <c r="B37" s="2032">
        <v>0.29199999999999998</v>
      </c>
      <c r="C37" s="563" t="s">
        <v>1602</v>
      </c>
      <c r="D37" s="2033">
        <v>0.28499999999999998</v>
      </c>
      <c r="E37" s="480" t="s">
        <v>1603</v>
      </c>
      <c r="F37" s="2032">
        <v>0.26500000000000001</v>
      </c>
      <c r="G37" s="563" t="s">
        <v>1603</v>
      </c>
      <c r="H37" s="2033">
        <v>0.28899999999999998</v>
      </c>
      <c r="I37" s="480" t="s">
        <v>1532</v>
      </c>
      <c r="J37" s="2034">
        <v>0.30199999999999999</v>
      </c>
      <c r="K37" s="563" t="s">
        <v>1532</v>
      </c>
      <c r="L37" s="2035">
        <v>0.29399999999999998</v>
      </c>
      <c r="M37" s="480" t="s">
        <v>1532</v>
      </c>
      <c r="N37" s="2032">
        <v>0.29199999999999998</v>
      </c>
      <c r="O37" s="563" t="s">
        <v>1529</v>
      </c>
      <c r="P37" s="2033">
        <v>0.29099999999999998</v>
      </c>
      <c r="Q37" s="480" t="s">
        <v>1529</v>
      </c>
      <c r="R37" s="2036">
        <v>0.32799999999999996</v>
      </c>
      <c r="S37" s="563" t="s">
        <v>1603</v>
      </c>
      <c r="T37" s="2037">
        <v>0.32700000000000001</v>
      </c>
      <c r="U37" s="480" t="s">
        <v>1532</v>
      </c>
      <c r="V37" s="2038"/>
      <c r="W37" s="567"/>
      <c r="X37" s="2039">
        <v>0.35799999999999998</v>
      </c>
      <c r="Y37" s="1026" t="s">
        <v>1529</v>
      </c>
      <c r="Z37" s="2040">
        <v>0.35399999999999998</v>
      </c>
      <c r="AA37" s="2041" t="s">
        <v>1532</v>
      </c>
      <c r="AB37" s="404"/>
    </row>
    <row r="38" spans="1:29" s="61" customFormat="1" ht="13.8">
      <c r="A38" s="1444" t="s">
        <v>908</v>
      </c>
      <c r="B38" s="2042">
        <v>0.223</v>
      </c>
      <c r="C38" s="1504" t="s">
        <v>1532</v>
      </c>
      <c r="D38" s="2043">
        <v>0.24399999999999999</v>
      </c>
      <c r="E38" s="1448" t="s">
        <v>1605</v>
      </c>
      <c r="F38" s="2042">
        <v>0.24099999999999999</v>
      </c>
      <c r="G38" s="1504" t="s">
        <v>1603</v>
      </c>
      <c r="H38" s="2043">
        <v>0.22800000000000001</v>
      </c>
      <c r="I38" s="1448" t="s">
        <v>1603</v>
      </c>
      <c r="J38" s="2044">
        <v>0.216</v>
      </c>
      <c r="K38" s="1504" t="s">
        <v>1529</v>
      </c>
      <c r="L38" s="2045">
        <v>0.20899999999999999</v>
      </c>
      <c r="M38" s="1448" t="s">
        <v>1532</v>
      </c>
      <c r="N38" s="2042">
        <v>0.216</v>
      </c>
      <c r="O38" s="1504" t="s">
        <v>1532</v>
      </c>
      <c r="P38" s="2043">
        <v>0.22800000000000001</v>
      </c>
      <c r="Q38" s="1448" t="s">
        <v>1608</v>
      </c>
      <c r="R38" s="2046">
        <v>0.21199999999999999</v>
      </c>
      <c r="S38" s="1504" t="s">
        <v>1603</v>
      </c>
      <c r="T38" s="2047">
        <v>0.21199999999999999</v>
      </c>
      <c r="U38" s="1448" t="s">
        <v>1608</v>
      </c>
      <c r="V38" s="2048"/>
      <c r="W38" s="1512"/>
      <c r="X38" s="2010">
        <v>0.19500000000000001</v>
      </c>
      <c r="Y38" s="1458" t="s">
        <v>1532</v>
      </c>
      <c r="Z38" s="2011">
        <v>0.19800000000000001</v>
      </c>
      <c r="AA38" s="2049" t="s">
        <v>1532</v>
      </c>
      <c r="AB38" s="404"/>
    </row>
    <row r="39" spans="1:29" s="61" customFormat="1" ht="13.8">
      <c r="A39" s="1444" t="s">
        <v>909</v>
      </c>
      <c r="B39" s="2050">
        <v>0.28299999999999997</v>
      </c>
      <c r="C39" s="1504" t="s">
        <v>1604</v>
      </c>
      <c r="D39" s="2051">
        <v>0.26700000000000002</v>
      </c>
      <c r="E39" s="1448" t="s">
        <v>1603</v>
      </c>
      <c r="F39" s="2050">
        <v>0.26500000000000001</v>
      </c>
      <c r="G39" s="1504" t="s">
        <v>1608</v>
      </c>
      <c r="H39" s="2051">
        <v>0.27100000000000002</v>
      </c>
      <c r="I39" s="1448" t="s">
        <v>1603</v>
      </c>
      <c r="J39" s="2052">
        <v>0.27400000000000002</v>
      </c>
      <c r="K39" s="1504" t="s">
        <v>1532</v>
      </c>
      <c r="L39" s="2053">
        <v>0.28100000000000003</v>
      </c>
      <c r="M39" s="1448" t="s">
        <v>1608</v>
      </c>
      <c r="N39" s="2050">
        <v>0.27600000000000002</v>
      </c>
      <c r="O39" s="1504" t="s">
        <v>1529</v>
      </c>
      <c r="P39" s="2051">
        <v>0.27400000000000002</v>
      </c>
      <c r="Q39" s="1448" t="s">
        <v>1608</v>
      </c>
      <c r="R39" s="2054">
        <v>0.24</v>
      </c>
      <c r="S39" s="1504" t="s">
        <v>1608</v>
      </c>
      <c r="T39" s="2055">
        <v>0.23600000000000002</v>
      </c>
      <c r="U39" s="1448" t="s">
        <v>1605</v>
      </c>
      <c r="V39" s="2056"/>
      <c r="W39" s="1512"/>
      <c r="X39" s="2057">
        <v>0.22800000000000001</v>
      </c>
      <c r="Y39" s="1458" t="s">
        <v>1532</v>
      </c>
      <c r="Z39" s="2058">
        <v>0.23</v>
      </c>
      <c r="AA39" s="2059" t="s">
        <v>1532</v>
      </c>
    </row>
    <row r="40" spans="1:29" s="61" customFormat="1" ht="13.8">
      <c r="A40" s="1444" t="s">
        <v>910</v>
      </c>
      <c r="B40" s="2060">
        <v>0.1</v>
      </c>
      <c r="C40" s="1504" t="s">
        <v>1533</v>
      </c>
      <c r="D40" s="2061">
        <v>9.0999999999999998E-2</v>
      </c>
      <c r="E40" s="1448" t="s">
        <v>1531</v>
      </c>
      <c r="F40" s="2060">
        <v>0.107</v>
      </c>
      <c r="G40" s="1504" t="s">
        <v>1533</v>
      </c>
      <c r="H40" s="2061">
        <v>9.8000000000000004E-2</v>
      </c>
      <c r="I40" s="1448" t="s">
        <v>1556</v>
      </c>
      <c r="J40" s="2062">
        <v>0.10299999999999999</v>
      </c>
      <c r="K40" s="1504" t="s">
        <v>1531</v>
      </c>
      <c r="L40" s="2063">
        <v>0.105</v>
      </c>
      <c r="M40" s="1448" t="s">
        <v>1530</v>
      </c>
      <c r="N40" s="2060">
        <v>0.10100000000000001</v>
      </c>
      <c r="O40" s="1504" t="s">
        <v>1556</v>
      </c>
      <c r="P40" s="2061">
        <v>0.1</v>
      </c>
      <c r="Q40" s="1448" t="s">
        <v>1531</v>
      </c>
      <c r="R40" s="2064">
        <v>9.8000000000000004E-2</v>
      </c>
      <c r="S40" s="1504" t="s">
        <v>1556</v>
      </c>
      <c r="T40" s="2065">
        <v>8.900000000000001E-2</v>
      </c>
      <c r="U40" s="1448" t="s">
        <v>1556</v>
      </c>
      <c r="V40" s="2066"/>
      <c r="W40" s="1512"/>
      <c r="X40" s="2067">
        <v>9.4E-2</v>
      </c>
      <c r="Y40" s="1458" t="s">
        <v>1556</v>
      </c>
      <c r="Z40" s="2068">
        <v>9.6000000000000002E-2</v>
      </c>
      <c r="AA40" s="2069" t="s">
        <v>1531</v>
      </c>
    </row>
    <row r="41" spans="1:29" s="61" customFormat="1" ht="13.8">
      <c r="A41" s="1444" t="s">
        <v>911</v>
      </c>
      <c r="B41" s="2070">
        <v>0.10199999999999999</v>
      </c>
      <c r="C41" s="1504" t="s">
        <v>1530</v>
      </c>
      <c r="D41" s="2071">
        <v>0.113</v>
      </c>
      <c r="E41" s="1448" t="s">
        <v>1605</v>
      </c>
      <c r="F41" s="2070">
        <v>0.123</v>
      </c>
      <c r="G41" s="1504" t="s">
        <v>1530</v>
      </c>
      <c r="H41" s="2071">
        <v>0.114</v>
      </c>
      <c r="I41" s="1448" t="s">
        <v>1533</v>
      </c>
      <c r="J41" s="2072">
        <v>0.104</v>
      </c>
      <c r="K41" s="1504" t="s">
        <v>1531</v>
      </c>
      <c r="L41" s="2073">
        <v>0.112</v>
      </c>
      <c r="M41" s="1448" t="s">
        <v>1530</v>
      </c>
      <c r="N41" s="2070">
        <v>0.114</v>
      </c>
      <c r="O41" s="1504" t="s">
        <v>1530</v>
      </c>
      <c r="P41" s="2071">
        <v>0.106</v>
      </c>
      <c r="Q41" s="1448" t="s">
        <v>1530</v>
      </c>
      <c r="R41" s="2074">
        <v>0.122</v>
      </c>
      <c r="S41" s="1504" t="s">
        <v>1752</v>
      </c>
      <c r="T41" s="2075">
        <v>0.13600000000000001</v>
      </c>
      <c r="U41" s="1448" t="s">
        <v>1533</v>
      </c>
      <c r="V41" s="2076"/>
      <c r="W41" s="1512"/>
      <c r="X41" s="2077">
        <v>0.126</v>
      </c>
      <c r="Y41" s="1458" t="s">
        <v>1531</v>
      </c>
      <c r="Z41" s="2078">
        <v>0.122</v>
      </c>
      <c r="AA41" s="2079" t="s">
        <v>1556</v>
      </c>
    </row>
    <row r="42" spans="1:29" s="61" customFormat="1" ht="13.8">
      <c r="A42" s="1953"/>
      <c r="B42" s="2080" t="s">
        <v>932</v>
      </c>
      <c r="C42" s="1504"/>
      <c r="D42" s="2081" t="s">
        <v>932</v>
      </c>
      <c r="E42" s="1448"/>
      <c r="F42" s="2080" t="s">
        <v>932</v>
      </c>
      <c r="G42" s="1504"/>
      <c r="H42" s="2081" t="s">
        <v>932</v>
      </c>
      <c r="I42" s="1448"/>
      <c r="J42" s="2082" t="s">
        <v>932</v>
      </c>
      <c r="K42" s="1504"/>
      <c r="L42" s="2083" t="s">
        <v>932</v>
      </c>
      <c r="M42" s="1448"/>
      <c r="N42" s="2080" t="s">
        <v>932</v>
      </c>
      <c r="O42" s="1504"/>
      <c r="P42" s="2081"/>
      <c r="Q42" s="1448"/>
      <c r="R42" s="2084"/>
      <c r="S42" s="1504"/>
      <c r="T42" s="2085"/>
      <c r="U42" s="1448"/>
      <c r="V42" s="2086"/>
      <c r="W42" s="1512"/>
      <c r="X42" s="2087"/>
      <c r="Y42" s="1458"/>
      <c r="Z42" s="2088"/>
      <c r="AA42" s="2089"/>
    </row>
    <row r="43" spans="1:29" s="61" customFormat="1" ht="14.4" thickBot="1">
      <c r="A43" s="1486" t="s">
        <v>916</v>
      </c>
      <c r="B43" s="2090">
        <v>97974</v>
      </c>
      <c r="C43" s="560" t="s">
        <v>2306</v>
      </c>
      <c r="D43" s="2091">
        <v>102346</v>
      </c>
      <c r="E43" s="472" t="s">
        <v>2307</v>
      </c>
      <c r="F43" s="2090">
        <v>112502</v>
      </c>
      <c r="G43" s="560" t="s">
        <v>2308</v>
      </c>
      <c r="H43" s="2091">
        <v>113719</v>
      </c>
      <c r="I43" s="472" t="s">
        <v>2309</v>
      </c>
      <c r="J43" s="2092">
        <v>122388</v>
      </c>
      <c r="K43" s="560" t="s">
        <v>2310</v>
      </c>
      <c r="L43" s="2093">
        <v>124844</v>
      </c>
      <c r="M43" s="472" t="s">
        <v>2311</v>
      </c>
      <c r="N43" s="2090">
        <v>132919</v>
      </c>
      <c r="O43" s="560" t="s">
        <v>2312</v>
      </c>
      <c r="P43" s="2091">
        <v>144140</v>
      </c>
      <c r="Q43" s="472" t="s">
        <v>2313</v>
      </c>
      <c r="R43" s="2031">
        <v>147410</v>
      </c>
      <c r="S43" s="560" t="s">
        <v>2314</v>
      </c>
      <c r="T43" s="1634">
        <v>132291</v>
      </c>
      <c r="U43" s="472" t="s">
        <v>2315</v>
      </c>
      <c r="V43" s="1972"/>
      <c r="W43" s="1494"/>
      <c r="X43" s="476">
        <v>144158</v>
      </c>
      <c r="Y43" s="1022" t="s">
        <v>2316</v>
      </c>
      <c r="Z43" s="1905">
        <v>170472</v>
      </c>
      <c r="AA43" s="1635" t="s">
        <v>2595</v>
      </c>
    </row>
    <row r="44" spans="1:29" s="61" customFormat="1" ht="13.8">
      <c r="A44" s="562" t="s">
        <v>907</v>
      </c>
      <c r="B44" s="2032">
        <v>0.249</v>
      </c>
      <c r="C44" s="563" t="s">
        <v>1622</v>
      </c>
      <c r="D44" s="2033">
        <v>0.24199999999999999</v>
      </c>
      <c r="E44" s="480" t="s">
        <v>1621</v>
      </c>
      <c r="F44" s="2032">
        <v>0.222</v>
      </c>
      <c r="G44" s="563" t="s">
        <v>1622</v>
      </c>
      <c r="H44" s="2033">
        <v>0.26700000000000002</v>
      </c>
      <c r="I44" s="480" t="s">
        <v>1622</v>
      </c>
      <c r="J44" s="2034">
        <v>0.251</v>
      </c>
      <c r="K44" s="563" t="s">
        <v>1606</v>
      </c>
      <c r="L44" s="2035">
        <v>0.24399999999999999</v>
      </c>
      <c r="M44" s="480" t="s">
        <v>1604</v>
      </c>
      <c r="N44" s="2032">
        <v>0.25</v>
      </c>
      <c r="O44" s="563" t="s">
        <v>1602</v>
      </c>
      <c r="P44" s="2033">
        <v>0.24099999999999999</v>
      </c>
      <c r="Q44" s="480" t="s">
        <v>1601</v>
      </c>
      <c r="R44" s="2036">
        <v>0.27500000000000002</v>
      </c>
      <c r="S44" s="563" t="s">
        <v>1606</v>
      </c>
      <c r="T44" s="2037">
        <v>0.28399999999999997</v>
      </c>
      <c r="U44" s="480" t="s">
        <v>1622</v>
      </c>
      <c r="V44" s="2094"/>
      <c r="W44" s="567"/>
      <c r="X44" s="2039">
        <v>0.30599999999999999</v>
      </c>
      <c r="Y44" s="1026" t="s">
        <v>1606</v>
      </c>
      <c r="Z44" s="2040">
        <v>0.29399999999999998</v>
      </c>
      <c r="AA44" s="2041" t="s">
        <v>1602</v>
      </c>
    </row>
    <row r="45" spans="1:29" s="61" customFormat="1" ht="13.8">
      <c r="A45" s="1444" t="s">
        <v>908</v>
      </c>
      <c r="B45" s="2095">
        <v>0.219</v>
      </c>
      <c r="C45" s="1504" t="s">
        <v>1622</v>
      </c>
      <c r="D45" s="2096">
        <v>0.23499999999999999</v>
      </c>
      <c r="E45" s="1448" t="s">
        <v>1602</v>
      </c>
      <c r="F45" s="2095">
        <v>0.23899999999999999</v>
      </c>
      <c r="G45" s="1504" t="s">
        <v>1621</v>
      </c>
      <c r="H45" s="2096">
        <v>0.221</v>
      </c>
      <c r="I45" s="1448" t="s">
        <v>1620</v>
      </c>
      <c r="J45" s="2097">
        <v>0.22700000000000001</v>
      </c>
      <c r="K45" s="1504" t="s">
        <v>1601</v>
      </c>
      <c r="L45" s="2098">
        <v>0.19700000000000001</v>
      </c>
      <c r="M45" s="1448" t="s">
        <v>1605</v>
      </c>
      <c r="N45" s="2095">
        <v>0.221</v>
      </c>
      <c r="O45" s="1504" t="s">
        <v>1602</v>
      </c>
      <c r="P45" s="2096">
        <v>0.23699999999999999</v>
      </c>
      <c r="Q45" s="1448" t="s">
        <v>1604</v>
      </c>
      <c r="R45" s="2099">
        <v>0.217</v>
      </c>
      <c r="S45" s="1504" t="s">
        <v>1622</v>
      </c>
      <c r="T45" s="2100">
        <v>0.20699999999999999</v>
      </c>
      <c r="U45" s="1448" t="s">
        <v>1606</v>
      </c>
      <c r="V45" s="2101"/>
      <c r="W45" s="1512"/>
      <c r="X45" s="2102">
        <v>0.188</v>
      </c>
      <c r="Y45" s="1458" t="s">
        <v>1621</v>
      </c>
      <c r="Z45" s="2103">
        <v>0.192</v>
      </c>
      <c r="AA45" s="2089" t="s">
        <v>1604</v>
      </c>
    </row>
    <row r="46" spans="1:29" s="61" customFormat="1" ht="13.8">
      <c r="A46" s="1444" t="s">
        <v>909</v>
      </c>
      <c r="B46" s="2104">
        <v>0.17599999999999999</v>
      </c>
      <c r="C46" s="1504" t="s">
        <v>1601</v>
      </c>
      <c r="D46" s="2105">
        <v>0.16400000000000001</v>
      </c>
      <c r="E46" s="1448" t="s">
        <v>1605</v>
      </c>
      <c r="F46" s="2104">
        <v>0.157</v>
      </c>
      <c r="G46" s="1504" t="s">
        <v>1604</v>
      </c>
      <c r="H46" s="2105">
        <v>0.15</v>
      </c>
      <c r="I46" s="1448" t="s">
        <v>1604</v>
      </c>
      <c r="J46" s="2106">
        <v>0.17699999999999999</v>
      </c>
      <c r="K46" s="1504" t="s">
        <v>1605</v>
      </c>
      <c r="L46" s="2107">
        <v>0.19400000000000001</v>
      </c>
      <c r="M46" s="1448" t="s">
        <v>1605</v>
      </c>
      <c r="N46" s="2104">
        <v>0.16200000000000001</v>
      </c>
      <c r="O46" s="1504" t="s">
        <v>1605</v>
      </c>
      <c r="P46" s="2105">
        <v>0.18099999999999999</v>
      </c>
      <c r="Q46" s="1448" t="s">
        <v>1604</v>
      </c>
      <c r="R46" s="2108">
        <v>0.154</v>
      </c>
      <c r="S46" s="1504" t="s">
        <v>1603</v>
      </c>
      <c r="T46" s="2109">
        <v>0.14400000000000002</v>
      </c>
      <c r="U46" s="1448" t="s">
        <v>1601</v>
      </c>
      <c r="V46" s="2110"/>
      <c r="W46" s="1512"/>
      <c r="X46" s="2111">
        <v>0.151</v>
      </c>
      <c r="Y46" s="1458" t="s">
        <v>1601</v>
      </c>
      <c r="Z46" s="2112">
        <v>0.158</v>
      </c>
      <c r="AA46" s="2113" t="s">
        <v>1604</v>
      </c>
    </row>
    <row r="47" spans="1:29" s="61" customFormat="1" ht="13.8">
      <c r="A47" s="1444" t="s">
        <v>910</v>
      </c>
      <c r="B47" s="2114">
        <v>0.19500000000000001</v>
      </c>
      <c r="C47" s="1504" t="s">
        <v>1622</v>
      </c>
      <c r="D47" s="2115">
        <v>0.18</v>
      </c>
      <c r="E47" s="1448" t="s">
        <v>1602</v>
      </c>
      <c r="F47" s="2114">
        <v>0.19600000000000001</v>
      </c>
      <c r="G47" s="1504" t="s">
        <v>1602</v>
      </c>
      <c r="H47" s="2115">
        <v>0.182</v>
      </c>
      <c r="I47" s="1448" t="s">
        <v>1605</v>
      </c>
      <c r="J47" s="2116">
        <v>0.19</v>
      </c>
      <c r="K47" s="1504" t="s">
        <v>1601</v>
      </c>
      <c r="L47" s="2117">
        <v>0.19600000000000001</v>
      </c>
      <c r="M47" s="1448" t="s">
        <v>1606</v>
      </c>
      <c r="N47" s="2114">
        <v>0.19</v>
      </c>
      <c r="O47" s="1504" t="s">
        <v>1605</v>
      </c>
      <c r="P47" s="2115">
        <v>0.184</v>
      </c>
      <c r="Q47" s="1448" t="s">
        <v>1601</v>
      </c>
      <c r="R47" s="2118">
        <v>0.17899999999999999</v>
      </c>
      <c r="S47" s="1504" t="s">
        <v>1603</v>
      </c>
      <c r="T47" s="2119">
        <v>0.16699999999999998</v>
      </c>
      <c r="U47" s="1448" t="s">
        <v>1603</v>
      </c>
      <c r="V47" s="2120"/>
      <c r="W47" s="1512"/>
      <c r="X47" s="2121">
        <v>0.17599999999999999</v>
      </c>
      <c r="Y47" s="1458" t="s">
        <v>1603</v>
      </c>
      <c r="Z47" s="2122">
        <v>0.17199999999999999</v>
      </c>
      <c r="AA47" s="2123" t="s">
        <v>1605</v>
      </c>
    </row>
    <row r="48" spans="1:29" s="61" customFormat="1" ht="13.8">
      <c r="A48" s="1444" t="s">
        <v>911</v>
      </c>
      <c r="B48" s="2124">
        <v>0.161</v>
      </c>
      <c r="C48" s="1504" t="s">
        <v>1604</v>
      </c>
      <c r="D48" s="2125">
        <v>0.17799999999999999</v>
      </c>
      <c r="E48" s="1448" t="s">
        <v>1620</v>
      </c>
      <c r="F48" s="2124">
        <v>0.186</v>
      </c>
      <c r="G48" s="1504" t="s">
        <v>1604</v>
      </c>
      <c r="H48" s="2125">
        <v>0.18</v>
      </c>
      <c r="I48" s="1448" t="s">
        <v>1602</v>
      </c>
      <c r="J48" s="2126">
        <v>0.155</v>
      </c>
      <c r="K48" s="1504" t="s">
        <v>1603</v>
      </c>
      <c r="L48" s="2127">
        <v>0.16900000000000001</v>
      </c>
      <c r="M48" s="1448" t="s">
        <v>1604</v>
      </c>
      <c r="N48" s="2124">
        <v>0.17699999999999999</v>
      </c>
      <c r="O48" s="1504" t="s">
        <v>1602</v>
      </c>
      <c r="P48" s="2125">
        <v>0.157</v>
      </c>
      <c r="Q48" s="1448" t="s">
        <v>1601</v>
      </c>
      <c r="R48" s="2128">
        <v>0.17399999999999999</v>
      </c>
      <c r="S48" s="1504" t="s">
        <v>1605</v>
      </c>
      <c r="T48" s="2129">
        <v>0.19800000000000001</v>
      </c>
      <c r="U48" s="1448" t="s">
        <v>1601</v>
      </c>
      <c r="V48" s="2130"/>
      <c r="W48" s="1512"/>
      <c r="X48" s="2131">
        <v>0.17899999999999999</v>
      </c>
      <c r="Y48" s="1458" t="s">
        <v>1605</v>
      </c>
      <c r="Z48" s="2132">
        <v>0.184</v>
      </c>
      <c r="AA48" s="2133" t="s">
        <v>1532</v>
      </c>
    </row>
    <row r="49" spans="1:29" s="61" customFormat="1" ht="13.8">
      <c r="A49" s="1953"/>
      <c r="B49" s="2134" t="s">
        <v>932</v>
      </c>
      <c r="C49" s="1504"/>
      <c r="D49" s="2135" t="s">
        <v>932</v>
      </c>
      <c r="E49" s="1448"/>
      <c r="F49" s="2134" t="s">
        <v>932</v>
      </c>
      <c r="G49" s="1504"/>
      <c r="H49" s="2135" t="s">
        <v>932</v>
      </c>
      <c r="I49" s="1448"/>
      <c r="J49" s="2136" t="s">
        <v>932</v>
      </c>
      <c r="K49" s="1504"/>
      <c r="L49" s="2137" t="s">
        <v>932</v>
      </c>
      <c r="M49" s="1448"/>
      <c r="N49" s="2134" t="s">
        <v>932</v>
      </c>
      <c r="O49" s="1504"/>
      <c r="P49" s="2135"/>
      <c r="Q49" s="1448"/>
      <c r="R49" s="2138"/>
      <c r="S49" s="1504"/>
      <c r="T49" s="2139"/>
      <c r="U49" s="1448"/>
      <c r="V49" s="2140"/>
      <c r="W49" s="1512"/>
      <c r="X49" s="2141"/>
      <c r="Y49" s="1458"/>
      <c r="Z49" s="2142"/>
      <c r="AA49" s="2143"/>
    </row>
    <row r="50" spans="1:29" s="61" customFormat="1" ht="14.4" thickBot="1">
      <c r="A50" s="1486" t="s">
        <v>917</v>
      </c>
      <c r="B50" s="2144">
        <v>100758</v>
      </c>
      <c r="C50" s="560" t="s">
        <v>2317</v>
      </c>
      <c r="D50" s="2145">
        <v>109381</v>
      </c>
      <c r="E50" s="472" t="s">
        <v>1847</v>
      </c>
      <c r="F50" s="2144">
        <v>104792</v>
      </c>
      <c r="G50" s="560" t="s">
        <v>2318</v>
      </c>
      <c r="H50" s="2145">
        <v>113186</v>
      </c>
      <c r="I50" s="472" t="s">
        <v>1782</v>
      </c>
      <c r="J50" s="2146">
        <v>117017</v>
      </c>
      <c r="K50" s="560" t="s">
        <v>2319</v>
      </c>
      <c r="L50" s="2147">
        <v>121761</v>
      </c>
      <c r="M50" s="472" t="s">
        <v>2320</v>
      </c>
      <c r="N50" s="2144">
        <v>126966</v>
      </c>
      <c r="O50" s="560" t="s">
        <v>2321</v>
      </c>
      <c r="P50" s="2145">
        <v>128851</v>
      </c>
      <c r="Q50" s="472" t="s">
        <v>2322</v>
      </c>
      <c r="R50" s="2031">
        <v>136939</v>
      </c>
      <c r="S50" s="560" t="s">
        <v>2323</v>
      </c>
      <c r="T50" s="1634">
        <v>129264</v>
      </c>
      <c r="U50" s="472" t="s">
        <v>2324</v>
      </c>
      <c r="V50" s="1972"/>
      <c r="W50" s="1494"/>
      <c r="X50" s="476">
        <v>140945</v>
      </c>
      <c r="Y50" s="1022" t="s">
        <v>2325</v>
      </c>
      <c r="Z50" s="1905">
        <v>157060</v>
      </c>
      <c r="AA50" s="1635" t="s">
        <v>1659</v>
      </c>
    </row>
    <row r="51" spans="1:29" s="61" customFormat="1" ht="13.8">
      <c r="A51" s="562" t="s">
        <v>907</v>
      </c>
      <c r="B51" s="2032">
        <v>0.33400000000000002</v>
      </c>
      <c r="C51" s="563" t="s">
        <v>1623</v>
      </c>
      <c r="D51" s="2033">
        <v>0.32500000000000001</v>
      </c>
      <c r="E51" s="480" t="s">
        <v>1621</v>
      </c>
      <c r="F51" s="2032">
        <v>0.311</v>
      </c>
      <c r="G51" s="563" t="s">
        <v>1602</v>
      </c>
      <c r="H51" s="2033">
        <v>0.312</v>
      </c>
      <c r="I51" s="480" t="s">
        <v>1606</v>
      </c>
      <c r="J51" s="2034">
        <v>0.35599999999999998</v>
      </c>
      <c r="K51" s="563" t="s">
        <v>1624</v>
      </c>
      <c r="L51" s="2035">
        <v>0.34399999999999997</v>
      </c>
      <c r="M51" s="480" t="s">
        <v>1622</v>
      </c>
      <c r="N51" s="2032">
        <v>0.33600000000000002</v>
      </c>
      <c r="O51" s="563" t="s">
        <v>1602</v>
      </c>
      <c r="P51" s="2033">
        <v>0.34599999999999997</v>
      </c>
      <c r="Q51" s="480" t="s">
        <v>1602</v>
      </c>
      <c r="R51" s="2036">
        <v>0.38400000000000001</v>
      </c>
      <c r="S51" s="563" t="s">
        <v>1606</v>
      </c>
      <c r="T51" s="2037">
        <v>0.37</v>
      </c>
      <c r="U51" s="480" t="s">
        <v>1620</v>
      </c>
      <c r="V51" s="2094"/>
      <c r="W51" s="567"/>
      <c r="X51" s="2039">
        <v>0.41099999999999998</v>
      </c>
      <c r="Y51" s="1026" t="s">
        <v>1602</v>
      </c>
      <c r="Z51" s="2040">
        <v>0.41899999999999998</v>
      </c>
      <c r="AA51" s="2041" t="s">
        <v>1606</v>
      </c>
    </row>
    <row r="52" spans="1:29" s="61" customFormat="1" ht="13.8">
      <c r="A52" s="1444" t="s">
        <v>908</v>
      </c>
      <c r="B52" s="2148">
        <v>0.22600000000000001</v>
      </c>
      <c r="C52" s="1504" t="s">
        <v>1606</v>
      </c>
      <c r="D52" s="2149">
        <v>0.252</v>
      </c>
      <c r="E52" s="1448" t="s">
        <v>1623</v>
      </c>
      <c r="F52" s="2148">
        <v>0.24299999999999999</v>
      </c>
      <c r="G52" s="1504" t="s">
        <v>1606</v>
      </c>
      <c r="H52" s="2149">
        <v>0.23400000000000001</v>
      </c>
      <c r="I52" s="1448" t="s">
        <v>1606</v>
      </c>
      <c r="J52" s="2150">
        <v>0.20399999999999999</v>
      </c>
      <c r="K52" s="1504" t="s">
        <v>1604</v>
      </c>
      <c r="L52" s="2151">
        <v>0.221</v>
      </c>
      <c r="M52" s="1448" t="s">
        <v>1624</v>
      </c>
      <c r="N52" s="2148">
        <v>0.21099999999999999</v>
      </c>
      <c r="O52" s="1504" t="s">
        <v>1601</v>
      </c>
      <c r="P52" s="2149">
        <v>0.219</v>
      </c>
      <c r="Q52" s="1448" t="s">
        <v>1624</v>
      </c>
      <c r="R52" s="2152">
        <v>0.20600000000000002</v>
      </c>
      <c r="S52" s="1504" t="s">
        <v>1601</v>
      </c>
      <c r="T52" s="2153">
        <v>0.217</v>
      </c>
      <c r="U52" s="1448" t="s">
        <v>1605</v>
      </c>
      <c r="V52" s="2154"/>
      <c r="W52" s="1512"/>
      <c r="X52" s="2155">
        <v>0.20100000000000001</v>
      </c>
      <c r="Y52" s="1458" t="s">
        <v>1606</v>
      </c>
      <c r="Z52" s="2156">
        <v>0.20399999999999999</v>
      </c>
      <c r="AA52" s="2157" t="s">
        <v>1602</v>
      </c>
    </row>
    <row r="53" spans="1:29" s="61" customFormat="1" ht="13.8">
      <c r="A53" s="1444" t="s">
        <v>909</v>
      </c>
      <c r="B53" s="2158">
        <v>0.38700000000000001</v>
      </c>
      <c r="C53" s="1504" t="s">
        <v>1586</v>
      </c>
      <c r="D53" s="2159">
        <v>0.36399999999999999</v>
      </c>
      <c r="E53" s="1448" t="s">
        <v>1623</v>
      </c>
      <c r="F53" s="2158">
        <v>0.38100000000000001</v>
      </c>
      <c r="G53" s="1504" t="s">
        <v>1606</v>
      </c>
      <c r="H53" s="2159">
        <v>0.39200000000000002</v>
      </c>
      <c r="I53" s="1448" t="s">
        <v>1624</v>
      </c>
      <c r="J53" s="2160">
        <v>0.376</v>
      </c>
      <c r="K53" s="1504" t="s">
        <v>1624</v>
      </c>
      <c r="L53" s="2161">
        <v>0.37</v>
      </c>
      <c r="M53" s="1448" t="s">
        <v>1606</v>
      </c>
      <c r="N53" s="2158">
        <v>0.39600000000000002</v>
      </c>
      <c r="O53" s="1504" t="s">
        <v>1601</v>
      </c>
      <c r="P53" s="2159">
        <v>0.379</v>
      </c>
      <c r="Q53" s="1448" t="s">
        <v>1620</v>
      </c>
      <c r="R53" s="2162">
        <v>0.33299999999999996</v>
      </c>
      <c r="S53" s="1504" t="s">
        <v>1622</v>
      </c>
      <c r="T53" s="2163">
        <v>0.33100000000000002</v>
      </c>
      <c r="U53" s="1448" t="s">
        <v>1620</v>
      </c>
      <c r="V53" s="2164"/>
      <c r="W53" s="1512"/>
      <c r="X53" s="2165">
        <v>0.307</v>
      </c>
      <c r="Y53" s="1458" t="s">
        <v>1624</v>
      </c>
      <c r="Z53" s="2166">
        <v>0.309</v>
      </c>
      <c r="AA53" s="2167" t="s">
        <v>1622</v>
      </c>
    </row>
    <row r="54" spans="1:29" s="61" customFormat="1" ht="13.8">
      <c r="A54" s="1444" t="s">
        <v>910</v>
      </c>
      <c r="B54" s="2168">
        <v>7.0000000000000001E-3</v>
      </c>
      <c r="C54" s="1504" t="s">
        <v>1607</v>
      </c>
      <c r="D54" s="2169">
        <v>8.0000000000000002E-3</v>
      </c>
      <c r="E54" s="1448" t="s">
        <v>1579</v>
      </c>
      <c r="F54" s="2168">
        <v>1.0999999999999999E-2</v>
      </c>
      <c r="G54" s="1504" t="s">
        <v>1579</v>
      </c>
      <c r="H54" s="2169">
        <v>1.4E-2</v>
      </c>
      <c r="I54" s="1448" t="s">
        <v>1557</v>
      </c>
      <c r="J54" s="2170">
        <v>1.2E-2</v>
      </c>
      <c r="K54" s="1504" t="s">
        <v>1578</v>
      </c>
      <c r="L54" s="2171">
        <v>1.2E-2</v>
      </c>
      <c r="M54" s="1448" t="s">
        <v>1579</v>
      </c>
      <c r="N54" s="2168">
        <v>8.0000000000000002E-3</v>
      </c>
      <c r="O54" s="1504" t="s">
        <v>1579</v>
      </c>
      <c r="P54" s="2169">
        <v>7.0000000000000001E-3</v>
      </c>
      <c r="Q54" s="1448" t="s">
        <v>1607</v>
      </c>
      <c r="R54" s="2172">
        <v>1.1000000000000001E-2</v>
      </c>
      <c r="S54" s="1504" t="s">
        <v>1579</v>
      </c>
      <c r="T54" s="2173">
        <v>8.0000000000000002E-3</v>
      </c>
      <c r="U54" s="1448" t="s">
        <v>1579</v>
      </c>
      <c r="V54" s="2174"/>
      <c r="W54" s="1512"/>
      <c r="X54" s="2175">
        <v>0.01</v>
      </c>
      <c r="Y54" s="1458" t="s">
        <v>1578</v>
      </c>
      <c r="Z54" s="2176">
        <v>1.4E-2</v>
      </c>
      <c r="AA54" s="2177" t="s">
        <v>1558</v>
      </c>
    </row>
    <row r="55" spans="1:29" s="61" customFormat="1" ht="13.8">
      <c r="A55" s="2178" t="s">
        <v>911</v>
      </c>
      <c r="B55" s="2179">
        <v>4.5999999999999999E-2</v>
      </c>
      <c r="C55" s="2180" t="s">
        <v>1531</v>
      </c>
      <c r="D55" s="2181">
        <v>5.1999999999999998E-2</v>
      </c>
      <c r="E55" s="2182" t="s">
        <v>1603</v>
      </c>
      <c r="F55" s="2179">
        <v>5.3999999999999999E-2</v>
      </c>
      <c r="G55" s="2180" t="s">
        <v>1533</v>
      </c>
      <c r="H55" s="2181">
        <v>4.8000000000000001E-2</v>
      </c>
      <c r="I55" s="2182" t="s">
        <v>1533</v>
      </c>
      <c r="J55" s="2183">
        <v>5.1999999999999998E-2</v>
      </c>
      <c r="K55" s="2180" t="s">
        <v>1530</v>
      </c>
      <c r="L55" s="2184">
        <v>5.2999999999999999E-2</v>
      </c>
      <c r="M55" s="2182" t="s">
        <v>1530</v>
      </c>
      <c r="N55" s="2179">
        <v>4.8000000000000001E-2</v>
      </c>
      <c r="O55" s="2180" t="s">
        <v>1556</v>
      </c>
      <c r="P55" s="2181">
        <v>4.9000000000000002E-2</v>
      </c>
      <c r="Q55" s="2182" t="s">
        <v>1533</v>
      </c>
      <c r="R55" s="2185">
        <v>6.6000000000000003E-2</v>
      </c>
      <c r="S55" s="2180" t="s">
        <v>1530</v>
      </c>
      <c r="T55" s="2186">
        <v>7.400000000000001E-2</v>
      </c>
      <c r="U55" s="2182" t="s">
        <v>1529</v>
      </c>
      <c r="V55" s="2187"/>
      <c r="W55" s="2188"/>
      <c r="X55" s="2189">
        <v>7.0000000000000007E-2</v>
      </c>
      <c r="Y55" s="1458" t="s">
        <v>1533</v>
      </c>
      <c r="Z55" s="2176">
        <v>5.3999999999999999E-2</v>
      </c>
      <c r="AA55" s="2177" t="s">
        <v>1531</v>
      </c>
    </row>
    <row r="56" spans="1:29" ht="13.8">
      <c r="A56" s="5735" t="s">
        <v>1543</v>
      </c>
      <c r="B56" s="5736"/>
      <c r="C56" s="5736"/>
      <c r="D56" s="5736"/>
      <c r="E56" s="5736"/>
      <c r="F56" s="5736"/>
      <c r="G56" s="5736"/>
      <c r="H56" s="5736"/>
      <c r="I56" s="5736"/>
      <c r="J56" s="5736"/>
      <c r="K56" s="5736"/>
      <c r="L56" s="5736"/>
      <c r="M56" s="5736"/>
      <c r="N56" s="5736"/>
      <c r="O56" s="5736"/>
      <c r="P56" s="5736"/>
      <c r="Q56" s="5736"/>
      <c r="R56" s="5736"/>
      <c r="S56" s="5736"/>
      <c r="T56" s="5736"/>
      <c r="U56" s="5736"/>
      <c r="V56" s="5736"/>
      <c r="W56" s="5736"/>
      <c r="X56" s="5736"/>
      <c r="Y56" s="5736"/>
      <c r="Z56" s="5736"/>
      <c r="AA56" s="5737"/>
      <c r="AB56" s="168"/>
      <c r="AC56" s="168"/>
    </row>
    <row r="57" spans="1:29" ht="13.8">
      <c r="A57" s="3"/>
      <c r="B57" s="5"/>
      <c r="C57" s="5"/>
      <c r="D57" s="5"/>
      <c r="E57" s="5"/>
      <c r="F57" s="5"/>
      <c r="G57" s="5"/>
      <c r="H57" s="5"/>
      <c r="I57" s="5"/>
      <c r="J57" s="5"/>
      <c r="K57" s="5"/>
      <c r="L57" s="5"/>
      <c r="M57" s="5"/>
      <c r="N57" s="5"/>
      <c r="O57" s="5"/>
      <c r="P57" s="5"/>
      <c r="Q57" s="5"/>
      <c r="V57" s="168"/>
      <c r="W57" s="168"/>
      <c r="X57" s="168"/>
      <c r="Y57" s="168"/>
      <c r="Z57" s="168"/>
      <c r="AA57" s="168"/>
      <c r="AB57" s="168"/>
      <c r="AC57" s="168"/>
    </row>
    <row r="58" spans="1:29" ht="14.25" customHeight="1">
      <c r="A58" s="5425" t="s">
        <v>2587</v>
      </c>
      <c r="B58" s="5425"/>
      <c r="C58" s="5425"/>
      <c r="D58" s="5425"/>
      <c r="E58" s="5425"/>
      <c r="F58" s="5425"/>
      <c r="G58" s="5425"/>
      <c r="H58" s="5425"/>
      <c r="I58" s="5425"/>
      <c r="J58" s="5425"/>
      <c r="K58" s="5425"/>
      <c r="L58" s="5425"/>
      <c r="M58" s="5425"/>
      <c r="N58" s="5425"/>
      <c r="O58" s="5425"/>
      <c r="P58" s="5425"/>
      <c r="Q58" s="5425"/>
      <c r="R58" s="5425"/>
      <c r="S58" s="5425"/>
      <c r="T58" s="5425"/>
      <c r="U58" s="5425"/>
      <c r="V58" s="5425"/>
      <c r="W58" s="5425"/>
      <c r="X58" s="168"/>
      <c r="Y58" s="168"/>
      <c r="Z58" s="168"/>
      <c r="AA58" s="168"/>
      <c r="AB58" s="168"/>
      <c r="AC58" s="168"/>
    </row>
    <row r="59" spans="1:29" ht="13.8">
      <c r="V59" s="168"/>
      <c r="W59" s="168"/>
      <c r="X59" s="168"/>
      <c r="Y59" s="168"/>
      <c r="Z59" s="168"/>
      <c r="AA59" s="168"/>
      <c r="AB59" s="168"/>
      <c r="AC59" s="168"/>
    </row>
    <row r="60" spans="1:29" ht="14.25" customHeight="1">
      <c r="P60" s="5"/>
      <c r="Q60" s="5"/>
      <c r="V60" s="168"/>
      <c r="W60" s="168"/>
      <c r="X60" s="168"/>
      <c r="Y60" s="168"/>
      <c r="Z60" s="168"/>
      <c r="AA60" s="168"/>
      <c r="AB60" s="168"/>
      <c r="AC60" s="168"/>
    </row>
    <row r="61" spans="1:29" ht="18" customHeight="1">
      <c r="A61" s="5742" t="s">
        <v>915</v>
      </c>
      <c r="B61" s="5707" t="s">
        <v>574</v>
      </c>
      <c r="C61" s="5708"/>
      <c r="D61" s="5708"/>
      <c r="E61" s="5708"/>
      <c r="F61" s="5708"/>
      <c r="G61" s="5708"/>
      <c r="H61" s="5708"/>
      <c r="I61" s="5708"/>
      <c r="J61" s="5708"/>
      <c r="K61" s="5708"/>
      <c r="L61" s="5708"/>
      <c r="M61" s="5708"/>
      <c r="N61" s="5708"/>
      <c r="O61" s="5708"/>
      <c r="P61" s="5708"/>
      <c r="Q61" s="5708"/>
      <c r="R61" s="5708"/>
      <c r="S61" s="5708"/>
      <c r="T61" s="5708"/>
      <c r="U61" s="5708"/>
      <c r="V61" s="5708"/>
      <c r="W61" s="5708"/>
      <c r="X61" s="5708"/>
      <c r="Y61" s="5708"/>
      <c r="Z61" s="5708"/>
      <c r="AA61" s="5708"/>
      <c r="AB61" s="168"/>
      <c r="AC61" s="168"/>
    </row>
    <row r="62" spans="1:29" ht="18" customHeight="1">
      <c r="A62" s="5710"/>
      <c r="B62" s="5698" t="s">
        <v>852</v>
      </c>
      <c r="C62" s="5699"/>
      <c r="D62" s="5698" t="s">
        <v>852</v>
      </c>
      <c r="E62" s="5699"/>
      <c r="F62" s="5698" t="s">
        <v>852</v>
      </c>
      <c r="G62" s="5699"/>
      <c r="H62" s="5698" t="s">
        <v>852</v>
      </c>
      <c r="I62" s="5699"/>
      <c r="J62" s="5698" t="s">
        <v>852</v>
      </c>
      <c r="K62" s="5699"/>
      <c r="L62" s="5698" t="s">
        <v>852</v>
      </c>
      <c r="M62" s="5699"/>
      <c r="N62" s="5715" t="s">
        <v>852</v>
      </c>
      <c r="O62" s="5741"/>
      <c r="P62" s="5715" t="s">
        <v>852</v>
      </c>
      <c r="Q62" s="5716"/>
      <c r="R62" s="5715" t="s">
        <v>852</v>
      </c>
      <c r="S62" s="5716"/>
      <c r="T62" s="5698" t="s">
        <v>852</v>
      </c>
      <c r="U62" s="5700"/>
      <c r="V62" s="5698" t="s">
        <v>852</v>
      </c>
      <c r="W62" s="5700"/>
      <c r="X62" s="5698" t="s">
        <v>852</v>
      </c>
      <c r="Y62" s="5700"/>
      <c r="Z62" s="5698" t="s">
        <v>852</v>
      </c>
      <c r="AA62" s="5700"/>
      <c r="AB62" s="106"/>
      <c r="AC62" s="168"/>
    </row>
    <row r="63" spans="1:29" ht="18" customHeight="1">
      <c r="A63" s="5710"/>
      <c r="B63" s="5698">
        <v>2010</v>
      </c>
      <c r="C63" s="5699"/>
      <c r="D63" s="5698">
        <v>2011</v>
      </c>
      <c r="E63" s="5699"/>
      <c r="F63" s="5698">
        <v>2012</v>
      </c>
      <c r="G63" s="5699"/>
      <c r="H63" s="5698">
        <v>2013</v>
      </c>
      <c r="I63" s="5699"/>
      <c r="J63" s="5698">
        <v>2014</v>
      </c>
      <c r="K63" s="5699"/>
      <c r="L63" s="5698">
        <v>2015</v>
      </c>
      <c r="M63" s="5699"/>
      <c r="N63" s="5715">
        <v>2016</v>
      </c>
      <c r="O63" s="5741"/>
      <c r="P63" s="5715">
        <v>2017</v>
      </c>
      <c r="Q63" s="5716"/>
      <c r="R63" s="5715">
        <v>2018</v>
      </c>
      <c r="S63" s="5716"/>
      <c r="T63" s="5698">
        <v>2019</v>
      </c>
      <c r="U63" s="5700"/>
      <c r="V63" s="5698" t="s">
        <v>1517</v>
      </c>
      <c r="W63" s="5700"/>
      <c r="X63" s="5698">
        <v>2021</v>
      </c>
      <c r="Y63" s="5700"/>
      <c r="Z63" s="5698">
        <v>2022</v>
      </c>
      <c r="AA63" s="5700"/>
      <c r="AB63" s="106"/>
      <c r="AC63" s="168"/>
    </row>
    <row r="64" spans="1:29" s="34" customFormat="1" ht="30">
      <c r="A64" s="5711"/>
      <c r="B64" s="38" t="s">
        <v>859</v>
      </c>
      <c r="C64" s="39" t="s">
        <v>860</v>
      </c>
      <c r="D64" s="38" t="s">
        <v>859</v>
      </c>
      <c r="E64" s="39" t="s">
        <v>860</v>
      </c>
      <c r="F64" s="38" t="s">
        <v>859</v>
      </c>
      <c r="G64" s="39" t="s">
        <v>860</v>
      </c>
      <c r="H64" s="38" t="s">
        <v>859</v>
      </c>
      <c r="I64" s="39" t="s">
        <v>860</v>
      </c>
      <c r="J64" s="38" t="s">
        <v>859</v>
      </c>
      <c r="K64" s="39" t="s">
        <v>860</v>
      </c>
      <c r="L64" s="38" t="s">
        <v>859</v>
      </c>
      <c r="M64" s="39" t="s">
        <v>860</v>
      </c>
      <c r="N64" s="38" t="s">
        <v>859</v>
      </c>
      <c r="O64" s="39" t="s">
        <v>860</v>
      </c>
      <c r="P64" s="38" t="s">
        <v>859</v>
      </c>
      <c r="Q64" s="40" t="s">
        <v>860</v>
      </c>
      <c r="R64" s="38" t="s">
        <v>859</v>
      </c>
      <c r="S64" s="40" t="s">
        <v>860</v>
      </c>
      <c r="T64" s="38" t="s">
        <v>859</v>
      </c>
      <c r="U64" s="40" t="s">
        <v>860</v>
      </c>
      <c r="V64" s="569" t="s">
        <v>859</v>
      </c>
      <c r="W64" s="570" t="s">
        <v>860</v>
      </c>
      <c r="X64" s="38" t="s">
        <v>859</v>
      </c>
      <c r="Y64" s="40" t="s">
        <v>860</v>
      </c>
      <c r="Z64" s="38" t="s">
        <v>859</v>
      </c>
      <c r="AA64" s="40" t="s">
        <v>860</v>
      </c>
      <c r="AB64" s="401"/>
    </row>
    <row r="65" spans="1:28" s="61" customFormat="1" ht="16.2" thickBot="1">
      <c r="A65" s="2190" t="s">
        <v>889</v>
      </c>
      <c r="B65" s="2191">
        <v>638191</v>
      </c>
      <c r="C65" s="1319" t="s">
        <v>2274</v>
      </c>
      <c r="D65" s="2192">
        <v>629523</v>
      </c>
      <c r="E65" s="472" t="s">
        <v>2275</v>
      </c>
      <c r="F65" s="2193">
        <v>648504</v>
      </c>
      <c r="G65" s="1319" t="s">
        <v>2276</v>
      </c>
      <c r="H65" s="2194">
        <v>643571</v>
      </c>
      <c r="I65" s="472" t="s">
        <v>2277</v>
      </c>
      <c r="J65" s="2195">
        <v>664180</v>
      </c>
      <c r="K65" s="1319" t="s">
        <v>2278</v>
      </c>
      <c r="L65" s="2196">
        <v>675214</v>
      </c>
      <c r="M65" s="472" t="s">
        <v>2279</v>
      </c>
      <c r="N65" s="2191">
        <v>686487</v>
      </c>
      <c r="O65" s="1319" t="s">
        <v>2280</v>
      </c>
      <c r="P65" s="510">
        <v>680505</v>
      </c>
      <c r="Q65" s="472" t="s">
        <v>2281</v>
      </c>
      <c r="R65" s="1430">
        <v>684905</v>
      </c>
      <c r="S65" s="1319" t="s">
        <v>2282</v>
      </c>
      <c r="T65" s="512">
        <v>671768</v>
      </c>
      <c r="U65" s="472" t="s">
        <v>2283</v>
      </c>
      <c r="V65" s="2197"/>
      <c r="W65" s="2198"/>
      <c r="X65" s="2199">
        <v>636963</v>
      </c>
      <c r="Y65" s="2200" t="s">
        <v>2284</v>
      </c>
      <c r="Z65" s="2201">
        <v>674532</v>
      </c>
      <c r="AA65" s="1435" t="s">
        <v>2590</v>
      </c>
      <c r="AB65" s="408"/>
    </row>
    <row r="66" spans="1:28" s="61" customFormat="1" ht="13.8">
      <c r="A66" s="2202" t="s">
        <v>907</v>
      </c>
      <c r="B66" s="2203">
        <v>0.33</v>
      </c>
      <c r="C66" s="1331" t="s">
        <v>1530</v>
      </c>
      <c r="D66" s="2204">
        <v>0.34</v>
      </c>
      <c r="E66" s="480" t="s">
        <v>1556</v>
      </c>
      <c r="F66" s="2205">
        <v>0.33300000000000002</v>
      </c>
      <c r="G66" s="1331" t="s">
        <v>1556</v>
      </c>
      <c r="H66" s="2206">
        <v>0.34200000000000003</v>
      </c>
      <c r="I66" s="480" t="s">
        <v>1531</v>
      </c>
      <c r="J66" s="2207">
        <v>0.34200000000000003</v>
      </c>
      <c r="K66" s="1331" t="s">
        <v>1531</v>
      </c>
      <c r="L66" s="2208">
        <v>0.33600000000000002</v>
      </c>
      <c r="M66" s="480" t="s">
        <v>1555</v>
      </c>
      <c r="N66" s="2203">
        <v>0.33600000000000002</v>
      </c>
      <c r="O66" s="1331" t="s">
        <v>1556</v>
      </c>
      <c r="P66" s="2204">
        <v>0.34100000000000003</v>
      </c>
      <c r="Q66" s="480" t="s">
        <v>1531</v>
      </c>
      <c r="R66" s="2209">
        <v>0.34200000000000003</v>
      </c>
      <c r="S66" s="1331" t="s">
        <v>1530</v>
      </c>
      <c r="T66" s="485">
        <v>0.36099999999999999</v>
      </c>
      <c r="U66" s="480" t="s">
        <v>1531</v>
      </c>
      <c r="V66" s="2210"/>
      <c r="W66" s="1337"/>
      <c r="X66" s="2039">
        <v>0.39500000000000002</v>
      </c>
      <c r="Y66" s="1026" t="s">
        <v>1531</v>
      </c>
      <c r="Z66" s="2211">
        <v>0.39700000000000002</v>
      </c>
      <c r="AA66" s="2212" t="s">
        <v>1556</v>
      </c>
      <c r="AB66" s="404"/>
    </row>
    <row r="67" spans="1:28" s="61" customFormat="1" ht="13.8">
      <c r="A67" s="2213" t="s">
        <v>908</v>
      </c>
      <c r="B67" s="2214">
        <v>0.224</v>
      </c>
      <c r="C67" s="2215" t="s">
        <v>1530</v>
      </c>
      <c r="D67" s="2216">
        <v>0.23</v>
      </c>
      <c r="E67" s="2217" t="s">
        <v>1556</v>
      </c>
      <c r="F67" s="2218">
        <v>0.23100000000000001</v>
      </c>
      <c r="G67" s="2215" t="s">
        <v>1556</v>
      </c>
      <c r="H67" s="2219">
        <v>0.224</v>
      </c>
      <c r="I67" s="2217" t="s">
        <v>1556</v>
      </c>
      <c r="J67" s="2220">
        <v>0.23</v>
      </c>
      <c r="K67" s="2215" t="s">
        <v>1555</v>
      </c>
      <c r="L67" s="2221">
        <v>0.22900000000000001</v>
      </c>
      <c r="M67" s="2217" t="s">
        <v>1555</v>
      </c>
      <c r="N67" s="2222">
        <v>0.23200000000000001</v>
      </c>
      <c r="O67" s="2215" t="s">
        <v>1556</v>
      </c>
      <c r="P67" s="2216">
        <v>0.23899999999999999</v>
      </c>
      <c r="Q67" s="2217" t="s">
        <v>1556</v>
      </c>
      <c r="R67" s="2223">
        <v>0.24299999999999999</v>
      </c>
      <c r="S67" s="2215" t="s">
        <v>1752</v>
      </c>
      <c r="T67" s="2224">
        <v>0.23300000000000001</v>
      </c>
      <c r="U67" s="2217" t="s">
        <v>1556</v>
      </c>
      <c r="V67" s="2225"/>
      <c r="W67" s="2226"/>
      <c r="X67" s="2227">
        <v>0.20799999999999999</v>
      </c>
      <c r="Y67" s="2228" t="s">
        <v>1530</v>
      </c>
      <c r="Z67" s="2229">
        <v>0.216</v>
      </c>
      <c r="AA67" s="2230" t="s">
        <v>1555</v>
      </c>
      <c r="AB67" s="404"/>
    </row>
    <row r="68" spans="1:28" s="61" customFormat="1" ht="13.8">
      <c r="A68" s="2231" t="s">
        <v>909</v>
      </c>
      <c r="B68" s="2222">
        <v>0.26300000000000001</v>
      </c>
      <c r="C68" s="2215" t="s">
        <v>1556</v>
      </c>
      <c r="D68" s="2216">
        <v>0.245</v>
      </c>
      <c r="E68" s="2217" t="s">
        <v>1556</v>
      </c>
      <c r="F68" s="2218">
        <v>0.248</v>
      </c>
      <c r="G68" s="2215" t="s">
        <v>1555</v>
      </c>
      <c r="H68" s="2219">
        <v>0.251</v>
      </c>
      <c r="I68" s="2217" t="s">
        <v>1531</v>
      </c>
      <c r="J68" s="2220">
        <v>0.249</v>
      </c>
      <c r="K68" s="2215" t="s">
        <v>1556</v>
      </c>
      <c r="L68" s="2221">
        <v>0.248</v>
      </c>
      <c r="M68" s="2217" t="s">
        <v>1555</v>
      </c>
      <c r="N68" s="2222">
        <v>0.246</v>
      </c>
      <c r="O68" s="2215" t="s">
        <v>1555</v>
      </c>
      <c r="P68" s="2216">
        <v>0.247</v>
      </c>
      <c r="Q68" s="2217" t="s">
        <v>1531</v>
      </c>
      <c r="R68" s="2223">
        <v>0.22</v>
      </c>
      <c r="S68" s="2215" t="s">
        <v>1557</v>
      </c>
      <c r="T68" s="2224">
        <v>0.22399999999999998</v>
      </c>
      <c r="U68" s="2217" t="s">
        <v>1556</v>
      </c>
      <c r="V68" s="2232"/>
      <c r="W68" s="2226"/>
      <c r="X68" s="2227">
        <v>0.218</v>
      </c>
      <c r="Y68" s="2228" t="s">
        <v>1555</v>
      </c>
      <c r="Z68" s="2229">
        <v>0.20899999999999999</v>
      </c>
      <c r="AA68" s="2230" t="s">
        <v>1556</v>
      </c>
    </row>
    <row r="69" spans="1:28" s="61" customFormat="1" ht="13.8">
      <c r="A69" s="2231" t="s">
        <v>910</v>
      </c>
      <c r="B69" s="2222">
        <v>0.10199999999999999</v>
      </c>
      <c r="C69" s="2215" t="s">
        <v>1555</v>
      </c>
      <c r="D69" s="2216">
        <v>9.8000000000000004E-2</v>
      </c>
      <c r="E69" s="2217" t="s">
        <v>1558</v>
      </c>
      <c r="F69" s="2218">
        <v>0.10100000000000001</v>
      </c>
      <c r="G69" s="2215" t="s">
        <v>1578</v>
      </c>
      <c r="H69" s="2219">
        <v>9.2999999999999999E-2</v>
      </c>
      <c r="I69" s="2217" t="s">
        <v>1558</v>
      </c>
      <c r="J69" s="2220">
        <v>9.2999999999999999E-2</v>
      </c>
      <c r="K69" s="2215" t="s">
        <v>1558</v>
      </c>
      <c r="L69" s="2221">
        <v>0.10199999999999999</v>
      </c>
      <c r="M69" s="2217" t="s">
        <v>1557</v>
      </c>
      <c r="N69" s="2222">
        <v>9.8000000000000004E-2</v>
      </c>
      <c r="O69" s="2215" t="s">
        <v>1557</v>
      </c>
      <c r="P69" s="2216">
        <v>9.6000000000000002E-2</v>
      </c>
      <c r="Q69" s="2217" t="s">
        <v>1557</v>
      </c>
      <c r="R69" s="2223">
        <v>9.1999999999999998E-2</v>
      </c>
      <c r="S69" s="2215" t="s">
        <v>1578</v>
      </c>
      <c r="T69" s="2224">
        <v>0.09</v>
      </c>
      <c r="U69" s="2217" t="s">
        <v>1558</v>
      </c>
      <c r="V69" s="2232"/>
      <c r="W69" s="2226"/>
      <c r="X69" s="2227">
        <v>9.4E-2</v>
      </c>
      <c r="Y69" s="2228" t="s">
        <v>1558</v>
      </c>
      <c r="Z69" s="2229">
        <v>0.09</v>
      </c>
      <c r="AA69" s="2230" t="s">
        <v>1557</v>
      </c>
    </row>
    <row r="70" spans="1:28" s="61" customFormat="1" ht="13.8">
      <c r="A70" s="2231" t="s">
        <v>911</v>
      </c>
      <c r="B70" s="2222">
        <v>8.1000000000000003E-2</v>
      </c>
      <c r="C70" s="2215" t="s">
        <v>1578</v>
      </c>
      <c r="D70" s="2216">
        <v>8.6999999999999994E-2</v>
      </c>
      <c r="E70" s="2217" t="s">
        <v>1557</v>
      </c>
      <c r="F70" s="2218">
        <v>8.6999999999999994E-2</v>
      </c>
      <c r="G70" s="2215" t="s">
        <v>1578</v>
      </c>
      <c r="H70" s="2219">
        <v>8.8999999999999996E-2</v>
      </c>
      <c r="I70" s="2217" t="s">
        <v>1558</v>
      </c>
      <c r="J70" s="2220">
        <v>8.5999999999999993E-2</v>
      </c>
      <c r="K70" s="2215" t="s">
        <v>1578</v>
      </c>
      <c r="L70" s="2221">
        <v>8.5000000000000006E-2</v>
      </c>
      <c r="M70" s="2217" t="s">
        <v>1558</v>
      </c>
      <c r="N70" s="2222">
        <v>8.8999999999999996E-2</v>
      </c>
      <c r="O70" s="2215" t="s">
        <v>1578</v>
      </c>
      <c r="P70" s="2216">
        <v>7.8E-2</v>
      </c>
      <c r="Q70" s="2217" t="s">
        <v>1578</v>
      </c>
      <c r="R70" s="2223">
        <v>0.10199999999999999</v>
      </c>
      <c r="S70" s="2215" t="s">
        <v>1558</v>
      </c>
      <c r="T70" s="2224">
        <v>9.0999999999999998E-2</v>
      </c>
      <c r="U70" s="2217" t="s">
        <v>1557</v>
      </c>
      <c r="V70" s="2232"/>
      <c r="W70" s="2226"/>
      <c r="X70" s="2227">
        <v>8.5000000000000006E-2</v>
      </c>
      <c r="Y70" s="2228" t="s">
        <v>1578</v>
      </c>
      <c r="Z70" s="2229">
        <v>8.7999999999999995E-2</v>
      </c>
      <c r="AA70" s="2230" t="s">
        <v>1558</v>
      </c>
    </row>
    <row r="71" spans="1:28" s="61" customFormat="1" ht="13.8">
      <c r="A71" s="2233"/>
      <c r="B71" s="2234" t="s">
        <v>932</v>
      </c>
      <c r="C71" s="2215"/>
      <c r="D71" s="2235" t="s">
        <v>932</v>
      </c>
      <c r="E71" s="2217"/>
      <c r="F71" s="2236" t="s">
        <v>932</v>
      </c>
      <c r="G71" s="2215"/>
      <c r="H71" s="2237" t="s">
        <v>932</v>
      </c>
      <c r="I71" s="2217"/>
      <c r="J71" s="2238" t="s">
        <v>932</v>
      </c>
      <c r="K71" s="2215"/>
      <c r="L71" s="2239" t="s">
        <v>932</v>
      </c>
      <c r="M71" s="2217"/>
      <c r="N71" s="2234" t="s">
        <v>932</v>
      </c>
      <c r="O71" s="2215"/>
      <c r="P71" s="2235"/>
      <c r="Q71" s="2217"/>
      <c r="R71" s="2240"/>
      <c r="S71" s="2215"/>
      <c r="T71" s="2241"/>
      <c r="U71" s="2217"/>
      <c r="V71" s="2242"/>
      <c r="W71" s="2226"/>
      <c r="X71" s="2243"/>
      <c r="Y71" s="2228"/>
      <c r="Z71" s="2244"/>
      <c r="AA71" s="2230"/>
    </row>
    <row r="72" spans="1:28" s="61" customFormat="1" ht="14.4" thickBot="1">
      <c r="A72" s="2245" t="s">
        <v>916</v>
      </c>
      <c r="B72" s="2246">
        <v>326909</v>
      </c>
      <c r="C72" s="1319" t="s">
        <v>2326</v>
      </c>
      <c r="D72" s="2247">
        <v>324396</v>
      </c>
      <c r="E72" s="472" t="s">
        <v>2327</v>
      </c>
      <c r="F72" s="2248">
        <v>339042</v>
      </c>
      <c r="G72" s="1319" t="s">
        <v>2328</v>
      </c>
      <c r="H72" s="2249">
        <v>336565</v>
      </c>
      <c r="I72" s="472" t="s">
        <v>2329</v>
      </c>
      <c r="J72" s="2250">
        <v>346145</v>
      </c>
      <c r="K72" s="1319" t="s">
        <v>2330</v>
      </c>
      <c r="L72" s="2251">
        <v>354372</v>
      </c>
      <c r="M72" s="472" t="s">
        <v>2331</v>
      </c>
      <c r="N72" s="2246">
        <v>357986</v>
      </c>
      <c r="O72" s="1319" t="s">
        <v>2332</v>
      </c>
      <c r="P72" s="2247">
        <v>352523</v>
      </c>
      <c r="Q72" s="472" t="s">
        <v>1522</v>
      </c>
      <c r="R72" s="1633">
        <v>350203</v>
      </c>
      <c r="S72" s="1319" t="s">
        <v>2333</v>
      </c>
      <c r="T72" s="475">
        <v>339001</v>
      </c>
      <c r="U72" s="472" t="s">
        <v>2334</v>
      </c>
      <c r="V72" s="2252"/>
      <c r="W72" s="2198"/>
      <c r="X72" s="2199">
        <v>322938</v>
      </c>
      <c r="Y72" s="2200" t="s">
        <v>2335</v>
      </c>
      <c r="Z72" s="2201">
        <v>345284</v>
      </c>
      <c r="AA72" s="1435" t="s">
        <v>2596</v>
      </c>
    </row>
    <row r="73" spans="1:28" s="61" customFormat="1" ht="13.8">
      <c r="A73" s="2202" t="s">
        <v>907</v>
      </c>
      <c r="B73" s="2203">
        <v>0.30599999999999999</v>
      </c>
      <c r="C73" s="1331" t="s">
        <v>1529</v>
      </c>
      <c r="D73" s="2204">
        <v>0.309</v>
      </c>
      <c r="E73" s="480" t="s">
        <v>1608</v>
      </c>
      <c r="F73" s="2205">
        <v>0.30099999999999999</v>
      </c>
      <c r="G73" s="1331" t="s">
        <v>1533</v>
      </c>
      <c r="H73" s="2206">
        <v>0.317</v>
      </c>
      <c r="I73" s="480" t="s">
        <v>1531</v>
      </c>
      <c r="J73" s="2207">
        <v>0.31</v>
      </c>
      <c r="K73" s="1331" t="s">
        <v>1530</v>
      </c>
      <c r="L73" s="2208">
        <v>0.30199999999999999</v>
      </c>
      <c r="M73" s="480" t="s">
        <v>1533</v>
      </c>
      <c r="N73" s="2203">
        <v>0.31</v>
      </c>
      <c r="O73" s="1331" t="s">
        <v>1529</v>
      </c>
      <c r="P73" s="2204">
        <v>0.315</v>
      </c>
      <c r="Q73" s="480" t="s">
        <v>1533</v>
      </c>
      <c r="R73" s="2209">
        <v>0.31</v>
      </c>
      <c r="S73" s="1331" t="s">
        <v>1529</v>
      </c>
      <c r="T73" s="485">
        <v>0.32299999999999995</v>
      </c>
      <c r="U73" s="480" t="s">
        <v>1529</v>
      </c>
      <c r="V73" s="2094"/>
      <c r="W73" s="1337"/>
      <c r="X73" s="2039">
        <v>0.36099999999999999</v>
      </c>
      <c r="Y73" s="1026" t="s">
        <v>1529</v>
      </c>
      <c r="Z73" s="2211">
        <v>0.35499999999999998</v>
      </c>
      <c r="AA73" s="2212" t="s">
        <v>1608</v>
      </c>
    </row>
    <row r="74" spans="1:28" s="61" customFormat="1" ht="13.8">
      <c r="A74" s="2253" t="s">
        <v>908</v>
      </c>
      <c r="B74" s="2222">
        <v>0.22900000000000001</v>
      </c>
      <c r="C74" s="2215" t="s">
        <v>1608</v>
      </c>
      <c r="D74" s="2216">
        <v>0.23499999999999999</v>
      </c>
      <c r="E74" s="2217" t="s">
        <v>1533</v>
      </c>
      <c r="F74" s="2254">
        <v>0.23300000000000001</v>
      </c>
      <c r="G74" s="2215" t="s">
        <v>1533</v>
      </c>
      <c r="H74" s="2255">
        <v>0.224</v>
      </c>
      <c r="I74" s="2217" t="s">
        <v>1530</v>
      </c>
      <c r="J74" s="2220">
        <v>0.22800000000000001</v>
      </c>
      <c r="K74" s="2215" t="s">
        <v>1533</v>
      </c>
      <c r="L74" s="2221">
        <v>0.23100000000000001</v>
      </c>
      <c r="M74" s="2217" t="s">
        <v>1533</v>
      </c>
      <c r="N74" s="2222">
        <v>0.23100000000000001</v>
      </c>
      <c r="O74" s="2215" t="s">
        <v>1533</v>
      </c>
      <c r="P74" s="2216">
        <v>0.245</v>
      </c>
      <c r="Q74" s="2217" t="s">
        <v>1533</v>
      </c>
      <c r="R74" s="2256">
        <v>0.247</v>
      </c>
      <c r="S74" s="2215" t="s">
        <v>1529</v>
      </c>
      <c r="T74" s="2224">
        <v>0.22800000000000001</v>
      </c>
      <c r="U74" s="2217" t="s">
        <v>1529</v>
      </c>
      <c r="V74" s="2257"/>
      <c r="W74" s="2226"/>
      <c r="X74" s="2258">
        <v>0.20599999999999999</v>
      </c>
      <c r="Y74" s="2228" t="s">
        <v>1608</v>
      </c>
      <c r="Z74" s="2259">
        <v>0.216</v>
      </c>
      <c r="AA74" s="2260" t="s">
        <v>1533</v>
      </c>
    </row>
    <row r="75" spans="1:28" s="61" customFormat="1" ht="13.8">
      <c r="A75" s="2253" t="s">
        <v>909</v>
      </c>
      <c r="B75" s="2222">
        <v>0.157</v>
      </c>
      <c r="C75" s="2215" t="s">
        <v>1530</v>
      </c>
      <c r="D75" s="2216">
        <v>0.153</v>
      </c>
      <c r="E75" s="2217" t="s">
        <v>1530</v>
      </c>
      <c r="F75" s="2254">
        <v>0.158</v>
      </c>
      <c r="G75" s="2215" t="s">
        <v>1531</v>
      </c>
      <c r="H75" s="2255">
        <v>0.155</v>
      </c>
      <c r="I75" s="2217" t="s">
        <v>1556</v>
      </c>
      <c r="J75" s="2220">
        <v>0.16700000000000001</v>
      </c>
      <c r="K75" s="2215" t="s">
        <v>1530</v>
      </c>
      <c r="L75" s="2221">
        <v>0.16500000000000001</v>
      </c>
      <c r="M75" s="2217" t="s">
        <v>1556</v>
      </c>
      <c r="N75" s="2222">
        <v>0.152</v>
      </c>
      <c r="O75" s="2215" t="s">
        <v>1531</v>
      </c>
      <c r="P75" s="2216">
        <v>0.154</v>
      </c>
      <c r="Q75" s="2217" t="s">
        <v>1531</v>
      </c>
      <c r="R75" s="2256">
        <v>0.13200000000000001</v>
      </c>
      <c r="S75" s="2215" t="s">
        <v>1557</v>
      </c>
      <c r="T75" s="2224">
        <v>0.151</v>
      </c>
      <c r="U75" s="2217" t="s">
        <v>1533</v>
      </c>
      <c r="V75" s="2257"/>
      <c r="W75" s="2226"/>
      <c r="X75" s="2258">
        <v>0.13300000000000001</v>
      </c>
      <c r="Y75" s="2228" t="s">
        <v>1556</v>
      </c>
      <c r="Z75" s="2259">
        <v>0.13300000000000001</v>
      </c>
      <c r="AA75" s="2260" t="s">
        <v>1556</v>
      </c>
    </row>
    <row r="76" spans="1:28" s="61" customFormat="1" ht="13.8">
      <c r="A76" s="2253" t="s">
        <v>910</v>
      </c>
      <c r="B76" s="2222">
        <v>0.189</v>
      </c>
      <c r="C76" s="2215" t="s">
        <v>1532</v>
      </c>
      <c r="D76" s="2216">
        <v>0.17499999999999999</v>
      </c>
      <c r="E76" s="2217" t="s">
        <v>1530</v>
      </c>
      <c r="F76" s="2254">
        <v>0.18</v>
      </c>
      <c r="G76" s="2215" t="s">
        <v>1556</v>
      </c>
      <c r="H76" s="2255">
        <v>0.17100000000000001</v>
      </c>
      <c r="I76" s="2217" t="s">
        <v>1530</v>
      </c>
      <c r="J76" s="2220">
        <v>0.16900000000000001</v>
      </c>
      <c r="K76" s="2215" t="s">
        <v>1531</v>
      </c>
      <c r="L76" s="2221">
        <v>0.182</v>
      </c>
      <c r="M76" s="2217" t="s">
        <v>1529</v>
      </c>
      <c r="N76" s="2222">
        <v>0.17699999999999999</v>
      </c>
      <c r="O76" s="2215" t="s">
        <v>1529</v>
      </c>
      <c r="P76" s="2216">
        <v>0.17499999999999999</v>
      </c>
      <c r="Q76" s="2217" t="s">
        <v>1533</v>
      </c>
      <c r="R76" s="2256">
        <v>0.16500000000000001</v>
      </c>
      <c r="S76" s="2215" t="s">
        <v>1556</v>
      </c>
      <c r="T76" s="2224">
        <v>0.17</v>
      </c>
      <c r="U76" s="2217" t="s">
        <v>1530</v>
      </c>
      <c r="V76" s="2257"/>
      <c r="W76" s="2226"/>
      <c r="X76" s="2258">
        <v>0.17399999999999999</v>
      </c>
      <c r="Y76" s="2228" t="s">
        <v>1530</v>
      </c>
      <c r="Z76" s="2259">
        <v>0.16500000000000001</v>
      </c>
      <c r="AA76" s="2260" t="s">
        <v>1529</v>
      </c>
    </row>
    <row r="77" spans="1:28" s="61" customFormat="1" ht="13.8">
      <c r="A77" s="2253" t="s">
        <v>911</v>
      </c>
      <c r="B77" s="2222">
        <v>0.11799999999999999</v>
      </c>
      <c r="C77" s="2215" t="s">
        <v>1556</v>
      </c>
      <c r="D77" s="2216">
        <v>0.128</v>
      </c>
      <c r="E77" s="2217" t="s">
        <v>1530</v>
      </c>
      <c r="F77" s="2254">
        <v>0.128</v>
      </c>
      <c r="G77" s="2215" t="s">
        <v>1556</v>
      </c>
      <c r="H77" s="2255">
        <v>0.13300000000000001</v>
      </c>
      <c r="I77" s="2217" t="s">
        <v>1531</v>
      </c>
      <c r="J77" s="2220">
        <v>0.126</v>
      </c>
      <c r="K77" s="2215" t="s">
        <v>1556</v>
      </c>
      <c r="L77" s="2221">
        <v>0.12</v>
      </c>
      <c r="M77" s="2217" t="s">
        <v>1556</v>
      </c>
      <c r="N77" s="2222">
        <v>0.13100000000000001</v>
      </c>
      <c r="O77" s="2215" t="s">
        <v>1556</v>
      </c>
      <c r="P77" s="2216">
        <v>0.112</v>
      </c>
      <c r="Q77" s="2217" t="s">
        <v>1555</v>
      </c>
      <c r="R77" s="2256">
        <v>0.14599999999999999</v>
      </c>
      <c r="S77" s="2215" t="s">
        <v>1752</v>
      </c>
      <c r="T77" s="2224">
        <v>0.129</v>
      </c>
      <c r="U77" s="2217" t="s">
        <v>1530</v>
      </c>
      <c r="V77" s="2257"/>
      <c r="W77" s="2226"/>
      <c r="X77" s="2258">
        <v>0.126</v>
      </c>
      <c r="Y77" s="2228" t="s">
        <v>1556</v>
      </c>
      <c r="Z77" s="2259">
        <v>0.13</v>
      </c>
      <c r="AA77" s="2260" t="s">
        <v>1531</v>
      </c>
    </row>
    <row r="78" spans="1:28" s="61" customFormat="1" ht="13.8">
      <c r="A78" s="2261"/>
      <c r="B78" s="2234" t="s">
        <v>932</v>
      </c>
      <c r="C78" s="2215"/>
      <c r="D78" s="2235" t="s">
        <v>932</v>
      </c>
      <c r="E78" s="2217"/>
      <c r="F78" s="2262" t="s">
        <v>932</v>
      </c>
      <c r="G78" s="2215"/>
      <c r="H78" s="2263" t="s">
        <v>932</v>
      </c>
      <c r="I78" s="2217"/>
      <c r="J78" s="2238" t="s">
        <v>932</v>
      </c>
      <c r="K78" s="2215"/>
      <c r="L78" s="2239" t="s">
        <v>932</v>
      </c>
      <c r="M78" s="2217"/>
      <c r="N78" s="2234" t="s">
        <v>932</v>
      </c>
      <c r="O78" s="2215"/>
      <c r="P78" s="2235"/>
      <c r="Q78" s="2217"/>
      <c r="R78" s="2264"/>
      <c r="S78" s="2215"/>
      <c r="T78" s="2241"/>
      <c r="U78" s="2217"/>
      <c r="V78" s="2265"/>
      <c r="W78" s="2226"/>
      <c r="X78" s="2266"/>
      <c r="Y78" s="2228"/>
      <c r="Z78" s="2267"/>
      <c r="AA78" s="2260"/>
    </row>
    <row r="79" spans="1:28" s="61" customFormat="1" ht="14.4" thickBot="1">
      <c r="A79" s="2245" t="s">
        <v>917</v>
      </c>
      <c r="B79" s="2268">
        <v>311282</v>
      </c>
      <c r="C79" s="1319" t="s">
        <v>2336</v>
      </c>
      <c r="D79" s="2269">
        <v>305127</v>
      </c>
      <c r="E79" s="472" t="s">
        <v>2337</v>
      </c>
      <c r="F79" s="2270">
        <v>309462</v>
      </c>
      <c r="G79" s="1319" t="s">
        <v>2338</v>
      </c>
      <c r="H79" s="2271">
        <v>307006</v>
      </c>
      <c r="I79" s="472" t="s">
        <v>2339</v>
      </c>
      <c r="J79" s="2272">
        <v>318035</v>
      </c>
      <c r="K79" s="1319" t="s">
        <v>2340</v>
      </c>
      <c r="L79" s="2273">
        <v>320842</v>
      </c>
      <c r="M79" s="472" t="s">
        <v>2341</v>
      </c>
      <c r="N79" s="2268">
        <v>328501</v>
      </c>
      <c r="O79" s="1319" t="s">
        <v>2342</v>
      </c>
      <c r="P79" s="2269">
        <v>327982</v>
      </c>
      <c r="Q79" s="472" t="s">
        <v>2343</v>
      </c>
      <c r="R79" s="1633">
        <v>334702</v>
      </c>
      <c r="S79" s="1319" t="s">
        <v>2344</v>
      </c>
      <c r="T79" s="475">
        <v>332767</v>
      </c>
      <c r="U79" s="472" t="s">
        <v>2345</v>
      </c>
      <c r="V79" s="2252"/>
      <c r="W79" s="2198"/>
      <c r="X79" s="2199">
        <v>314025</v>
      </c>
      <c r="Y79" s="2200" t="s">
        <v>2346</v>
      </c>
      <c r="Z79" s="2201">
        <v>329248</v>
      </c>
      <c r="AA79" s="1435" t="s">
        <v>1629</v>
      </c>
    </row>
    <row r="80" spans="1:28" s="61" customFormat="1" ht="13.8">
      <c r="A80" s="2202" t="s">
        <v>907</v>
      </c>
      <c r="B80" s="2203">
        <v>0.35499999999999998</v>
      </c>
      <c r="C80" s="1331" t="s">
        <v>1532</v>
      </c>
      <c r="D80" s="2204">
        <v>0.372</v>
      </c>
      <c r="E80" s="480" t="s">
        <v>1533</v>
      </c>
      <c r="F80" s="2205">
        <v>0.36699999999999999</v>
      </c>
      <c r="G80" s="1331" t="s">
        <v>1533</v>
      </c>
      <c r="H80" s="2206">
        <v>0.371</v>
      </c>
      <c r="I80" s="480" t="s">
        <v>1603</v>
      </c>
      <c r="J80" s="2207">
        <v>0.376</v>
      </c>
      <c r="K80" s="1331" t="s">
        <v>1608</v>
      </c>
      <c r="L80" s="2208">
        <v>0.374</v>
      </c>
      <c r="M80" s="480" t="s">
        <v>1533</v>
      </c>
      <c r="N80" s="2203">
        <v>0.36399999999999999</v>
      </c>
      <c r="O80" s="1331" t="s">
        <v>1533</v>
      </c>
      <c r="P80" s="2204">
        <v>0.36899999999999999</v>
      </c>
      <c r="Q80" s="480" t="s">
        <v>1529</v>
      </c>
      <c r="R80" s="2209">
        <v>0.375</v>
      </c>
      <c r="S80" s="1331" t="s">
        <v>1533</v>
      </c>
      <c r="T80" s="485">
        <v>0.4</v>
      </c>
      <c r="U80" s="480" t="s">
        <v>1608</v>
      </c>
      <c r="V80" s="2094"/>
      <c r="W80" s="1337"/>
      <c r="X80" s="2039">
        <v>0.43099999999999999</v>
      </c>
      <c r="Y80" s="1026" t="s">
        <v>1608</v>
      </c>
      <c r="Z80" s="2211">
        <v>0.441</v>
      </c>
      <c r="AA80" s="2212" t="s">
        <v>1533</v>
      </c>
    </row>
    <row r="81" spans="1:29" s="61" customFormat="1" ht="13.8">
      <c r="A81" s="2274" t="s">
        <v>908</v>
      </c>
      <c r="B81" s="2222">
        <v>0.219</v>
      </c>
      <c r="C81" s="2215" t="s">
        <v>1608</v>
      </c>
      <c r="D81" s="2216">
        <v>0.22600000000000001</v>
      </c>
      <c r="E81" s="2217" t="s">
        <v>1533</v>
      </c>
      <c r="F81" s="2254">
        <v>0.23</v>
      </c>
      <c r="G81" s="2215" t="s">
        <v>1531</v>
      </c>
      <c r="H81" s="2255">
        <v>0.224</v>
      </c>
      <c r="I81" s="2217" t="s">
        <v>1531</v>
      </c>
      <c r="J81" s="2220">
        <v>0.23200000000000001</v>
      </c>
      <c r="K81" s="2215" t="s">
        <v>1533</v>
      </c>
      <c r="L81" s="2221">
        <v>0.22700000000000001</v>
      </c>
      <c r="M81" s="2217" t="s">
        <v>1530</v>
      </c>
      <c r="N81" s="2222">
        <v>0.23300000000000001</v>
      </c>
      <c r="O81" s="2215" t="s">
        <v>1533</v>
      </c>
      <c r="P81" s="2216">
        <v>0.23200000000000001</v>
      </c>
      <c r="Q81" s="2217" t="s">
        <v>1529</v>
      </c>
      <c r="R81" s="2275">
        <v>0.23899999999999999</v>
      </c>
      <c r="S81" s="2215" t="s">
        <v>1533</v>
      </c>
      <c r="T81" s="2224">
        <v>0.23899999999999999</v>
      </c>
      <c r="U81" s="2217" t="s">
        <v>1529</v>
      </c>
      <c r="V81" s="2276"/>
      <c r="W81" s="2226"/>
      <c r="X81" s="2277">
        <v>0.21</v>
      </c>
      <c r="Y81" s="2228" t="s">
        <v>1608</v>
      </c>
      <c r="Z81" s="2278">
        <v>0.216</v>
      </c>
      <c r="AA81" s="2279" t="s">
        <v>1533</v>
      </c>
    </row>
    <row r="82" spans="1:29" s="61" customFormat="1" ht="13.8">
      <c r="A82" s="2274" t="s">
        <v>909</v>
      </c>
      <c r="B82" s="2222">
        <v>0.375</v>
      </c>
      <c r="C82" s="2215" t="s">
        <v>1608</v>
      </c>
      <c r="D82" s="2216">
        <v>0.34399999999999997</v>
      </c>
      <c r="E82" s="2217" t="s">
        <v>1529</v>
      </c>
      <c r="F82" s="2254">
        <v>0.34699999999999998</v>
      </c>
      <c r="G82" s="2215" t="s">
        <v>1533</v>
      </c>
      <c r="H82" s="2255">
        <v>0.35599999999999998</v>
      </c>
      <c r="I82" s="2217" t="s">
        <v>1603</v>
      </c>
      <c r="J82" s="2220">
        <v>0.33800000000000002</v>
      </c>
      <c r="K82" s="2215" t="s">
        <v>1529</v>
      </c>
      <c r="L82" s="2221">
        <v>0.34</v>
      </c>
      <c r="M82" s="2217" t="s">
        <v>1529</v>
      </c>
      <c r="N82" s="2222">
        <v>0.34899999999999998</v>
      </c>
      <c r="O82" s="2215" t="s">
        <v>1529</v>
      </c>
      <c r="P82" s="2216">
        <v>0.34599999999999997</v>
      </c>
      <c r="Q82" s="2217" t="s">
        <v>1608</v>
      </c>
      <c r="R82" s="2275">
        <v>0.312</v>
      </c>
      <c r="S82" s="2215" t="s">
        <v>1533</v>
      </c>
      <c r="T82" s="2224">
        <v>0.29799999999999999</v>
      </c>
      <c r="U82" s="2217" t="s">
        <v>1529</v>
      </c>
      <c r="V82" s="2276"/>
      <c r="W82" s="2226"/>
      <c r="X82" s="2277">
        <v>0.307</v>
      </c>
      <c r="Y82" s="2228" t="s">
        <v>1529</v>
      </c>
      <c r="Z82" s="2278">
        <v>0.28799999999999998</v>
      </c>
      <c r="AA82" s="2279" t="s">
        <v>1533</v>
      </c>
    </row>
    <row r="83" spans="1:29" s="61" customFormat="1" ht="13.8">
      <c r="A83" s="2274" t="s">
        <v>910</v>
      </c>
      <c r="B83" s="2222">
        <v>0.01</v>
      </c>
      <c r="C83" s="2215" t="s">
        <v>1607</v>
      </c>
      <c r="D83" s="2216">
        <v>1.6E-2</v>
      </c>
      <c r="E83" s="2217" t="s">
        <v>1607</v>
      </c>
      <c r="F83" s="2254">
        <v>1.4999999999999999E-2</v>
      </c>
      <c r="G83" s="2215" t="s">
        <v>1579</v>
      </c>
      <c r="H83" s="2255">
        <v>7.0000000000000001E-3</v>
      </c>
      <c r="I83" s="2217" t="s">
        <v>1607</v>
      </c>
      <c r="J83" s="2220">
        <v>0.01</v>
      </c>
      <c r="K83" s="2215" t="s">
        <v>1579</v>
      </c>
      <c r="L83" s="2221">
        <v>1.2999999999999999E-2</v>
      </c>
      <c r="M83" s="2217" t="s">
        <v>1607</v>
      </c>
      <c r="N83" s="2222">
        <v>1.0999999999999999E-2</v>
      </c>
      <c r="O83" s="2215" t="s">
        <v>1607</v>
      </c>
      <c r="P83" s="2216">
        <v>1.0999999999999999E-2</v>
      </c>
      <c r="Q83" s="2217" t="s">
        <v>1607</v>
      </c>
      <c r="R83" s="2275">
        <v>1.6E-2</v>
      </c>
      <c r="S83" s="2215" t="s">
        <v>1579</v>
      </c>
      <c r="T83" s="2224">
        <v>9.0000000000000011E-3</v>
      </c>
      <c r="U83" s="2217" t="s">
        <v>1607</v>
      </c>
      <c r="V83" s="2276"/>
      <c r="W83" s="2226"/>
      <c r="X83" s="2277">
        <v>0.01</v>
      </c>
      <c r="Y83" s="2228" t="s">
        <v>1607</v>
      </c>
      <c r="Z83" s="2278">
        <v>0.01</v>
      </c>
      <c r="AA83" s="2279" t="s">
        <v>1607</v>
      </c>
    </row>
    <row r="84" spans="1:29" s="61" customFormat="1" ht="13.8">
      <c r="A84" s="2280" t="s">
        <v>911</v>
      </c>
      <c r="B84" s="2281">
        <v>4.2000000000000003E-2</v>
      </c>
      <c r="C84" s="2282" t="s">
        <v>1578</v>
      </c>
      <c r="D84" s="2283">
        <v>4.2999999999999997E-2</v>
      </c>
      <c r="E84" s="2284" t="s">
        <v>1558</v>
      </c>
      <c r="F84" s="2285">
        <v>4.2000000000000003E-2</v>
      </c>
      <c r="G84" s="2282" t="s">
        <v>1578</v>
      </c>
      <c r="H84" s="2286">
        <v>4.2000000000000003E-2</v>
      </c>
      <c r="I84" s="2284" t="s">
        <v>1578</v>
      </c>
      <c r="J84" s="2287">
        <v>4.2999999999999997E-2</v>
      </c>
      <c r="K84" s="2282" t="s">
        <v>1557</v>
      </c>
      <c r="L84" s="2288">
        <v>4.5999999999999999E-2</v>
      </c>
      <c r="M84" s="2284" t="s">
        <v>1557</v>
      </c>
      <c r="N84" s="2281">
        <v>4.2999999999999997E-2</v>
      </c>
      <c r="O84" s="2282" t="s">
        <v>1558</v>
      </c>
      <c r="P84" s="2283">
        <v>4.2999999999999997E-2</v>
      </c>
      <c r="Q84" s="2284" t="s">
        <v>1558</v>
      </c>
      <c r="R84" s="2289">
        <v>5.7000000000000002E-2</v>
      </c>
      <c r="S84" s="2282" t="s">
        <v>1558</v>
      </c>
      <c r="T84" s="2290">
        <v>5.2999999999999999E-2</v>
      </c>
      <c r="U84" s="2284" t="s">
        <v>1557</v>
      </c>
      <c r="V84" s="2291"/>
      <c r="W84" s="2292"/>
      <c r="X84" s="2293">
        <v>4.2000000000000003E-2</v>
      </c>
      <c r="Y84" s="2228" t="s">
        <v>1558</v>
      </c>
      <c r="Z84" s="2278">
        <v>4.4999999999999998E-2</v>
      </c>
      <c r="AA84" s="2279" t="s">
        <v>1558</v>
      </c>
    </row>
    <row r="85" spans="1:29" ht="13.8">
      <c r="A85" s="5732" t="s">
        <v>1543</v>
      </c>
      <c r="B85" s="5733"/>
      <c r="C85" s="5733"/>
      <c r="D85" s="5733"/>
      <c r="E85" s="5733"/>
      <c r="F85" s="5733"/>
      <c r="G85" s="5733"/>
      <c r="H85" s="5733"/>
      <c r="I85" s="5733"/>
      <c r="J85" s="5733"/>
      <c r="K85" s="5733"/>
      <c r="L85" s="5733"/>
      <c r="M85" s="5733"/>
      <c r="N85" s="5733"/>
      <c r="O85" s="5733"/>
      <c r="P85" s="5733"/>
      <c r="Q85" s="5733"/>
      <c r="R85" s="5733"/>
      <c r="S85" s="5733"/>
      <c r="T85" s="5733"/>
      <c r="U85" s="5733"/>
      <c r="V85" s="5733"/>
      <c r="W85" s="5733"/>
      <c r="X85" s="5733"/>
      <c r="Y85" s="5733"/>
      <c r="Z85" s="5733"/>
      <c r="AA85" s="5734"/>
      <c r="AB85" s="168"/>
      <c r="AC85" s="168"/>
    </row>
    <row r="86" spans="1:29" ht="13.8">
      <c r="V86" s="168"/>
      <c r="W86" s="168"/>
      <c r="X86" s="168"/>
      <c r="Y86" s="168"/>
      <c r="Z86" s="168"/>
      <c r="AA86" s="168"/>
      <c r="AB86" s="168"/>
      <c r="AC86" s="168"/>
    </row>
    <row r="87" spans="1:29" ht="14.25" customHeight="1">
      <c r="A87" s="5425" t="s">
        <v>2587</v>
      </c>
      <c r="B87" s="5425"/>
      <c r="C87" s="5425"/>
      <c r="D87" s="5425"/>
      <c r="E87" s="5425"/>
      <c r="F87" s="5425"/>
      <c r="G87" s="5425"/>
      <c r="H87" s="5425"/>
      <c r="I87" s="5425"/>
      <c r="J87" s="5425"/>
      <c r="K87" s="5425"/>
      <c r="L87" s="5425"/>
      <c r="M87" s="5425"/>
      <c r="N87" s="5425"/>
      <c r="O87" s="5425"/>
      <c r="P87" s="5425"/>
      <c r="Q87" s="5425"/>
      <c r="R87" s="5425"/>
      <c r="S87" s="5425"/>
      <c r="T87" s="5425"/>
      <c r="U87" s="5425"/>
      <c r="V87" s="5425"/>
      <c r="W87" s="5425"/>
      <c r="X87" s="168"/>
      <c r="Y87" s="168"/>
      <c r="Z87" s="168"/>
      <c r="AA87" s="168"/>
      <c r="AB87" s="168"/>
      <c r="AC87" s="168"/>
    </row>
    <row r="88" spans="1:29" ht="13.8">
      <c r="V88" s="168"/>
      <c r="W88" s="168"/>
      <c r="X88" s="168"/>
      <c r="Y88" s="168"/>
      <c r="Z88" s="168"/>
      <c r="AA88" s="168"/>
      <c r="AB88" s="168"/>
      <c r="AC88" s="168"/>
    </row>
    <row r="89" spans="1:29" ht="13.8">
      <c r="V89" s="168"/>
      <c r="W89" s="168"/>
      <c r="X89" s="168"/>
      <c r="Y89" s="168"/>
      <c r="Z89" s="168"/>
      <c r="AA89" s="168"/>
      <c r="AB89" s="168"/>
      <c r="AC89" s="168"/>
    </row>
    <row r="90" spans="1:29" ht="13.8">
      <c r="V90" s="168"/>
      <c r="W90" s="168"/>
      <c r="X90" s="168"/>
      <c r="Y90" s="168"/>
      <c r="Z90" s="168"/>
      <c r="AA90" s="168"/>
      <c r="AB90" s="168"/>
      <c r="AC90" s="168"/>
    </row>
    <row r="91" spans="1:29" ht="13.8">
      <c r="V91" s="168"/>
      <c r="W91" s="168"/>
      <c r="X91" s="168"/>
      <c r="Y91" s="168"/>
      <c r="Z91" s="168"/>
      <c r="AA91" s="168"/>
      <c r="AB91" s="168"/>
      <c r="AC91" s="168"/>
    </row>
    <row r="92" spans="1:29" ht="13.8">
      <c r="V92" s="168"/>
      <c r="W92" s="168"/>
      <c r="X92" s="168"/>
      <c r="Y92" s="168"/>
      <c r="Z92" s="168"/>
      <c r="AA92" s="168"/>
      <c r="AB92" s="168"/>
      <c r="AC92" s="168"/>
    </row>
    <row r="93" spans="1:29" ht="13.8">
      <c r="V93" s="168"/>
      <c r="W93" s="168"/>
      <c r="X93" s="168"/>
      <c r="Y93" s="168"/>
      <c r="Z93" s="168"/>
      <c r="AA93" s="168"/>
      <c r="AB93" s="168"/>
      <c r="AC93" s="168"/>
    </row>
  </sheetData>
  <mergeCells count="91">
    <mergeCell ref="A87:W87"/>
    <mergeCell ref="V62:W62"/>
    <mergeCell ref="X62:Y62"/>
    <mergeCell ref="B63:C63"/>
    <mergeCell ref="D63:E63"/>
    <mergeCell ref="F63:G63"/>
    <mergeCell ref="H63:I63"/>
    <mergeCell ref="J63:K63"/>
    <mergeCell ref="L63:M63"/>
    <mergeCell ref="N63:O63"/>
    <mergeCell ref="P63:Q63"/>
    <mergeCell ref="R63:S63"/>
    <mergeCell ref="T63:U63"/>
    <mergeCell ref="V63:W63"/>
    <mergeCell ref="X63:Y63"/>
    <mergeCell ref="L34:M34"/>
    <mergeCell ref="X34:Y34"/>
    <mergeCell ref="A58:W58"/>
    <mergeCell ref="A61:A64"/>
    <mergeCell ref="B62:C62"/>
    <mergeCell ref="D62:E62"/>
    <mergeCell ref="F62:G62"/>
    <mergeCell ref="H62:I62"/>
    <mergeCell ref="J62:K62"/>
    <mergeCell ref="L62:M62"/>
    <mergeCell ref="N62:O62"/>
    <mergeCell ref="P62:Q62"/>
    <mergeCell ref="R62:S62"/>
    <mergeCell ref="T62:U62"/>
    <mergeCell ref="N34:O34"/>
    <mergeCell ref="X33:Y33"/>
    <mergeCell ref="B34:C34"/>
    <mergeCell ref="V4:W4"/>
    <mergeCell ref="X4:Y4"/>
    <mergeCell ref="V5:W5"/>
    <mergeCell ref="X5:Y5"/>
    <mergeCell ref="T4:U4"/>
    <mergeCell ref="T5:U5"/>
    <mergeCell ref="R4:S4"/>
    <mergeCell ref="R5:S5"/>
    <mergeCell ref="B4:C4"/>
    <mergeCell ref="D4:E4"/>
    <mergeCell ref="F4:G4"/>
    <mergeCell ref="H4:I4"/>
    <mergeCell ref="J4:K4"/>
    <mergeCell ref="P34:Q34"/>
    <mergeCell ref="P33:Q33"/>
    <mergeCell ref="N33:O33"/>
    <mergeCell ref="L5:M5"/>
    <mergeCell ref="N5:O5"/>
    <mergeCell ref="P5:Q5"/>
    <mergeCell ref="A29:W29"/>
    <mergeCell ref="A32:A35"/>
    <mergeCell ref="V33:W33"/>
    <mergeCell ref="A3:A6"/>
    <mergeCell ref="R34:S34"/>
    <mergeCell ref="T34:U34"/>
    <mergeCell ref="V34:W34"/>
    <mergeCell ref="D34:E34"/>
    <mergeCell ref="F34:G34"/>
    <mergeCell ref="H34:I34"/>
    <mergeCell ref="J34:K34"/>
    <mergeCell ref="A1:AA1"/>
    <mergeCell ref="B3:AA3"/>
    <mergeCell ref="Z4:AA4"/>
    <mergeCell ref="Z5:AA5"/>
    <mergeCell ref="A27:AA27"/>
    <mergeCell ref="B5:C5"/>
    <mergeCell ref="D5:E5"/>
    <mergeCell ref="F5:G5"/>
    <mergeCell ref="H5:I5"/>
    <mergeCell ref="J5:K5"/>
    <mergeCell ref="L4:M4"/>
    <mergeCell ref="N4:O4"/>
    <mergeCell ref="P4:Q4"/>
    <mergeCell ref="Z62:AA62"/>
    <mergeCell ref="Z63:AA63"/>
    <mergeCell ref="A85:AA85"/>
    <mergeCell ref="B32:AA32"/>
    <mergeCell ref="Z33:AA33"/>
    <mergeCell ref="Z34:AA34"/>
    <mergeCell ref="A56:AA56"/>
    <mergeCell ref="B61:AA61"/>
    <mergeCell ref="R33:S33"/>
    <mergeCell ref="B33:C33"/>
    <mergeCell ref="D33:E33"/>
    <mergeCell ref="T33:U33"/>
    <mergeCell ref="H33:I33"/>
    <mergeCell ref="J33:K33"/>
    <mergeCell ref="F33:G33"/>
    <mergeCell ref="L33:M33"/>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2"/>
  <sheetViews>
    <sheetView workbookViewId="0">
      <selection sqref="A1:AA1"/>
    </sheetView>
  </sheetViews>
  <sheetFormatPr defaultColWidth="8.69921875" defaultRowHeight="14.25" customHeight="1"/>
  <cols>
    <col min="1" max="1" width="33.3984375" style="168" customWidth="1"/>
    <col min="2" max="25" width="9.59765625" style="168" customWidth="1"/>
    <col min="26" max="16384" width="8.69921875" style="168"/>
  </cols>
  <sheetData>
    <row r="1" spans="1:28" ht="25.05" customHeight="1">
      <c r="A1" s="5749" t="s">
        <v>2597</v>
      </c>
      <c r="B1" s="5749"/>
      <c r="C1" s="5749"/>
      <c r="D1" s="5749"/>
      <c r="E1" s="5749"/>
      <c r="F1" s="5749"/>
      <c r="G1" s="5749"/>
      <c r="H1" s="5749"/>
      <c r="I1" s="5749"/>
      <c r="J1" s="5749"/>
      <c r="K1" s="5749"/>
      <c r="L1" s="5749"/>
      <c r="M1" s="5749"/>
      <c r="N1" s="5749"/>
      <c r="O1" s="5749"/>
      <c r="P1" s="5749"/>
      <c r="Q1" s="5749"/>
      <c r="R1" s="5749"/>
      <c r="S1" s="5749"/>
      <c r="T1" s="5749"/>
      <c r="U1" s="5749"/>
      <c r="V1" s="5749"/>
      <c r="W1" s="5749"/>
      <c r="X1" s="5749"/>
      <c r="Y1" s="5749"/>
      <c r="Z1" s="5749"/>
      <c r="AA1" s="5749"/>
    </row>
    <row r="3" spans="1:28" ht="18" customHeight="1">
      <c r="A3" s="5753" t="s">
        <v>912</v>
      </c>
      <c r="B3" s="5707" t="s">
        <v>14</v>
      </c>
      <c r="C3" s="5708"/>
      <c r="D3" s="5708"/>
      <c r="E3" s="5708"/>
      <c r="F3" s="5708"/>
      <c r="G3" s="5708"/>
      <c r="H3" s="5708"/>
      <c r="I3" s="5708"/>
      <c r="J3" s="5708"/>
      <c r="K3" s="5708"/>
      <c r="L3" s="5708"/>
      <c r="M3" s="5708"/>
      <c r="N3" s="5708"/>
      <c r="O3" s="5708"/>
      <c r="P3" s="5708"/>
      <c r="Q3" s="5708"/>
      <c r="R3" s="5708"/>
      <c r="S3" s="5708"/>
      <c r="T3" s="5708"/>
      <c r="U3" s="5708"/>
      <c r="V3" s="5708"/>
      <c r="W3" s="5708"/>
      <c r="X3" s="5708"/>
      <c r="Y3" s="5708"/>
      <c r="Z3" s="5708"/>
      <c r="AA3" s="5708"/>
    </row>
    <row r="4" spans="1:28" ht="18" customHeight="1">
      <c r="A4" s="5710"/>
      <c r="B4" s="5698" t="s">
        <v>852</v>
      </c>
      <c r="C4" s="5699"/>
      <c r="D4" s="5698" t="s">
        <v>852</v>
      </c>
      <c r="E4" s="5699"/>
      <c r="F4" s="5698" t="s">
        <v>852</v>
      </c>
      <c r="G4" s="5699"/>
      <c r="H4" s="5698" t="s">
        <v>852</v>
      </c>
      <c r="I4" s="5699"/>
      <c r="J4" s="5698" t="s">
        <v>852</v>
      </c>
      <c r="K4" s="5699"/>
      <c r="L4" s="5698" t="s">
        <v>852</v>
      </c>
      <c r="M4" s="5699"/>
      <c r="N4" s="5698" t="s">
        <v>852</v>
      </c>
      <c r="O4" s="5699"/>
      <c r="P4" s="5698" t="s">
        <v>852</v>
      </c>
      <c r="Q4" s="5700"/>
      <c r="R4" s="5698" t="s">
        <v>852</v>
      </c>
      <c r="S4" s="5700"/>
      <c r="T4" s="5698" t="s">
        <v>852</v>
      </c>
      <c r="U4" s="5700"/>
      <c r="V4" s="5698" t="s">
        <v>852</v>
      </c>
      <c r="W4" s="5700"/>
      <c r="X4" s="5698" t="s">
        <v>852</v>
      </c>
      <c r="Y4" s="5700"/>
      <c r="Z4" s="5698" t="s">
        <v>852</v>
      </c>
      <c r="AA4" s="5700"/>
      <c r="AB4" s="106"/>
    </row>
    <row r="5" spans="1:28" ht="18" customHeight="1">
      <c r="A5" s="5710"/>
      <c r="B5" s="5698">
        <v>2010</v>
      </c>
      <c r="C5" s="5699"/>
      <c r="D5" s="5698">
        <v>2011</v>
      </c>
      <c r="E5" s="5699"/>
      <c r="F5" s="5698">
        <v>2012</v>
      </c>
      <c r="G5" s="5699"/>
      <c r="H5" s="5698">
        <v>2013</v>
      </c>
      <c r="I5" s="5699"/>
      <c r="J5" s="5698">
        <v>2014</v>
      </c>
      <c r="K5" s="5699"/>
      <c r="L5" s="5698">
        <v>2015</v>
      </c>
      <c r="M5" s="5699"/>
      <c r="N5" s="5698">
        <v>2016</v>
      </c>
      <c r="O5" s="5699"/>
      <c r="P5" s="5698">
        <v>2017</v>
      </c>
      <c r="Q5" s="5700"/>
      <c r="R5" s="5698">
        <v>2018</v>
      </c>
      <c r="S5" s="5700"/>
      <c r="T5" s="5698">
        <v>2019</v>
      </c>
      <c r="U5" s="5700"/>
      <c r="V5" s="5698" t="s">
        <v>1517</v>
      </c>
      <c r="W5" s="5700"/>
      <c r="X5" s="5698">
        <v>2021</v>
      </c>
      <c r="Y5" s="5700"/>
      <c r="Z5" s="5698">
        <v>2022</v>
      </c>
      <c r="AA5" s="5700"/>
      <c r="AB5" s="106"/>
    </row>
    <row r="6" spans="1:28" s="34" customFormat="1" ht="30">
      <c r="A6" s="5711"/>
      <c r="B6" s="38" t="s">
        <v>859</v>
      </c>
      <c r="C6" s="39" t="s">
        <v>860</v>
      </c>
      <c r="D6" s="38" t="s">
        <v>859</v>
      </c>
      <c r="E6" s="39" t="s">
        <v>860</v>
      </c>
      <c r="F6" s="38" t="s">
        <v>859</v>
      </c>
      <c r="G6" s="39" t="s">
        <v>860</v>
      </c>
      <c r="H6" s="38" t="s">
        <v>859</v>
      </c>
      <c r="I6" s="39" t="s">
        <v>860</v>
      </c>
      <c r="J6" s="38" t="s">
        <v>859</v>
      </c>
      <c r="K6" s="39" t="s">
        <v>860</v>
      </c>
      <c r="L6" s="38" t="s">
        <v>859</v>
      </c>
      <c r="M6" s="39" t="s">
        <v>860</v>
      </c>
      <c r="N6" s="38" t="s">
        <v>859</v>
      </c>
      <c r="O6" s="39" t="s">
        <v>860</v>
      </c>
      <c r="P6" s="38" t="s">
        <v>859</v>
      </c>
      <c r="Q6" s="40" t="s">
        <v>860</v>
      </c>
      <c r="R6" s="38" t="s">
        <v>859</v>
      </c>
      <c r="S6" s="40" t="s">
        <v>860</v>
      </c>
      <c r="T6" s="38" t="s">
        <v>859</v>
      </c>
      <c r="U6" s="40" t="s">
        <v>860</v>
      </c>
      <c r="V6" s="38" t="s">
        <v>859</v>
      </c>
      <c r="W6" s="40" t="s">
        <v>860</v>
      </c>
      <c r="X6" s="38" t="s">
        <v>859</v>
      </c>
      <c r="Y6" s="40" t="s">
        <v>860</v>
      </c>
      <c r="Z6" s="38" t="s">
        <v>859</v>
      </c>
      <c r="AA6" s="40" t="s">
        <v>860</v>
      </c>
      <c r="AB6" s="401"/>
    </row>
    <row r="7" spans="1:28" s="61" customFormat="1" ht="16.2" thickBot="1">
      <c r="A7" s="2294" t="s">
        <v>913</v>
      </c>
      <c r="B7" s="2270">
        <v>188224</v>
      </c>
      <c r="C7" s="1319" t="s">
        <v>2347</v>
      </c>
      <c r="D7" s="2273">
        <v>202979</v>
      </c>
      <c r="E7" s="472" t="s">
        <v>2348</v>
      </c>
      <c r="F7" s="2272">
        <v>202471</v>
      </c>
      <c r="G7" s="1319" t="s">
        <v>2349</v>
      </c>
      <c r="H7" s="2273">
        <v>205565</v>
      </c>
      <c r="I7" s="472" t="s">
        <v>2350</v>
      </c>
      <c r="J7" s="2272">
        <v>208636</v>
      </c>
      <c r="K7" s="1319" t="s">
        <v>2351</v>
      </c>
      <c r="L7" s="2295">
        <v>217139</v>
      </c>
      <c r="M7" s="472" t="s">
        <v>2352</v>
      </c>
      <c r="N7" s="2268">
        <v>215801</v>
      </c>
      <c r="O7" s="1319" t="s">
        <v>2353</v>
      </c>
      <c r="P7" s="2269">
        <v>212397</v>
      </c>
      <c r="Q7" s="472" t="s">
        <v>2354</v>
      </c>
      <c r="R7" s="1325">
        <v>221589</v>
      </c>
      <c r="S7" s="1319" t="s">
        <v>2355</v>
      </c>
      <c r="T7" s="475">
        <v>199276</v>
      </c>
      <c r="U7" s="472" t="s">
        <v>2356</v>
      </c>
      <c r="V7" s="2296"/>
      <c r="W7" s="2198"/>
      <c r="X7" s="476">
        <v>217933</v>
      </c>
      <c r="Y7" s="2297" t="s">
        <v>2357</v>
      </c>
      <c r="Z7" s="2298">
        <v>235590</v>
      </c>
      <c r="AA7" s="1496" t="s">
        <v>2598</v>
      </c>
      <c r="AB7" s="408"/>
    </row>
    <row r="8" spans="1:28" s="61" customFormat="1" ht="13.8">
      <c r="A8" s="395" t="s">
        <v>1017</v>
      </c>
      <c r="B8" s="2205">
        <v>0.67800000000000005</v>
      </c>
      <c r="C8" s="1331" t="s">
        <v>1605</v>
      </c>
      <c r="D8" s="2208">
        <v>0.67</v>
      </c>
      <c r="E8" s="480" t="s">
        <v>1603</v>
      </c>
      <c r="F8" s="2207">
        <v>0.66800000000000004</v>
      </c>
      <c r="G8" s="1331" t="s">
        <v>1608</v>
      </c>
      <c r="H8" s="2208">
        <v>0.65500000000000003</v>
      </c>
      <c r="I8" s="480" t="s">
        <v>1532</v>
      </c>
      <c r="J8" s="2207">
        <v>0.66600000000000004</v>
      </c>
      <c r="K8" s="1331" t="s">
        <v>1605</v>
      </c>
      <c r="L8" s="2299">
        <v>0.66500000000000004</v>
      </c>
      <c r="M8" s="480" t="s">
        <v>1532</v>
      </c>
      <c r="N8" s="2203">
        <v>0.66800000000000004</v>
      </c>
      <c r="O8" s="1331" t="s">
        <v>1532</v>
      </c>
      <c r="P8" s="2204">
        <v>0.66700000000000004</v>
      </c>
      <c r="Q8" s="480" t="s">
        <v>1608</v>
      </c>
      <c r="R8" s="1335">
        <v>0.67299999999999993</v>
      </c>
      <c r="S8" s="1331" t="s">
        <v>1608</v>
      </c>
      <c r="T8" s="485">
        <v>0.64</v>
      </c>
      <c r="U8" s="480" t="s">
        <v>1605</v>
      </c>
      <c r="V8" s="2210"/>
      <c r="W8" s="1337"/>
      <c r="X8" s="2039">
        <v>0.628</v>
      </c>
      <c r="Y8" s="2300" t="s">
        <v>1601</v>
      </c>
      <c r="Z8" s="2301">
        <v>0.65300000000000002</v>
      </c>
      <c r="AA8" s="2302" t="s">
        <v>1603</v>
      </c>
      <c r="AB8" s="404"/>
    </row>
    <row r="9" spans="1:28" s="61" customFormat="1" ht="13.8">
      <c r="A9" s="2303" t="s">
        <v>1018</v>
      </c>
      <c r="B9" s="2254">
        <v>0.67100000000000004</v>
      </c>
      <c r="C9" s="2215" t="s">
        <v>1605</v>
      </c>
      <c r="D9" s="2304">
        <v>0.66700000000000004</v>
      </c>
      <c r="E9" s="2217" t="s">
        <v>1603</v>
      </c>
      <c r="F9" s="2305">
        <v>0.66400000000000003</v>
      </c>
      <c r="G9" s="2215" t="s">
        <v>1608</v>
      </c>
      <c r="H9" s="2304">
        <v>0.65200000000000002</v>
      </c>
      <c r="I9" s="2217" t="s">
        <v>1532</v>
      </c>
      <c r="J9" s="2305">
        <v>0.66500000000000004</v>
      </c>
      <c r="K9" s="2215" t="s">
        <v>1605</v>
      </c>
      <c r="L9" s="2306">
        <v>0.66200000000000003</v>
      </c>
      <c r="M9" s="2217" t="s">
        <v>1603</v>
      </c>
      <c r="N9" s="2307">
        <v>0.66300000000000003</v>
      </c>
      <c r="O9" s="2215" t="s">
        <v>1532</v>
      </c>
      <c r="P9" s="2308">
        <v>0.66300000000000003</v>
      </c>
      <c r="Q9" s="2217" t="s">
        <v>1608</v>
      </c>
      <c r="R9" s="2309">
        <v>0.67099999999999993</v>
      </c>
      <c r="S9" s="2215" t="s">
        <v>1608</v>
      </c>
      <c r="T9" s="2224">
        <v>0.63800000000000001</v>
      </c>
      <c r="U9" s="2217" t="s">
        <v>1605</v>
      </c>
      <c r="V9" s="2310"/>
      <c r="W9" s="2226"/>
      <c r="X9" s="2277">
        <v>0.61899999999999999</v>
      </c>
      <c r="Y9" s="2311" t="s">
        <v>1601</v>
      </c>
      <c r="Z9" s="2312">
        <v>0.64800000000000002</v>
      </c>
      <c r="AA9" s="2313" t="s">
        <v>1603</v>
      </c>
      <c r="AB9" s="404"/>
    </row>
    <row r="10" spans="1:28" s="61" customFormat="1" ht="13.8">
      <c r="A10" s="2314" t="s">
        <v>1019</v>
      </c>
      <c r="B10" s="2315">
        <v>0.57399999999999995</v>
      </c>
      <c r="C10" s="2215" t="s">
        <v>1604</v>
      </c>
      <c r="D10" s="2316">
        <v>0.58199999999999996</v>
      </c>
      <c r="E10" s="2217" t="s">
        <v>1604</v>
      </c>
      <c r="F10" s="2317">
        <v>0.60199999999999998</v>
      </c>
      <c r="G10" s="2215" t="s">
        <v>1532</v>
      </c>
      <c r="H10" s="2316">
        <v>0.58499999999999996</v>
      </c>
      <c r="I10" s="2217" t="s">
        <v>1603</v>
      </c>
      <c r="J10" s="2317">
        <v>0.61299999999999999</v>
      </c>
      <c r="K10" s="2215" t="s">
        <v>1604</v>
      </c>
      <c r="L10" s="2318">
        <v>0.61599999999999999</v>
      </c>
      <c r="M10" s="2217" t="s">
        <v>1532</v>
      </c>
      <c r="N10" s="2319">
        <v>0.62</v>
      </c>
      <c r="O10" s="2215" t="s">
        <v>1532</v>
      </c>
      <c r="P10" s="2320">
        <v>0.629</v>
      </c>
      <c r="Q10" s="2217" t="s">
        <v>1603</v>
      </c>
      <c r="R10" s="2309">
        <v>0.63600000000000001</v>
      </c>
      <c r="S10" s="2215" t="s">
        <v>1529</v>
      </c>
      <c r="T10" s="2224">
        <v>0.60299999999999998</v>
      </c>
      <c r="U10" s="2217" t="s">
        <v>1605</v>
      </c>
      <c r="V10" s="2321"/>
      <c r="W10" s="2226"/>
      <c r="X10" s="2322">
        <v>0.56100000000000005</v>
      </c>
      <c r="Y10" s="2323" t="s">
        <v>1601</v>
      </c>
      <c r="Z10" s="2312">
        <v>0.61699999999999999</v>
      </c>
      <c r="AA10" s="2324" t="s">
        <v>1532</v>
      </c>
    </row>
    <row r="11" spans="1:28" s="61" customFormat="1" ht="13.8">
      <c r="A11" s="2314" t="s">
        <v>1020</v>
      </c>
      <c r="B11" s="2325">
        <v>9.7000000000000003E-2</v>
      </c>
      <c r="C11" s="2215" t="s">
        <v>1608</v>
      </c>
      <c r="D11" s="2326">
        <v>8.5000000000000006E-2</v>
      </c>
      <c r="E11" s="2217" t="s">
        <v>1529</v>
      </c>
      <c r="F11" s="2327">
        <v>6.0999999999999999E-2</v>
      </c>
      <c r="G11" s="2215" t="s">
        <v>1555</v>
      </c>
      <c r="H11" s="2326">
        <v>6.7000000000000004E-2</v>
      </c>
      <c r="I11" s="2217" t="s">
        <v>1531</v>
      </c>
      <c r="J11" s="2327">
        <v>5.1999999999999998E-2</v>
      </c>
      <c r="K11" s="2215" t="s">
        <v>1555</v>
      </c>
      <c r="L11" s="2328">
        <v>4.5999999999999999E-2</v>
      </c>
      <c r="M11" s="2217" t="s">
        <v>1557</v>
      </c>
      <c r="N11" s="2329">
        <v>4.2999999999999997E-2</v>
      </c>
      <c r="O11" s="2215" t="s">
        <v>1557</v>
      </c>
      <c r="P11" s="2330">
        <v>3.4000000000000002E-2</v>
      </c>
      <c r="Q11" s="2217" t="s">
        <v>1558</v>
      </c>
      <c r="R11" s="2309">
        <v>3.5000000000000003E-2</v>
      </c>
      <c r="S11" s="2215" t="s">
        <v>1557</v>
      </c>
      <c r="T11" s="2224">
        <v>3.5000000000000003E-2</v>
      </c>
      <c r="U11" s="2217" t="s">
        <v>1557</v>
      </c>
      <c r="V11" s="2331"/>
      <c r="W11" s="2226"/>
      <c r="X11" s="2332">
        <v>5.8000000000000003E-2</v>
      </c>
      <c r="Y11" s="2333" t="s">
        <v>1531</v>
      </c>
      <c r="Z11" s="2312">
        <v>3.1E-2</v>
      </c>
      <c r="AA11" s="2334" t="s">
        <v>1557</v>
      </c>
    </row>
    <row r="12" spans="1:28" s="61" customFormat="1" ht="13.8">
      <c r="A12" s="2335" t="s">
        <v>1021</v>
      </c>
      <c r="B12" s="2336">
        <v>0.14499999999999999</v>
      </c>
      <c r="C12" s="2215" t="s">
        <v>1602</v>
      </c>
      <c r="D12" s="2337">
        <v>0.127</v>
      </c>
      <c r="E12" s="2217" t="s">
        <v>1601</v>
      </c>
      <c r="F12" s="2338">
        <v>9.2999999999999999E-2</v>
      </c>
      <c r="G12" s="2215" t="s">
        <v>1533</v>
      </c>
      <c r="H12" s="2337">
        <v>0.10199999999999999</v>
      </c>
      <c r="I12" s="2217" t="s">
        <v>1532</v>
      </c>
      <c r="J12" s="2338">
        <v>7.8E-2</v>
      </c>
      <c r="K12" s="2215" t="s">
        <v>1533</v>
      </c>
      <c r="L12" s="2339">
        <v>6.9000000000000006E-2</v>
      </c>
      <c r="M12" s="2217" t="s">
        <v>1530</v>
      </c>
      <c r="N12" s="2340">
        <v>6.4000000000000001E-2</v>
      </c>
      <c r="O12" s="2215" t="s">
        <v>1531</v>
      </c>
      <c r="P12" s="2341">
        <v>5.0999999999999997E-2</v>
      </c>
      <c r="Q12" s="2217" t="s">
        <v>1556</v>
      </c>
      <c r="R12" s="2309">
        <v>5.0999999999999997E-2</v>
      </c>
      <c r="S12" s="2215" t="s">
        <v>1752</v>
      </c>
      <c r="T12" s="2224">
        <v>5.4000000000000006E-2</v>
      </c>
      <c r="U12" s="2217" t="s">
        <v>1531</v>
      </c>
      <c r="V12" s="2342"/>
      <c r="W12" s="2226"/>
      <c r="X12" s="2343">
        <v>9.2999999999999999E-2</v>
      </c>
      <c r="Y12" s="2344" t="s">
        <v>1532</v>
      </c>
      <c r="Z12" s="2312">
        <v>4.8000000000000001E-2</v>
      </c>
      <c r="AA12" s="2345" t="s">
        <v>1531</v>
      </c>
    </row>
    <row r="13" spans="1:28" s="61" customFormat="1" ht="13.8">
      <c r="A13" s="2346" t="s">
        <v>1022</v>
      </c>
      <c r="B13" s="2347">
        <v>6.0000000000000001E-3</v>
      </c>
      <c r="C13" s="2215" t="s">
        <v>1607</v>
      </c>
      <c r="D13" s="2348">
        <v>3.0000000000000001E-3</v>
      </c>
      <c r="E13" s="2217" t="s">
        <v>1676</v>
      </c>
      <c r="F13" s="2349">
        <v>4.0000000000000001E-3</v>
      </c>
      <c r="G13" s="2215" t="s">
        <v>1676</v>
      </c>
      <c r="H13" s="2348">
        <v>3.0000000000000001E-3</v>
      </c>
      <c r="I13" s="2217" t="s">
        <v>1676</v>
      </c>
      <c r="J13" s="2349">
        <v>1E-3</v>
      </c>
      <c r="K13" s="2215" t="s">
        <v>1677</v>
      </c>
      <c r="L13" s="2350">
        <v>3.0000000000000001E-3</v>
      </c>
      <c r="M13" s="2217" t="s">
        <v>1676</v>
      </c>
      <c r="N13" s="2351">
        <v>5.0000000000000001E-3</v>
      </c>
      <c r="O13" s="2215" t="s">
        <v>1676</v>
      </c>
      <c r="P13" s="2352">
        <v>4.0000000000000001E-3</v>
      </c>
      <c r="Q13" s="2217" t="s">
        <v>1676</v>
      </c>
      <c r="R13" s="2309">
        <v>3.0000000000000001E-3</v>
      </c>
      <c r="S13" s="2215" t="s">
        <v>1677</v>
      </c>
      <c r="T13" s="2224">
        <v>2E-3</v>
      </c>
      <c r="U13" s="2217" t="s">
        <v>1677</v>
      </c>
      <c r="V13" s="2353"/>
      <c r="W13" s="2226"/>
      <c r="X13" s="2354">
        <v>8.9999999999999993E-3</v>
      </c>
      <c r="Y13" s="2355" t="s">
        <v>1579</v>
      </c>
      <c r="Z13" s="2312">
        <v>5.0000000000000001E-3</v>
      </c>
      <c r="AA13" s="2356" t="s">
        <v>1676</v>
      </c>
    </row>
    <row r="14" spans="1:28" s="61" customFormat="1" ht="13.8">
      <c r="A14" s="2357" t="s">
        <v>1023</v>
      </c>
      <c r="B14" s="2358">
        <v>0.32200000000000001</v>
      </c>
      <c r="C14" s="2215" t="s">
        <v>1605</v>
      </c>
      <c r="D14" s="2359">
        <v>0.33</v>
      </c>
      <c r="E14" s="2217" t="s">
        <v>1603</v>
      </c>
      <c r="F14" s="2360">
        <v>0.33200000000000002</v>
      </c>
      <c r="G14" s="2215" t="s">
        <v>1608</v>
      </c>
      <c r="H14" s="2359">
        <v>0.34499999999999997</v>
      </c>
      <c r="I14" s="2217" t="s">
        <v>1532</v>
      </c>
      <c r="J14" s="2360">
        <v>0.33400000000000002</v>
      </c>
      <c r="K14" s="2215" t="s">
        <v>1605</v>
      </c>
      <c r="L14" s="2361">
        <v>0.33500000000000002</v>
      </c>
      <c r="M14" s="2217" t="s">
        <v>1532</v>
      </c>
      <c r="N14" s="2362">
        <v>0.33200000000000002</v>
      </c>
      <c r="O14" s="2215" t="s">
        <v>1532</v>
      </c>
      <c r="P14" s="2363">
        <v>0.33300000000000002</v>
      </c>
      <c r="Q14" s="2217" t="s">
        <v>1608</v>
      </c>
      <c r="R14" s="2309">
        <v>0.32700000000000001</v>
      </c>
      <c r="S14" s="2215" t="s">
        <v>1608</v>
      </c>
      <c r="T14" s="2224">
        <v>0.36</v>
      </c>
      <c r="U14" s="2217" t="s">
        <v>1605</v>
      </c>
      <c r="V14" s="2364"/>
      <c r="W14" s="2226"/>
      <c r="X14" s="2365">
        <v>0.372</v>
      </c>
      <c r="Y14" s="2366" t="s">
        <v>1601</v>
      </c>
      <c r="Z14" s="2312">
        <v>0.34699999999999998</v>
      </c>
      <c r="AA14" s="2367" t="s">
        <v>1603</v>
      </c>
    </row>
    <row r="15" spans="1:28" s="61" customFormat="1" ht="13.8">
      <c r="A15" s="2357"/>
      <c r="B15" s="2368" t="s">
        <v>932</v>
      </c>
      <c r="C15" s="2215"/>
      <c r="D15" s="2369" t="s">
        <v>932</v>
      </c>
      <c r="E15" s="2217"/>
      <c r="F15" s="2370" t="s">
        <v>932</v>
      </c>
      <c r="G15" s="2215"/>
      <c r="H15" s="2369" t="s">
        <v>932</v>
      </c>
      <c r="I15" s="2217"/>
      <c r="J15" s="2370" t="s">
        <v>932</v>
      </c>
      <c r="K15" s="2215"/>
      <c r="L15" s="2371" t="s">
        <v>932</v>
      </c>
      <c r="M15" s="2217"/>
      <c r="N15" s="2372" t="s">
        <v>932</v>
      </c>
      <c r="O15" s="2215"/>
      <c r="P15" s="2373"/>
      <c r="Q15" s="2217"/>
      <c r="R15" s="2374"/>
      <c r="S15" s="2215"/>
      <c r="T15" s="2241"/>
      <c r="U15" s="2217"/>
      <c r="V15" s="2375"/>
      <c r="W15" s="2226"/>
      <c r="X15" s="2376"/>
      <c r="Y15" s="2377"/>
      <c r="Z15" s="2378"/>
      <c r="AA15" s="2379"/>
    </row>
    <row r="16" spans="1:28" s="61" customFormat="1" ht="13.8">
      <c r="A16" s="2357" t="s">
        <v>914</v>
      </c>
      <c r="B16" s="2380">
        <v>94157</v>
      </c>
      <c r="C16" s="2215" t="s">
        <v>2344</v>
      </c>
      <c r="D16" s="2381">
        <v>101795</v>
      </c>
      <c r="E16" s="2217" t="s">
        <v>2332</v>
      </c>
      <c r="F16" s="2382">
        <v>100456</v>
      </c>
      <c r="G16" s="2215" t="s">
        <v>2358</v>
      </c>
      <c r="H16" s="2381">
        <v>105258</v>
      </c>
      <c r="I16" s="2217" t="s">
        <v>2359</v>
      </c>
      <c r="J16" s="2382">
        <v>102993</v>
      </c>
      <c r="K16" s="2215" t="s">
        <v>2360</v>
      </c>
      <c r="L16" s="2383">
        <v>107751</v>
      </c>
      <c r="M16" s="2217" t="s">
        <v>2361</v>
      </c>
      <c r="N16" s="2384">
        <v>105130</v>
      </c>
      <c r="O16" s="2215" t="s">
        <v>2362</v>
      </c>
      <c r="P16" s="2385">
        <v>103901</v>
      </c>
      <c r="Q16" s="2217" t="s">
        <v>2363</v>
      </c>
      <c r="R16" s="2386">
        <v>108581</v>
      </c>
      <c r="S16" s="2215" t="s">
        <v>2364</v>
      </c>
      <c r="T16" s="2387">
        <v>98981</v>
      </c>
      <c r="U16" s="2217" t="s">
        <v>2365</v>
      </c>
      <c r="V16" s="2388"/>
      <c r="W16" s="2226"/>
      <c r="X16" s="2389">
        <v>108246</v>
      </c>
      <c r="Y16" s="2390" t="s">
        <v>2366</v>
      </c>
      <c r="Z16" s="2391">
        <v>116701</v>
      </c>
      <c r="AA16" s="2392" t="s">
        <v>2599</v>
      </c>
    </row>
    <row r="17" spans="1:28" s="61" customFormat="1" ht="13.8">
      <c r="A17" s="2357" t="s">
        <v>1017</v>
      </c>
      <c r="B17" s="2393">
        <v>0.66500000000000004</v>
      </c>
      <c r="C17" s="2215" t="s">
        <v>1623</v>
      </c>
      <c r="D17" s="2394">
        <v>0.64200000000000002</v>
      </c>
      <c r="E17" s="2217" t="s">
        <v>1620</v>
      </c>
      <c r="F17" s="2395">
        <v>0.63400000000000001</v>
      </c>
      <c r="G17" s="2215" t="s">
        <v>1621</v>
      </c>
      <c r="H17" s="2394">
        <v>0.626</v>
      </c>
      <c r="I17" s="2217" t="s">
        <v>1621</v>
      </c>
      <c r="J17" s="2395">
        <v>0.626</v>
      </c>
      <c r="K17" s="2215" t="s">
        <v>1621</v>
      </c>
      <c r="L17" s="2396">
        <v>0.64900000000000002</v>
      </c>
      <c r="M17" s="2217" t="s">
        <v>1606</v>
      </c>
      <c r="N17" s="2397">
        <v>0.64300000000000002</v>
      </c>
      <c r="O17" s="2215" t="s">
        <v>1606</v>
      </c>
      <c r="P17" s="2398">
        <v>0.621</v>
      </c>
      <c r="Q17" s="2217" t="s">
        <v>1622</v>
      </c>
      <c r="R17" s="2309">
        <v>0.65</v>
      </c>
      <c r="S17" s="2215" t="s">
        <v>1601</v>
      </c>
      <c r="T17" s="2224">
        <v>0.63200000000000001</v>
      </c>
      <c r="U17" s="2217" t="s">
        <v>1584</v>
      </c>
      <c r="V17" s="2399"/>
      <c r="W17" s="2226"/>
      <c r="X17" s="2400">
        <v>0.61499999999999999</v>
      </c>
      <c r="Y17" s="2401" t="s">
        <v>1623</v>
      </c>
      <c r="Z17" s="2312">
        <v>0.621</v>
      </c>
      <c r="AA17" s="2402" t="s">
        <v>1621</v>
      </c>
    </row>
    <row r="18" spans="1:28" s="61" customFormat="1" ht="13.8">
      <c r="A18" s="2346" t="s">
        <v>1018</v>
      </c>
      <c r="B18" s="2403">
        <v>0.66</v>
      </c>
      <c r="C18" s="2215" t="s">
        <v>1623</v>
      </c>
      <c r="D18" s="2404">
        <v>0.64</v>
      </c>
      <c r="E18" s="2217" t="s">
        <v>1624</v>
      </c>
      <c r="F18" s="2405">
        <v>0.63300000000000001</v>
      </c>
      <c r="G18" s="2215" t="s">
        <v>1621</v>
      </c>
      <c r="H18" s="2404">
        <v>0.625</v>
      </c>
      <c r="I18" s="2217" t="s">
        <v>1621</v>
      </c>
      <c r="J18" s="2405">
        <v>0.625</v>
      </c>
      <c r="K18" s="2215" t="s">
        <v>1621</v>
      </c>
      <c r="L18" s="2406">
        <v>0.64900000000000002</v>
      </c>
      <c r="M18" s="2217" t="s">
        <v>1606</v>
      </c>
      <c r="N18" s="2407">
        <v>0.64300000000000002</v>
      </c>
      <c r="O18" s="2215" t="s">
        <v>1606</v>
      </c>
      <c r="P18" s="2408">
        <v>0.61899999999999999</v>
      </c>
      <c r="Q18" s="2217" t="s">
        <v>1622</v>
      </c>
      <c r="R18" s="2309">
        <v>0.64900000000000002</v>
      </c>
      <c r="S18" s="2215" t="s">
        <v>1601</v>
      </c>
      <c r="T18" s="2224">
        <v>0.63100000000000001</v>
      </c>
      <c r="U18" s="2217" t="s">
        <v>1584</v>
      </c>
      <c r="V18" s="2409"/>
      <c r="W18" s="2226"/>
      <c r="X18" s="2410">
        <v>0.61</v>
      </c>
      <c r="Y18" s="2411" t="s">
        <v>1586</v>
      </c>
      <c r="Z18" s="2312">
        <v>0.621</v>
      </c>
      <c r="AA18" s="2412" t="s">
        <v>1621</v>
      </c>
    </row>
    <row r="19" spans="1:28" s="61" customFormat="1" ht="13.8">
      <c r="A19" s="2314" t="s">
        <v>1019</v>
      </c>
      <c r="B19" s="2413">
        <v>0.57499999999999996</v>
      </c>
      <c r="C19" s="2215" t="s">
        <v>1620</v>
      </c>
      <c r="D19" s="2414">
        <v>0.57299999999999995</v>
      </c>
      <c r="E19" s="2217" t="s">
        <v>1622</v>
      </c>
      <c r="F19" s="2415">
        <v>0.57999999999999996</v>
      </c>
      <c r="G19" s="2215" t="s">
        <v>1622</v>
      </c>
      <c r="H19" s="2414">
        <v>0.57199999999999995</v>
      </c>
      <c r="I19" s="2217" t="s">
        <v>1622</v>
      </c>
      <c r="J19" s="2415">
        <v>0.58899999999999997</v>
      </c>
      <c r="K19" s="2215" t="s">
        <v>1622</v>
      </c>
      <c r="L19" s="2416">
        <v>0.61</v>
      </c>
      <c r="M19" s="2217" t="s">
        <v>1621</v>
      </c>
      <c r="N19" s="2417">
        <v>0.61</v>
      </c>
      <c r="O19" s="2215" t="s">
        <v>1606</v>
      </c>
      <c r="P19" s="2418">
        <v>0.58899999999999997</v>
      </c>
      <c r="Q19" s="2217" t="s">
        <v>1624</v>
      </c>
      <c r="R19" s="2309">
        <v>0.622</v>
      </c>
      <c r="S19" s="2215" t="s">
        <v>1721</v>
      </c>
      <c r="T19" s="2224">
        <v>0.59599999999999997</v>
      </c>
      <c r="U19" s="2217" t="s">
        <v>1582</v>
      </c>
      <c r="V19" s="2419"/>
      <c r="W19" s="2226"/>
      <c r="X19" s="2420">
        <v>0.55800000000000005</v>
      </c>
      <c r="Y19" s="2421" t="s">
        <v>1620</v>
      </c>
      <c r="Z19" s="2312">
        <v>0.59599999999999997</v>
      </c>
      <c r="AA19" s="2422" t="s">
        <v>1622</v>
      </c>
    </row>
    <row r="20" spans="1:28" s="61" customFormat="1" ht="13.8">
      <c r="A20" s="2314" t="s">
        <v>1020</v>
      </c>
      <c r="B20" s="2423">
        <v>8.5000000000000006E-2</v>
      </c>
      <c r="C20" s="2215" t="s">
        <v>1601</v>
      </c>
      <c r="D20" s="2424">
        <v>6.7000000000000004E-2</v>
      </c>
      <c r="E20" s="2217" t="s">
        <v>1529</v>
      </c>
      <c r="F20" s="2425">
        <v>5.2999999999999999E-2</v>
      </c>
      <c r="G20" s="2215" t="s">
        <v>1531</v>
      </c>
      <c r="H20" s="2424">
        <v>5.2999999999999999E-2</v>
      </c>
      <c r="I20" s="2217" t="s">
        <v>1533</v>
      </c>
      <c r="J20" s="2425">
        <v>3.5999999999999997E-2</v>
      </c>
      <c r="K20" s="2215" t="s">
        <v>1556</v>
      </c>
      <c r="L20" s="2426">
        <v>3.9E-2</v>
      </c>
      <c r="M20" s="2217" t="s">
        <v>1531</v>
      </c>
      <c r="N20" s="2427">
        <v>3.3000000000000002E-2</v>
      </c>
      <c r="O20" s="2215" t="s">
        <v>1555</v>
      </c>
      <c r="P20" s="2428">
        <v>0.03</v>
      </c>
      <c r="Q20" s="2217" t="s">
        <v>1555</v>
      </c>
      <c r="R20" s="2309">
        <v>2.7000000000000003E-2</v>
      </c>
      <c r="S20" s="2215" t="s">
        <v>1556</v>
      </c>
      <c r="T20" s="2224">
        <v>3.5000000000000003E-2</v>
      </c>
      <c r="U20" s="2217" t="s">
        <v>1531</v>
      </c>
      <c r="V20" s="2429"/>
      <c r="W20" s="2226"/>
      <c r="X20" s="2430">
        <v>5.0999999999999997E-2</v>
      </c>
      <c r="Y20" s="2431" t="s">
        <v>1608</v>
      </c>
      <c r="Z20" s="2312">
        <v>2.5999999999999999E-2</v>
      </c>
      <c r="AA20" s="2432" t="s">
        <v>1557</v>
      </c>
    </row>
    <row r="21" spans="1:28" s="61" customFormat="1" ht="13.8">
      <c r="A21" s="2433" t="s">
        <v>1021</v>
      </c>
      <c r="B21" s="2434">
        <v>0.128</v>
      </c>
      <c r="C21" s="2435" t="s">
        <v>1586</v>
      </c>
      <c r="D21" s="2436">
        <v>0.105</v>
      </c>
      <c r="E21" s="2437" t="s">
        <v>1601</v>
      </c>
      <c r="F21" s="2438">
        <v>8.4000000000000005E-2</v>
      </c>
      <c r="G21" s="2435" t="s">
        <v>1603</v>
      </c>
      <c r="H21" s="2436">
        <v>8.5000000000000006E-2</v>
      </c>
      <c r="I21" s="2437" t="s">
        <v>1601</v>
      </c>
      <c r="J21" s="2438">
        <v>5.8000000000000003E-2</v>
      </c>
      <c r="K21" s="2435" t="s">
        <v>1608</v>
      </c>
      <c r="L21" s="2439">
        <v>0.06</v>
      </c>
      <c r="M21" s="2437" t="s">
        <v>1608</v>
      </c>
      <c r="N21" s="2440">
        <v>5.0999999999999997E-2</v>
      </c>
      <c r="O21" s="2435" t="s">
        <v>1533</v>
      </c>
      <c r="P21" s="2441">
        <v>4.8000000000000001E-2</v>
      </c>
      <c r="Q21" s="2437" t="s">
        <v>1529</v>
      </c>
      <c r="R21" s="2442">
        <v>4.2000000000000003E-2</v>
      </c>
      <c r="S21" s="2435" t="s">
        <v>1608</v>
      </c>
      <c r="T21" s="2443">
        <v>5.5E-2</v>
      </c>
      <c r="U21" s="2437" t="s">
        <v>1603</v>
      </c>
      <c r="V21" s="2444"/>
      <c r="W21" s="2445"/>
      <c r="X21" s="2446">
        <v>8.4000000000000005E-2</v>
      </c>
      <c r="Y21" s="2447" t="s">
        <v>1621</v>
      </c>
      <c r="Z21" s="2312">
        <v>4.2000000000000003E-2</v>
      </c>
      <c r="AA21" s="2432" t="s">
        <v>1533</v>
      </c>
    </row>
    <row r="22" spans="1:28" ht="13.8">
      <c r="A22" s="5750" t="s">
        <v>1543</v>
      </c>
      <c r="B22" s="5751"/>
      <c r="C22" s="5751"/>
      <c r="D22" s="5751"/>
      <c r="E22" s="5751"/>
      <c r="F22" s="5751"/>
      <c r="G22" s="5751"/>
      <c r="H22" s="5751"/>
      <c r="I22" s="5751"/>
      <c r="J22" s="5751"/>
      <c r="K22" s="5751"/>
      <c r="L22" s="5751"/>
      <c r="M22" s="5751"/>
      <c r="N22" s="5751"/>
      <c r="O22" s="5751"/>
      <c r="P22" s="5751"/>
      <c r="Q22" s="5751"/>
      <c r="R22" s="5751"/>
      <c r="S22" s="5751"/>
      <c r="T22" s="5751"/>
      <c r="U22" s="5751"/>
      <c r="V22" s="5751"/>
      <c r="W22" s="5751"/>
      <c r="X22" s="5751"/>
      <c r="Y22" s="5751"/>
      <c r="Z22" s="5751"/>
      <c r="AA22" s="5752"/>
    </row>
    <row r="23" spans="1:28" ht="13.8">
      <c r="A23" s="451"/>
      <c r="B23" s="451"/>
      <c r="C23" s="451"/>
      <c r="D23" s="451"/>
      <c r="E23" s="451"/>
      <c r="F23" s="451"/>
      <c r="G23" s="451"/>
      <c r="H23" s="451"/>
      <c r="I23" s="451"/>
      <c r="J23" s="451"/>
      <c r="K23" s="451"/>
      <c r="L23" s="451"/>
      <c r="M23" s="451"/>
      <c r="N23" s="451"/>
      <c r="O23" s="451"/>
      <c r="P23" s="451"/>
      <c r="Q23" s="451"/>
    </row>
    <row r="24" spans="1:28" ht="13.8">
      <c r="A24" s="5425" t="s">
        <v>2587</v>
      </c>
      <c r="B24" s="5425"/>
      <c r="C24" s="5425"/>
      <c r="D24" s="5425"/>
      <c r="E24" s="5425"/>
      <c r="F24" s="5425"/>
      <c r="G24" s="5425"/>
      <c r="H24" s="5425"/>
      <c r="I24" s="5425"/>
      <c r="J24" s="5425"/>
      <c r="K24" s="5425"/>
      <c r="L24" s="5425"/>
      <c r="M24" s="5425"/>
      <c r="N24" s="5425"/>
      <c r="O24" s="5425"/>
      <c r="P24" s="5425"/>
      <c r="Q24" s="5425"/>
      <c r="R24" s="5425"/>
      <c r="S24" s="5425"/>
      <c r="T24" s="5425"/>
      <c r="U24" s="5425"/>
      <c r="V24" s="5425"/>
      <c r="W24" s="5425"/>
    </row>
    <row r="25" spans="1:28" ht="13.8">
      <c r="A25" s="451"/>
      <c r="B25" s="451"/>
      <c r="C25" s="451"/>
      <c r="D25" s="451"/>
      <c r="E25" s="451"/>
      <c r="F25" s="451"/>
      <c r="G25" s="451"/>
      <c r="H25" s="451"/>
      <c r="I25" s="451"/>
      <c r="J25" s="451"/>
      <c r="K25" s="451"/>
      <c r="L25" s="451"/>
      <c r="M25" s="451"/>
      <c r="N25" s="451"/>
      <c r="O25" s="451"/>
      <c r="P25" s="451"/>
      <c r="Q25" s="451"/>
    </row>
    <row r="26" spans="1:28" ht="13.8">
      <c r="A26" s="451"/>
      <c r="B26" s="451"/>
      <c r="C26" s="451"/>
      <c r="D26" s="451"/>
      <c r="E26" s="451"/>
      <c r="F26" s="451"/>
      <c r="G26" s="451"/>
      <c r="H26" s="451"/>
      <c r="I26" s="451"/>
      <c r="J26" s="451"/>
      <c r="K26" s="451"/>
      <c r="L26" s="451"/>
      <c r="M26" s="451"/>
      <c r="N26" s="451"/>
      <c r="O26" s="451"/>
      <c r="P26" s="451"/>
      <c r="Q26" s="451"/>
    </row>
    <row r="27" spans="1:28" ht="18" customHeight="1">
      <c r="A27" s="5753" t="s">
        <v>912</v>
      </c>
      <c r="B27" s="5707" t="s">
        <v>14</v>
      </c>
      <c r="C27" s="5708"/>
      <c r="D27" s="5708"/>
      <c r="E27" s="5708"/>
      <c r="F27" s="5708"/>
      <c r="G27" s="5708"/>
      <c r="H27" s="5708"/>
      <c r="I27" s="5708"/>
      <c r="J27" s="5708"/>
      <c r="K27" s="5708"/>
      <c r="L27" s="5708"/>
      <c r="M27" s="5708"/>
      <c r="N27" s="5708"/>
      <c r="O27" s="5708"/>
      <c r="P27" s="5708"/>
      <c r="Q27" s="5708"/>
      <c r="R27" s="5708"/>
      <c r="S27" s="5708"/>
      <c r="T27" s="5708"/>
      <c r="U27" s="5708"/>
      <c r="V27" s="5708"/>
      <c r="W27" s="5708"/>
      <c r="X27" s="5708"/>
      <c r="Y27" s="5708"/>
      <c r="Z27" s="5708"/>
      <c r="AA27" s="5708"/>
    </row>
    <row r="28" spans="1:28" ht="18" customHeight="1">
      <c r="A28" s="5710"/>
      <c r="B28" s="5698" t="s">
        <v>855</v>
      </c>
      <c r="C28" s="5699"/>
      <c r="D28" s="5698" t="s">
        <v>855</v>
      </c>
      <c r="E28" s="5699"/>
      <c r="F28" s="5698" t="s">
        <v>855</v>
      </c>
      <c r="G28" s="5699"/>
      <c r="H28" s="5698" t="s">
        <v>855</v>
      </c>
      <c r="I28" s="5699"/>
      <c r="J28" s="5698" t="s">
        <v>855</v>
      </c>
      <c r="K28" s="5699"/>
      <c r="L28" s="5698" t="s">
        <v>855</v>
      </c>
      <c r="M28" s="5699"/>
      <c r="N28" s="5698" t="s">
        <v>855</v>
      </c>
      <c r="O28" s="5699"/>
      <c r="P28" s="5698" t="s">
        <v>855</v>
      </c>
      <c r="Q28" s="5700"/>
      <c r="R28" s="5698" t="s">
        <v>855</v>
      </c>
      <c r="S28" s="5700"/>
      <c r="T28" s="5698" t="s">
        <v>855</v>
      </c>
      <c r="U28" s="5700"/>
      <c r="V28" s="5698" t="s">
        <v>855</v>
      </c>
      <c r="W28" s="5700"/>
      <c r="X28" s="5698" t="s">
        <v>855</v>
      </c>
      <c r="Y28" s="5700"/>
      <c r="Z28" s="5698" t="s">
        <v>855</v>
      </c>
      <c r="AA28" s="5700"/>
      <c r="AB28" s="106"/>
    </row>
    <row r="29" spans="1:28" ht="18" customHeight="1">
      <c r="A29" s="5710"/>
      <c r="B29" s="5698">
        <v>2010</v>
      </c>
      <c r="C29" s="5699"/>
      <c r="D29" s="5698">
        <v>2011</v>
      </c>
      <c r="E29" s="5699"/>
      <c r="F29" s="5698">
        <v>2012</v>
      </c>
      <c r="G29" s="5699"/>
      <c r="H29" s="5698">
        <v>2013</v>
      </c>
      <c r="I29" s="5699"/>
      <c r="J29" s="5698">
        <v>2014</v>
      </c>
      <c r="K29" s="5699"/>
      <c r="L29" s="5698">
        <v>2015</v>
      </c>
      <c r="M29" s="5699"/>
      <c r="N29" s="5698">
        <v>2016</v>
      </c>
      <c r="O29" s="5699"/>
      <c r="P29" s="5698">
        <v>2017</v>
      </c>
      <c r="Q29" s="5700"/>
      <c r="R29" s="5698">
        <v>2018</v>
      </c>
      <c r="S29" s="5700"/>
      <c r="T29" s="5698">
        <v>2019</v>
      </c>
      <c r="U29" s="5700"/>
      <c r="V29" s="5698" t="s">
        <v>1517</v>
      </c>
      <c r="W29" s="5700"/>
      <c r="X29" s="5698">
        <v>2021</v>
      </c>
      <c r="Y29" s="5700"/>
      <c r="Z29" s="5698">
        <v>2022</v>
      </c>
      <c r="AA29" s="5700"/>
      <c r="AB29" s="106"/>
    </row>
    <row r="30" spans="1:28" s="34" customFormat="1" ht="30">
      <c r="A30" s="5711"/>
      <c r="B30" s="38" t="s">
        <v>859</v>
      </c>
      <c r="C30" s="39" t="s">
        <v>860</v>
      </c>
      <c r="D30" s="38" t="s">
        <v>859</v>
      </c>
      <c r="E30" s="39" t="s">
        <v>860</v>
      </c>
      <c r="F30" s="38" t="s">
        <v>859</v>
      </c>
      <c r="G30" s="39" t="s">
        <v>860</v>
      </c>
      <c r="H30" s="38" t="s">
        <v>859</v>
      </c>
      <c r="I30" s="39" t="s">
        <v>860</v>
      </c>
      <c r="J30" s="38" t="s">
        <v>859</v>
      </c>
      <c r="K30" s="39" t="s">
        <v>860</v>
      </c>
      <c r="L30" s="38" t="s">
        <v>859</v>
      </c>
      <c r="M30" s="39" t="s">
        <v>860</v>
      </c>
      <c r="N30" s="38" t="s">
        <v>859</v>
      </c>
      <c r="O30" s="39" t="s">
        <v>860</v>
      </c>
      <c r="P30" s="38" t="s">
        <v>859</v>
      </c>
      <c r="Q30" s="40" t="s">
        <v>860</v>
      </c>
      <c r="R30" s="38" t="s">
        <v>859</v>
      </c>
      <c r="S30" s="40" t="s">
        <v>860</v>
      </c>
      <c r="T30" s="38" t="s">
        <v>859</v>
      </c>
      <c r="U30" s="40" t="s">
        <v>860</v>
      </c>
      <c r="V30" s="38" t="s">
        <v>859</v>
      </c>
      <c r="W30" s="40" t="s">
        <v>860</v>
      </c>
      <c r="X30" s="38" t="s">
        <v>859</v>
      </c>
      <c r="Y30" s="40" t="s">
        <v>860</v>
      </c>
      <c r="Z30" s="38" t="s">
        <v>859</v>
      </c>
      <c r="AA30" s="40" t="s">
        <v>860</v>
      </c>
      <c r="AB30" s="401"/>
    </row>
    <row r="31" spans="1:28" s="61" customFormat="1" ht="16.2" thickBot="1">
      <c r="A31" s="2294" t="s">
        <v>913</v>
      </c>
      <c r="B31" s="2448">
        <v>343309</v>
      </c>
      <c r="C31" s="1319" t="s">
        <v>2367</v>
      </c>
      <c r="D31" s="2449">
        <v>354621</v>
      </c>
      <c r="E31" s="472" t="s">
        <v>2368</v>
      </c>
      <c r="F31" s="2448">
        <v>367118</v>
      </c>
      <c r="G31" s="1319" t="s">
        <v>2369</v>
      </c>
      <c r="H31" s="2449">
        <v>390152</v>
      </c>
      <c r="I31" s="472" t="s">
        <v>2370</v>
      </c>
      <c r="J31" s="2450">
        <v>393549</v>
      </c>
      <c r="K31" s="1319" t="s">
        <v>2371</v>
      </c>
      <c r="L31" s="2451">
        <v>402935</v>
      </c>
      <c r="M31" s="472" t="s">
        <v>2372</v>
      </c>
      <c r="N31" s="2448">
        <v>414873</v>
      </c>
      <c r="O31" s="1319" t="s">
        <v>2373</v>
      </c>
      <c r="P31" s="2449">
        <v>434432</v>
      </c>
      <c r="Q31" s="472" t="s">
        <v>2374</v>
      </c>
      <c r="R31" s="1633">
        <v>444354</v>
      </c>
      <c r="S31" s="1319" t="s">
        <v>2375</v>
      </c>
      <c r="T31" s="1634">
        <v>429928</v>
      </c>
      <c r="U31" s="472" t="s">
        <v>2376</v>
      </c>
      <c r="V31" s="2296"/>
      <c r="W31" s="2198"/>
      <c r="X31" s="476">
        <v>481831</v>
      </c>
      <c r="Y31" s="2297" t="s">
        <v>2377</v>
      </c>
      <c r="Z31" s="2298">
        <v>516971</v>
      </c>
      <c r="AA31" s="1635" t="s">
        <v>2600</v>
      </c>
      <c r="AB31" s="408"/>
    </row>
    <row r="32" spans="1:28" s="61" customFormat="1" ht="13.8">
      <c r="A32" s="395" t="s">
        <v>1017</v>
      </c>
      <c r="B32" s="2452">
        <v>0.69</v>
      </c>
      <c r="C32" s="1331" t="s">
        <v>1608</v>
      </c>
      <c r="D32" s="2453">
        <v>0.68899999999999995</v>
      </c>
      <c r="E32" s="480" t="s">
        <v>1529</v>
      </c>
      <c r="F32" s="2452">
        <v>0.67700000000000005</v>
      </c>
      <c r="G32" s="1331" t="s">
        <v>1530</v>
      </c>
      <c r="H32" s="2453">
        <v>0.66100000000000003</v>
      </c>
      <c r="I32" s="480" t="s">
        <v>1533</v>
      </c>
      <c r="J32" s="2454">
        <v>0.67600000000000005</v>
      </c>
      <c r="K32" s="1331" t="s">
        <v>1529</v>
      </c>
      <c r="L32" s="2455">
        <v>0.67600000000000005</v>
      </c>
      <c r="M32" s="480" t="s">
        <v>1533</v>
      </c>
      <c r="N32" s="2452">
        <v>0.67700000000000005</v>
      </c>
      <c r="O32" s="1331" t="s">
        <v>1533</v>
      </c>
      <c r="P32" s="2453">
        <v>0.67100000000000004</v>
      </c>
      <c r="Q32" s="480" t="s">
        <v>1530</v>
      </c>
      <c r="R32" s="2456">
        <v>0.68900000000000006</v>
      </c>
      <c r="S32" s="1331" t="s">
        <v>1533</v>
      </c>
      <c r="T32" s="2457">
        <v>0.66</v>
      </c>
      <c r="U32" s="480" t="s">
        <v>1533</v>
      </c>
      <c r="V32" s="2458"/>
      <c r="W32" s="1337"/>
      <c r="X32" s="2459">
        <v>0.65700000000000003</v>
      </c>
      <c r="Y32" s="2460" t="s">
        <v>1530</v>
      </c>
      <c r="Z32" s="2301">
        <v>0.68</v>
      </c>
      <c r="AA32" s="2461" t="s">
        <v>1533</v>
      </c>
      <c r="AB32" s="404"/>
    </row>
    <row r="33" spans="1:28" s="61" customFormat="1" ht="13.8">
      <c r="A33" s="2346" t="s">
        <v>1018</v>
      </c>
      <c r="B33" s="2462">
        <v>0.67900000000000005</v>
      </c>
      <c r="C33" s="2215" t="s">
        <v>1608</v>
      </c>
      <c r="D33" s="2463">
        <v>0.68200000000000005</v>
      </c>
      <c r="E33" s="2217" t="s">
        <v>1529</v>
      </c>
      <c r="F33" s="2462">
        <v>0.66500000000000004</v>
      </c>
      <c r="G33" s="2215" t="s">
        <v>1530</v>
      </c>
      <c r="H33" s="2463">
        <v>0.64900000000000002</v>
      </c>
      <c r="I33" s="2217" t="s">
        <v>1530</v>
      </c>
      <c r="J33" s="2464">
        <v>0.67</v>
      </c>
      <c r="K33" s="2215" t="s">
        <v>1533</v>
      </c>
      <c r="L33" s="2465">
        <v>0.66500000000000004</v>
      </c>
      <c r="M33" s="2217" t="s">
        <v>1533</v>
      </c>
      <c r="N33" s="2462">
        <v>0.66800000000000004</v>
      </c>
      <c r="O33" s="2215" t="s">
        <v>1533</v>
      </c>
      <c r="P33" s="2463">
        <v>0.66300000000000003</v>
      </c>
      <c r="Q33" s="2217" t="s">
        <v>1530</v>
      </c>
      <c r="R33" s="2466">
        <v>0.68</v>
      </c>
      <c r="S33" s="2215" t="s">
        <v>1533</v>
      </c>
      <c r="T33" s="2467">
        <v>0.65200000000000002</v>
      </c>
      <c r="U33" s="2217" t="s">
        <v>1533</v>
      </c>
      <c r="V33" s="2429"/>
      <c r="W33" s="2226"/>
      <c r="X33" s="2430">
        <v>0.64500000000000002</v>
      </c>
      <c r="Y33" s="2431" t="s">
        <v>1530</v>
      </c>
      <c r="Z33" s="2312">
        <v>0.66900000000000004</v>
      </c>
      <c r="AA33" s="2468" t="s">
        <v>1533</v>
      </c>
      <c r="AB33" s="404"/>
    </row>
    <row r="34" spans="1:28" s="61" customFormat="1" ht="13.8">
      <c r="A34" s="2314" t="s">
        <v>1019</v>
      </c>
      <c r="B34" s="2469">
        <v>0.57899999999999996</v>
      </c>
      <c r="C34" s="2215" t="s">
        <v>1608</v>
      </c>
      <c r="D34" s="2470">
        <v>0.59699999999999998</v>
      </c>
      <c r="E34" s="2217" t="s">
        <v>1532</v>
      </c>
      <c r="F34" s="2469">
        <v>0.59199999999999997</v>
      </c>
      <c r="G34" s="2215" t="s">
        <v>1529</v>
      </c>
      <c r="H34" s="2470">
        <v>0.58199999999999996</v>
      </c>
      <c r="I34" s="2217" t="s">
        <v>1529</v>
      </c>
      <c r="J34" s="2471">
        <v>0.60799999999999998</v>
      </c>
      <c r="K34" s="2215" t="s">
        <v>1533</v>
      </c>
      <c r="L34" s="2472">
        <v>0.61199999999999999</v>
      </c>
      <c r="M34" s="2217" t="s">
        <v>1533</v>
      </c>
      <c r="N34" s="2469">
        <v>0.626</v>
      </c>
      <c r="O34" s="2215" t="s">
        <v>1533</v>
      </c>
      <c r="P34" s="2470">
        <v>0.628</v>
      </c>
      <c r="Q34" s="2217" t="s">
        <v>1530</v>
      </c>
      <c r="R34" s="2473">
        <v>0.64</v>
      </c>
      <c r="S34" s="2215" t="s">
        <v>1533</v>
      </c>
      <c r="T34" s="2474">
        <v>0.60799999999999998</v>
      </c>
      <c r="U34" s="2217" t="s">
        <v>1529</v>
      </c>
      <c r="V34" s="2475"/>
      <c r="W34" s="2226"/>
      <c r="X34" s="2476">
        <v>0.59199999999999997</v>
      </c>
      <c r="Y34" s="2477" t="s">
        <v>1533</v>
      </c>
      <c r="Z34" s="2312">
        <v>0.63400000000000001</v>
      </c>
      <c r="AA34" s="2478" t="s">
        <v>1533</v>
      </c>
    </row>
    <row r="35" spans="1:28" s="61" customFormat="1" ht="13.8">
      <c r="A35" s="2314" t="s">
        <v>1020</v>
      </c>
      <c r="B35" s="2479">
        <v>0.1</v>
      </c>
      <c r="C35" s="2215" t="s">
        <v>1531</v>
      </c>
      <c r="D35" s="2480">
        <v>8.5000000000000006E-2</v>
      </c>
      <c r="E35" s="2217" t="s">
        <v>1556</v>
      </c>
      <c r="F35" s="2479">
        <v>7.2999999999999995E-2</v>
      </c>
      <c r="G35" s="2215" t="s">
        <v>1555</v>
      </c>
      <c r="H35" s="2480">
        <v>6.7000000000000004E-2</v>
      </c>
      <c r="I35" s="2217" t="s">
        <v>1557</v>
      </c>
      <c r="J35" s="2481">
        <v>6.2E-2</v>
      </c>
      <c r="K35" s="2215" t="s">
        <v>1557</v>
      </c>
      <c r="L35" s="2482">
        <v>5.2999999999999999E-2</v>
      </c>
      <c r="M35" s="2217" t="s">
        <v>1558</v>
      </c>
      <c r="N35" s="2479">
        <v>4.2000000000000003E-2</v>
      </c>
      <c r="O35" s="2215" t="s">
        <v>1578</v>
      </c>
      <c r="P35" s="2480">
        <v>3.4000000000000002E-2</v>
      </c>
      <c r="Q35" s="2217" t="s">
        <v>1579</v>
      </c>
      <c r="R35" s="2483">
        <v>0.04</v>
      </c>
      <c r="S35" s="2215" t="s">
        <v>1558</v>
      </c>
      <c r="T35" s="2484">
        <v>4.4000000000000004E-2</v>
      </c>
      <c r="U35" s="2217" t="s">
        <v>1558</v>
      </c>
      <c r="V35" s="2485"/>
      <c r="W35" s="2226"/>
      <c r="X35" s="2486">
        <v>5.2999999999999999E-2</v>
      </c>
      <c r="Y35" s="2487" t="s">
        <v>1558</v>
      </c>
      <c r="Z35" s="2312">
        <v>3.5000000000000003E-2</v>
      </c>
      <c r="AA35" s="2488" t="s">
        <v>1578</v>
      </c>
    </row>
    <row r="36" spans="1:28" s="61" customFormat="1" ht="13.8">
      <c r="A36" s="2335" t="s">
        <v>1021</v>
      </c>
      <c r="B36" s="2489">
        <v>0.14799999999999999</v>
      </c>
      <c r="C36" s="2215" t="s">
        <v>1608</v>
      </c>
      <c r="D36" s="2490">
        <v>0.125</v>
      </c>
      <c r="E36" s="2217" t="s">
        <v>1608</v>
      </c>
      <c r="F36" s="2489">
        <v>0.11</v>
      </c>
      <c r="G36" s="2215" t="s">
        <v>1533</v>
      </c>
      <c r="H36" s="2490">
        <v>0.104</v>
      </c>
      <c r="I36" s="2217" t="s">
        <v>1530</v>
      </c>
      <c r="J36" s="2491">
        <v>9.1999999999999998E-2</v>
      </c>
      <c r="K36" s="2215" t="s">
        <v>1531</v>
      </c>
      <c r="L36" s="2492">
        <v>7.9000000000000001E-2</v>
      </c>
      <c r="M36" s="2217" t="s">
        <v>1556</v>
      </c>
      <c r="N36" s="2489">
        <v>6.3E-2</v>
      </c>
      <c r="O36" s="2215" t="s">
        <v>1557</v>
      </c>
      <c r="P36" s="2490">
        <v>5.1999999999999998E-2</v>
      </c>
      <c r="Q36" s="2217" t="s">
        <v>1558</v>
      </c>
      <c r="R36" s="2493">
        <v>5.7999999999999996E-2</v>
      </c>
      <c r="S36" s="2215" t="s">
        <v>1555</v>
      </c>
      <c r="T36" s="2494">
        <v>6.8000000000000005E-2</v>
      </c>
      <c r="U36" s="2217" t="s">
        <v>1556</v>
      </c>
      <c r="V36" s="2495"/>
      <c r="W36" s="2226"/>
      <c r="X36" s="2496">
        <v>8.2000000000000003E-2</v>
      </c>
      <c r="Y36" s="2497" t="s">
        <v>1556</v>
      </c>
      <c r="Z36" s="2312">
        <v>5.2999999999999999E-2</v>
      </c>
      <c r="AA36" s="2498" t="s">
        <v>1557</v>
      </c>
    </row>
    <row r="37" spans="1:28" s="61" customFormat="1" ht="13.8">
      <c r="A37" s="2346" t="s">
        <v>1022</v>
      </c>
      <c r="B37" s="2499">
        <v>1.0999999999999999E-2</v>
      </c>
      <c r="C37" s="2215" t="s">
        <v>1607</v>
      </c>
      <c r="D37" s="2500">
        <v>7.0000000000000001E-3</v>
      </c>
      <c r="E37" s="2217" t="s">
        <v>1676</v>
      </c>
      <c r="F37" s="2499">
        <v>1.2E-2</v>
      </c>
      <c r="G37" s="2215" t="s">
        <v>1607</v>
      </c>
      <c r="H37" s="2500">
        <v>1.2E-2</v>
      </c>
      <c r="I37" s="2217" t="s">
        <v>1607</v>
      </c>
      <c r="J37" s="2501">
        <v>6.0000000000000001E-3</v>
      </c>
      <c r="K37" s="2215" t="s">
        <v>1676</v>
      </c>
      <c r="L37" s="2502">
        <v>1.0999999999999999E-2</v>
      </c>
      <c r="M37" s="2217" t="s">
        <v>1607</v>
      </c>
      <c r="N37" s="2499">
        <v>8.9999999999999993E-3</v>
      </c>
      <c r="O37" s="2215" t="s">
        <v>1676</v>
      </c>
      <c r="P37" s="2500">
        <v>8.0000000000000002E-3</v>
      </c>
      <c r="Q37" s="2217" t="s">
        <v>1607</v>
      </c>
      <c r="R37" s="2503">
        <v>0.01</v>
      </c>
      <c r="S37" s="2215" t="s">
        <v>1676</v>
      </c>
      <c r="T37" s="2504">
        <v>8.0000000000000002E-3</v>
      </c>
      <c r="U37" s="2217" t="s">
        <v>1676</v>
      </c>
      <c r="V37" s="2505"/>
      <c r="W37" s="2226"/>
      <c r="X37" s="2506">
        <v>1.2E-2</v>
      </c>
      <c r="Y37" s="2507" t="s">
        <v>1607</v>
      </c>
      <c r="Z37" s="2312">
        <v>1.0999999999999999E-2</v>
      </c>
      <c r="AA37" s="2508" t="s">
        <v>1607</v>
      </c>
    </row>
    <row r="38" spans="1:28" s="61" customFormat="1" ht="13.8">
      <c r="A38" s="2357" t="s">
        <v>1023</v>
      </c>
      <c r="B38" s="2509">
        <v>0.31</v>
      </c>
      <c r="C38" s="2215" t="s">
        <v>1608</v>
      </c>
      <c r="D38" s="2510">
        <v>0.311</v>
      </c>
      <c r="E38" s="2217" t="s">
        <v>1529</v>
      </c>
      <c r="F38" s="2509">
        <v>0.32300000000000001</v>
      </c>
      <c r="G38" s="2215" t="s">
        <v>1530</v>
      </c>
      <c r="H38" s="2510">
        <v>0.33900000000000002</v>
      </c>
      <c r="I38" s="2217" t="s">
        <v>1533</v>
      </c>
      <c r="J38" s="2511">
        <v>0.32400000000000001</v>
      </c>
      <c r="K38" s="2215" t="s">
        <v>1529</v>
      </c>
      <c r="L38" s="2512">
        <v>0.32400000000000001</v>
      </c>
      <c r="M38" s="2217" t="s">
        <v>1533</v>
      </c>
      <c r="N38" s="2509">
        <v>0.32300000000000001</v>
      </c>
      <c r="O38" s="2215" t="s">
        <v>1533</v>
      </c>
      <c r="P38" s="2510">
        <v>0.32900000000000001</v>
      </c>
      <c r="Q38" s="2217" t="s">
        <v>1530</v>
      </c>
      <c r="R38" s="2513">
        <v>0.311</v>
      </c>
      <c r="S38" s="2215" t="s">
        <v>1533</v>
      </c>
      <c r="T38" s="2514">
        <v>0.34</v>
      </c>
      <c r="U38" s="2217" t="s">
        <v>1533</v>
      </c>
      <c r="V38" s="2515"/>
      <c r="W38" s="2226"/>
      <c r="X38" s="2516">
        <v>0.34300000000000003</v>
      </c>
      <c r="Y38" s="2517" t="s">
        <v>1530</v>
      </c>
      <c r="Z38" s="2312">
        <v>0.32</v>
      </c>
      <c r="AA38" s="2518" t="s">
        <v>1533</v>
      </c>
    </row>
    <row r="39" spans="1:28" s="61" customFormat="1" ht="13.8">
      <c r="A39" s="2357"/>
      <c r="B39" s="2519" t="s">
        <v>932</v>
      </c>
      <c r="C39" s="2215"/>
      <c r="D39" s="2520" t="s">
        <v>932</v>
      </c>
      <c r="E39" s="2217"/>
      <c r="F39" s="2519" t="s">
        <v>932</v>
      </c>
      <c r="G39" s="2215"/>
      <c r="H39" s="2520" t="s">
        <v>932</v>
      </c>
      <c r="I39" s="2217"/>
      <c r="J39" s="2521" t="s">
        <v>932</v>
      </c>
      <c r="K39" s="2215"/>
      <c r="L39" s="2522" t="s">
        <v>932</v>
      </c>
      <c r="M39" s="2217"/>
      <c r="N39" s="2519" t="s">
        <v>932</v>
      </c>
      <c r="O39" s="2215"/>
      <c r="P39" s="2520"/>
      <c r="Q39" s="2217"/>
      <c r="R39" s="2523"/>
      <c r="S39" s="2215"/>
      <c r="T39" s="2524"/>
      <c r="U39" s="2217"/>
      <c r="V39" s="2525"/>
      <c r="W39" s="2226"/>
      <c r="X39" s="2526"/>
      <c r="Y39" s="2527"/>
      <c r="Z39" s="2378"/>
      <c r="AA39" s="2528"/>
    </row>
    <row r="40" spans="1:28" s="61" customFormat="1" ht="13.8">
      <c r="A40" s="2357" t="s">
        <v>914</v>
      </c>
      <c r="B40" s="2529">
        <v>174677</v>
      </c>
      <c r="C40" s="2215" t="s">
        <v>2378</v>
      </c>
      <c r="D40" s="2530">
        <v>182699</v>
      </c>
      <c r="E40" s="2217" t="s">
        <v>2379</v>
      </c>
      <c r="F40" s="2529">
        <v>184716</v>
      </c>
      <c r="G40" s="2215" t="s">
        <v>2380</v>
      </c>
      <c r="H40" s="2530">
        <v>200703</v>
      </c>
      <c r="I40" s="2217" t="s">
        <v>2381</v>
      </c>
      <c r="J40" s="2531">
        <v>199609</v>
      </c>
      <c r="K40" s="2215" t="s">
        <v>2382</v>
      </c>
      <c r="L40" s="2532">
        <v>203509</v>
      </c>
      <c r="M40" s="2217" t="s">
        <v>2383</v>
      </c>
      <c r="N40" s="2529">
        <v>206421</v>
      </c>
      <c r="O40" s="2215" t="s">
        <v>2384</v>
      </c>
      <c r="P40" s="2530">
        <v>213622</v>
      </c>
      <c r="Q40" s="2217" t="s">
        <v>2385</v>
      </c>
      <c r="R40" s="2533">
        <v>221039</v>
      </c>
      <c r="S40" s="2215" t="s">
        <v>2386</v>
      </c>
      <c r="T40" s="2534">
        <v>216942</v>
      </c>
      <c r="U40" s="2217" t="s">
        <v>2387</v>
      </c>
      <c r="V40" s="2535"/>
      <c r="W40" s="2226"/>
      <c r="X40" s="2536">
        <v>239429</v>
      </c>
      <c r="Y40" s="2537" t="s">
        <v>2388</v>
      </c>
      <c r="Z40" s="2391">
        <v>256932</v>
      </c>
      <c r="AA40" s="2538" t="s">
        <v>2601</v>
      </c>
    </row>
    <row r="41" spans="1:28" s="61" customFormat="1" ht="13.8">
      <c r="A41" s="2357" t="s">
        <v>1017</v>
      </c>
      <c r="B41" s="2539">
        <v>0.67200000000000004</v>
      </c>
      <c r="C41" s="2215" t="s">
        <v>1601</v>
      </c>
      <c r="D41" s="2540">
        <v>0.67600000000000005</v>
      </c>
      <c r="E41" s="2217" t="s">
        <v>1604</v>
      </c>
      <c r="F41" s="2539">
        <v>0.63700000000000001</v>
      </c>
      <c r="G41" s="2215" t="s">
        <v>1603</v>
      </c>
      <c r="H41" s="2540">
        <v>0.628</v>
      </c>
      <c r="I41" s="2217" t="s">
        <v>1604</v>
      </c>
      <c r="J41" s="2541">
        <v>0.64200000000000002</v>
      </c>
      <c r="K41" s="2215" t="s">
        <v>1605</v>
      </c>
      <c r="L41" s="2542">
        <v>0.64700000000000002</v>
      </c>
      <c r="M41" s="2217" t="s">
        <v>1532</v>
      </c>
      <c r="N41" s="2539">
        <v>0.65</v>
      </c>
      <c r="O41" s="2215" t="s">
        <v>1604</v>
      </c>
      <c r="P41" s="2540">
        <v>0.63700000000000001</v>
      </c>
      <c r="Q41" s="2217" t="s">
        <v>1605</v>
      </c>
      <c r="R41" s="2543">
        <v>0.65599999999999992</v>
      </c>
      <c r="S41" s="2215" t="s">
        <v>1603</v>
      </c>
      <c r="T41" s="2544">
        <v>0.63800000000000001</v>
      </c>
      <c r="U41" s="2217" t="s">
        <v>1605</v>
      </c>
      <c r="V41" s="2545"/>
      <c r="W41" s="2226"/>
      <c r="X41" s="2546">
        <v>0.64400000000000002</v>
      </c>
      <c r="Y41" s="2547" t="s">
        <v>1603</v>
      </c>
      <c r="Z41" s="2312">
        <v>0.64600000000000002</v>
      </c>
      <c r="AA41" s="2548" t="s">
        <v>1605</v>
      </c>
    </row>
    <row r="42" spans="1:28" s="61" customFormat="1" ht="13.8">
      <c r="A42" s="2346" t="s">
        <v>1018</v>
      </c>
      <c r="B42" s="2549">
        <v>0.66700000000000004</v>
      </c>
      <c r="C42" s="2215" t="s">
        <v>1601</v>
      </c>
      <c r="D42" s="2550">
        <v>0.67300000000000004</v>
      </c>
      <c r="E42" s="2217" t="s">
        <v>1604</v>
      </c>
      <c r="F42" s="2549">
        <v>0.63400000000000001</v>
      </c>
      <c r="G42" s="2215" t="s">
        <v>1603</v>
      </c>
      <c r="H42" s="2550">
        <v>0.624</v>
      </c>
      <c r="I42" s="2217" t="s">
        <v>1604</v>
      </c>
      <c r="J42" s="2551">
        <v>0.64</v>
      </c>
      <c r="K42" s="2215" t="s">
        <v>1605</v>
      </c>
      <c r="L42" s="2552">
        <v>0.64300000000000002</v>
      </c>
      <c r="M42" s="2217" t="s">
        <v>1532</v>
      </c>
      <c r="N42" s="2549">
        <v>0.64800000000000002</v>
      </c>
      <c r="O42" s="2215" t="s">
        <v>1604</v>
      </c>
      <c r="P42" s="2550">
        <v>0.63600000000000001</v>
      </c>
      <c r="Q42" s="2217" t="s">
        <v>1605</v>
      </c>
      <c r="R42" s="2553">
        <v>0.65300000000000002</v>
      </c>
      <c r="S42" s="2215" t="s">
        <v>1605</v>
      </c>
      <c r="T42" s="2554">
        <v>0.63600000000000001</v>
      </c>
      <c r="U42" s="2217" t="s">
        <v>1605</v>
      </c>
      <c r="V42" s="2555"/>
      <c r="W42" s="2226"/>
      <c r="X42" s="2556">
        <v>0.63900000000000001</v>
      </c>
      <c r="Y42" s="2557" t="s">
        <v>1532</v>
      </c>
      <c r="Z42" s="2312">
        <v>0.64500000000000002</v>
      </c>
      <c r="AA42" s="2558" t="s">
        <v>1605</v>
      </c>
    </row>
    <row r="43" spans="1:28" s="61" customFormat="1" ht="13.8">
      <c r="A43" s="2314" t="s">
        <v>1019</v>
      </c>
      <c r="B43" s="2559">
        <v>0.57699999999999996</v>
      </c>
      <c r="C43" s="2215" t="s">
        <v>1604</v>
      </c>
      <c r="D43" s="2560">
        <v>0.59899999999999998</v>
      </c>
      <c r="E43" s="2217" t="s">
        <v>1601</v>
      </c>
      <c r="F43" s="2559">
        <v>0.56699999999999995</v>
      </c>
      <c r="G43" s="2215" t="s">
        <v>1603</v>
      </c>
      <c r="H43" s="2560">
        <v>0.56399999999999995</v>
      </c>
      <c r="I43" s="2217" t="s">
        <v>1601</v>
      </c>
      <c r="J43" s="2561">
        <v>0.58599999999999997</v>
      </c>
      <c r="K43" s="2215" t="s">
        <v>1601</v>
      </c>
      <c r="L43" s="2562">
        <v>0.59799999999999998</v>
      </c>
      <c r="M43" s="2217" t="s">
        <v>1608</v>
      </c>
      <c r="N43" s="2559">
        <v>0.61499999999999999</v>
      </c>
      <c r="O43" s="2215" t="s">
        <v>1605</v>
      </c>
      <c r="P43" s="2560">
        <v>0.60299999999999998</v>
      </c>
      <c r="Q43" s="2217" t="s">
        <v>1605</v>
      </c>
      <c r="R43" s="2563">
        <v>0.62</v>
      </c>
      <c r="S43" s="2215" t="s">
        <v>1603</v>
      </c>
      <c r="T43" s="2564">
        <v>0.59599999999999997</v>
      </c>
      <c r="U43" s="2217" t="s">
        <v>1603</v>
      </c>
      <c r="V43" s="2565"/>
      <c r="W43" s="2226"/>
      <c r="X43" s="2566">
        <v>0.58899999999999997</v>
      </c>
      <c r="Y43" s="2567" t="s">
        <v>1603</v>
      </c>
      <c r="Z43" s="2312">
        <v>0.61099999999999999</v>
      </c>
      <c r="AA43" s="2568" t="s">
        <v>1605</v>
      </c>
    </row>
    <row r="44" spans="1:28" s="61" customFormat="1" ht="13.8">
      <c r="A44" s="2314" t="s">
        <v>1020</v>
      </c>
      <c r="B44" s="2569">
        <v>9.0999999999999998E-2</v>
      </c>
      <c r="C44" s="2215" t="s">
        <v>1608</v>
      </c>
      <c r="D44" s="2570">
        <v>7.4999999999999997E-2</v>
      </c>
      <c r="E44" s="2217" t="s">
        <v>1533</v>
      </c>
      <c r="F44" s="2569">
        <v>6.6000000000000003E-2</v>
      </c>
      <c r="G44" s="2215" t="s">
        <v>1530</v>
      </c>
      <c r="H44" s="2570">
        <v>0.06</v>
      </c>
      <c r="I44" s="2217" t="s">
        <v>1556</v>
      </c>
      <c r="J44" s="2571">
        <v>5.2999999999999999E-2</v>
      </c>
      <c r="K44" s="2215" t="s">
        <v>1556</v>
      </c>
      <c r="L44" s="2572">
        <v>4.4999999999999998E-2</v>
      </c>
      <c r="M44" s="2217" t="s">
        <v>1557</v>
      </c>
      <c r="N44" s="2569">
        <v>3.2000000000000001E-2</v>
      </c>
      <c r="O44" s="2215" t="s">
        <v>1558</v>
      </c>
      <c r="P44" s="2570">
        <v>3.2000000000000001E-2</v>
      </c>
      <c r="Q44" s="2217" t="s">
        <v>1558</v>
      </c>
      <c r="R44" s="2573">
        <v>3.3000000000000002E-2</v>
      </c>
      <c r="S44" s="2215" t="s">
        <v>1557</v>
      </c>
      <c r="T44" s="2574">
        <v>0.04</v>
      </c>
      <c r="U44" s="2217" t="s">
        <v>1557</v>
      </c>
      <c r="V44" s="2575"/>
      <c r="W44" s="2226"/>
      <c r="X44" s="2576">
        <v>0.05</v>
      </c>
      <c r="Y44" s="2577" t="s">
        <v>1556</v>
      </c>
      <c r="Z44" s="2312">
        <v>3.4000000000000002E-2</v>
      </c>
      <c r="AA44" s="2578" t="s">
        <v>1558</v>
      </c>
    </row>
    <row r="45" spans="1:28" s="61" customFormat="1" ht="13.8">
      <c r="A45" s="2579" t="s">
        <v>1021</v>
      </c>
      <c r="B45" s="2580">
        <v>0.13600000000000001</v>
      </c>
      <c r="C45" s="2581" t="s">
        <v>1602</v>
      </c>
      <c r="D45" s="2582">
        <v>0.111</v>
      </c>
      <c r="E45" s="2583" t="s">
        <v>1605</v>
      </c>
      <c r="F45" s="2580">
        <v>0.105</v>
      </c>
      <c r="G45" s="2581" t="s">
        <v>1605</v>
      </c>
      <c r="H45" s="2582">
        <v>9.6000000000000002E-2</v>
      </c>
      <c r="I45" s="2583" t="s">
        <v>1532</v>
      </c>
      <c r="J45" s="2584">
        <v>8.3000000000000004E-2</v>
      </c>
      <c r="K45" s="2581" t="s">
        <v>1608</v>
      </c>
      <c r="L45" s="2585">
        <v>7.0000000000000007E-2</v>
      </c>
      <c r="M45" s="2583" t="s">
        <v>1530</v>
      </c>
      <c r="N45" s="2580">
        <v>0.05</v>
      </c>
      <c r="O45" s="2581" t="s">
        <v>1556</v>
      </c>
      <c r="P45" s="2582">
        <v>5.0999999999999997E-2</v>
      </c>
      <c r="Q45" s="2583" t="s">
        <v>1531</v>
      </c>
      <c r="R45" s="2586">
        <v>5.0999999999999997E-2</v>
      </c>
      <c r="S45" s="2581" t="s">
        <v>1752</v>
      </c>
      <c r="T45" s="2587">
        <v>6.3E-2</v>
      </c>
      <c r="U45" s="2583" t="s">
        <v>1530</v>
      </c>
      <c r="V45" s="2588"/>
      <c r="W45" s="2589"/>
      <c r="X45" s="2590">
        <v>7.9000000000000001E-2</v>
      </c>
      <c r="Y45" s="2591" t="s">
        <v>1608</v>
      </c>
      <c r="Z45" s="2312">
        <v>5.2999999999999999E-2</v>
      </c>
      <c r="AA45" s="2578" t="s">
        <v>1531</v>
      </c>
    </row>
    <row r="46" spans="1:28" ht="13.8">
      <c r="A46" s="5746" t="s">
        <v>1543</v>
      </c>
      <c r="B46" s="5747"/>
      <c r="C46" s="5747"/>
      <c r="D46" s="5747"/>
      <c r="E46" s="5747"/>
      <c r="F46" s="5747"/>
      <c r="G46" s="5747"/>
      <c r="H46" s="5747"/>
      <c r="I46" s="5747"/>
      <c r="J46" s="5747"/>
      <c r="K46" s="5747"/>
      <c r="L46" s="5747"/>
      <c r="M46" s="5747"/>
      <c r="N46" s="5747"/>
      <c r="O46" s="5747"/>
      <c r="P46" s="5747"/>
      <c r="Q46" s="5747"/>
      <c r="R46" s="5747"/>
      <c r="S46" s="5747"/>
      <c r="T46" s="5747"/>
      <c r="U46" s="5747"/>
      <c r="V46" s="5747"/>
      <c r="W46" s="5747"/>
      <c r="X46" s="5747"/>
      <c r="Y46" s="5747"/>
      <c r="Z46" s="5747"/>
      <c r="AA46" s="5748"/>
    </row>
    <row r="47" spans="1:28" ht="13.8">
      <c r="A47" s="451"/>
      <c r="B47" s="451"/>
      <c r="C47" s="451"/>
      <c r="D47" s="451"/>
      <c r="E47" s="451"/>
      <c r="F47" s="451"/>
      <c r="G47" s="451"/>
      <c r="H47" s="451"/>
      <c r="I47" s="451"/>
      <c r="J47" s="451"/>
      <c r="K47" s="451"/>
      <c r="L47" s="451"/>
      <c r="M47" s="451"/>
      <c r="N47" s="451"/>
      <c r="O47" s="451"/>
      <c r="P47" s="451"/>
      <c r="Q47" s="451"/>
    </row>
    <row r="48" spans="1:28" ht="13.95" customHeight="1">
      <c r="A48" s="5425" t="s">
        <v>2587</v>
      </c>
      <c r="B48" s="5425"/>
      <c r="C48" s="5425"/>
      <c r="D48" s="5425"/>
      <c r="E48" s="5425"/>
      <c r="F48" s="5425"/>
      <c r="G48" s="5425"/>
      <c r="H48" s="5425"/>
      <c r="I48" s="5425"/>
      <c r="J48" s="5425"/>
      <c r="K48" s="5425"/>
      <c r="L48" s="5425"/>
      <c r="M48" s="5425"/>
      <c r="N48" s="5425"/>
      <c r="O48" s="5425"/>
      <c r="P48" s="5425"/>
      <c r="Q48" s="5425"/>
      <c r="R48" s="5425"/>
      <c r="S48" s="5425"/>
      <c r="T48" s="5425"/>
      <c r="U48" s="5425"/>
      <c r="V48" s="5425"/>
      <c r="W48" s="5425"/>
    </row>
    <row r="49" spans="1:28" ht="13.8">
      <c r="A49" s="451"/>
      <c r="B49" s="451"/>
      <c r="C49" s="451"/>
      <c r="D49" s="451"/>
      <c r="E49" s="451"/>
      <c r="F49" s="451"/>
      <c r="G49" s="451"/>
      <c r="H49" s="451"/>
      <c r="I49" s="451"/>
      <c r="J49" s="451"/>
      <c r="K49" s="451"/>
      <c r="L49" s="451"/>
      <c r="M49" s="451"/>
      <c r="N49" s="451"/>
      <c r="O49" s="451"/>
      <c r="P49" s="451"/>
      <c r="Q49" s="451"/>
    </row>
    <row r="50" spans="1:28" ht="13.8">
      <c r="A50" s="451"/>
      <c r="B50" s="451"/>
      <c r="C50" s="451"/>
      <c r="D50" s="451"/>
      <c r="E50" s="451"/>
      <c r="F50" s="451"/>
      <c r="G50" s="451"/>
      <c r="H50" s="451"/>
      <c r="I50" s="451"/>
      <c r="J50" s="451"/>
      <c r="K50" s="451"/>
      <c r="L50" s="451"/>
      <c r="M50" s="451"/>
      <c r="N50" s="451"/>
      <c r="O50" s="451"/>
      <c r="P50" s="451"/>
      <c r="Q50" s="451"/>
    </row>
    <row r="51" spans="1:28" ht="18" customHeight="1">
      <c r="A51" s="5753" t="s">
        <v>912</v>
      </c>
      <c r="B51" s="5707" t="s">
        <v>574</v>
      </c>
      <c r="C51" s="5708"/>
      <c r="D51" s="5708"/>
      <c r="E51" s="5708"/>
      <c r="F51" s="5708"/>
      <c r="G51" s="5708"/>
      <c r="H51" s="5708"/>
      <c r="I51" s="5708"/>
      <c r="J51" s="5708"/>
      <c r="K51" s="5708"/>
      <c r="L51" s="5708"/>
      <c r="M51" s="5708"/>
      <c r="N51" s="5708"/>
      <c r="O51" s="5708"/>
      <c r="P51" s="5708"/>
      <c r="Q51" s="5708"/>
      <c r="R51" s="5708"/>
      <c r="S51" s="5708"/>
      <c r="T51" s="5708"/>
      <c r="U51" s="5708"/>
      <c r="V51" s="5708"/>
      <c r="W51" s="5708"/>
      <c r="X51" s="5708"/>
      <c r="Y51" s="5708"/>
      <c r="Z51" s="5708"/>
      <c r="AA51" s="5708"/>
    </row>
    <row r="52" spans="1:28" ht="18" customHeight="1">
      <c r="A52" s="5710"/>
      <c r="B52" s="5698" t="s">
        <v>852</v>
      </c>
      <c r="C52" s="5699"/>
      <c r="D52" s="5698" t="s">
        <v>852</v>
      </c>
      <c r="E52" s="5699"/>
      <c r="F52" s="5698" t="s">
        <v>852</v>
      </c>
      <c r="G52" s="5699"/>
      <c r="H52" s="5698" t="s">
        <v>852</v>
      </c>
      <c r="I52" s="5699"/>
      <c r="J52" s="5698" t="s">
        <v>852</v>
      </c>
      <c r="K52" s="5699"/>
      <c r="L52" s="5698" t="s">
        <v>852</v>
      </c>
      <c r="M52" s="5699"/>
      <c r="N52" s="5698" t="s">
        <v>852</v>
      </c>
      <c r="O52" s="5699"/>
      <c r="P52" s="5698" t="s">
        <v>852</v>
      </c>
      <c r="Q52" s="5700"/>
      <c r="R52" s="5698" t="s">
        <v>852</v>
      </c>
      <c r="S52" s="5700"/>
      <c r="T52" s="5698" t="s">
        <v>852</v>
      </c>
      <c r="U52" s="5700"/>
      <c r="V52" s="5698" t="s">
        <v>852</v>
      </c>
      <c r="W52" s="5700"/>
      <c r="X52" s="5698" t="s">
        <v>852</v>
      </c>
      <c r="Y52" s="5700"/>
      <c r="Z52" s="5698" t="s">
        <v>852</v>
      </c>
      <c r="AA52" s="5700"/>
      <c r="AB52" s="106"/>
    </row>
    <row r="53" spans="1:28" ht="18" customHeight="1">
      <c r="A53" s="5710"/>
      <c r="B53" s="5698">
        <v>2010</v>
      </c>
      <c r="C53" s="5699"/>
      <c r="D53" s="5698">
        <v>2011</v>
      </c>
      <c r="E53" s="5699"/>
      <c r="F53" s="5698">
        <v>2012</v>
      </c>
      <c r="G53" s="5699"/>
      <c r="H53" s="5698">
        <v>2013</v>
      </c>
      <c r="I53" s="5699"/>
      <c r="J53" s="5698">
        <v>2014</v>
      </c>
      <c r="K53" s="5699"/>
      <c r="L53" s="5698">
        <v>2015</v>
      </c>
      <c r="M53" s="5699"/>
      <c r="N53" s="5698">
        <v>2016</v>
      </c>
      <c r="O53" s="5699"/>
      <c r="P53" s="5698">
        <v>2017</v>
      </c>
      <c r="Q53" s="5700"/>
      <c r="R53" s="5698">
        <v>2018</v>
      </c>
      <c r="S53" s="5700"/>
      <c r="T53" s="5698">
        <v>2019</v>
      </c>
      <c r="U53" s="5700"/>
      <c r="V53" s="5698" t="s">
        <v>1517</v>
      </c>
      <c r="W53" s="5700"/>
      <c r="X53" s="5698">
        <v>2021</v>
      </c>
      <c r="Y53" s="5700"/>
      <c r="Z53" s="5698">
        <v>2022</v>
      </c>
      <c r="AA53" s="5700"/>
      <c r="AB53" s="106"/>
    </row>
    <row r="54" spans="1:28" s="34" customFormat="1" ht="30">
      <c r="A54" s="5711"/>
      <c r="B54" s="38" t="s">
        <v>859</v>
      </c>
      <c r="C54" s="39" t="s">
        <v>860</v>
      </c>
      <c r="D54" s="38" t="s">
        <v>859</v>
      </c>
      <c r="E54" s="39" t="s">
        <v>860</v>
      </c>
      <c r="F54" s="38" t="s">
        <v>859</v>
      </c>
      <c r="G54" s="39" t="s">
        <v>860</v>
      </c>
      <c r="H54" s="38" t="s">
        <v>859</v>
      </c>
      <c r="I54" s="39" t="s">
        <v>860</v>
      </c>
      <c r="J54" s="38" t="s">
        <v>859</v>
      </c>
      <c r="K54" s="39" t="s">
        <v>860</v>
      </c>
      <c r="L54" s="38" t="s">
        <v>859</v>
      </c>
      <c r="M54" s="39" t="s">
        <v>860</v>
      </c>
      <c r="N54" s="38" t="s">
        <v>859</v>
      </c>
      <c r="O54" s="39" t="s">
        <v>860</v>
      </c>
      <c r="P54" s="38" t="s">
        <v>859</v>
      </c>
      <c r="Q54" s="40" t="s">
        <v>860</v>
      </c>
      <c r="R54" s="38" t="s">
        <v>859</v>
      </c>
      <c r="S54" s="40" t="s">
        <v>860</v>
      </c>
      <c r="T54" s="38" t="s">
        <v>859</v>
      </c>
      <c r="U54" s="40" t="s">
        <v>860</v>
      </c>
      <c r="V54" s="569" t="s">
        <v>859</v>
      </c>
      <c r="W54" s="570" t="s">
        <v>860</v>
      </c>
      <c r="X54" s="38" t="s">
        <v>859</v>
      </c>
      <c r="Y54" s="40" t="s">
        <v>860</v>
      </c>
      <c r="Z54" s="38" t="s">
        <v>859</v>
      </c>
      <c r="AA54" s="40" t="s">
        <v>860</v>
      </c>
      <c r="AB54" s="401"/>
    </row>
    <row r="55" spans="1:28" s="61" customFormat="1" ht="16.2" thickBot="1">
      <c r="A55" s="2294" t="s">
        <v>913</v>
      </c>
      <c r="B55" s="2592">
        <v>1093645</v>
      </c>
      <c r="C55" s="1319" t="s">
        <v>2389</v>
      </c>
      <c r="D55" s="2593">
        <v>1102147</v>
      </c>
      <c r="E55" s="472" t="s">
        <v>2390</v>
      </c>
      <c r="F55" s="2594">
        <v>1122846</v>
      </c>
      <c r="G55" s="1319" t="s">
        <v>2391</v>
      </c>
      <c r="H55" s="2595">
        <v>1128541</v>
      </c>
      <c r="I55" s="472" t="s">
        <v>2392</v>
      </c>
      <c r="J55" s="2596">
        <v>1143931</v>
      </c>
      <c r="K55" s="1319" t="s">
        <v>2393</v>
      </c>
      <c r="L55" s="2597">
        <v>1152884</v>
      </c>
      <c r="M55" s="472" t="s">
        <v>2394</v>
      </c>
      <c r="N55" s="2592">
        <v>1152321</v>
      </c>
      <c r="O55" s="1319" t="s">
        <v>2395</v>
      </c>
      <c r="P55" s="510">
        <v>1153457</v>
      </c>
      <c r="Q55" s="472" t="s">
        <v>2396</v>
      </c>
      <c r="R55" s="1430">
        <v>1147756</v>
      </c>
      <c r="S55" s="1319" t="s">
        <v>2397</v>
      </c>
      <c r="T55" s="512">
        <v>1147569</v>
      </c>
      <c r="U55" s="472" t="s">
        <v>2398</v>
      </c>
      <c r="V55" s="2598"/>
      <c r="W55" s="2599"/>
      <c r="X55" s="2600">
        <v>1166220</v>
      </c>
      <c r="Y55" s="2601" t="s">
        <v>2399</v>
      </c>
      <c r="Z55" s="972">
        <v>1175667</v>
      </c>
      <c r="AA55" s="2602" t="s">
        <v>2602</v>
      </c>
      <c r="AB55" s="408"/>
    </row>
    <row r="56" spans="1:28" s="61" customFormat="1" ht="14.25" customHeight="1">
      <c r="A56" s="395" t="s">
        <v>1017</v>
      </c>
      <c r="B56" s="2603">
        <v>0.66600000000000004</v>
      </c>
      <c r="C56" s="1331" t="s">
        <v>1558</v>
      </c>
      <c r="D56" s="2604">
        <v>0.65200000000000002</v>
      </c>
      <c r="E56" s="480" t="s">
        <v>1557</v>
      </c>
      <c r="F56" s="2605">
        <v>0.65500000000000003</v>
      </c>
      <c r="G56" s="1331" t="s">
        <v>1558</v>
      </c>
      <c r="H56" s="2606">
        <v>0.64800000000000002</v>
      </c>
      <c r="I56" s="480" t="s">
        <v>1578</v>
      </c>
      <c r="J56" s="2607">
        <v>0.64800000000000002</v>
      </c>
      <c r="K56" s="1331" t="s">
        <v>1558</v>
      </c>
      <c r="L56" s="2608">
        <v>0.65500000000000003</v>
      </c>
      <c r="M56" s="480" t="s">
        <v>1558</v>
      </c>
      <c r="N56" s="2603">
        <v>0.65700000000000003</v>
      </c>
      <c r="O56" s="1331" t="s">
        <v>1558</v>
      </c>
      <c r="P56" s="2604">
        <v>0.65300000000000002</v>
      </c>
      <c r="Q56" s="480" t="s">
        <v>1558</v>
      </c>
      <c r="R56" s="2456">
        <v>0.65599999999999992</v>
      </c>
      <c r="S56" s="1331" t="s">
        <v>1557</v>
      </c>
      <c r="T56" s="485">
        <v>0.64900000000000002</v>
      </c>
      <c r="U56" s="480" t="s">
        <v>1557</v>
      </c>
      <c r="V56" s="2458"/>
      <c r="W56" s="1337"/>
      <c r="X56" s="2459">
        <v>0.63400000000000001</v>
      </c>
      <c r="Y56" s="2460" t="s">
        <v>1558</v>
      </c>
      <c r="Z56" s="2609">
        <v>0.63500000000000001</v>
      </c>
      <c r="AA56" s="2610" t="s">
        <v>1558</v>
      </c>
      <c r="AB56" s="404"/>
    </row>
    <row r="57" spans="1:28" s="61" customFormat="1" ht="14.25" customHeight="1">
      <c r="A57" s="2611" t="s">
        <v>1018</v>
      </c>
      <c r="B57" s="2612">
        <v>0.63500000000000001</v>
      </c>
      <c r="C57" s="2613" t="s">
        <v>1557</v>
      </c>
      <c r="D57" s="2614">
        <v>0.61899999999999999</v>
      </c>
      <c r="E57" s="2615" t="s">
        <v>1557</v>
      </c>
      <c r="F57" s="2616">
        <v>0.622</v>
      </c>
      <c r="G57" s="2613" t="s">
        <v>1558</v>
      </c>
      <c r="H57" s="2617">
        <v>0.60699999999999998</v>
      </c>
      <c r="I57" s="2615" t="s">
        <v>1558</v>
      </c>
      <c r="J57" s="2618">
        <v>0.61399999999999999</v>
      </c>
      <c r="K57" s="2613" t="s">
        <v>1558</v>
      </c>
      <c r="L57" s="2619">
        <v>0.61599999999999999</v>
      </c>
      <c r="M57" s="2615" t="s">
        <v>1557</v>
      </c>
      <c r="N57" s="2612">
        <v>0.623</v>
      </c>
      <c r="O57" s="2613" t="s">
        <v>1557</v>
      </c>
      <c r="P57" s="2614">
        <v>0.61599999999999999</v>
      </c>
      <c r="Q57" s="2615" t="s">
        <v>1557</v>
      </c>
      <c r="R57" s="2620">
        <v>0.62</v>
      </c>
      <c r="S57" s="2613" t="s">
        <v>1557</v>
      </c>
      <c r="T57" s="2621">
        <v>0.60899999999999999</v>
      </c>
      <c r="U57" s="2615" t="s">
        <v>1555</v>
      </c>
      <c r="V57" s="2622"/>
      <c r="W57" s="2623"/>
      <c r="X57" s="2624">
        <v>0.59199999999999997</v>
      </c>
      <c r="Y57" s="2625" t="s">
        <v>1557</v>
      </c>
      <c r="Z57" s="2626">
        <v>0.59499999999999997</v>
      </c>
      <c r="AA57" s="2627" t="s">
        <v>1558</v>
      </c>
      <c r="AB57" s="404"/>
    </row>
    <row r="58" spans="1:28" s="61" customFormat="1" ht="14.25" customHeight="1">
      <c r="A58" s="2628" t="s">
        <v>1019</v>
      </c>
      <c r="B58" s="2629">
        <v>0.58399999999999996</v>
      </c>
      <c r="C58" s="2613" t="s">
        <v>1555</v>
      </c>
      <c r="D58" s="2630">
        <v>0.57099999999999995</v>
      </c>
      <c r="E58" s="2615" t="s">
        <v>1555</v>
      </c>
      <c r="F58" s="2631">
        <v>0.57799999999999996</v>
      </c>
      <c r="G58" s="2613" t="s">
        <v>1557</v>
      </c>
      <c r="H58" s="2632">
        <v>0.56999999999999995</v>
      </c>
      <c r="I58" s="2615" t="s">
        <v>1557</v>
      </c>
      <c r="J58" s="2633">
        <v>0.58099999999999996</v>
      </c>
      <c r="K58" s="2613" t="s">
        <v>1557</v>
      </c>
      <c r="L58" s="2634">
        <v>0.58599999999999997</v>
      </c>
      <c r="M58" s="2615" t="s">
        <v>1557</v>
      </c>
      <c r="N58" s="2629">
        <v>0.59599999999999997</v>
      </c>
      <c r="O58" s="2613" t="s">
        <v>1557</v>
      </c>
      <c r="P58" s="2630">
        <v>0.59</v>
      </c>
      <c r="Q58" s="2615" t="s">
        <v>1555</v>
      </c>
      <c r="R58" s="2635">
        <v>0.59699999999999998</v>
      </c>
      <c r="S58" s="2613" t="s">
        <v>1557</v>
      </c>
      <c r="T58" s="2621">
        <v>0.58499999999999996</v>
      </c>
      <c r="U58" s="2615" t="s">
        <v>1557</v>
      </c>
      <c r="V58" s="2636"/>
      <c r="W58" s="2623"/>
      <c r="X58" s="2637">
        <v>0.54600000000000004</v>
      </c>
      <c r="Y58" s="2638" t="s">
        <v>1558</v>
      </c>
      <c r="Z58" s="2626">
        <v>0.57399999999999995</v>
      </c>
      <c r="AA58" s="2639" t="s">
        <v>1558</v>
      </c>
    </row>
    <row r="59" spans="1:28" s="61" customFormat="1" ht="14.25" customHeight="1">
      <c r="A59" s="2628" t="s">
        <v>1020</v>
      </c>
      <c r="B59" s="2640">
        <v>5.0999999999999997E-2</v>
      </c>
      <c r="C59" s="2613" t="s">
        <v>1579</v>
      </c>
      <c r="D59" s="2641">
        <v>4.7E-2</v>
      </c>
      <c r="E59" s="2615" t="s">
        <v>1579</v>
      </c>
      <c r="F59" s="2642">
        <v>4.3999999999999997E-2</v>
      </c>
      <c r="G59" s="2613" t="s">
        <v>1607</v>
      </c>
      <c r="H59" s="2643">
        <v>3.6999999999999998E-2</v>
      </c>
      <c r="I59" s="2615" t="s">
        <v>1607</v>
      </c>
      <c r="J59" s="2644">
        <v>3.3000000000000002E-2</v>
      </c>
      <c r="K59" s="2613" t="s">
        <v>1607</v>
      </c>
      <c r="L59" s="2645">
        <v>0.03</v>
      </c>
      <c r="M59" s="2615" t="s">
        <v>1607</v>
      </c>
      <c r="N59" s="2640">
        <v>2.8000000000000001E-2</v>
      </c>
      <c r="O59" s="2613" t="s">
        <v>1607</v>
      </c>
      <c r="P59" s="2641">
        <v>2.5999999999999999E-2</v>
      </c>
      <c r="Q59" s="2615" t="s">
        <v>1676</v>
      </c>
      <c r="R59" s="2646">
        <v>2.4E-2</v>
      </c>
      <c r="S59" s="2613" t="s">
        <v>1676</v>
      </c>
      <c r="T59" s="2621">
        <v>2.4E-2</v>
      </c>
      <c r="U59" s="2615" t="s">
        <v>1676</v>
      </c>
      <c r="V59" s="2647"/>
      <c r="W59" s="2623"/>
      <c r="X59" s="2648">
        <v>4.5999999999999999E-2</v>
      </c>
      <c r="Y59" s="2649" t="s">
        <v>1607</v>
      </c>
      <c r="Z59" s="2626">
        <v>2.1999999999999999E-2</v>
      </c>
      <c r="AA59" s="2650" t="s">
        <v>1676</v>
      </c>
    </row>
    <row r="60" spans="1:28" s="61" customFormat="1" ht="14.25" customHeight="1">
      <c r="A60" s="2651" t="s">
        <v>1021</v>
      </c>
      <c r="B60" s="2652">
        <v>8.1000000000000003E-2</v>
      </c>
      <c r="C60" s="2613" t="s">
        <v>1558</v>
      </c>
      <c r="D60" s="2653">
        <v>7.6999999999999999E-2</v>
      </c>
      <c r="E60" s="2615" t="s">
        <v>1558</v>
      </c>
      <c r="F60" s="2654">
        <v>7.0999999999999994E-2</v>
      </c>
      <c r="G60" s="2613" t="s">
        <v>1579</v>
      </c>
      <c r="H60" s="2655">
        <v>6.0999999999999999E-2</v>
      </c>
      <c r="I60" s="2615" t="s">
        <v>1578</v>
      </c>
      <c r="J60" s="2656">
        <v>5.3999999999999999E-2</v>
      </c>
      <c r="K60" s="2613" t="s">
        <v>1578</v>
      </c>
      <c r="L60" s="2657">
        <v>4.9000000000000002E-2</v>
      </c>
      <c r="M60" s="2615" t="s">
        <v>1579</v>
      </c>
      <c r="N60" s="2652">
        <v>4.3999999999999997E-2</v>
      </c>
      <c r="O60" s="2613" t="s">
        <v>1579</v>
      </c>
      <c r="P60" s="2653">
        <v>4.2000000000000003E-2</v>
      </c>
      <c r="Q60" s="2615" t="s">
        <v>1579</v>
      </c>
      <c r="R60" s="2658">
        <v>3.7999999999999999E-2</v>
      </c>
      <c r="S60" s="2613" t="s">
        <v>1579</v>
      </c>
      <c r="T60" s="2621">
        <v>3.9E-2</v>
      </c>
      <c r="U60" s="2615" t="s">
        <v>1579</v>
      </c>
      <c r="V60" s="2659"/>
      <c r="W60" s="2623"/>
      <c r="X60" s="2660">
        <v>7.6999999999999999E-2</v>
      </c>
      <c r="Y60" s="2661" t="s">
        <v>1558</v>
      </c>
      <c r="Z60" s="2626">
        <v>3.5999999999999997E-2</v>
      </c>
      <c r="AA60" s="2662" t="s">
        <v>1607</v>
      </c>
    </row>
    <row r="61" spans="1:28" s="61" customFormat="1" ht="14.25" customHeight="1">
      <c r="A61" s="2611" t="s">
        <v>1022</v>
      </c>
      <c r="B61" s="2663">
        <v>3.1E-2</v>
      </c>
      <c r="C61" s="2613" t="s">
        <v>1579</v>
      </c>
      <c r="D61" s="2664">
        <v>3.3000000000000002E-2</v>
      </c>
      <c r="E61" s="2615" t="s">
        <v>1676</v>
      </c>
      <c r="F61" s="2665">
        <v>3.3000000000000002E-2</v>
      </c>
      <c r="G61" s="2613" t="s">
        <v>1676</v>
      </c>
      <c r="H61" s="2666">
        <v>0.04</v>
      </c>
      <c r="I61" s="2615" t="s">
        <v>1607</v>
      </c>
      <c r="J61" s="2667">
        <v>3.5000000000000003E-2</v>
      </c>
      <c r="K61" s="2613" t="s">
        <v>1676</v>
      </c>
      <c r="L61" s="2668">
        <v>3.9E-2</v>
      </c>
      <c r="M61" s="2615" t="s">
        <v>1676</v>
      </c>
      <c r="N61" s="2663">
        <v>3.3000000000000002E-2</v>
      </c>
      <c r="O61" s="2613" t="s">
        <v>1676</v>
      </c>
      <c r="P61" s="2664">
        <v>3.6999999999999998E-2</v>
      </c>
      <c r="Q61" s="2615" t="s">
        <v>1676</v>
      </c>
      <c r="R61" s="2669">
        <v>3.5000000000000003E-2</v>
      </c>
      <c r="S61" s="2613" t="s">
        <v>1676</v>
      </c>
      <c r="T61" s="2621">
        <v>0.04</v>
      </c>
      <c r="U61" s="2615" t="s">
        <v>1676</v>
      </c>
      <c r="V61" s="2670"/>
      <c r="W61" s="2623"/>
      <c r="X61" s="2671">
        <v>4.2000000000000003E-2</v>
      </c>
      <c r="Y61" s="2672" t="s">
        <v>1607</v>
      </c>
      <c r="Z61" s="2626">
        <v>3.9E-2</v>
      </c>
      <c r="AA61" s="2673" t="s">
        <v>1676</v>
      </c>
    </row>
    <row r="62" spans="1:28" s="61" customFormat="1" ht="14.25" customHeight="1">
      <c r="A62" s="2674" t="s">
        <v>1023</v>
      </c>
      <c r="B62" s="2675">
        <v>0.33400000000000002</v>
      </c>
      <c r="C62" s="2613" t="s">
        <v>1558</v>
      </c>
      <c r="D62" s="2676">
        <v>0.34799999999999998</v>
      </c>
      <c r="E62" s="2615" t="s">
        <v>1557</v>
      </c>
      <c r="F62" s="2677">
        <v>0.34499999999999997</v>
      </c>
      <c r="G62" s="2613" t="s">
        <v>1558</v>
      </c>
      <c r="H62" s="2678">
        <v>0.35199999999999998</v>
      </c>
      <c r="I62" s="2615" t="s">
        <v>1578</v>
      </c>
      <c r="J62" s="2679">
        <v>0.35199999999999998</v>
      </c>
      <c r="K62" s="2613" t="s">
        <v>1558</v>
      </c>
      <c r="L62" s="2680">
        <v>0.34499999999999997</v>
      </c>
      <c r="M62" s="2615" t="s">
        <v>1558</v>
      </c>
      <c r="N62" s="2675">
        <v>0.34300000000000003</v>
      </c>
      <c r="O62" s="2613" t="s">
        <v>1558</v>
      </c>
      <c r="P62" s="2676">
        <v>0.34699999999999998</v>
      </c>
      <c r="Q62" s="2615" t="s">
        <v>1558</v>
      </c>
      <c r="R62" s="2681">
        <v>0.34399999999999997</v>
      </c>
      <c r="S62" s="2613" t="s">
        <v>1557</v>
      </c>
      <c r="T62" s="2621">
        <v>0.35100000000000003</v>
      </c>
      <c r="U62" s="2615" t="s">
        <v>1557</v>
      </c>
      <c r="V62" s="2682"/>
      <c r="W62" s="2623"/>
      <c r="X62" s="2683">
        <v>0.36599999999999999</v>
      </c>
      <c r="Y62" s="2684" t="s">
        <v>1558</v>
      </c>
      <c r="Z62" s="2626">
        <v>0.36499999999999999</v>
      </c>
      <c r="AA62" s="2685" t="s">
        <v>1558</v>
      </c>
    </row>
    <row r="63" spans="1:28" s="61" customFormat="1" ht="14.25" customHeight="1">
      <c r="A63" s="2674"/>
      <c r="B63" s="2686"/>
      <c r="C63" s="2613"/>
      <c r="D63" s="2687"/>
      <c r="E63" s="2615"/>
      <c r="F63" s="2688"/>
      <c r="G63" s="2613"/>
      <c r="H63" s="2689"/>
      <c r="I63" s="2615"/>
      <c r="J63" s="2686"/>
      <c r="K63" s="2613"/>
      <c r="L63" s="2687"/>
      <c r="M63" s="2615"/>
      <c r="N63" s="2686"/>
      <c r="O63" s="2613"/>
      <c r="P63" s="2687"/>
      <c r="Q63" s="2615"/>
      <c r="R63" s="2688"/>
      <c r="S63" s="2613"/>
      <c r="T63" s="2687"/>
      <c r="U63" s="2615"/>
      <c r="V63" s="2690"/>
      <c r="W63" s="2623"/>
      <c r="X63" s="2691"/>
      <c r="Y63" s="2684"/>
      <c r="Z63" s="2692"/>
      <c r="AA63" s="2685"/>
    </row>
    <row r="64" spans="1:28" s="61" customFormat="1" ht="14.25" customHeight="1">
      <c r="A64" s="2674" t="s">
        <v>914</v>
      </c>
      <c r="B64" s="2693">
        <v>548508</v>
      </c>
      <c r="C64" s="2613" t="s">
        <v>2400</v>
      </c>
      <c r="D64" s="2694">
        <v>553907</v>
      </c>
      <c r="E64" s="2615" t="s">
        <v>2401</v>
      </c>
      <c r="F64" s="2695">
        <v>559817</v>
      </c>
      <c r="G64" s="2613" t="s">
        <v>2402</v>
      </c>
      <c r="H64" s="2696">
        <v>560005</v>
      </c>
      <c r="I64" s="2615" t="s">
        <v>2399</v>
      </c>
      <c r="J64" s="2697">
        <v>568359</v>
      </c>
      <c r="K64" s="2613" t="s">
        <v>2403</v>
      </c>
      <c r="L64" s="2698">
        <v>570696</v>
      </c>
      <c r="M64" s="2615" t="s">
        <v>2404</v>
      </c>
      <c r="N64" s="2693">
        <v>575895</v>
      </c>
      <c r="O64" s="2613" t="s">
        <v>1684</v>
      </c>
      <c r="P64" s="2694">
        <v>577755</v>
      </c>
      <c r="Q64" s="2615" t="s">
        <v>2405</v>
      </c>
      <c r="R64" s="2699">
        <v>575645</v>
      </c>
      <c r="S64" s="2613" t="s">
        <v>2406</v>
      </c>
      <c r="T64" s="2700">
        <v>578513</v>
      </c>
      <c r="U64" s="2615" t="s">
        <v>2407</v>
      </c>
      <c r="V64" s="2701"/>
      <c r="W64" s="2623"/>
      <c r="X64" s="2702">
        <v>583704</v>
      </c>
      <c r="Y64" s="2703" t="s">
        <v>2400</v>
      </c>
      <c r="Z64" s="2704">
        <v>586867</v>
      </c>
      <c r="AA64" s="2705" t="s">
        <v>2603</v>
      </c>
    </row>
    <row r="65" spans="1:27" s="61" customFormat="1" ht="14.25" customHeight="1">
      <c r="A65" s="2674" t="s">
        <v>1017</v>
      </c>
      <c r="B65" s="2706">
        <v>0.61899999999999999</v>
      </c>
      <c r="C65" s="2613" t="s">
        <v>1556</v>
      </c>
      <c r="D65" s="2707">
        <v>0.59699999999999998</v>
      </c>
      <c r="E65" s="2615" t="s">
        <v>1531</v>
      </c>
      <c r="F65" s="2708">
        <v>0.59799999999999998</v>
      </c>
      <c r="G65" s="2613" t="s">
        <v>1556</v>
      </c>
      <c r="H65" s="2709">
        <v>0.59099999999999997</v>
      </c>
      <c r="I65" s="2615" t="s">
        <v>1555</v>
      </c>
      <c r="J65" s="2710">
        <v>0.59499999999999997</v>
      </c>
      <c r="K65" s="2613" t="s">
        <v>1556</v>
      </c>
      <c r="L65" s="2711">
        <v>0.59899999999999998</v>
      </c>
      <c r="M65" s="2615" t="s">
        <v>1531</v>
      </c>
      <c r="N65" s="2706">
        <v>0.60499999999999998</v>
      </c>
      <c r="O65" s="2613" t="s">
        <v>1556</v>
      </c>
      <c r="P65" s="2707">
        <v>0.60099999999999998</v>
      </c>
      <c r="Q65" s="2615" t="s">
        <v>1555</v>
      </c>
      <c r="R65" s="2712">
        <v>0.61199999999999999</v>
      </c>
      <c r="S65" s="2613" t="s">
        <v>1556</v>
      </c>
      <c r="T65" s="2621">
        <v>0.60899999999999999</v>
      </c>
      <c r="U65" s="2615" t="s">
        <v>1555</v>
      </c>
      <c r="V65" s="2713"/>
      <c r="W65" s="2623"/>
      <c r="X65" s="2714">
        <v>0.59799999999999998</v>
      </c>
      <c r="Y65" s="2715" t="s">
        <v>1556</v>
      </c>
      <c r="Z65" s="2626">
        <v>0.59</v>
      </c>
      <c r="AA65" s="2716" t="s">
        <v>1555</v>
      </c>
    </row>
    <row r="66" spans="1:27" s="61" customFormat="1" ht="14.25" customHeight="1">
      <c r="A66" s="2611" t="s">
        <v>1018</v>
      </c>
      <c r="B66" s="2717">
        <v>0.61199999999999999</v>
      </c>
      <c r="C66" s="2613" t="s">
        <v>1556</v>
      </c>
      <c r="D66" s="2718">
        <v>0.59</v>
      </c>
      <c r="E66" s="2615" t="s">
        <v>1531</v>
      </c>
      <c r="F66" s="2719">
        <v>0.59099999999999997</v>
      </c>
      <c r="G66" s="2613" t="s">
        <v>1556</v>
      </c>
      <c r="H66" s="2720">
        <v>0.58199999999999996</v>
      </c>
      <c r="I66" s="2615" t="s">
        <v>1556</v>
      </c>
      <c r="J66" s="2721">
        <v>0.58699999999999997</v>
      </c>
      <c r="K66" s="2613" t="s">
        <v>1556</v>
      </c>
      <c r="L66" s="2722">
        <v>0.59199999999999997</v>
      </c>
      <c r="M66" s="2615" t="s">
        <v>1531</v>
      </c>
      <c r="N66" s="2717">
        <v>0.59599999999999997</v>
      </c>
      <c r="O66" s="2613" t="s">
        <v>1556</v>
      </c>
      <c r="P66" s="2718">
        <v>0.59299999999999997</v>
      </c>
      <c r="Q66" s="2615" t="s">
        <v>1555</v>
      </c>
      <c r="R66" s="2723">
        <v>0.60199999999999998</v>
      </c>
      <c r="S66" s="2613" t="s">
        <v>1556</v>
      </c>
      <c r="T66" s="2621">
        <v>0.59599999999999997</v>
      </c>
      <c r="U66" s="2615" t="s">
        <v>1555</v>
      </c>
      <c r="V66" s="2724"/>
      <c r="W66" s="2623"/>
      <c r="X66" s="2725">
        <v>0.58299999999999996</v>
      </c>
      <c r="Y66" s="2726" t="s">
        <v>1531</v>
      </c>
      <c r="Z66" s="2626">
        <v>0.57999999999999996</v>
      </c>
      <c r="AA66" s="2727" t="s">
        <v>1555</v>
      </c>
    </row>
    <row r="67" spans="1:27" s="61" customFormat="1" ht="14.25" customHeight="1">
      <c r="A67" s="2628" t="s">
        <v>1019</v>
      </c>
      <c r="B67" s="2728">
        <v>0.56799999999999995</v>
      </c>
      <c r="C67" s="2613" t="s">
        <v>1531</v>
      </c>
      <c r="D67" s="2729">
        <v>0.55100000000000005</v>
      </c>
      <c r="E67" s="2615" t="s">
        <v>1530</v>
      </c>
      <c r="F67" s="2730">
        <v>0.55300000000000005</v>
      </c>
      <c r="G67" s="2613" t="s">
        <v>1556</v>
      </c>
      <c r="H67" s="2731">
        <v>0.54800000000000004</v>
      </c>
      <c r="I67" s="2615" t="s">
        <v>1556</v>
      </c>
      <c r="J67" s="2732">
        <v>0.56000000000000005</v>
      </c>
      <c r="K67" s="2613" t="s">
        <v>1531</v>
      </c>
      <c r="L67" s="2733">
        <v>0.56200000000000006</v>
      </c>
      <c r="M67" s="2615" t="s">
        <v>1556</v>
      </c>
      <c r="N67" s="2728">
        <v>0.56999999999999995</v>
      </c>
      <c r="O67" s="2613" t="s">
        <v>1556</v>
      </c>
      <c r="P67" s="2729">
        <v>0.56799999999999995</v>
      </c>
      <c r="Q67" s="2615" t="s">
        <v>1556</v>
      </c>
      <c r="R67" s="2734">
        <v>0.58099999999999996</v>
      </c>
      <c r="S67" s="2613" t="s">
        <v>1556</v>
      </c>
      <c r="T67" s="2621">
        <v>0.57499999999999996</v>
      </c>
      <c r="U67" s="2615" t="s">
        <v>1556</v>
      </c>
      <c r="V67" s="2735"/>
      <c r="W67" s="2623"/>
      <c r="X67" s="2736">
        <v>0.53800000000000003</v>
      </c>
      <c r="Y67" s="2737" t="s">
        <v>1531</v>
      </c>
      <c r="Z67" s="2626">
        <v>0.56100000000000005</v>
      </c>
      <c r="AA67" s="2738" t="s">
        <v>1555</v>
      </c>
    </row>
    <row r="68" spans="1:27" s="61" customFormat="1" ht="14.25" customHeight="1">
      <c r="A68" s="2628" t="s">
        <v>1020</v>
      </c>
      <c r="B68" s="2739">
        <v>4.4999999999999998E-2</v>
      </c>
      <c r="C68" s="2613" t="s">
        <v>1578</v>
      </c>
      <c r="D68" s="2740">
        <v>3.9E-2</v>
      </c>
      <c r="E68" s="2615" t="s">
        <v>1579</v>
      </c>
      <c r="F68" s="2741">
        <v>3.7999999999999999E-2</v>
      </c>
      <c r="G68" s="2613" t="s">
        <v>1579</v>
      </c>
      <c r="H68" s="2742">
        <v>3.4000000000000002E-2</v>
      </c>
      <c r="I68" s="2615" t="s">
        <v>1607</v>
      </c>
      <c r="J68" s="2743">
        <v>2.8000000000000001E-2</v>
      </c>
      <c r="K68" s="2613" t="s">
        <v>1579</v>
      </c>
      <c r="L68" s="2744">
        <v>0.03</v>
      </c>
      <c r="M68" s="2615" t="s">
        <v>1579</v>
      </c>
      <c r="N68" s="2739">
        <v>2.5999999999999999E-2</v>
      </c>
      <c r="O68" s="2613" t="s">
        <v>1607</v>
      </c>
      <c r="P68" s="2740">
        <v>2.5000000000000001E-2</v>
      </c>
      <c r="Q68" s="2615" t="s">
        <v>1579</v>
      </c>
      <c r="R68" s="2745">
        <v>2.1000000000000001E-2</v>
      </c>
      <c r="S68" s="2613" t="s">
        <v>1607</v>
      </c>
      <c r="T68" s="2621">
        <v>2.1000000000000001E-2</v>
      </c>
      <c r="U68" s="2615" t="s">
        <v>1607</v>
      </c>
      <c r="V68" s="2746"/>
      <c r="W68" s="2623"/>
      <c r="X68" s="2747">
        <v>4.4999999999999998E-2</v>
      </c>
      <c r="Y68" s="2748" t="s">
        <v>1579</v>
      </c>
      <c r="Z68" s="2626">
        <v>1.9E-2</v>
      </c>
      <c r="AA68" s="2749" t="s">
        <v>1607</v>
      </c>
    </row>
    <row r="69" spans="1:27" s="61" customFormat="1" ht="14.25" customHeight="1">
      <c r="A69" s="2651" t="s">
        <v>1021</v>
      </c>
      <c r="B69" s="2750">
        <v>7.2999999999999995E-2</v>
      </c>
      <c r="C69" s="2613" t="s">
        <v>1556</v>
      </c>
      <c r="D69" s="2751">
        <v>6.6000000000000003E-2</v>
      </c>
      <c r="E69" s="2615" t="s">
        <v>1555</v>
      </c>
      <c r="F69" s="2752">
        <v>6.5000000000000002E-2</v>
      </c>
      <c r="G69" s="2613" t="s">
        <v>1558</v>
      </c>
      <c r="H69" s="2753">
        <v>5.8000000000000003E-2</v>
      </c>
      <c r="I69" s="2615" t="s">
        <v>1558</v>
      </c>
      <c r="J69" s="2754">
        <v>4.7E-2</v>
      </c>
      <c r="K69" s="2613" t="s">
        <v>1557</v>
      </c>
      <c r="L69" s="2755">
        <v>5.0999999999999997E-2</v>
      </c>
      <c r="M69" s="2615" t="s">
        <v>1558</v>
      </c>
      <c r="N69" s="2750">
        <v>4.3999999999999997E-2</v>
      </c>
      <c r="O69" s="2613" t="s">
        <v>1558</v>
      </c>
      <c r="P69" s="2751">
        <v>4.2000000000000003E-2</v>
      </c>
      <c r="Q69" s="2615" t="s">
        <v>1558</v>
      </c>
      <c r="R69" s="2756">
        <v>3.5000000000000003E-2</v>
      </c>
      <c r="S69" s="2613" t="s">
        <v>1578</v>
      </c>
      <c r="T69" s="2621">
        <v>3.6000000000000004E-2</v>
      </c>
      <c r="U69" s="2615" t="s">
        <v>1578</v>
      </c>
      <c r="V69" s="2757"/>
      <c r="W69" s="2623"/>
      <c r="X69" s="2758">
        <v>7.6999999999999999E-2</v>
      </c>
      <c r="Y69" s="2759" t="s">
        <v>1557</v>
      </c>
      <c r="Z69" s="2626">
        <v>3.3000000000000002E-2</v>
      </c>
      <c r="AA69" s="2760" t="s">
        <v>1578</v>
      </c>
    </row>
    <row r="70" spans="1:27" ht="13.8">
      <c r="A70" s="5744" t="s">
        <v>1543</v>
      </c>
      <c r="B70" s="5745"/>
      <c r="C70" s="5745"/>
      <c r="D70" s="5745"/>
      <c r="E70" s="5745"/>
      <c r="F70" s="5745"/>
      <c r="G70" s="5745"/>
      <c r="H70" s="5745"/>
      <c r="I70" s="5745"/>
      <c r="J70" s="5745"/>
      <c r="K70" s="5745"/>
      <c r="L70" s="5745"/>
      <c r="M70" s="5745"/>
      <c r="N70" s="5745"/>
      <c r="O70" s="5745"/>
      <c r="P70" s="5745"/>
      <c r="Q70" s="5745"/>
      <c r="R70" s="5745"/>
      <c r="S70" s="5745"/>
      <c r="T70" s="5745"/>
      <c r="U70" s="5745"/>
      <c r="V70" s="5745"/>
      <c r="W70" s="5745"/>
      <c r="X70" s="5745"/>
      <c r="Y70" s="5745"/>
      <c r="Z70" s="5745"/>
      <c r="AA70" s="5745"/>
    </row>
    <row r="72" spans="1:27" ht="14.25" customHeight="1">
      <c r="A72" s="5425" t="s">
        <v>2587</v>
      </c>
      <c r="B72" s="5425"/>
      <c r="C72" s="5425"/>
      <c r="D72" s="5425"/>
      <c r="E72" s="5425"/>
      <c r="F72" s="5425"/>
      <c r="G72" s="5425"/>
      <c r="H72" s="5425"/>
      <c r="I72" s="5425"/>
      <c r="J72" s="5425"/>
      <c r="K72" s="5425"/>
      <c r="L72" s="5425"/>
      <c r="M72" s="5425"/>
      <c r="N72" s="5425"/>
      <c r="O72" s="5425"/>
      <c r="P72" s="5425"/>
      <c r="Q72" s="5425"/>
      <c r="R72" s="5425"/>
      <c r="S72" s="5425"/>
      <c r="T72" s="5425"/>
      <c r="U72" s="5425"/>
      <c r="V72" s="5425"/>
      <c r="W72" s="5425"/>
    </row>
  </sheetData>
  <mergeCells count="91">
    <mergeCell ref="V53:W53"/>
    <mergeCell ref="X53:Y53"/>
    <mergeCell ref="A72:W72"/>
    <mergeCell ref="X29:Y29"/>
    <mergeCell ref="A48:W48"/>
    <mergeCell ref="A51:A54"/>
    <mergeCell ref="V52:W52"/>
    <mergeCell ref="X52:Y52"/>
    <mergeCell ref="B53:C53"/>
    <mergeCell ref="D53:E53"/>
    <mergeCell ref="F53:G53"/>
    <mergeCell ref="H53:I53"/>
    <mergeCell ref="J53:K53"/>
    <mergeCell ref="L53:M53"/>
    <mergeCell ref="N53:O53"/>
    <mergeCell ref="P53:Q53"/>
    <mergeCell ref="R53:S53"/>
    <mergeCell ref="N29:O29"/>
    <mergeCell ref="P29:Q29"/>
    <mergeCell ref="R29:S29"/>
    <mergeCell ref="L52:M52"/>
    <mergeCell ref="N52:O52"/>
    <mergeCell ref="P52:Q52"/>
    <mergeCell ref="R52:S52"/>
    <mergeCell ref="T29:U29"/>
    <mergeCell ref="V29:W29"/>
    <mergeCell ref="D29:E29"/>
    <mergeCell ref="F29:G29"/>
    <mergeCell ref="H29:I29"/>
    <mergeCell ref="J29:K29"/>
    <mergeCell ref="L29:M29"/>
    <mergeCell ref="X28:Y28"/>
    <mergeCell ref="B29:C29"/>
    <mergeCell ref="J4:K4"/>
    <mergeCell ref="B5:C5"/>
    <mergeCell ref="D5:E5"/>
    <mergeCell ref="V4:W4"/>
    <mergeCell ref="X4:Y4"/>
    <mergeCell ref="V5:W5"/>
    <mergeCell ref="X5:Y5"/>
    <mergeCell ref="L4:M4"/>
    <mergeCell ref="N4:O4"/>
    <mergeCell ref="P4:Q4"/>
    <mergeCell ref="F5:G5"/>
    <mergeCell ref="B4:C4"/>
    <mergeCell ref="D4:E4"/>
    <mergeCell ref="F4:G4"/>
    <mergeCell ref="T52:U52"/>
    <mergeCell ref="T53:U53"/>
    <mergeCell ref="R28:S28"/>
    <mergeCell ref="R4:S4"/>
    <mergeCell ref="R5:S5"/>
    <mergeCell ref="T4:U4"/>
    <mergeCell ref="A24:W24"/>
    <mergeCell ref="A27:A30"/>
    <mergeCell ref="V28:W28"/>
    <mergeCell ref="B52:C52"/>
    <mergeCell ref="D52:E52"/>
    <mergeCell ref="F52:G52"/>
    <mergeCell ref="H52:I52"/>
    <mergeCell ref="J52:K52"/>
    <mergeCell ref="A3:A6"/>
    <mergeCell ref="H4:I4"/>
    <mergeCell ref="J28:K28"/>
    <mergeCell ref="J5:K5"/>
    <mergeCell ref="L5:M5"/>
    <mergeCell ref="N5:O5"/>
    <mergeCell ref="P5:Q5"/>
    <mergeCell ref="A1:AA1"/>
    <mergeCell ref="B3:AA3"/>
    <mergeCell ref="Z4:AA4"/>
    <mergeCell ref="Z5:AA5"/>
    <mergeCell ref="A22:AA22"/>
    <mergeCell ref="T5:U5"/>
    <mergeCell ref="H5:I5"/>
    <mergeCell ref="Z52:AA52"/>
    <mergeCell ref="Z53:AA53"/>
    <mergeCell ref="A70:AA70"/>
    <mergeCell ref="B27:AA27"/>
    <mergeCell ref="Z28:AA28"/>
    <mergeCell ref="Z29:AA29"/>
    <mergeCell ref="A46:AA46"/>
    <mergeCell ref="B51:AA51"/>
    <mergeCell ref="L28:M28"/>
    <mergeCell ref="N28:O28"/>
    <mergeCell ref="P28:Q28"/>
    <mergeCell ref="T28:U28"/>
    <mergeCell ref="B28:C28"/>
    <mergeCell ref="D28:E28"/>
    <mergeCell ref="F28:G28"/>
    <mergeCell ref="H28:I28"/>
  </mergeCell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4" workbookViewId="0">
      <selection sqref="A1:XFD1048576"/>
    </sheetView>
  </sheetViews>
  <sheetFormatPr defaultColWidth="9" defaultRowHeight="13.2"/>
  <cols>
    <col min="1" max="1" width="35.296875" style="90" customWidth="1"/>
    <col min="2" max="3" width="18.296875" style="90" customWidth="1"/>
    <col min="4" max="16384" width="9" style="90"/>
  </cols>
  <sheetData>
    <row r="1" spans="1:4" ht="24.6">
      <c r="A1" s="5755" t="s">
        <v>1477</v>
      </c>
      <c r="B1" s="5755"/>
      <c r="C1" s="5755"/>
      <c r="D1" s="320"/>
    </row>
    <row r="2" spans="1:4">
      <c r="A2" s="83"/>
      <c r="B2" s="76"/>
      <c r="C2" s="76"/>
    </row>
    <row r="3" spans="1:4" ht="21.75" customHeight="1">
      <c r="A3" s="5756" t="s">
        <v>1369</v>
      </c>
      <c r="B3" s="5758" t="s">
        <v>1370</v>
      </c>
      <c r="C3" s="5759"/>
      <c r="D3" s="419"/>
    </row>
    <row r="4" spans="1:4" ht="21.75" customHeight="1">
      <c r="A4" s="5757"/>
      <c r="B4" s="91" t="s">
        <v>1371</v>
      </c>
      <c r="C4" s="92" t="s">
        <v>1372</v>
      </c>
      <c r="D4" s="419"/>
    </row>
    <row r="5" spans="1:4" ht="15.6">
      <c r="A5" s="573" t="s">
        <v>1238</v>
      </c>
      <c r="B5" s="118">
        <v>4028.42</v>
      </c>
      <c r="C5" s="119">
        <v>10433.549999999999</v>
      </c>
      <c r="D5" s="457"/>
    </row>
    <row r="6" spans="1:4" ht="15.6">
      <c r="A6" s="601" t="s">
        <v>26</v>
      </c>
      <c r="B6" s="120">
        <v>771.99</v>
      </c>
      <c r="C6" s="121">
        <v>1999.45</v>
      </c>
      <c r="D6" s="457"/>
    </row>
    <row r="7" spans="1:4" ht="15.6">
      <c r="A7" s="583" t="s">
        <v>1373</v>
      </c>
      <c r="B7" s="118">
        <v>0.04</v>
      </c>
      <c r="C7" s="122">
        <v>0.09</v>
      </c>
      <c r="D7" s="457"/>
    </row>
    <row r="8" spans="1:4" ht="15.6">
      <c r="A8" s="601" t="s">
        <v>1374</v>
      </c>
      <c r="B8" s="120">
        <v>44.6</v>
      </c>
      <c r="C8" s="121">
        <v>115.5</v>
      </c>
      <c r="D8" s="457"/>
    </row>
    <row r="9" spans="1:4" ht="15.6">
      <c r="A9" s="583" t="s">
        <v>673</v>
      </c>
      <c r="B9" s="118">
        <v>141.07</v>
      </c>
      <c r="C9" s="122">
        <v>365.36</v>
      </c>
      <c r="D9" s="457"/>
    </row>
    <row r="10" spans="1:4" ht="15.6">
      <c r="A10" s="601" t="s">
        <v>1306</v>
      </c>
      <c r="B10" s="120">
        <v>260.45999999999998</v>
      </c>
      <c r="C10" s="121">
        <v>674.58</v>
      </c>
      <c r="D10" s="457"/>
    </row>
    <row r="11" spans="1:4" ht="15.6">
      <c r="A11" s="583" t="s">
        <v>1186</v>
      </c>
      <c r="B11" s="118">
        <v>597.64</v>
      </c>
      <c r="C11" s="122">
        <v>1547.88</v>
      </c>
      <c r="D11" s="457"/>
    </row>
    <row r="12" spans="1:4" ht="15.6">
      <c r="A12" s="601" t="s">
        <v>1311</v>
      </c>
      <c r="B12" s="120">
        <v>552.35</v>
      </c>
      <c r="C12" s="121">
        <v>1430.59</v>
      </c>
      <c r="D12" s="457"/>
    </row>
    <row r="13" spans="1:4" ht="15.6">
      <c r="A13" s="583" t="s">
        <v>1375</v>
      </c>
      <c r="B13" s="118">
        <v>67.599999999999994</v>
      </c>
      <c r="C13" s="122">
        <v>175.09</v>
      </c>
      <c r="D13" s="457"/>
    </row>
    <row r="14" spans="1:4" ht="15.6">
      <c r="A14" s="601" t="s">
        <v>1376</v>
      </c>
      <c r="B14" s="120">
        <v>0.44</v>
      </c>
      <c r="C14" s="121">
        <v>1.1499999999999999</v>
      </c>
      <c r="D14" s="457"/>
    </row>
    <row r="15" spans="1:4" ht="16.2" thickBot="1">
      <c r="A15" s="583" t="s">
        <v>1377</v>
      </c>
      <c r="B15" s="123">
        <v>0.25</v>
      </c>
      <c r="C15" s="124">
        <v>0.64</v>
      </c>
      <c r="D15" s="457"/>
    </row>
    <row r="16" spans="1:4" ht="15.6">
      <c r="A16" s="602" t="s">
        <v>31</v>
      </c>
      <c r="B16" s="125">
        <v>6422.63</v>
      </c>
      <c r="C16" s="125">
        <v>16634.53</v>
      </c>
      <c r="D16" s="457"/>
    </row>
    <row r="17" spans="1:4">
      <c r="A17" s="73"/>
      <c r="B17" s="73"/>
      <c r="C17" s="73"/>
    </row>
    <row r="18" spans="1:4">
      <c r="A18" s="73"/>
      <c r="B18" s="73"/>
      <c r="C18" s="73"/>
    </row>
    <row r="19" spans="1:4" ht="19.5" customHeight="1">
      <c r="A19" s="5760" t="s">
        <v>1442</v>
      </c>
      <c r="B19" s="5762" t="s">
        <v>1370</v>
      </c>
      <c r="C19" s="5763"/>
      <c r="D19" s="106"/>
    </row>
    <row r="20" spans="1:4" ht="19.5" customHeight="1">
      <c r="A20" s="5761"/>
      <c r="B20" s="93" t="s">
        <v>1371</v>
      </c>
      <c r="C20" s="94" t="s">
        <v>1372</v>
      </c>
      <c r="D20" s="106"/>
    </row>
    <row r="21" spans="1:4" ht="15.6">
      <c r="A21" s="573" t="s">
        <v>1378</v>
      </c>
      <c r="B21" s="118">
        <v>0.27</v>
      </c>
      <c r="C21" s="119">
        <v>0.7</v>
      </c>
      <c r="D21" s="457"/>
    </row>
    <row r="22" spans="1:4" ht="15.6">
      <c r="A22" s="603" t="s">
        <v>1379</v>
      </c>
      <c r="B22" s="126">
        <v>7.0000000000000007E-2</v>
      </c>
      <c r="C22" s="127">
        <v>0.18</v>
      </c>
      <c r="D22" s="457"/>
    </row>
    <row r="23" spans="1:4" ht="15.6">
      <c r="A23" s="583" t="s">
        <v>1380</v>
      </c>
      <c r="B23" s="118">
        <v>0.1</v>
      </c>
      <c r="C23" s="122">
        <v>0.25</v>
      </c>
      <c r="D23" s="457"/>
    </row>
    <row r="24" spans="1:4" ht="15.6">
      <c r="A24" s="601" t="s">
        <v>1381</v>
      </c>
      <c r="B24" s="120">
        <v>0.01</v>
      </c>
      <c r="C24" s="121">
        <v>0.02</v>
      </c>
      <c r="D24" s="457"/>
    </row>
    <row r="25" spans="1:4" ht="15.6">
      <c r="A25" s="583" t="s">
        <v>1382</v>
      </c>
      <c r="B25" s="453" t="s">
        <v>1383</v>
      </c>
      <c r="C25" s="458" t="s">
        <v>1383</v>
      </c>
      <c r="D25" s="457"/>
    </row>
    <row r="26" spans="1:4" ht="15.6">
      <c r="A26" s="601" t="s">
        <v>1384</v>
      </c>
      <c r="B26" s="120">
        <v>1.59</v>
      </c>
      <c r="C26" s="121">
        <v>4.1100000000000003</v>
      </c>
      <c r="D26" s="457"/>
    </row>
    <row r="27" spans="1:4" ht="15.6">
      <c r="A27" s="583" t="s">
        <v>1385</v>
      </c>
      <c r="B27" s="118">
        <v>0.6</v>
      </c>
      <c r="C27" s="122">
        <v>1.56</v>
      </c>
      <c r="D27" s="457"/>
    </row>
    <row r="28" spans="1:4" ht="15.6">
      <c r="A28" s="601" t="s">
        <v>1386</v>
      </c>
      <c r="B28" s="120">
        <v>0.14000000000000001</v>
      </c>
      <c r="C28" s="121">
        <v>0.36</v>
      </c>
      <c r="D28" s="457"/>
    </row>
    <row r="29" spans="1:4" ht="16.2" thickBot="1">
      <c r="A29" s="604" t="s">
        <v>1387</v>
      </c>
      <c r="B29" s="124">
        <v>0.33</v>
      </c>
      <c r="C29" s="124">
        <v>0.86</v>
      </c>
      <c r="D29" s="457"/>
    </row>
    <row r="30" spans="1:4" ht="15.6">
      <c r="A30" s="602" t="s">
        <v>31</v>
      </c>
      <c r="B30" s="128">
        <v>3.1</v>
      </c>
      <c r="C30" s="128">
        <v>8.0299999999999994</v>
      </c>
      <c r="D30" s="457"/>
    </row>
    <row r="31" spans="1:4" ht="30.75" customHeight="1">
      <c r="A31" s="5764" t="s">
        <v>2533</v>
      </c>
      <c r="B31" s="5765"/>
      <c r="C31" s="5766"/>
    </row>
    <row r="32" spans="1:4">
      <c r="B32" s="95"/>
      <c r="C32" s="95"/>
    </row>
    <row r="33" spans="1:3" ht="28.5" customHeight="1">
      <c r="A33" s="5754" t="s">
        <v>1388</v>
      </c>
      <c r="B33" s="5754"/>
      <c r="C33" s="5754"/>
    </row>
  </sheetData>
  <mergeCells count="7">
    <mergeCell ref="A33:C33"/>
    <mergeCell ref="A1:C1"/>
    <mergeCell ref="A3:A4"/>
    <mergeCell ref="B3:C3"/>
    <mergeCell ref="A19:A20"/>
    <mergeCell ref="B19:C19"/>
    <mergeCell ref="A31:C3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topLeftCell="A8" workbookViewId="0">
      <selection activeCell="A21" sqref="A21:G21"/>
    </sheetView>
  </sheetViews>
  <sheetFormatPr defaultColWidth="8.69921875" defaultRowHeight="13.8"/>
  <cols>
    <col min="1" max="2" width="12.796875" style="103" customWidth="1"/>
    <col min="3" max="7" width="12.59765625" style="103" customWidth="1"/>
    <col min="8" max="16384" width="8.69921875" style="103"/>
  </cols>
  <sheetData>
    <row r="1" spans="1:9" ht="24.6">
      <c r="A1" s="5378" t="s">
        <v>2677</v>
      </c>
      <c r="B1" s="5378"/>
      <c r="C1" s="5378"/>
      <c r="D1" s="5378"/>
      <c r="E1" s="5378"/>
      <c r="F1" s="5378"/>
      <c r="G1" s="5378"/>
      <c r="H1" s="319"/>
      <c r="I1" s="4"/>
    </row>
    <row r="2" spans="1:9">
      <c r="A2" s="185"/>
      <c r="B2" s="186"/>
      <c r="C2" s="186"/>
      <c r="D2" s="186"/>
      <c r="E2" s="186"/>
      <c r="F2" s="186"/>
      <c r="G2" s="186"/>
      <c r="H2" s="4"/>
      <c r="I2" s="4"/>
    </row>
    <row r="3" spans="1:9" s="50" customFormat="1" ht="20.399999999999999">
      <c r="A3" s="5382" t="s">
        <v>22</v>
      </c>
      <c r="B3" s="5384" t="s">
        <v>1453</v>
      </c>
      <c r="C3" s="5386" t="s">
        <v>13</v>
      </c>
      <c r="D3" s="5388" t="s">
        <v>1454</v>
      </c>
      <c r="E3" s="5389"/>
      <c r="F3" s="5388" t="s">
        <v>15</v>
      </c>
      <c r="G3" s="5390"/>
      <c r="H3" s="418"/>
      <c r="I3" s="4"/>
    </row>
    <row r="4" spans="1:9" s="50" customFormat="1" ht="20.399999999999999">
      <c r="A4" s="5383"/>
      <c r="B4" s="5385"/>
      <c r="C4" s="5387"/>
      <c r="D4" s="187" t="s">
        <v>16</v>
      </c>
      <c r="E4" s="188" t="s">
        <v>17</v>
      </c>
      <c r="F4" s="187" t="s">
        <v>16</v>
      </c>
      <c r="G4" s="189" t="s">
        <v>17</v>
      </c>
      <c r="H4" s="418"/>
      <c r="I4" s="4"/>
    </row>
    <row r="5" spans="1:9" s="50" customFormat="1" ht="15.6">
      <c r="A5" s="4922">
        <v>1900</v>
      </c>
      <c r="B5" s="343">
        <v>154001</v>
      </c>
      <c r="C5" s="190"/>
      <c r="D5" s="4923">
        <v>39656</v>
      </c>
      <c r="E5" s="337">
        <v>0.25750482139726366</v>
      </c>
      <c r="F5" s="4924">
        <v>114345</v>
      </c>
      <c r="G5" s="339">
        <v>0.74250000000000005</v>
      </c>
      <c r="H5" s="298"/>
      <c r="I5" s="4"/>
    </row>
    <row r="6" spans="1:9" s="50" customFormat="1" ht="15.6">
      <c r="A6" s="347">
        <v>1910</v>
      </c>
      <c r="B6" s="344">
        <v>191909</v>
      </c>
      <c r="C6" s="334">
        <v>0.246</v>
      </c>
      <c r="D6" s="191">
        <v>38547</v>
      </c>
      <c r="E6" s="330">
        <v>0.20086082466168861</v>
      </c>
      <c r="F6" s="192">
        <v>153362</v>
      </c>
      <c r="G6" s="340">
        <v>0.79910000000000003</v>
      </c>
      <c r="H6" s="298"/>
      <c r="I6" s="4"/>
    </row>
    <row r="7" spans="1:9" s="50" customFormat="1" ht="15.6">
      <c r="A7" s="348">
        <v>1920</v>
      </c>
      <c r="B7" s="345">
        <v>255912</v>
      </c>
      <c r="C7" s="335">
        <v>0.33400000000000002</v>
      </c>
      <c r="D7" s="193">
        <v>41750</v>
      </c>
      <c r="E7" s="331">
        <v>0.16314201756853919</v>
      </c>
      <c r="F7" s="194">
        <v>214162</v>
      </c>
      <c r="G7" s="341">
        <v>0.83689999999999998</v>
      </c>
      <c r="H7" s="298"/>
      <c r="I7" s="4"/>
    </row>
    <row r="8" spans="1:9" s="50" customFormat="1" ht="15.6">
      <c r="A8" s="347">
        <v>1930</v>
      </c>
      <c r="B8" s="344">
        <v>368336</v>
      </c>
      <c r="C8" s="334">
        <v>0.43930000000000002</v>
      </c>
      <c r="D8" s="191">
        <v>50860</v>
      </c>
      <c r="E8" s="330">
        <v>0.13808044828634725</v>
      </c>
      <c r="F8" s="192">
        <v>317476</v>
      </c>
      <c r="G8" s="340">
        <v>0.8619</v>
      </c>
      <c r="H8" s="298"/>
      <c r="I8" s="4"/>
    </row>
    <row r="9" spans="1:9" s="50" customFormat="1" ht="15.6">
      <c r="A9" s="348">
        <v>1940</v>
      </c>
      <c r="B9" s="345">
        <v>423330</v>
      </c>
      <c r="C9" s="335">
        <v>0.14929999999999999</v>
      </c>
      <c r="D9" s="193">
        <v>64310</v>
      </c>
      <c r="E9" s="331">
        <v>0.15191458200458272</v>
      </c>
      <c r="F9" s="194">
        <v>359020</v>
      </c>
      <c r="G9" s="341">
        <v>0.84809999999999997</v>
      </c>
      <c r="H9" s="298"/>
      <c r="I9" s="4"/>
    </row>
    <row r="10" spans="1:9" s="50" customFormat="1" ht="15.6">
      <c r="A10" s="347">
        <v>1950</v>
      </c>
      <c r="B10" s="344">
        <v>499769</v>
      </c>
      <c r="C10" s="334">
        <v>0.18060000000000001</v>
      </c>
      <c r="D10" s="191">
        <v>86090</v>
      </c>
      <c r="E10" s="330">
        <v>0.17225958392777463</v>
      </c>
      <c r="F10" s="192">
        <v>413679</v>
      </c>
      <c r="G10" s="340">
        <v>0.82769999999999999</v>
      </c>
      <c r="H10" s="298"/>
      <c r="I10" s="4"/>
    </row>
    <row r="11" spans="1:9" s="50" customFormat="1" ht="15.6">
      <c r="A11" s="348">
        <v>1960</v>
      </c>
      <c r="B11" s="345">
        <v>632772</v>
      </c>
      <c r="C11" s="335">
        <v>0.2661</v>
      </c>
      <c r="D11" s="195">
        <v>102403</v>
      </c>
      <c r="E11" s="332">
        <v>0.1618323819638037</v>
      </c>
      <c r="F11" s="194">
        <v>530369</v>
      </c>
      <c r="G11" s="341">
        <v>0.83819999999999995</v>
      </c>
      <c r="H11" s="298"/>
      <c r="I11" s="4"/>
    </row>
    <row r="12" spans="1:9" s="50" customFormat="1" ht="15.6">
      <c r="A12" s="347">
        <v>1970</v>
      </c>
      <c r="B12" s="344">
        <v>768559</v>
      </c>
      <c r="C12" s="334">
        <v>0.21460000000000001</v>
      </c>
      <c r="D12" s="4925">
        <v>71274</v>
      </c>
      <c r="E12" s="4926">
        <v>9.2737187385743977E-2</v>
      </c>
      <c r="F12" s="192">
        <v>697285</v>
      </c>
      <c r="G12" s="340">
        <v>0.9073</v>
      </c>
      <c r="H12" s="298"/>
      <c r="I12" s="4"/>
    </row>
    <row r="13" spans="1:9" s="50" customFormat="1" ht="15.6">
      <c r="A13" s="348">
        <v>1980</v>
      </c>
      <c r="B13" s="345">
        <v>964691</v>
      </c>
      <c r="C13" s="335">
        <v>0.25519999999999998</v>
      </c>
      <c r="D13" s="4927">
        <v>115500</v>
      </c>
      <c r="E13" s="4928">
        <v>0.11972745677113189</v>
      </c>
      <c r="F13" s="194">
        <v>849191</v>
      </c>
      <c r="G13" s="341">
        <v>0.88029999999999997</v>
      </c>
      <c r="H13" s="298"/>
      <c r="I13" s="4"/>
    </row>
    <row r="14" spans="1:9" s="50" customFormat="1" ht="15.6">
      <c r="A14" s="349">
        <v>1990</v>
      </c>
      <c r="B14" s="346">
        <v>1108229</v>
      </c>
      <c r="C14" s="336">
        <v>0.14879999999999999</v>
      </c>
      <c r="D14" s="4925">
        <v>138742</v>
      </c>
      <c r="E14" s="4926">
        <v>0.12519253692152074</v>
      </c>
      <c r="F14" s="196">
        <v>969487</v>
      </c>
      <c r="G14" s="342">
        <v>0.87480000000000002</v>
      </c>
      <c r="H14" s="298"/>
      <c r="I14" s="4"/>
    </row>
    <row r="15" spans="1:9" s="50" customFormat="1" ht="15.6">
      <c r="A15" s="4929">
        <v>2000</v>
      </c>
      <c r="B15" s="4930">
        <v>1211537</v>
      </c>
      <c r="C15" s="4931">
        <v>9.2999999999999999E-2</v>
      </c>
      <c r="D15" s="197">
        <v>239655</v>
      </c>
      <c r="E15" s="337">
        <v>0.19781071481927501</v>
      </c>
      <c r="F15" s="198">
        <v>971882</v>
      </c>
      <c r="G15" s="4932">
        <v>0.80218928518072496</v>
      </c>
      <c r="H15" s="298"/>
      <c r="I15" s="4"/>
    </row>
    <row r="16" spans="1:9" s="50" customFormat="1" ht="15.6">
      <c r="A16" s="4933">
        <v>2010</v>
      </c>
      <c r="B16" s="4934">
        <v>1360301</v>
      </c>
      <c r="C16" s="4935">
        <v>0.12278948146032684</v>
      </c>
      <c r="D16" s="4936">
        <v>289970</v>
      </c>
      <c r="E16" s="338">
        <v>0.21</v>
      </c>
      <c r="F16" s="4937">
        <v>1070331</v>
      </c>
      <c r="G16" s="4938">
        <v>0.81200000000000006</v>
      </c>
      <c r="H16" s="298"/>
      <c r="I16" s="4939"/>
    </row>
    <row r="17" spans="1:9" s="50" customFormat="1" ht="15.6">
      <c r="A17" s="4940">
        <v>2020</v>
      </c>
      <c r="B17" s="4941">
        <v>1455271</v>
      </c>
      <c r="C17" s="4942">
        <v>7.0000000000000007E-2</v>
      </c>
      <c r="D17" s="4943">
        <v>317497</v>
      </c>
      <c r="E17" s="4944">
        <v>9.5000000000000001E-2</v>
      </c>
      <c r="F17" s="4941">
        <v>1137774</v>
      </c>
      <c r="G17" s="4945">
        <v>0.78182963860339416</v>
      </c>
      <c r="H17" s="298"/>
      <c r="I17" s="4939"/>
    </row>
    <row r="18" spans="1:9" ht="29.55" customHeight="1">
      <c r="A18" s="5379" t="s">
        <v>1455</v>
      </c>
      <c r="B18" s="5380"/>
      <c r="C18" s="5380"/>
      <c r="D18" s="5380"/>
      <c r="E18" s="5380"/>
      <c r="F18" s="5380"/>
      <c r="G18" s="5381"/>
      <c r="H18" s="4"/>
      <c r="I18" s="4"/>
    </row>
    <row r="19" spans="1:9" ht="43.05" customHeight="1">
      <c r="A19" s="5391" t="s">
        <v>2678</v>
      </c>
      <c r="B19" s="5392"/>
      <c r="C19" s="5392"/>
      <c r="D19" s="5392"/>
      <c r="E19" s="5392"/>
      <c r="F19" s="5392"/>
      <c r="G19" s="5393"/>
      <c r="H19" s="4"/>
      <c r="I19" s="4"/>
    </row>
    <row r="20" spans="1:9">
      <c r="A20" s="4"/>
      <c r="B20" s="4"/>
      <c r="C20" s="4"/>
      <c r="D20" s="4"/>
      <c r="E20" s="4"/>
      <c r="F20" s="4"/>
      <c r="G20" s="4"/>
      <c r="H20" s="4"/>
      <c r="I20" s="4"/>
    </row>
    <row r="21" spans="1:9" ht="52.8" customHeight="1">
      <c r="A21" s="5377" t="s">
        <v>4549</v>
      </c>
      <c r="B21" s="5377"/>
      <c r="C21" s="5377"/>
      <c r="D21" s="5377"/>
      <c r="E21" s="5377"/>
      <c r="F21" s="5377"/>
      <c r="G21" s="5377"/>
      <c r="H21" s="4"/>
      <c r="I21" s="4"/>
    </row>
    <row r="22" spans="1:9">
      <c r="A22" s="4"/>
      <c r="B22" s="4"/>
      <c r="C22" s="4"/>
      <c r="D22" s="4"/>
      <c r="E22" s="4"/>
      <c r="F22" s="4"/>
      <c r="G22" s="4"/>
      <c r="H22" s="4"/>
      <c r="I22" s="4"/>
    </row>
    <row r="23" spans="1:9">
      <c r="A23" s="4"/>
      <c r="B23" s="4"/>
      <c r="C23" s="4"/>
      <c r="D23" s="4"/>
      <c r="E23" s="4"/>
      <c r="F23" s="4"/>
      <c r="G23" s="4"/>
      <c r="H23" s="4"/>
      <c r="I23" s="4"/>
    </row>
    <row r="24" spans="1:9">
      <c r="A24" s="4"/>
      <c r="B24" s="4"/>
      <c r="C24" s="4"/>
      <c r="D24" s="4"/>
      <c r="E24" s="4"/>
      <c r="F24" s="4"/>
      <c r="G24" s="4"/>
      <c r="H24" s="4"/>
      <c r="I24" s="4"/>
    </row>
    <row r="25" spans="1:9">
      <c r="A25" s="4"/>
      <c r="B25" s="4"/>
      <c r="C25" s="4"/>
      <c r="D25" s="4"/>
      <c r="E25" s="4"/>
      <c r="F25" s="4"/>
      <c r="G25" s="4"/>
      <c r="H25" s="4"/>
      <c r="I25" s="4"/>
    </row>
    <row r="26" spans="1:9">
      <c r="A26" s="4"/>
      <c r="B26" s="4"/>
      <c r="C26" s="4"/>
      <c r="D26" s="4"/>
      <c r="E26" s="4"/>
      <c r="F26" s="4"/>
      <c r="G26" s="4"/>
      <c r="H26" s="4"/>
      <c r="I26" s="4"/>
    </row>
    <row r="27" spans="1:9">
      <c r="A27" s="4"/>
      <c r="B27" s="4"/>
      <c r="C27" s="4"/>
      <c r="D27" s="4"/>
      <c r="E27" s="4"/>
      <c r="F27" s="4"/>
      <c r="G27" s="4"/>
      <c r="H27" s="4"/>
      <c r="I27" s="4"/>
    </row>
    <row r="28" spans="1:9">
      <c r="A28" s="4"/>
      <c r="B28" s="4"/>
      <c r="C28" s="4"/>
      <c r="D28" s="4"/>
      <c r="E28" s="4"/>
      <c r="F28" s="4"/>
      <c r="G28" s="4"/>
      <c r="H28" s="4"/>
      <c r="I28" s="4"/>
    </row>
    <row r="29" spans="1:9">
      <c r="A29" s="4"/>
      <c r="B29" s="4"/>
      <c r="C29" s="4"/>
      <c r="D29" s="4"/>
      <c r="E29" s="4"/>
      <c r="F29" s="4"/>
      <c r="G29" s="4"/>
      <c r="H29" s="4"/>
      <c r="I29" s="4"/>
    </row>
    <row r="30" spans="1:9">
      <c r="A30" s="4"/>
      <c r="B30" s="4"/>
      <c r="C30" s="4"/>
      <c r="D30" s="4"/>
      <c r="E30" s="4"/>
      <c r="F30" s="4"/>
      <c r="G30" s="4"/>
      <c r="H30" s="4"/>
      <c r="I30" s="4"/>
    </row>
    <row r="31" spans="1:9">
      <c r="A31" s="4"/>
      <c r="B31" s="4"/>
      <c r="C31" s="4"/>
      <c r="D31" s="4"/>
      <c r="E31" s="4"/>
      <c r="F31" s="4"/>
      <c r="G31" s="4"/>
      <c r="H31" s="4"/>
      <c r="I31" s="4"/>
    </row>
    <row r="32" spans="1:9">
      <c r="A32" s="4"/>
      <c r="B32" s="4"/>
      <c r="C32" s="4"/>
      <c r="D32" s="4"/>
      <c r="E32" s="4"/>
      <c r="F32" s="4"/>
      <c r="G32" s="4"/>
      <c r="H32" s="4"/>
      <c r="I32" s="4"/>
    </row>
    <row r="33" spans="1:9">
      <c r="A33" s="4"/>
      <c r="B33" s="4"/>
      <c r="C33" s="4"/>
      <c r="D33" s="4"/>
      <c r="E33" s="4"/>
      <c r="F33" s="4"/>
      <c r="G33" s="4"/>
      <c r="H33" s="4"/>
      <c r="I33" s="4"/>
    </row>
    <row r="34" spans="1:9">
      <c r="A34" s="4"/>
      <c r="B34" s="4"/>
      <c r="C34" s="4"/>
      <c r="D34" s="4"/>
      <c r="E34" s="4"/>
      <c r="F34" s="4"/>
      <c r="G34" s="4"/>
      <c r="H34" s="4"/>
      <c r="I34" s="4"/>
    </row>
    <row r="35" spans="1:9">
      <c r="A35" s="4"/>
      <c r="B35" s="4"/>
      <c r="C35" s="4"/>
      <c r="D35" s="4"/>
      <c r="E35" s="4"/>
      <c r="F35" s="4"/>
      <c r="G35" s="4"/>
      <c r="H35" s="4"/>
      <c r="I35" s="4"/>
    </row>
    <row r="36" spans="1:9">
      <c r="A36" s="4"/>
      <c r="B36" s="4"/>
      <c r="C36" s="4"/>
      <c r="D36" s="4"/>
      <c r="E36" s="4"/>
      <c r="F36" s="4"/>
      <c r="G36" s="4"/>
      <c r="H36" s="4"/>
      <c r="I36" s="4"/>
    </row>
    <row r="37" spans="1:9">
      <c r="A37" s="4"/>
      <c r="B37" s="4"/>
      <c r="C37" s="4"/>
      <c r="D37" s="4"/>
      <c r="E37" s="4"/>
      <c r="F37" s="4"/>
      <c r="G37" s="4"/>
      <c r="H37" s="4"/>
      <c r="I37" s="4"/>
    </row>
    <row r="38" spans="1:9">
      <c r="A38" s="4"/>
      <c r="B38" s="4"/>
      <c r="C38" s="4"/>
      <c r="D38" s="4"/>
      <c r="E38" s="4"/>
      <c r="F38" s="4"/>
      <c r="G38" s="4"/>
      <c r="H38" s="4"/>
      <c r="I38" s="4"/>
    </row>
    <row r="39" spans="1:9">
      <c r="A39" s="4"/>
      <c r="B39" s="4"/>
      <c r="C39" s="4"/>
      <c r="D39" s="4"/>
      <c r="E39" s="4"/>
      <c r="F39" s="4"/>
      <c r="G39" s="4"/>
      <c r="H39" s="4"/>
      <c r="I39" s="4"/>
    </row>
    <row r="40" spans="1:9">
      <c r="A40" s="4"/>
      <c r="B40" s="4"/>
      <c r="C40" s="4"/>
      <c r="D40" s="4"/>
      <c r="E40" s="4"/>
      <c r="F40" s="4"/>
      <c r="G40" s="4"/>
      <c r="H40" s="4"/>
      <c r="I40" s="4"/>
    </row>
    <row r="41" spans="1:9">
      <c r="A41" s="4"/>
      <c r="B41" s="4"/>
      <c r="C41" s="4"/>
      <c r="D41" s="4"/>
      <c r="E41" s="4"/>
      <c r="F41" s="4"/>
      <c r="G41" s="4"/>
      <c r="H41" s="4"/>
      <c r="I41" s="4"/>
    </row>
    <row r="42" spans="1:9">
      <c r="A42" s="4"/>
      <c r="B42" s="4"/>
      <c r="C42" s="4"/>
      <c r="D42" s="4"/>
      <c r="E42" s="4"/>
      <c r="F42" s="4"/>
      <c r="G42" s="4"/>
      <c r="H42" s="4"/>
      <c r="I42" s="4"/>
    </row>
    <row r="43" spans="1:9">
      <c r="A43" s="4"/>
      <c r="B43" s="4"/>
      <c r="C43" s="4"/>
      <c r="D43" s="4"/>
      <c r="E43" s="4"/>
      <c r="F43" s="4"/>
      <c r="G43" s="4"/>
      <c r="H43" s="4"/>
      <c r="I43" s="4"/>
    </row>
    <row r="44" spans="1:9">
      <c r="A44" s="4"/>
      <c r="B44" s="4"/>
      <c r="C44" s="4"/>
      <c r="D44" s="4"/>
      <c r="E44" s="4"/>
      <c r="F44" s="4"/>
      <c r="G44" s="4"/>
      <c r="H44" s="4"/>
      <c r="I44" s="4"/>
    </row>
    <row r="45" spans="1:9">
      <c r="A45" s="4"/>
      <c r="B45" s="4"/>
      <c r="C45" s="4"/>
      <c r="D45" s="4"/>
      <c r="E45" s="4"/>
      <c r="F45" s="4"/>
      <c r="G45" s="4"/>
      <c r="H45" s="4"/>
      <c r="I45" s="4"/>
    </row>
    <row r="46" spans="1:9">
      <c r="A46" s="4"/>
      <c r="B46" s="4"/>
      <c r="C46" s="4"/>
      <c r="D46" s="4"/>
      <c r="E46" s="4"/>
      <c r="F46" s="4"/>
      <c r="G46" s="4"/>
      <c r="H46" s="4"/>
      <c r="I46" s="4"/>
    </row>
    <row r="47" spans="1:9">
      <c r="A47" s="4"/>
      <c r="B47" s="4"/>
      <c r="C47" s="4"/>
      <c r="D47" s="4"/>
      <c r="E47" s="4"/>
      <c r="F47" s="4"/>
      <c r="G47" s="4"/>
      <c r="H47" s="4"/>
      <c r="I47" s="4"/>
    </row>
    <row r="48" spans="1:9">
      <c r="A48" s="4"/>
      <c r="B48" s="4"/>
      <c r="C48" s="4"/>
      <c r="D48" s="4"/>
      <c r="E48" s="4"/>
      <c r="F48" s="4"/>
      <c r="G48" s="4"/>
      <c r="H48" s="4"/>
      <c r="I48" s="4"/>
    </row>
    <row r="49" spans="1:9">
      <c r="A49" s="4"/>
      <c r="B49" s="4"/>
      <c r="C49" s="4"/>
      <c r="D49" s="4"/>
      <c r="E49" s="4"/>
      <c r="F49" s="4"/>
      <c r="G49" s="4"/>
      <c r="H49" s="4"/>
      <c r="I49" s="4"/>
    </row>
    <row r="50" spans="1:9">
      <c r="A50" s="4"/>
      <c r="B50" s="4"/>
      <c r="C50" s="4"/>
      <c r="D50" s="4"/>
      <c r="E50" s="4"/>
      <c r="F50" s="4"/>
      <c r="G50" s="4"/>
      <c r="H50" s="4"/>
      <c r="I50" s="4"/>
    </row>
    <row r="51" spans="1:9">
      <c r="A51" s="4"/>
      <c r="B51" s="4"/>
      <c r="C51" s="4"/>
      <c r="D51" s="4"/>
      <c r="E51" s="4"/>
      <c r="F51" s="4"/>
      <c r="G51" s="4"/>
      <c r="H51" s="4"/>
      <c r="I51" s="4"/>
    </row>
    <row r="52" spans="1:9">
      <c r="A52" s="4"/>
      <c r="B52" s="4"/>
      <c r="C52" s="4"/>
      <c r="D52" s="4"/>
      <c r="E52" s="4"/>
      <c r="F52" s="4"/>
      <c r="G52" s="4"/>
      <c r="H52" s="4"/>
      <c r="I52" s="4"/>
    </row>
  </sheetData>
  <mergeCells count="9">
    <mergeCell ref="A21:G21"/>
    <mergeCell ref="A1:G1"/>
    <mergeCell ref="A18:G18"/>
    <mergeCell ref="A3:A4"/>
    <mergeCell ref="B3:B4"/>
    <mergeCell ref="C3:C4"/>
    <mergeCell ref="D3:E3"/>
    <mergeCell ref="F3:G3"/>
    <mergeCell ref="A19:G19"/>
  </mergeCells>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A3" sqref="A3:A13"/>
    </sheetView>
  </sheetViews>
  <sheetFormatPr defaultColWidth="9" defaultRowHeight="13.2"/>
  <cols>
    <col min="1" max="1" width="17.5" style="74" customWidth="1"/>
    <col min="2" max="8" width="16.59765625" style="74" customWidth="1"/>
    <col min="9" max="16384" width="9" style="74"/>
  </cols>
  <sheetData>
    <row r="1" spans="1:9" ht="24.6">
      <c r="A1" s="5755" t="s">
        <v>1478</v>
      </c>
      <c r="B1" s="5755"/>
      <c r="C1" s="5755"/>
      <c r="D1" s="5755"/>
      <c r="E1" s="5755"/>
      <c r="F1" s="5755"/>
      <c r="G1" s="5755"/>
      <c r="H1" s="5755"/>
      <c r="I1" s="320"/>
    </row>
    <row r="2" spans="1:9">
      <c r="A2" s="83"/>
      <c r="B2" s="76"/>
      <c r="C2" s="76"/>
      <c r="D2" s="76"/>
      <c r="E2" s="76"/>
      <c r="F2" s="76"/>
      <c r="G2" s="76"/>
      <c r="H2" s="76"/>
    </row>
    <row r="3" spans="1:9" ht="20.399999999999999">
      <c r="A3" s="5756" t="s">
        <v>23</v>
      </c>
      <c r="B3" s="5758" t="s">
        <v>1389</v>
      </c>
      <c r="C3" s="5768"/>
      <c r="D3" s="5768"/>
      <c r="E3" s="5768"/>
      <c r="F3" s="5768"/>
      <c r="G3" s="5769"/>
      <c r="H3" s="5770" t="s">
        <v>31</v>
      </c>
      <c r="I3" s="421"/>
    </row>
    <row r="4" spans="1:9" ht="48" customHeight="1">
      <c r="A4" s="5757"/>
      <c r="B4" s="91" t="s">
        <v>1390</v>
      </c>
      <c r="C4" s="96" t="s">
        <v>1391</v>
      </c>
      <c r="D4" s="96" t="s">
        <v>1392</v>
      </c>
      <c r="E4" s="96" t="s">
        <v>1393</v>
      </c>
      <c r="F4" s="96" t="s">
        <v>853</v>
      </c>
      <c r="G4" s="97" t="s">
        <v>1394</v>
      </c>
      <c r="H4" s="5771"/>
    </row>
    <row r="5" spans="1:9" ht="15.6">
      <c r="A5" s="573" t="s">
        <v>1238</v>
      </c>
      <c r="B5" s="129">
        <v>1091826.3999999999</v>
      </c>
      <c r="C5" s="130">
        <v>974565.2</v>
      </c>
      <c r="D5" s="130">
        <v>117261.1</v>
      </c>
      <c r="E5" s="130">
        <v>432471.2</v>
      </c>
      <c r="F5" s="130">
        <v>6633.3</v>
      </c>
      <c r="G5" s="131">
        <v>1042469.2</v>
      </c>
      <c r="H5" s="108">
        <v>2573400</v>
      </c>
      <c r="I5" s="459"/>
    </row>
    <row r="6" spans="1:9" ht="15.6">
      <c r="A6" s="603" t="s">
        <v>1374</v>
      </c>
      <c r="B6" s="132">
        <v>28536.799999999999</v>
      </c>
      <c r="C6" s="133">
        <v>28536.799999999999</v>
      </c>
      <c r="D6" s="460" t="s">
        <v>1436</v>
      </c>
      <c r="E6" s="163">
        <v>23.7</v>
      </c>
      <c r="F6" s="460" t="s">
        <v>1436</v>
      </c>
      <c r="G6" s="134">
        <v>239.4</v>
      </c>
      <c r="H6" s="142">
        <v>28800</v>
      </c>
      <c r="I6" s="459"/>
    </row>
    <row r="7" spans="1:9" ht="15.6">
      <c r="A7" s="583" t="s">
        <v>1311</v>
      </c>
      <c r="B7" s="129">
        <v>155517.6</v>
      </c>
      <c r="C7" s="135">
        <v>136025.9</v>
      </c>
      <c r="D7" s="461">
        <v>19491.7</v>
      </c>
      <c r="E7" s="135">
        <v>3437.3</v>
      </c>
      <c r="F7" s="461">
        <v>873</v>
      </c>
      <c r="G7" s="136">
        <v>194072.1</v>
      </c>
      <c r="H7" s="108">
        <v>353900</v>
      </c>
      <c r="I7" s="459"/>
    </row>
    <row r="8" spans="1:9" ht="15.6">
      <c r="A8" s="603" t="s">
        <v>673</v>
      </c>
      <c r="B8" s="132">
        <v>541.1</v>
      </c>
      <c r="C8" s="133">
        <v>512.70000000000005</v>
      </c>
      <c r="D8" s="462">
        <v>28.4</v>
      </c>
      <c r="E8" s="133">
        <v>8.3000000000000007</v>
      </c>
      <c r="F8" s="462">
        <v>229.2</v>
      </c>
      <c r="G8" s="134">
        <v>89721.4</v>
      </c>
      <c r="H8" s="142">
        <v>90500</v>
      </c>
      <c r="I8" s="459"/>
    </row>
    <row r="9" spans="1:9" ht="15.6">
      <c r="A9" s="583" t="s">
        <v>26</v>
      </c>
      <c r="B9" s="129">
        <v>153985.20000000001</v>
      </c>
      <c r="C9" s="135">
        <v>122647.7</v>
      </c>
      <c r="D9" s="461">
        <v>31337.4</v>
      </c>
      <c r="E9" s="135">
        <v>33658.199999999997</v>
      </c>
      <c r="F9" s="461">
        <v>7677.8</v>
      </c>
      <c r="G9" s="136">
        <v>270478.8</v>
      </c>
      <c r="H9" s="108">
        <v>465800</v>
      </c>
      <c r="I9" s="459"/>
    </row>
    <row r="10" spans="1:9" ht="15.6">
      <c r="A10" s="603" t="s">
        <v>1306</v>
      </c>
      <c r="B10" s="132">
        <v>49098.400000000001</v>
      </c>
      <c r="C10" s="133">
        <v>23978.9</v>
      </c>
      <c r="D10" s="462">
        <v>25119.5</v>
      </c>
      <c r="E10" s="133">
        <v>172</v>
      </c>
      <c r="F10" s="462">
        <v>257.89999999999998</v>
      </c>
      <c r="G10" s="134">
        <v>116271.7</v>
      </c>
      <c r="H10" s="142">
        <v>165800</v>
      </c>
      <c r="I10" s="459"/>
    </row>
    <row r="11" spans="1:9" ht="15.6">
      <c r="A11" s="583" t="s">
        <v>1375</v>
      </c>
      <c r="B11" s="129">
        <v>127.1</v>
      </c>
      <c r="C11" s="135">
        <v>127.1</v>
      </c>
      <c r="D11" s="463" t="s">
        <v>1436</v>
      </c>
      <c r="E11" s="135">
        <v>271.7</v>
      </c>
      <c r="F11" s="463" t="s">
        <v>1436</v>
      </c>
      <c r="G11" s="136">
        <v>45301.2</v>
      </c>
      <c r="H11" s="108">
        <v>45700</v>
      </c>
      <c r="I11" s="459"/>
    </row>
    <row r="12" spans="1:9" ht="16.2" thickBot="1">
      <c r="A12" s="605" t="s">
        <v>1186</v>
      </c>
      <c r="B12" s="137">
        <v>85905.5</v>
      </c>
      <c r="C12" s="138">
        <v>81213.100000000006</v>
      </c>
      <c r="D12" s="138">
        <v>4692.3</v>
      </c>
      <c r="E12" s="138">
        <v>60080.6</v>
      </c>
      <c r="F12" s="138">
        <v>18470.8</v>
      </c>
      <c r="G12" s="139">
        <v>221731.20000000001</v>
      </c>
      <c r="H12" s="143">
        <v>386188</v>
      </c>
      <c r="I12" s="459"/>
    </row>
    <row r="13" spans="1:9" ht="15.6">
      <c r="A13" s="606" t="s">
        <v>1395</v>
      </c>
      <c r="B13" s="140">
        <v>1565538</v>
      </c>
      <c r="C13" s="140">
        <v>1367607.5</v>
      </c>
      <c r="D13" s="140">
        <v>197930.6</v>
      </c>
      <c r="E13" s="140">
        <v>530122.9</v>
      </c>
      <c r="F13" s="140">
        <v>34142.1</v>
      </c>
      <c r="G13" s="141">
        <v>1982584.9</v>
      </c>
      <c r="H13" s="144">
        <v>4110088</v>
      </c>
      <c r="I13" s="459"/>
    </row>
    <row r="14" spans="1:9">
      <c r="A14" s="5772" t="s">
        <v>1396</v>
      </c>
      <c r="B14" s="5773"/>
      <c r="C14" s="5773"/>
      <c r="D14" s="5773"/>
      <c r="E14" s="5773"/>
      <c r="F14" s="5773"/>
      <c r="G14" s="5773"/>
      <c r="H14" s="5774"/>
    </row>
    <row r="16" spans="1:9">
      <c r="A16" s="5767" t="s">
        <v>1397</v>
      </c>
      <c r="B16" s="5767"/>
      <c r="C16" s="5767"/>
      <c r="D16" s="5767"/>
      <c r="E16" s="5767"/>
      <c r="F16" s="5767"/>
      <c r="G16" s="5767"/>
      <c r="H16" s="5767"/>
    </row>
  </sheetData>
  <mergeCells count="6">
    <mergeCell ref="A16:H16"/>
    <mergeCell ref="A1:H1"/>
    <mergeCell ref="A3:A4"/>
    <mergeCell ref="B3:G3"/>
    <mergeCell ref="H3:H4"/>
    <mergeCell ref="A14:H14"/>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opLeftCell="A20" workbookViewId="0">
      <selection activeCell="D21" sqref="D21"/>
    </sheetView>
  </sheetViews>
  <sheetFormatPr defaultColWidth="9" defaultRowHeight="13.8"/>
  <cols>
    <col min="1" max="1" width="22.5" style="74" customWidth="1"/>
    <col min="2" max="11" width="7.59765625" style="74" customWidth="1"/>
    <col min="12" max="12" width="13.8984375" style="74" customWidth="1"/>
    <col min="13" max="13" width="9" style="74"/>
    <col min="14" max="14" width="9" style="104"/>
    <col min="15" max="16384" width="9" style="74"/>
  </cols>
  <sheetData>
    <row r="1" spans="1:13" ht="24.6">
      <c r="A1" s="5755" t="s">
        <v>1479</v>
      </c>
      <c r="B1" s="5755"/>
      <c r="C1" s="5755"/>
      <c r="D1" s="5755"/>
      <c r="E1" s="5755"/>
      <c r="F1" s="5755"/>
      <c r="G1" s="5755"/>
      <c r="H1" s="5755"/>
      <c r="I1" s="5755"/>
      <c r="J1" s="5755"/>
      <c r="K1" s="5755"/>
      <c r="L1" s="5755"/>
      <c r="M1" s="320"/>
    </row>
    <row r="2" spans="1:13">
      <c r="A2" s="83"/>
      <c r="B2" s="76"/>
      <c r="C2" s="76"/>
      <c r="D2" s="76"/>
      <c r="E2" s="76"/>
      <c r="F2" s="76"/>
      <c r="G2" s="76"/>
      <c r="H2" s="76"/>
      <c r="I2" s="76"/>
      <c r="J2" s="76"/>
      <c r="K2" s="76"/>
      <c r="L2" s="76"/>
    </row>
    <row r="3" spans="1:13" ht="20.399999999999999">
      <c r="A3" s="5756" t="s">
        <v>1398</v>
      </c>
      <c r="B3" s="5758" t="s">
        <v>853</v>
      </c>
      <c r="C3" s="5768"/>
      <c r="D3" s="5768"/>
      <c r="E3" s="5768"/>
      <c r="F3" s="5768"/>
      <c r="G3" s="5768"/>
      <c r="H3" s="5768"/>
      <c r="I3" s="5768"/>
      <c r="J3" s="5768"/>
      <c r="K3" s="5777"/>
      <c r="L3" s="5770" t="s">
        <v>1421</v>
      </c>
      <c r="M3" s="421"/>
    </row>
    <row r="4" spans="1:13" ht="20.399999999999999">
      <c r="A4" s="5776"/>
      <c r="B4" s="5780" t="s">
        <v>599</v>
      </c>
      <c r="C4" s="5781"/>
      <c r="D4" s="5781" t="s">
        <v>1311</v>
      </c>
      <c r="E4" s="5781"/>
      <c r="F4" s="5781" t="s">
        <v>26</v>
      </c>
      <c r="G4" s="5781"/>
      <c r="H4" s="5781" t="s">
        <v>1238</v>
      </c>
      <c r="I4" s="5781"/>
      <c r="J4" s="5781" t="s">
        <v>1399</v>
      </c>
      <c r="K4" s="5782"/>
      <c r="L4" s="5778"/>
      <c r="M4" s="421"/>
    </row>
    <row r="5" spans="1:13" ht="78.75" customHeight="1">
      <c r="A5" s="5757"/>
      <c r="B5" s="26" t="s">
        <v>1400</v>
      </c>
      <c r="C5" s="25" t="s">
        <v>1401</v>
      </c>
      <c r="D5" s="25" t="s">
        <v>1400</v>
      </c>
      <c r="E5" s="25" t="s">
        <v>1401</v>
      </c>
      <c r="F5" s="25" t="s">
        <v>1400</v>
      </c>
      <c r="G5" s="25" t="s">
        <v>1401</v>
      </c>
      <c r="H5" s="25" t="s">
        <v>1400</v>
      </c>
      <c r="I5" s="25" t="s">
        <v>1401</v>
      </c>
      <c r="J5" s="25" t="s">
        <v>1400</v>
      </c>
      <c r="K5" s="27" t="s">
        <v>1401</v>
      </c>
      <c r="L5" s="5779"/>
    </row>
    <row r="6" spans="1:13" ht="18" customHeight="1">
      <c r="A6" s="607" t="s">
        <v>1402</v>
      </c>
      <c r="B6" s="145"/>
      <c r="C6" s="146"/>
      <c r="D6" s="146"/>
      <c r="E6" s="146"/>
      <c r="F6" s="146"/>
      <c r="G6" s="146"/>
      <c r="H6" s="146"/>
      <c r="I6" s="146"/>
      <c r="J6" s="146"/>
      <c r="K6" s="147"/>
      <c r="L6" s="145">
        <v>0</v>
      </c>
    </row>
    <row r="7" spans="1:13" ht="18" customHeight="1">
      <c r="A7" s="609" t="s">
        <v>1403</v>
      </c>
      <c r="B7" s="162"/>
      <c r="C7" s="161"/>
      <c r="D7" s="161">
        <v>1</v>
      </c>
      <c r="E7" s="161"/>
      <c r="F7" s="161"/>
      <c r="G7" s="161"/>
      <c r="H7" s="161"/>
      <c r="I7" s="161"/>
      <c r="J7" s="161"/>
      <c r="K7" s="610"/>
      <c r="L7" s="162">
        <v>1</v>
      </c>
    </row>
    <row r="8" spans="1:13" ht="18" customHeight="1">
      <c r="A8" s="608" t="s">
        <v>1404</v>
      </c>
      <c r="B8" s="148">
        <v>11</v>
      </c>
      <c r="C8" s="149">
        <v>1</v>
      </c>
      <c r="D8" s="149">
        <v>14</v>
      </c>
      <c r="E8" s="149">
        <v>1</v>
      </c>
      <c r="F8" s="149">
        <v>12</v>
      </c>
      <c r="G8" s="149"/>
      <c r="H8" s="149">
        <v>12</v>
      </c>
      <c r="I8" s="149">
        <v>1</v>
      </c>
      <c r="J8" s="149">
        <v>4</v>
      </c>
      <c r="K8" s="150"/>
      <c r="L8" s="148">
        <v>56</v>
      </c>
    </row>
    <row r="9" spans="1:13" ht="18" customHeight="1">
      <c r="A9" s="609" t="s">
        <v>1405</v>
      </c>
      <c r="B9" s="162"/>
      <c r="C9" s="161"/>
      <c r="D9" s="161"/>
      <c r="E9" s="161"/>
      <c r="F9" s="161"/>
      <c r="G9" s="161"/>
      <c r="H9" s="161"/>
      <c r="I9" s="161"/>
      <c r="J9" s="161"/>
      <c r="K9" s="610"/>
      <c r="L9" s="162">
        <v>0</v>
      </c>
    </row>
    <row r="10" spans="1:13" ht="18" customHeight="1">
      <c r="A10" s="608" t="s">
        <v>1406</v>
      </c>
      <c r="B10" s="148"/>
      <c r="C10" s="149"/>
      <c r="D10" s="149"/>
      <c r="E10" s="149"/>
      <c r="F10" s="149"/>
      <c r="G10" s="149"/>
      <c r="H10" s="149"/>
      <c r="I10" s="149"/>
      <c r="J10" s="149"/>
      <c r="K10" s="150"/>
      <c r="L10" s="148">
        <v>0</v>
      </c>
    </row>
    <row r="11" spans="1:13" ht="18" customHeight="1">
      <c r="A11" s="609" t="s">
        <v>1407</v>
      </c>
      <c r="B11" s="162"/>
      <c r="C11" s="161"/>
      <c r="D11" s="161">
        <v>1</v>
      </c>
      <c r="E11" s="161"/>
      <c r="F11" s="161"/>
      <c r="G11" s="161"/>
      <c r="H11" s="161">
        <v>1</v>
      </c>
      <c r="I11" s="161"/>
      <c r="J11" s="161"/>
      <c r="K11" s="610"/>
      <c r="L11" s="162">
        <v>2</v>
      </c>
    </row>
    <row r="12" spans="1:13" ht="18" customHeight="1">
      <c r="A12" s="608" t="s">
        <v>1408</v>
      </c>
      <c r="B12" s="148"/>
      <c r="C12" s="149"/>
      <c r="D12" s="149"/>
      <c r="E12" s="149"/>
      <c r="F12" s="149"/>
      <c r="G12" s="149"/>
      <c r="H12" s="149"/>
      <c r="I12" s="149"/>
      <c r="J12" s="149"/>
      <c r="K12" s="150"/>
      <c r="L12" s="148">
        <v>0</v>
      </c>
    </row>
    <row r="13" spans="1:13" ht="18" customHeight="1">
      <c r="A13" s="609" t="s">
        <v>1409</v>
      </c>
      <c r="B13" s="162">
        <v>11</v>
      </c>
      <c r="C13" s="161"/>
      <c r="D13" s="161">
        <v>3</v>
      </c>
      <c r="E13" s="161"/>
      <c r="F13" s="161">
        <v>5</v>
      </c>
      <c r="G13" s="161"/>
      <c r="H13" s="161">
        <v>5</v>
      </c>
      <c r="I13" s="161">
        <v>1</v>
      </c>
      <c r="J13" s="161">
        <v>2</v>
      </c>
      <c r="K13" s="610"/>
      <c r="L13" s="162">
        <v>27</v>
      </c>
    </row>
    <row r="14" spans="1:13" ht="18" customHeight="1">
      <c r="A14" s="608" t="s">
        <v>1410</v>
      </c>
      <c r="B14" s="148">
        <v>1</v>
      </c>
      <c r="C14" s="149"/>
      <c r="D14" s="149">
        <v>1</v>
      </c>
      <c r="E14" s="149"/>
      <c r="F14" s="149">
        <v>1</v>
      </c>
      <c r="G14" s="149"/>
      <c r="H14" s="149">
        <v>1</v>
      </c>
      <c r="I14" s="149"/>
      <c r="J14" s="149">
        <v>1</v>
      </c>
      <c r="K14" s="150"/>
      <c r="L14" s="148">
        <v>5</v>
      </c>
    </row>
    <row r="15" spans="1:13" ht="18" customHeight="1">
      <c r="A15" s="609" t="s">
        <v>1411</v>
      </c>
      <c r="B15" s="162">
        <v>4</v>
      </c>
      <c r="C15" s="161">
        <v>1</v>
      </c>
      <c r="D15" s="161">
        <v>2</v>
      </c>
      <c r="E15" s="161">
        <v>1</v>
      </c>
      <c r="F15" s="161">
        <v>2</v>
      </c>
      <c r="G15" s="161">
        <v>1</v>
      </c>
      <c r="H15" s="161">
        <v>4</v>
      </c>
      <c r="I15" s="161">
        <v>1</v>
      </c>
      <c r="J15" s="161">
        <v>4</v>
      </c>
      <c r="K15" s="610">
        <v>1</v>
      </c>
      <c r="L15" s="162">
        <v>21</v>
      </c>
    </row>
    <row r="16" spans="1:13" ht="18" customHeight="1" thickBot="1">
      <c r="A16" s="608" t="s">
        <v>1412</v>
      </c>
      <c r="B16" s="151">
        <v>1</v>
      </c>
      <c r="C16" s="152"/>
      <c r="D16" s="152"/>
      <c r="E16" s="152">
        <v>1</v>
      </c>
      <c r="F16" s="152">
        <v>3</v>
      </c>
      <c r="G16" s="152"/>
      <c r="H16" s="152"/>
      <c r="I16" s="152"/>
      <c r="J16" s="152"/>
      <c r="K16" s="153"/>
      <c r="L16" s="151">
        <v>5</v>
      </c>
    </row>
    <row r="17" spans="1:12" ht="18" customHeight="1">
      <c r="A17" s="606" t="s">
        <v>31</v>
      </c>
      <c r="B17" s="154">
        <v>28</v>
      </c>
      <c r="C17" s="154">
        <v>2</v>
      </c>
      <c r="D17" s="154">
        <v>22</v>
      </c>
      <c r="E17" s="154">
        <v>3</v>
      </c>
      <c r="F17" s="154">
        <v>23</v>
      </c>
      <c r="G17" s="154">
        <v>1</v>
      </c>
      <c r="H17" s="154">
        <v>23</v>
      </c>
      <c r="I17" s="154">
        <v>3</v>
      </c>
      <c r="J17" s="154">
        <v>11</v>
      </c>
      <c r="K17" s="155">
        <v>1</v>
      </c>
      <c r="L17" s="156">
        <v>117</v>
      </c>
    </row>
    <row r="19" spans="1:12" ht="21.75" customHeight="1">
      <c r="A19" s="5756" t="s">
        <v>1413</v>
      </c>
      <c r="B19" s="5758" t="s">
        <v>853</v>
      </c>
      <c r="C19" s="5768"/>
      <c r="D19" s="5768"/>
      <c r="E19" s="5768"/>
      <c r="F19" s="5768"/>
      <c r="G19" s="5768"/>
      <c r="H19" s="5768"/>
      <c r="I19" s="5768"/>
      <c r="J19" s="5768"/>
      <c r="K19" s="5777"/>
      <c r="L19" s="5770" t="s">
        <v>1421</v>
      </c>
    </row>
    <row r="20" spans="1:12" ht="21.75" customHeight="1">
      <c r="A20" s="5776"/>
      <c r="B20" s="5780" t="s">
        <v>599</v>
      </c>
      <c r="C20" s="5781"/>
      <c r="D20" s="5781" t="s">
        <v>1311</v>
      </c>
      <c r="E20" s="5781"/>
      <c r="F20" s="5781" t="s">
        <v>26</v>
      </c>
      <c r="G20" s="5781"/>
      <c r="H20" s="5781" t="s">
        <v>1238</v>
      </c>
      <c r="I20" s="5781"/>
      <c r="J20" s="5781" t="s">
        <v>1399</v>
      </c>
      <c r="K20" s="5782"/>
      <c r="L20" s="5778"/>
    </row>
    <row r="21" spans="1:12" ht="81.75" customHeight="1">
      <c r="A21" s="5757"/>
      <c r="B21" s="26" t="s">
        <v>1400</v>
      </c>
      <c r="C21" s="25" t="s">
        <v>1401</v>
      </c>
      <c r="D21" s="25" t="s">
        <v>1400</v>
      </c>
      <c r="E21" s="25" t="s">
        <v>1401</v>
      </c>
      <c r="F21" s="25" t="s">
        <v>1400</v>
      </c>
      <c r="G21" s="25" t="s">
        <v>1401</v>
      </c>
      <c r="H21" s="25" t="s">
        <v>1400</v>
      </c>
      <c r="I21" s="25" t="s">
        <v>1401</v>
      </c>
      <c r="J21" s="25" t="s">
        <v>1400</v>
      </c>
      <c r="K21" s="27" t="s">
        <v>1401</v>
      </c>
      <c r="L21" s="5779"/>
    </row>
    <row r="22" spans="1:12" ht="16.05" customHeight="1">
      <c r="A22" s="611" t="s">
        <v>1417</v>
      </c>
      <c r="B22" s="612"/>
      <c r="C22" s="154"/>
      <c r="D22" s="154"/>
      <c r="E22" s="154"/>
      <c r="F22" s="154"/>
      <c r="G22" s="154"/>
      <c r="H22" s="154"/>
      <c r="I22" s="154"/>
      <c r="J22" s="154"/>
      <c r="K22" s="154"/>
      <c r="L22" s="612">
        <v>0</v>
      </c>
    </row>
    <row r="23" spans="1:12" ht="15.75" customHeight="1">
      <c r="A23" s="608" t="s">
        <v>1418</v>
      </c>
      <c r="B23" s="148">
        <v>10</v>
      </c>
      <c r="C23" s="149"/>
      <c r="D23" s="149">
        <v>10</v>
      </c>
      <c r="E23" s="149"/>
      <c r="F23" s="149">
        <v>8</v>
      </c>
      <c r="G23" s="149"/>
      <c r="H23" s="149">
        <v>4</v>
      </c>
      <c r="I23" s="149"/>
      <c r="J23" s="149"/>
      <c r="K23" s="149"/>
      <c r="L23" s="148">
        <v>32</v>
      </c>
    </row>
    <row r="24" spans="1:12" ht="15.75" customHeight="1">
      <c r="A24" s="609" t="s">
        <v>1419</v>
      </c>
      <c r="B24" s="162">
        <v>125</v>
      </c>
      <c r="C24" s="161">
        <v>2</v>
      </c>
      <c r="D24" s="161">
        <v>123</v>
      </c>
      <c r="E24" s="161">
        <v>6</v>
      </c>
      <c r="F24" s="161">
        <v>117</v>
      </c>
      <c r="G24" s="161">
        <v>3</v>
      </c>
      <c r="H24" s="161">
        <v>67</v>
      </c>
      <c r="I24" s="161">
        <v>1</v>
      </c>
      <c r="J24" s="161">
        <v>6</v>
      </c>
      <c r="K24" s="161">
        <v>1</v>
      </c>
      <c r="L24" s="162">
        <v>451</v>
      </c>
    </row>
    <row r="25" spans="1:12" ht="15.75" customHeight="1" thickBot="1">
      <c r="A25" s="608" t="s">
        <v>1414</v>
      </c>
      <c r="B25" s="151"/>
      <c r="C25" s="152"/>
      <c r="D25" s="152"/>
      <c r="E25" s="152"/>
      <c r="F25" s="152"/>
      <c r="G25" s="152"/>
      <c r="H25" s="152"/>
      <c r="I25" s="152"/>
      <c r="J25" s="152"/>
      <c r="K25" s="152"/>
      <c r="L25" s="151">
        <v>0</v>
      </c>
    </row>
    <row r="26" spans="1:12" ht="15.75" customHeight="1">
      <c r="A26" s="606" t="s">
        <v>31</v>
      </c>
      <c r="B26" s="157">
        <v>135</v>
      </c>
      <c r="C26" s="158">
        <v>2</v>
      </c>
      <c r="D26" s="158">
        <v>133</v>
      </c>
      <c r="E26" s="158">
        <v>6</v>
      </c>
      <c r="F26" s="158">
        <v>125</v>
      </c>
      <c r="G26" s="158">
        <v>3</v>
      </c>
      <c r="H26" s="158">
        <v>71</v>
      </c>
      <c r="I26" s="158">
        <v>1</v>
      </c>
      <c r="J26" s="158">
        <v>6</v>
      </c>
      <c r="K26" s="158">
        <v>1</v>
      </c>
      <c r="L26" s="157">
        <v>483</v>
      </c>
    </row>
    <row r="27" spans="1:12">
      <c r="A27" s="75"/>
      <c r="B27" s="159"/>
      <c r="C27" s="160"/>
      <c r="D27" s="160"/>
      <c r="E27" s="160"/>
      <c r="F27" s="160"/>
      <c r="G27" s="160"/>
      <c r="H27" s="160"/>
      <c r="I27" s="160"/>
      <c r="J27" s="160"/>
      <c r="K27" s="160"/>
      <c r="L27" s="159"/>
    </row>
    <row r="28" spans="1:12" ht="35.25" customHeight="1">
      <c r="A28" s="606" t="s">
        <v>1420</v>
      </c>
      <c r="B28" s="161">
        <v>163</v>
      </c>
      <c r="C28" s="161">
        <v>4</v>
      </c>
      <c r="D28" s="161">
        <v>155</v>
      </c>
      <c r="E28" s="161">
        <v>9</v>
      </c>
      <c r="F28" s="161">
        <v>148</v>
      </c>
      <c r="G28" s="161">
        <v>4</v>
      </c>
      <c r="H28" s="161">
        <v>94</v>
      </c>
      <c r="I28" s="161">
        <v>4</v>
      </c>
      <c r="J28" s="161">
        <v>17</v>
      </c>
      <c r="K28" s="161">
        <v>2</v>
      </c>
      <c r="L28" s="162">
        <v>600</v>
      </c>
    </row>
    <row r="29" spans="1:12">
      <c r="A29" s="5772" t="s">
        <v>1443</v>
      </c>
      <c r="B29" s="5773"/>
      <c r="C29" s="5773"/>
      <c r="D29" s="5773"/>
      <c r="E29" s="5773"/>
      <c r="F29" s="5773"/>
      <c r="G29" s="5773"/>
      <c r="H29" s="5773"/>
      <c r="I29" s="5773"/>
      <c r="J29" s="5773"/>
      <c r="K29" s="5773"/>
      <c r="L29" s="5774"/>
    </row>
    <row r="30" spans="1:12">
      <c r="B30" s="98"/>
      <c r="C30" s="98"/>
      <c r="D30" s="98"/>
      <c r="E30" s="98"/>
      <c r="F30" s="98"/>
      <c r="G30" s="98"/>
      <c r="H30" s="98"/>
      <c r="I30" s="98"/>
      <c r="J30" s="98"/>
      <c r="K30" s="98"/>
      <c r="L30" s="98"/>
    </row>
    <row r="31" spans="1:12">
      <c r="A31" s="5775" t="s">
        <v>1415</v>
      </c>
      <c r="B31" s="5775"/>
      <c r="C31" s="5775"/>
      <c r="D31" s="5775"/>
      <c r="E31" s="5775"/>
      <c r="F31" s="5775"/>
      <c r="G31" s="5775"/>
      <c r="H31" s="5775"/>
      <c r="I31" s="5775"/>
      <c r="J31" s="5775"/>
      <c r="K31" s="5775"/>
      <c r="L31" s="5775"/>
    </row>
  </sheetData>
  <mergeCells count="19">
    <mergeCell ref="A1:L1"/>
    <mergeCell ref="A3:A5"/>
    <mergeCell ref="B3:K3"/>
    <mergeCell ref="L3:L5"/>
    <mergeCell ref="B4:C4"/>
    <mergeCell ref="D4:E4"/>
    <mergeCell ref="F4:G4"/>
    <mergeCell ref="H4:I4"/>
    <mergeCell ref="J4:K4"/>
    <mergeCell ref="A29:L29"/>
    <mergeCell ref="A31:L31"/>
    <mergeCell ref="A19:A21"/>
    <mergeCell ref="B19:K19"/>
    <mergeCell ref="L19:L21"/>
    <mergeCell ref="B20:C20"/>
    <mergeCell ref="D20:E20"/>
    <mergeCell ref="F20:G20"/>
    <mergeCell ref="H20:I20"/>
    <mergeCell ref="J20:K20"/>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2"/>
  <sheetViews>
    <sheetView topLeftCell="A4" workbookViewId="0">
      <selection activeCell="A23" sqref="A23:W23"/>
    </sheetView>
  </sheetViews>
  <sheetFormatPr defaultRowHeight="14.25" customHeight="1"/>
  <cols>
    <col min="1" max="1" width="40.69921875" customWidth="1"/>
    <col min="2" max="21" width="9.59765625" customWidth="1"/>
    <col min="22" max="23" width="9.59765625" style="404" customWidth="1"/>
    <col min="24" max="25" width="9.59765625" customWidth="1"/>
  </cols>
  <sheetData>
    <row r="1" spans="1:28" ht="25.05" customHeight="1">
      <c r="A1" s="5794" t="s">
        <v>2570</v>
      </c>
      <c r="B1" s="5794"/>
      <c r="C1" s="5794"/>
      <c r="D1" s="5794"/>
      <c r="E1" s="5794"/>
      <c r="F1" s="5794"/>
      <c r="G1" s="5794"/>
      <c r="H1" s="5794"/>
      <c r="I1" s="5794"/>
      <c r="J1" s="5794"/>
      <c r="K1" s="5794"/>
      <c r="L1" s="5794"/>
      <c r="M1" s="5794"/>
      <c r="N1" s="5794"/>
      <c r="O1" s="5794"/>
      <c r="P1" s="5794"/>
      <c r="Q1" s="5794"/>
      <c r="R1" s="5794"/>
      <c r="S1" s="5794"/>
      <c r="T1" s="5794"/>
      <c r="U1" s="5794"/>
      <c r="V1" s="5794"/>
      <c r="W1" s="5794"/>
      <c r="X1" s="5794"/>
      <c r="Y1" s="5794"/>
      <c r="Z1" s="5794"/>
      <c r="AA1" s="5794"/>
    </row>
    <row r="3" spans="1:28" s="168" customFormat="1" ht="18" customHeight="1">
      <c r="A3" s="5795" t="s">
        <v>918</v>
      </c>
      <c r="B3" s="5788" t="s">
        <v>14</v>
      </c>
      <c r="C3" s="5789"/>
      <c r="D3" s="5789"/>
      <c r="E3" s="5789"/>
      <c r="F3" s="5789"/>
      <c r="G3" s="5789"/>
      <c r="H3" s="5789"/>
      <c r="I3" s="5789"/>
      <c r="J3" s="5789"/>
      <c r="K3" s="5789"/>
      <c r="L3" s="5789"/>
      <c r="M3" s="5789"/>
      <c r="N3" s="5789"/>
      <c r="O3" s="5789"/>
      <c r="P3" s="5789"/>
      <c r="Q3" s="5789"/>
      <c r="R3" s="5789"/>
      <c r="S3" s="5789"/>
      <c r="T3" s="5789"/>
      <c r="U3" s="5789"/>
      <c r="V3" s="5789"/>
      <c r="W3" s="5789"/>
      <c r="X3" s="5789"/>
      <c r="Y3" s="5789"/>
      <c r="Z3" s="5789"/>
      <c r="AA3" s="5789"/>
    </row>
    <row r="4" spans="1:28" s="168" customFormat="1" ht="18" customHeight="1">
      <c r="A4" s="5796"/>
      <c r="B4" s="5783" t="s">
        <v>852</v>
      </c>
      <c r="C4" s="5793"/>
      <c r="D4" s="5783" t="s">
        <v>852</v>
      </c>
      <c r="E4" s="5793"/>
      <c r="F4" s="5783" t="s">
        <v>852</v>
      </c>
      <c r="G4" s="5793"/>
      <c r="H4" s="5783" t="s">
        <v>852</v>
      </c>
      <c r="I4" s="5793"/>
      <c r="J4" s="5783" t="s">
        <v>852</v>
      </c>
      <c r="K4" s="5793"/>
      <c r="L4" s="5783" t="s">
        <v>852</v>
      </c>
      <c r="M4" s="5793"/>
      <c r="N4" s="5783" t="s">
        <v>852</v>
      </c>
      <c r="O4" s="5793"/>
      <c r="P4" s="5783" t="s">
        <v>852</v>
      </c>
      <c r="Q4" s="5793"/>
      <c r="R4" s="5783" t="s">
        <v>852</v>
      </c>
      <c r="S4" s="5793"/>
      <c r="T4" s="5783" t="s">
        <v>852</v>
      </c>
      <c r="U4" s="5793"/>
      <c r="V4" s="5783" t="s">
        <v>852</v>
      </c>
      <c r="W4" s="5793"/>
      <c r="X4" s="5783" t="s">
        <v>852</v>
      </c>
      <c r="Y4" s="5793"/>
      <c r="Z4" s="5783" t="s">
        <v>852</v>
      </c>
      <c r="AA4" s="5784"/>
      <c r="AB4" s="106"/>
    </row>
    <row r="5" spans="1:28" s="168" customFormat="1" ht="18" customHeight="1">
      <c r="A5" s="5796"/>
      <c r="B5" s="5783">
        <v>2010</v>
      </c>
      <c r="C5" s="5793"/>
      <c r="D5" s="5783">
        <v>2011</v>
      </c>
      <c r="E5" s="5793"/>
      <c r="F5" s="5783">
        <v>2012</v>
      </c>
      <c r="G5" s="5793"/>
      <c r="H5" s="5783">
        <v>2013</v>
      </c>
      <c r="I5" s="5793"/>
      <c r="J5" s="5783">
        <v>2014</v>
      </c>
      <c r="K5" s="5793"/>
      <c r="L5" s="5783">
        <v>2015</v>
      </c>
      <c r="M5" s="5793"/>
      <c r="N5" s="5783">
        <v>2016</v>
      </c>
      <c r="O5" s="5793"/>
      <c r="P5" s="5783">
        <v>2017</v>
      </c>
      <c r="Q5" s="5793"/>
      <c r="R5" s="5783">
        <v>2018</v>
      </c>
      <c r="S5" s="5793"/>
      <c r="T5" s="5783">
        <v>2019</v>
      </c>
      <c r="U5" s="5793"/>
      <c r="V5" s="5783" t="s">
        <v>1517</v>
      </c>
      <c r="W5" s="5793"/>
      <c r="X5" s="5783">
        <v>2021</v>
      </c>
      <c r="Y5" s="5793"/>
      <c r="Z5" s="5783">
        <v>2022</v>
      </c>
      <c r="AA5" s="5784"/>
      <c r="AB5" s="106"/>
    </row>
    <row r="6" spans="1:28" s="34" customFormat="1" ht="30">
      <c r="A6" s="5797"/>
      <c r="B6" s="31" t="s">
        <v>859</v>
      </c>
      <c r="C6" s="32" t="s">
        <v>860</v>
      </c>
      <c r="D6" s="31" t="s">
        <v>859</v>
      </c>
      <c r="E6" s="32" t="s">
        <v>860</v>
      </c>
      <c r="F6" s="31" t="s">
        <v>859</v>
      </c>
      <c r="G6" s="32" t="s">
        <v>860</v>
      </c>
      <c r="H6" s="31" t="s">
        <v>859</v>
      </c>
      <c r="I6" s="32" t="s">
        <v>860</v>
      </c>
      <c r="J6" s="31" t="s">
        <v>859</v>
      </c>
      <c r="K6" s="32" t="s">
        <v>860</v>
      </c>
      <c r="L6" s="31" t="s">
        <v>859</v>
      </c>
      <c r="M6" s="32" t="s">
        <v>860</v>
      </c>
      <c r="N6" s="31" t="s">
        <v>859</v>
      </c>
      <c r="O6" s="32" t="s">
        <v>860</v>
      </c>
      <c r="P6" s="31" t="s">
        <v>859</v>
      </c>
      <c r="Q6" s="33" t="s">
        <v>860</v>
      </c>
      <c r="R6" s="31" t="s">
        <v>859</v>
      </c>
      <c r="S6" s="33" t="s">
        <v>860</v>
      </c>
      <c r="T6" s="31" t="s">
        <v>859</v>
      </c>
      <c r="U6" s="33" t="s">
        <v>860</v>
      </c>
      <c r="V6" s="31" t="s">
        <v>859</v>
      </c>
      <c r="W6" s="33" t="s">
        <v>860</v>
      </c>
      <c r="X6" s="31" t="s">
        <v>859</v>
      </c>
      <c r="Y6" s="33" t="s">
        <v>860</v>
      </c>
      <c r="Z6" s="31" t="s">
        <v>859</v>
      </c>
      <c r="AA6" s="33" t="s">
        <v>860</v>
      </c>
      <c r="AB6" s="401"/>
    </row>
    <row r="7" spans="1:28" s="61" customFormat="1" ht="16.2" thickBot="1">
      <c r="A7" s="678" t="s">
        <v>919</v>
      </c>
      <c r="B7" s="679">
        <v>93430</v>
      </c>
      <c r="C7" s="560" t="s">
        <v>2408</v>
      </c>
      <c r="D7" s="680">
        <v>100210</v>
      </c>
      <c r="E7" s="472" t="s">
        <v>2409</v>
      </c>
      <c r="F7" s="681">
        <v>101754</v>
      </c>
      <c r="G7" s="560" t="s">
        <v>2410</v>
      </c>
      <c r="H7" s="680">
        <v>101766</v>
      </c>
      <c r="I7" s="472" t="s">
        <v>2411</v>
      </c>
      <c r="J7" s="681">
        <v>91033</v>
      </c>
      <c r="K7" s="560" t="s">
        <v>2412</v>
      </c>
      <c r="L7" s="682">
        <v>94173</v>
      </c>
      <c r="M7" s="472" t="s">
        <v>2413</v>
      </c>
      <c r="N7" s="683">
        <v>92689</v>
      </c>
      <c r="O7" s="560" t="s">
        <v>2414</v>
      </c>
      <c r="P7" s="684">
        <v>93662</v>
      </c>
      <c r="Q7" s="472" t="s">
        <v>2415</v>
      </c>
      <c r="R7" s="561">
        <v>97945</v>
      </c>
      <c r="S7" s="560" t="s">
        <v>2253</v>
      </c>
      <c r="T7" s="475">
        <v>88450</v>
      </c>
      <c r="U7" s="472" t="s">
        <v>2416</v>
      </c>
      <c r="V7" s="685"/>
      <c r="W7" s="686"/>
      <c r="X7" s="476">
        <v>95179</v>
      </c>
      <c r="Y7" s="477" t="s">
        <v>2417</v>
      </c>
      <c r="Z7" s="687">
        <v>95864</v>
      </c>
      <c r="AA7" s="688" t="s">
        <v>2571</v>
      </c>
      <c r="AB7" s="408"/>
    </row>
    <row r="8" spans="1:28" s="61" customFormat="1" ht="13.8">
      <c r="A8" s="478" t="s">
        <v>1006</v>
      </c>
      <c r="B8" s="396">
        <v>8.3000000000000004E-2</v>
      </c>
      <c r="C8" s="563" t="s">
        <v>1608</v>
      </c>
      <c r="D8" s="496">
        <v>9.0999999999999998E-2</v>
      </c>
      <c r="E8" s="480" t="s">
        <v>1532</v>
      </c>
      <c r="F8" s="564">
        <v>8.2000000000000003E-2</v>
      </c>
      <c r="G8" s="563" t="s">
        <v>1533</v>
      </c>
      <c r="H8" s="496">
        <v>7.9000000000000001E-2</v>
      </c>
      <c r="I8" s="480" t="s">
        <v>1529</v>
      </c>
      <c r="J8" s="564">
        <v>7.8E-2</v>
      </c>
      <c r="K8" s="563" t="s">
        <v>1533</v>
      </c>
      <c r="L8" s="482">
        <v>8.4000000000000005E-2</v>
      </c>
      <c r="M8" s="480" t="s">
        <v>1603</v>
      </c>
      <c r="N8" s="565">
        <v>8.8999999999999996E-2</v>
      </c>
      <c r="O8" s="563" t="s">
        <v>1529</v>
      </c>
      <c r="P8" s="483">
        <v>7.9000000000000001E-2</v>
      </c>
      <c r="Q8" s="480" t="s">
        <v>1603</v>
      </c>
      <c r="R8" s="566">
        <v>7.8E-2</v>
      </c>
      <c r="S8" s="563" t="s">
        <v>1529</v>
      </c>
      <c r="T8" s="485">
        <v>8.5999999999999993E-2</v>
      </c>
      <c r="U8" s="480" t="s">
        <v>1604</v>
      </c>
      <c r="V8" s="574"/>
      <c r="W8" s="575"/>
      <c r="X8" s="487">
        <v>7.0999999999999994E-2</v>
      </c>
      <c r="Y8" s="689" t="s">
        <v>1608</v>
      </c>
      <c r="Z8" s="690">
        <v>7.0000000000000007E-2</v>
      </c>
      <c r="AA8" s="691" t="s">
        <v>1603</v>
      </c>
      <c r="AB8" s="404"/>
    </row>
    <row r="9" spans="1:28" s="61" customFormat="1" ht="13.8">
      <c r="A9" s="692" t="s">
        <v>1007</v>
      </c>
      <c r="B9" s="693">
        <v>6.4000000000000001E-2</v>
      </c>
      <c r="C9" s="694" t="s">
        <v>1608</v>
      </c>
      <c r="D9" s="695">
        <v>6.3E-2</v>
      </c>
      <c r="E9" s="696" t="s">
        <v>1529</v>
      </c>
      <c r="F9" s="697">
        <v>6.6000000000000003E-2</v>
      </c>
      <c r="G9" s="694" t="s">
        <v>1529</v>
      </c>
      <c r="H9" s="695">
        <v>7.5999999999999998E-2</v>
      </c>
      <c r="I9" s="696" t="s">
        <v>1530</v>
      </c>
      <c r="J9" s="697">
        <v>5.8000000000000003E-2</v>
      </c>
      <c r="K9" s="694" t="s">
        <v>1531</v>
      </c>
      <c r="L9" s="698">
        <v>0.06</v>
      </c>
      <c r="M9" s="696" t="s">
        <v>1603</v>
      </c>
      <c r="N9" s="699">
        <v>5.8999999999999997E-2</v>
      </c>
      <c r="O9" s="694" t="s">
        <v>1532</v>
      </c>
      <c r="P9" s="700">
        <v>5.3999999999999999E-2</v>
      </c>
      <c r="Q9" s="696" t="s">
        <v>1530</v>
      </c>
      <c r="R9" s="701">
        <v>0.05</v>
      </c>
      <c r="S9" s="694" t="s">
        <v>1555</v>
      </c>
      <c r="T9" s="702">
        <v>6.2E-2</v>
      </c>
      <c r="U9" s="696" t="s">
        <v>1608</v>
      </c>
      <c r="V9" s="703"/>
      <c r="W9" s="704"/>
      <c r="X9" s="705">
        <v>5.5E-2</v>
      </c>
      <c r="Y9" s="706" t="s">
        <v>1529</v>
      </c>
      <c r="Z9" s="707">
        <v>6.8000000000000005E-2</v>
      </c>
      <c r="AA9" s="708" t="s">
        <v>1605</v>
      </c>
      <c r="AB9" s="404"/>
    </row>
    <row r="10" spans="1:28" s="61" customFormat="1" ht="13.8">
      <c r="A10" s="692" t="s">
        <v>1008</v>
      </c>
      <c r="B10" s="709">
        <v>0.438</v>
      </c>
      <c r="C10" s="694" t="s">
        <v>1623</v>
      </c>
      <c r="D10" s="710">
        <v>0.41899999999999998</v>
      </c>
      <c r="E10" s="696" t="s">
        <v>1624</v>
      </c>
      <c r="F10" s="711">
        <v>0.46200000000000002</v>
      </c>
      <c r="G10" s="694" t="s">
        <v>1624</v>
      </c>
      <c r="H10" s="710">
        <v>0.41599999999999998</v>
      </c>
      <c r="I10" s="696" t="s">
        <v>1622</v>
      </c>
      <c r="J10" s="711">
        <v>0.46400000000000002</v>
      </c>
      <c r="K10" s="694" t="s">
        <v>1624</v>
      </c>
      <c r="L10" s="712">
        <v>0.443</v>
      </c>
      <c r="M10" s="696" t="s">
        <v>1624</v>
      </c>
      <c r="N10" s="713">
        <v>0.438</v>
      </c>
      <c r="O10" s="694" t="s">
        <v>1584</v>
      </c>
      <c r="P10" s="714">
        <v>0.49</v>
      </c>
      <c r="Q10" s="696" t="s">
        <v>1624</v>
      </c>
      <c r="R10" s="701">
        <v>0.48700000000000004</v>
      </c>
      <c r="S10" s="694" t="s">
        <v>1621</v>
      </c>
      <c r="T10" s="702">
        <v>0.48</v>
      </c>
      <c r="U10" s="696" t="s">
        <v>1941</v>
      </c>
      <c r="V10" s="715"/>
      <c r="W10" s="704"/>
      <c r="X10" s="716">
        <v>0.45700000000000002</v>
      </c>
      <c r="Y10" s="706" t="s">
        <v>1624</v>
      </c>
      <c r="Z10" s="717">
        <v>0.46300000000000002</v>
      </c>
      <c r="AA10" s="718" t="s">
        <v>1622</v>
      </c>
    </row>
    <row r="11" spans="1:28" s="61" customFormat="1" ht="13.8">
      <c r="A11" s="692" t="s">
        <v>1009</v>
      </c>
      <c r="B11" s="719">
        <v>0.23300000000000001</v>
      </c>
      <c r="C11" s="694" t="s">
        <v>1606</v>
      </c>
      <c r="D11" s="720">
        <v>0.217</v>
      </c>
      <c r="E11" s="696" t="s">
        <v>1601</v>
      </c>
      <c r="F11" s="721">
        <v>0.19700000000000001</v>
      </c>
      <c r="G11" s="694" t="s">
        <v>1532</v>
      </c>
      <c r="H11" s="720">
        <v>0.22900000000000001</v>
      </c>
      <c r="I11" s="696" t="s">
        <v>1602</v>
      </c>
      <c r="J11" s="721">
        <v>0.20699999999999999</v>
      </c>
      <c r="K11" s="694" t="s">
        <v>1604</v>
      </c>
      <c r="L11" s="722">
        <v>0.22500000000000001</v>
      </c>
      <c r="M11" s="696" t="s">
        <v>1621</v>
      </c>
      <c r="N11" s="723">
        <v>0.217</v>
      </c>
      <c r="O11" s="694" t="s">
        <v>1604</v>
      </c>
      <c r="P11" s="724">
        <v>0.21099999999999999</v>
      </c>
      <c r="Q11" s="696" t="s">
        <v>1602</v>
      </c>
      <c r="R11" s="701">
        <v>0.20899999999999999</v>
      </c>
      <c r="S11" s="694" t="s">
        <v>1603</v>
      </c>
      <c r="T11" s="702">
        <v>0.22899999999999998</v>
      </c>
      <c r="U11" s="696" t="s">
        <v>1620</v>
      </c>
      <c r="V11" s="725"/>
      <c r="W11" s="704"/>
      <c r="X11" s="726">
        <v>0.24</v>
      </c>
      <c r="Y11" s="706" t="s">
        <v>1601</v>
      </c>
      <c r="Z11" s="727">
        <v>0.24099999999999999</v>
      </c>
      <c r="AA11" s="728" t="s">
        <v>1606</v>
      </c>
    </row>
    <row r="12" spans="1:28" s="61" customFormat="1" ht="13.8">
      <c r="A12" s="692" t="s">
        <v>1010</v>
      </c>
      <c r="B12" s="729">
        <v>0.183</v>
      </c>
      <c r="C12" s="694" t="s">
        <v>1602</v>
      </c>
      <c r="D12" s="730">
        <v>0.21</v>
      </c>
      <c r="E12" s="696" t="s">
        <v>1624</v>
      </c>
      <c r="F12" s="731">
        <v>0.193</v>
      </c>
      <c r="G12" s="694" t="s">
        <v>1601</v>
      </c>
      <c r="H12" s="730">
        <v>0.20100000000000001</v>
      </c>
      <c r="I12" s="696" t="s">
        <v>1621</v>
      </c>
      <c r="J12" s="731">
        <v>0.192</v>
      </c>
      <c r="K12" s="694" t="s">
        <v>1601</v>
      </c>
      <c r="L12" s="732">
        <v>0.188</v>
      </c>
      <c r="M12" s="696" t="s">
        <v>1606</v>
      </c>
      <c r="N12" s="733">
        <v>0.19700000000000001</v>
      </c>
      <c r="O12" s="694" t="s">
        <v>1621</v>
      </c>
      <c r="P12" s="734">
        <v>0.16600000000000001</v>
      </c>
      <c r="Q12" s="696" t="s">
        <v>1622</v>
      </c>
      <c r="R12" s="701">
        <v>0.17699999999999999</v>
      </c>
      <c r="S12" s="694" t="s">
        <v>1624</v>
      </c>
      <c r="T12" s="702">
        <v>0.14400000000000002</v>
      </c>
      <c r="U12" s="696" t="s">
        <v>1601</v>
      </c>
      <c r="V12" s="735"/>
      <c r="W12" s="704"/>
      <c r="X12" s="736">
        <v>0.17699999999999999</v>
      </c>
      <c r="Y12" s="706" t="s">
        <v>1601</v>
      </c>
      <c r="Z12" s="737">
        <v>0.159</v>
      </c>
      <c r="AA12" s="738" t="s">
        <v>1605</v>
      </c>
    </row>
    <row r="13" spans="1:28" s="61" customFormat="1" ht="13.8">
      <c r="A13" s="739"/>
      <c r="B13" s="740" t="s">
        <v>932</v>
      </c>
      <c r="C13" s="694"/>
      <c r="D13" s="741" t="s">
        <v>932</v>
      </c>
      <c r="E13" s="696"/>
      <c r="F13" s="742" t="s">
        <v>932</v>
      </c>
      <c r="G13" s="694"/>
      <c r="H13" s="741" t="s">
        <v>932</v>
      </c>
      <c r="I13" s="696"/>
      <c r="J13" s="742" t="s">
        <v>932</v>
      </c>
      <c r="K13" s="694"/>
      <c r="L13" s="743" t="s">
        <v>932</v>
      </c>
      <c r="M13" s="696"/>
      <c r="N13" s="744" t="s">
        <v>932</v>
      </c>
      <c r="O13" s="694"/>
      <c r="P13" s="745"/>
      <c r="Q13" s="696"/>
      <c r="R13" s="746"/>
      <c r="S13" s="694"/>
      <c r="T13" s="747"/>
      <c r="U13" s="696"/>
      <c r="V13" s="748"/>
      <c r="W13" s="704"/>
      <c r="X13" s="749"/>
      <c r="Y13" s="706"/>
      <c r="Z13" s="750"/>
      <c r="AA13" s="751"/>
    </row>
    <row r="14" spans="1:28" s="61" customFormat="1" ht="13.8">
      <c r="A14" s="739" t="s">
        <v>920</v>
      </c>
      <c r="B14" s="752">
        <v>48131</v>
      </c>
      <c r="C14" s="694" t="s">
        <v>2418</v>
      </c>
      <c r="D14" s="753">
        <v>49565</v>
      </c>
      <c r="E14" s="696" t="s">
        <v>2419</v>
      </c>
      <c r="F14" s="754">
        <v>51116</v>
      </c>
      <c r="G14" s="694" t="s">
        <v>2420</v>
      </c>
      <c r="H14" s="753">
        <v>50083</v>
      </c>
      <c r="I14" s="696" t="s">
        <v>2421</v>
      </c>
      <c r="J14" s="754">
        <v>43745</v>
      </c>
      <c r="K14" s="694" t="s">
        <v>2422</v>
      </c>
      <c r="L14" s="755">
        <v>46117</v>
      </c>
      <c r="M14" s="696" t="s">
        <v>2423</v>
      </c>
      <c r="N14" s="756">
        <v>46136</v>
      </c>
      <c r="O14" s="694" t="s">
        <v>2424</v>
      </c>
      <c r="P14" s="757">
        <v>47057</v>
      </c>
      <c r="Q14" s="696" t="s">
        <v>2425</v>
      </c>
      <c r="R14" s="758">
        <v>48234</v>
      </c>
      <c r="S14" s="694" t="s">
        <v>2426</v>
      </c>
      <c r="T14" s="759">
        <v>42135</v>
      </c>
      <c r="U14" s="696" t="s">
        <v>2427</v>
      </c>
      <c r="V14" s="760"/>
      <c r="W14" s="704"/>
      <c r="X14" s="761">
        <v>48657</v>
      </c>
      <c r="Y14" s="706" t="s">
        <v>2428</v>
      </c>
      <c r="Z14" s="762">
        <v>48409</v>
      </c>
      <c r="AA14" s="763" t="s">
        <v>2572</v>
      </c>
    </row>
    <row r="15" spans="1:28" s="61" customFormat="1" ht="13.8">
      <c r="A15" s="692" t="s">
        <v>1011</v>
      </c>
      <c r="B15" s="764">
        <v>0.749</v>
      </c>
      <c r="C15" s="694" t="s">
        <v>1581</v>
      </c>
      <c r="D15" s="765">
        <v>0.73699999999999999</v>
      </c>
      <c r="E15" s="696" t="s">
        <v>1580</v>
      </c>
      <c r="F15" s="766">
        <v>0.745</v>
      </c>
      <c r="G15" s="694" t="s">
        <v>1620</v>
      </c>
      <c r="H15" s="765">
        <v>0.74199999999999999</v>
      </c>
      <c r="I15" s="696" t="s">
        <v>1584</v>
      </c>
      <c r="J15" s="766">
        <v>0.752</v>
      </c>
      <c r="K15" s="694" t="s">
        <v>1582</v>
      </c>
      <c r="L15" s="767">
        <v>0.77600000000000002</v>
      </c>
      <c r="M15" s="696" t="s">
        <v>1941</v>
      </c>
      <c r="N15" s="768">
        <v>0.76200000000000001</v>
      </c>
      <c r="O15" s="694" t="s">
        <v>1942</v>
      </c>
      <c r="P15" s="769">
        <v>0.78100000000000003</v>
      </c>
      <c r="Q15" s="696" t="s">
        <v>1589</v>
      </c>
      <c r="R15" s="701">
        <v>0.76700000000000002</v>
      </c>
      <c r="S15" s="694" t="s">
        <v>1942</v>
      </c>
      <c r="T15" s="702">
        <v>0.78599999999999992</v>
      </c>
      <c r="U15" s="696" t="s">
        <v>1585</v>
      </c>
      <c r="V15" s="770"/>
      <c r="W15" s="704"/>
      <c r="X15" s="771">
        <v>0.77300000000000002</v>
      </c>
      <c r="Y15" s="706" t="s">
        <v>1585</v>
      </c>
      <c r="Z15" s="772">
        <v>0.78</v>
      </c>
      <c r="AA15" s="773" t="s">
        <v>1623</v>
      </c>
    </row>
    <row r="16" spans="1:28" s="61" customFormat="1" ht="13.8">
      <c r="A16" s="692" t="s">
        <v>1012</v>
      </c>
      <c r="B16" s="774">
        <v>0.153</v>
      </c>
      <c r="C16" s="694" t="s">
        <v>1582</v>
      </c>
      <c r="D16" s="775">
        <v>0.17499999999999999</v>
      </c>
      <c r="E16" s="696" t="s">
        <v>1941</v>
      </c>
      <c r="F16" s="776">
        <v>0.17499999999999999</v>
      </c>
      <c r="G16" s="694" t="s">
        <v>1620</v>
      </c>
      <c r="H16" s="775">
        <v>0.16</v>
      </c>
      <c r="I16" s="696" t="s">
        <v>1586</v>
      </c>
      <c r="J16" s="776">
        <v>0.16400000000000001</v>
      </c>
      <c r="K16" s="694" t="s">
        <v>1623</v>
      </c>
      <c r="L16" s="777">
        <v>0.13600000000000001</v>
      </c>
      <c r="M16" s="696" t="s">
        <v>1620</v>
      </c>
      <c r="N16" s="778">
        <v>0.16300000000000001</v>
      </c>
      <c r="O16" s="694" t="s">
        <v>1586</v>
      </c>
      <c r="P16" s="779">
        <v>0.13400000000000001</v>
      </c>
      <c r="Q16" s="696" t="s">
        <v>1586</v>
      </c>
      <c r="R16" s="701">
        <v>0.157</v>
      </c>
      <c r="S16" s="694" t="s">
        <v>1620</v>
      </c>
      <c r="T16" s="702">
        <v>0.11800000000000001</v>
      </c>
      <c r="U16" s="696" t="s">
        <v>1624</v>
      </c>
      <c r="V16" s="780"/>
      <c r="W16" s="704"/>
      <c r="X16" s="781">
        <v>0.14000000000000001</v>
      </c>
      <c r="Y16" s="706" t="s">
        <v>1586</v>
      </c>
      <c r="Z16" s="782">
        <v>0.11799999999999999</v>
      </c>
      <c r="AA16" s="783" t="s">
        <v>1606</v>
      </c>
    </row>
    <row r="17" spans="1:28" s="61" customFormat="1" ht="13.8">
      <c r="A17" s="739"/>
      <c r="B17" s="784"/>
      <c r="C17" s="694"/>
      <c r="D17" s="785"/>
      <c r="E17" s="696"/>
      <c r="F17" s="786"/>
      <c r="G17" s="694"/>
      <c r="H17" s="785"/>
      <c r="I17" s="696"/>
      <c r="J17" s="786"/>
      <c r="K17" s="694"/>
      <c r="L17" s="787"/>
      <c r="M17" s="696"/>
      <c r="N17" s="788"/>
      <c r="O17" s="694"/>
      <c r="P17" s="789"/>
      <c r="Q17" s="696"/>
      <c r="R17" s="746"/>
      <c r="S17" s="694"/>
      <c r="T17" s="747"/>
      <c r="U17" s="696"/>
      <c r="V17" s="790"/>
      <c r="W17" s="704"/>
      <c r="X17" s="791"/>
      <c r="Y17" s="706"/>
      <c r="Z17" s="792"/>
      <c r="AA17" s="793"/>
    </row>
    <row r="18" spans="1:28" s="61" customFormat="1" ht="13.8">
      <c r="A18" s="739" t="s">
        <v>921</v>
      </c>
      <c r="B18" s="794">
        <v>45299</v>
      </c>
      <c r="C18" s="694" t="s">
        <v>2429</v>
      </c>
      <c r="D18" s="795">
        <v>50645</v>
      </c>
      <c r="E18" s="696" t="s">
        <v>2430</v>
      </c>
      <c r="F18" s="796">
        <v>50638</v>
      </c>
      <c r="G18" s="694" t="s">
        <v>2431</v>
      </c>
      <c r="H18" s="795">
        <v>51683</v>
      </c>
      <c r="I18" s="696" t="s">
        <v>2189</v>
      </c>
      <c r="J18" s="796">
        <v>47288</v>
      </c>
      <c r="K18" s="694" t="s">
        <v>2432</v>
      </c>
      <c r="L18" s="797">
        <v>48056</v>
      </c>
      <c r="M18" s="696" t="s">
        <v>2433</v>
      </c>
      <c r="N18" s="798">
        <v>46553</v>
      </c>
      <c r="O18" s="694" t="s">
        <v>2434</v>
      </c>
      <c r="P18" s="799">
        <v>46605</v>
      </c>
      <c r="Q18" s="696" t="s">
        <v>2435</v>
      </c>
      <c r="R18" s="758">
        <v>49711</v>
      </c>
      <c r="S18" s="694" t="s">
        <v>2436</v>
      </c>
      <c r="T18" s="759">
        <v>46315</v>
      </c>
      <c r="U18" s="696" t="s">
        <v>2437</v>
      </c>
      <c r="V18" s="800"/>
      <c r="W18" s="704"/>
      <c r="X18" s="801">
        <v>46522</v>
      </c>
      <c r="Y18" s="706" t="s">
        <v>2438</v>
      </c>
      <c r="Z18" s="802">
        <v>47455</v>
      </c>
      <c r="AA18" s="803" t="s">
        <v>2573</v>
      </c>
    </row>
    <row r="19" spans="1:28" s="61" customFormat="1" ht="13.8">
      <c r="A19" s="692" t="s">
        <v>1011</v>
      </c>
      <c r="B19" s="804">
        <v>0.71799999999999997</v>
      </c>
      <c r="C19" s="694" t="s">
        <v>1582</v>
      </c>
      <c r="D19" s="805">
        <v>0.66200000000000003</v>
      </c>
      <c r="E19" s="696" t="s">
        <v>1582</v>
      </c>
      <c r="F19" s="806">
        <v>0.70499999999999996</v>
      </c>
      <c r="G19" s="694" t="s">
        <v>1583</v>
      </c>
      <c r="H19" s="805">
        <v>0.7</v>
      </c>
      <c r="I19" s="696" t="s">
        <v>1583</v>
      </c>
      <c r="J19" s="806">
        <v>0.70899999999999996</v>
      </c>
      <c r="K19" s="694" t="s">
        <v>1584</v>
      </c>
      <c r="L19" s="807">
        <v>0.68200000000000005</v>
      </c>
      <c r="M19" s="696" t="s">
        <v>1585</v>
      </c>
      <c r="N19" s="808">
        <v>0.66500000000000004</v>
      </c>
      <c r="O19" s="694" t="s">
        <v>1942</v>
      </c>
      <c r="P19" s="809">
        <v>0.72799999999999998</v>
      </c>
      <c r="Q19" s="696" t="s">
        <v>1585</v>
      </c>
      <c r="R19" s="701">
        <v>0.72499999999999998</v>
      </c>
      <c r="S19" s="694" t="s">
        <v>1585</v>
      </c>
      <c r="T19" s="702">
        <v>0.75700000000000001</v>
      </c>
      <c r="U19" s="696" t="s">
        <v>1583</v>
      </c>
      <c r="V19" s="810"/>
      <c r="W19" s="704"/>
      <c r="X19" s="811">
        <v>0.73099999999999998</v>
      </c>
      <c r="Y19" s="706" t="s">
        <v>1581</v>
      </c>
      <c r="Z19" s="812">
        <v>0.76300000000000001</v>
      </c>
      <c r="AA19" s="813" t="s">
        <v>1942</v>
      </c>
    </row>
    <row r="20" spans="1:28" s="61" customFormat="1" ht="13.8">
      <c r="A20" s="814" t="s">
        <v>1012</v>
      </c>
      <c r="B20" s="815">
        <v>0.215</v>
      </c>
      <c r="C20" s="816" t="s">
        <v>1586</v>
      </c>
      <c r="D20" s="817">
        <v>0.245</v>
      </c>
      <c r="E20" s="818" t="s">
        <v>1941</v>
      </c>
      <c r="F20" s="819">
        <v>0.21099999999999999</v>
      </c>
      <c r="G20" s="816" t="s">
        <v>1582</v>
      </c>
      <c r="H20" s="817">
        <v>0.24099999999999999</v>
      </c>
      <c r="I20" s="818" t="s">
        <v>1941</v>
      </c>
      <c r="J20" s="819">
        <v>0.219</v>
      </c>
      <c r="K20" s="816" t="s">
        <v>1620</v>
      </c>
      <c r="L20" s="820">
        <v>0.23699999999999999</v>
      </c>
      <c r="M20" s="818" t="s">
        <v>1583</v>
      </c>
      <c r="N20" s="821">
        <v>0.23200000000000001</v>
      </c>
      <c r="O20" s="816" t="s">
        <v>1584</v>
      </c>
      <c r="P20" s="822">
        <v>0.19900000000000001</v>
      </c>
      <c r="Q20" s="818" t="s">
        <v>1583</v>
      </c>
      <c r="R20" s="823">
        <v>0.19600000000000001</v>
      </c>
      <c r="S20" s="816" t="s">
        <v>1581</v>
      </c>
      <c r="T20" s="824">
        <v>0.16699999999999998</v>
      </c>
      <c r="U20" s="818" t="s">
        <v>1584</v>
      </c>
      <c r="V20" s="825"/>
      <c r="W20" s="826"/>
      <c r="X20" s="827">
        <v>0.215</v>
      </c>
      <c r="Y20" s="706" t="s">
        <v>1941</v>
      </c>
      <c r="Z20" s="812">
        <v>0.20100000000000001</v>
      </c>
      <c r="AA20" s="813" t="s">
        <v>1584</v>
      </c>
    </row>
    <row r="21" spans="1:28" s="168" customFormat="1" ht="13.8">
      <c r="A21" s="5790" t="s">
        <v>1543</v>
      </c>
      <c r="B21" s="5791"/>
      <c r="C21" s="5791"/>
      <c r="D21" s="5791"/>
      <c r="E21" s="5791"/>
      <c r="F21" s="5791"/>
      <c r="G21" s="5791"/>
      <c r="H21" s="5791"/>
      <c r="I21" s="5791"/>
      <c r="J21" s="5791"/>
      <c r="K21" s="5791"/>
      <c r="L21" s="5791"/>
      <c r="M21" s="5791"/>
      <c r="N21" s="5791"/>
      <c r="O21" s="5791"/>
      <c r="P21" s="5791"/>
      <c r="Q21" s="5791"/>
      <c r="R21" s="5791"/>
      <c r="S21" s="5791"/>
      <c r="T21" s="5791"/>
      <c r="U21" s="5791"/>
      <c r="V21" s="5791"/>
      <c r="W21" s="5791"/>
      <c r="X21" s="5791"/>
      <c r="Y21" s="5791"/>
      <c r="Z21" s="5791"/>
      <c r="AA21" s="5792"/>
    </row>
    <row r="22" spans="1:28" s="168" customFormat="1" ht="13.8">
      <c r="A22" s="451"/>
      <c r="B22" s="451"/>
      <c r="C22" s="451"/>
      <c r="D22" s="451"/>
      <c r="E22" s="451"/>
      <c r="F22" s="451"/>
      <c r="G22" s="451"/>
      <c r="H22" s="451"/>
      <c r="I22" s="451"/>
      <c r="J22" s="451"/>
      <c r="K22" s="451"/>
      <c r="L22" s="451"/>
      <c r="M22" s="451"/>
      <c r="N22" s="451"/>
      <c r="O22" s="451"/>
      <c r="P22" s="451"/>
      <c r="Q22" s="451"/>
    </row>
    <row r="23" spans="1:28" s="168" customFormat="1" ht="13.95" customHeight="1">
      <c r="A23" s="5425" t="s">
        <v>2587</v>
      </c>
      <c r="B23" s="5425"/>
      <c r="C23" s="5425"/>
      <c r="D23" s="5425"/>
      <c r="E23" s="5425"/>
      <c r="F23" s="5425"/>
      <c r="G23" s="5425"/>
      <c r="H23" s="5425"/>
      <c r="I23" s="5425"/>
      <c r="J23" s="5425"/>
      <c r="K23" s="5425"/>
      <c r="L23" s="5425"/>
      <c r="M23" s="5425"/>
      <c r="N23" s="5425"/>
      <c r="O23" s="5425"/>
      <c r="P23" s="5425"/>
      <c r="Q23" s="5425"/>
      <c r="R23" s="5425"/>
      <c r="S23" s="5425"/>
      <c r="T23" s="5425"/>
      <c r="U23" s="5425"/>
      <c r="V23" s="5425"/>
      <c r="W23" s="5425"/>
    </row>
    <row r="24" spans="1:28" s="168" customFormat="1" ht="13.8">
      <c r="A24" s="451"/>
      <c r="B24" s="451"/>
      <c r="C24" s="451"/>
      <c r="D24" s="451"/>
      <c r="E24" s="451"/>
      <c r="F24" s="451"/>
      <c r="G24" s="451"/>
      <c r="H24" s="451"/>
      <c r="I24" s="451"/>
      <c r="J24" s="451"/>
      <c r="K24" s="451"/>
      <c r="L24" s="451"/>
      <c r="M24" s="451"/>
      <c r="N24" s="451"/>
      <c r="O24" s="451"/>
      <c r="P24" s="451"/>
      <c r="Q24" s="451"/>
    </row>
    <row r="25" spans="1:28" s="168" customFormat="1" ht="13.8">
      <c r="A25" s="451"/>
      <c r="B25" s="451"/>
      <c r="C25" s="451"/>
      <c r="D25" s="451"/>
      <c r="E25" s="451"/>
      <c r="F25" s="451"/>
      <c r="G25" s="451"/>
      <c r="H25" s="451"/>
      <c r="I25" s="451"/>
      <c r="J25" s="451"/>
      <c r="K25" s="451"/>
      <c r="L25" s="451"/>
      <c r="M25" s="451"/>
      <c r="N25" s="451"/>
      <c r="O25" s="451"/>
      <c r="P25" s="451"/>
      <c r="Q25" s="451"/>
    </row>
    <row r="26" spans="1:28" s="168" customFormat="1" ht="18" customHeight="1">
      <c r="A26" s="5795" t="s">
        <v>918</v>
      </c>
      <c r="B26" s="5788" t="s">
        <v>14</v>
      </c>
      <c r="C26" s="5789"/>
      <c r="D26" s="5789"/>
      <c r="E26" s="5789"/>
      <c r="F26" s="5789"/>
      <c r="G26" s="5789"/>
      <c r="H26" s="5789"/>
      <c r="I26" s="5789"/>
      <c r="J26" s="5789"/>
      <c r="K26" s="5789"/>
      <c r="L26" s="5789"/>
      <c r="M26" s="5789"/>
      <c r="N26" s="5789"/>
      <c r="O26" s="5789"/>
      <c r="P26" s="5789"/>
      <c r="Q26" s="5789"/>
      <c r="R26" s="5789"/>
      <c r="S26" s="5789"/>
      <c r="T26" s="5789"/>
      <c r="U26" s="5789"/>
      <c r="V26" s="5789"/>
      <c r="W26" s="5789"/>
      <c r="X26" s="5789"/>
      <c r="Y26" s="5789"/>
      <c r="Z26" s="5789"/>
      <c r="AA26" s="5789"/>
    </row>
    <row r="27" spans="1:28" s="168" customFormat="1" ht="18" customHeight="1">
      <c r="A27" s="5796"/>
      <c r="B27" s="5783" t="s">
        <v>855</v>
      </c>
      <c r="C27" s="5793"/>
      <c r="D27" s="5783" t="s">
        <v>855</v>
      </c>
      <c r="E27" s="5793"/>
      <c r="F27" s="5783" t="s">
        <v>855</v>
      </c>
      <c r="G27" s="5793"/>
      <c r="H27" s="5783" t="s">
        <v>855</v>
      </c>
      <c r="I27" s="5793"/>
      <c r="J27" s="5783" t="s">
        <v>855</v>
      </c>
      <c r="K27" s="5793"/>
      <c r="L27" s="5783" t="s">
        <v>855</v>
      </c>
      <c r="M27" s="5793"/>
      <c r="N27" s="5783" t="s">
        <v>855</v>
      </c>
      <c r="O27" s="5793"/>
      <c r="P27" s="5783" t="s">
        <v>855</v>
      </c>
      <c r="Q27" s="5793"/>
      <c r="R27" s="5783" t="s">
        <v>855</v>
      </c>
      <c r="S27" s="5793"/>
      <c r="T27" s="5783" t="s">
        <v>855</v>
      </c>
      <c r="U27" s="5793"/>
      <c r="V27" s="5783" t="s">
        <v>855</v>
      </c>
      <c r="W27" s="5793"/>
      <c r="X27" s="5783" t="s">
        <v>855</v>
      </c>
      <c r="Y27" s="5793"/>
      <c r="Z27" s="5783" t="s">
        <v>855</v>
      </c>
      <c r="AA27" s="5784"/>
      <c r="AB27" s="106"/>
    </row>
    <row r="28" spans="1:28" s="168" customFormat="1" ht="18" customHeight="1">
      <c r="A28" s="5796"/>
      <c r="B28" s="5783">
        <v>2010</v>
      </c>
      <c r="C28" s="5793"/>
      <c r="D28" s="5783">
        <v>2011</v>
      </c>
      <c r="E28" s="5793"/>
      <c r="F28" s="5783">
        <v>2012</v>
      </c>
      <c r="G28" s="5793"/>
      <c r="H28" s="5783">
        <v>2013</v>
      </c>
      <c r="I28" s="5793"/>
      <c r="J28" s="5783">
        <v>2014</v>
      </c>
      <c r="K28" s="5793"/>
      <c r="L28" s="5783">
        <v>2015</v>
      </c>
      <c r="M28" s="5793"/>
      <c r="N28" s="5783">
        <v>2016</v>
      </c>
      <c r="O28" s="5793"/>
      <c r="P28" s="5783">
        <v>2017</v>
      </c>
      <c r="Q28" s="5793"/>
      <c r="R28" s="5783">
        <v>2018</v>
      </c>
      <c r="S28" s="5793"/>
      <c r="T28" s="5783">
        <v>2019</v>
      </c>
      <c r="U28" s="5793"/>
      <c r="V28" s="5783" t="s">
        <v>1517</v>
      </c>
      <c r="W28" s="5793"/>
      <c r="X28" s="5783">
        <v>2021</v>
      </c>
      <c r="Y28" s="5793"/>
      <c r="Z28" s="5783">
        <v>2022</v>
      </c>
      <c r="AA28" s="5784"/>
      <c r="AB28" s="106"/>
    </row>
    <row r="29" spans="1:28" s="34" customFormat="1" ht="30">
      <c r="A29" s="5797"/>
      <c r="B29" s="31" t="s">
        <v>859</v>
      </c>
      <c r="C29" s="32" t="s">
        <v>860</v>
      </c>
      <c r="D29" s="31" t="s">
        <v>859</v>
      </c>
      <c r="E29" s="32" t="s">
        <v>860</v>
      </c>
      <c r="F29" s="31" t="s">
        <v>859</v>
      </c>
      <c r="G29" s="32" t="s">
        <v>860</v>
      </c>
      <c r="H29" s="31" t="s">
        <v>859</v>
      </c>
      <c r="I29" s="32" t="s">
        <v>860</v>
      </c>
      <c r="J29" s="31" t="s">
        <v>859</v>
      </c>
      <c r="K29" s="32" t="s">
        <v>860</v>
      </c>
      <c r="L29" s="31" t="s">
        <v>859</v>
      </c>
      <c r="M29" s="32" t="s">
        <v>860</v>
      </c>
      <c r="N29" s="31" t="s">
        <v>859</v>
      </c>
      <c r="O29" s="32" t="s">
        <v>860</v>
      </c>
      <c r="P29" s="31" t="s">
        <v>859</v>
      </c>
      <c r="Q29" s="33" t="s">
        <v>860</v>
      </c>
      <c r="R29" s="31" t="s">
        <v>859</v>
      </c>
      <c r="S29" s="33" t="s">
        <v>860</v>
      </c>
      <c r="T29" s="31" t="s">
        <v>859</v>
      </c>
      <c r="U29" s="33" t="s">
        <v>860</v>
      </c>
      <c r="V29" s="31" t="s">
        <v>859</v>
      </c>
      <c r="W29" s="33" t="s">
        <v>860</v>
      </c>
      <c r="X29" s="31" t="s">
        <v>859</v>
      </c>
      <c r="Y29" s="33" t="s">
        <v>860</v>
      </c>
      <c r="Z29" s="31" t="s">
        <v>859</v>
      </c>
      <c r="AA29" s="33" t="s">
        <v>860</v>
      </c>
      <c r="AB29" s="401"/>
    </row>
    <row r="30" spans="1:28" s="61" customFormat="1" ht="16.2" thickBot="1">
      <c r="A30" s="678" t="s">
        <v>919</v>
      </c>
      <c r="B30" s="828">
        <v>180752</v>
      </c>
      <c r="C30" s="560" t="s">
        <v>2439</v>
      </c>
      <c r="D30" s="829">
        <v>176356</v>
      </c>
      <c r="E30" s="472" t="s">
        <v>2440</v>
      </c>
      <c r="F30" s="828">
        <v>179697</v>
      </c>
      <c r="G30" s="560" t="s">
        <v>2441</v>
      </c>
      <c r="H30" s="829">
        <v>194821</v>
      </c>
      <c r="I30" s="472" t="s">
        <v>2442</v>
      </c>
      <c r="J30" s="830">
        <v>178231</v>
      </c>
      <c r="K30" s="560" t="s">
        <v>2443</v>
      </c>
      <c r="L30" s="831">
        <v>179024</v>
      </c>
      <c r="M30" s="472" t="s">
        <v>2444</v>
      </c>
      <c r="N30" s="828">
        <v>189132</v>
      </c>
      <c r="O30" s="560" t="s">
        <v>2445</v>
      </c>
      <c r="P30" s="829">
        <v>204531</v>
      </c>
      <c r="Q30" s="472" t="s">
        <v>2446</v>
      </c>
      <c r="R30" s="568">
        <v>206262</v>
      </c>
      <c r="S30" s="560" t="s">
        <v>2447</v>
      </c>
      <c r="T30" s="489">
        <v>194650</v>
      </c>
      <c r="U30" s="472" t="s">
        <v>2448</v>
      </c>
      <c r="V30" s="685"/>
      <c r="W30" s="686"/>
      <c r="X30" s="476">
        <v>216914</v>
      </c>
      <c r="Y30" s="832" t="s">
        <v>2449</v>
      </c>
      <c r="Z30" s="687">
        <v>223810</v>
      </c>
      <c r="AA30" s="833" t="s">
        <v>2574</v>
      </c>
      <c r="AB30" s="408"/>
    </row>
    <row r="31" spans="1:28" s="61" customFormat="1" ht="13.8">
      <c r="A31" s="478" t="s">
        <v>1006</v>
      </c>
      <c r="B31" s="834">
        <v>7.3999999999999996E-2</v>
      </c>
      <c r="C31" s="563" t="s">
        <v>1531</v>
      </c>
      <c r="D31" s="835">
        <v>7.8E-2</v>
      </c>
      <c r="E31" s="480" t="s">
        <v>1533</v>
      </c>
      <c r="F31" s="834">
        <v>7.0000000000000007E-2</v>
      </c>
      <c r="G31" s="563" t="s">
        <v>1556</v>
      </c>
      <c r="H31" s="835">
        <v>6.7000000000000004E-2</v>
      </c>
      <c r="I31" s="480" t="s">
        <v>1556</v>
      </c>
      <c r="J31" s="836">
        <v>7.0000000000000007E-2</v>
      </c>
      <c r="K31" s="563" t="s">
        <v>1556</v>
      </c>
      <c r="L31" s="837">
        <v>6.9000000000000006E-2</v>
      </c>
      <c r="M31" s="480" t="s">
        <v>1531</v>
      </c>
      <c r="N31" s="834">
        <v>7.0000000000000007E-2</v>
      </c>
      <c r="O31" s="563" t="s">
        <v>1531</v>
      </c>
      <c r="P31" s="835">
        <v>6.9000000000000006E-2</v>
      </c>
      <c r="Q31" s="480" t="s">
        <v>1556</v>
      </c>
      <c r="R31" s="838">
        <v>7.0999999999999994E-2</v>
      </c>
      <c r="S31" s="563" t="s">
        <v>1556</v>
      </c>
      <c r="T31" s="839">
        <v>6.0999999999999999E-2</v>
      </c>
      <c r="U31" s="480" t="s">
        <v>1531</v>
      </c>
      <c r="V31" s="840"/>
      <c r="W31" s="575"/>
      <c r="X31" s="841">
        <v>0.06</v>
      </c>
      <c r="Y31" s="689" t="s">
        <v>1556</v>
      </c>
      <c r="Z31" s="842">
        <v>0.06</v>
      </c>
      <c r="AA31" s="843" t="s">
        <v>1531</v>
      </c>
      <c r="AB31" s="404"/>
    </row>
    <row r="32" spans="1:28" s="61" customFormat="1" ht="13.8">
      <c r="A32" s="692" t="s">
        <v>1007</v>
      </c>
      <c r="B32" s="844">
        <v>6.4000000000000001E-2</v>
      </c>
      <c r="C32" s="694" t="s">
        <v>1531</v>
      </c>
      <c r="D32" s="845">
        <v>5.3999999999999999E-2</v>
      </c>
      <c r="E32" s="696" t="s">
        <v>1555</v>
      </c>
      <c r="F32" s="844">
        <v>6.5000000000000002E-2</v>
      </c>
      <c r="G32" s="694" t="s">
        <v>1555</v>
      </c>
      <c r="H32" s="845">
        <v>6.4000000000000001E-2</v>
      </c>
      <c r="I32" s="696" t="s">
        <v>1555</v>
      </c>
      <c r="J32" s="846">
        <v>5.8000000000000003E-2</v>
      </c>
      <c r="K32" s="694" t="s">
        <v>1555</v>
      </c>
      <c r="L32" s="847">
        <v>0.05</v>
      </c>
      <c r="M32" s="696" t="s">
        <v>1531</v>
      </c>
      <c r="N32" s="844">
        <v>6.4000000000000001E-2</v>
      </c>
      <c r="O32" s="694" t="s">
        <v>1531</v>
      </c>
      <c r="P32" s="845">
        <v>5.8000000000000003E-2</v>
      </c>
      <c r="Q32" s="696" t="s">
        <v>1555</v>
      </c>
      <c r="R32" s="848">
        <v>0.05</v>
      </c>
      <c r="S32" s="694" t="s">
        <v>1558</v>
      </c>
      <c r="T32" s="849">
        <v>5.7999999999999996E-2</v>
      </c>
      <c r="U32" s="696" t="s">
        <v>1531</v>
      </c>
      <c r="V32" s="810"/>
      <c r="W32" s="704"/>
      <c r="X32" s="811">
        <v>5.5E-2</v>
      </c>
      <c r="Y32" s="706" t="s">
        <v>1557</v>
      </c>
      <c r="Z32" s="812">
        <v>0.06</v>
      </c>
      <c r="AA32" s="850" t="s">
        <v>1531</v>
      </c>
      <c r="AB32" s="404"/>
    </row>
    <row r="33" spans="1:27" s="61" customFormat="1" ht="13.8">
      <c r="A33" s="692" t="s">
        <v>1008</v>
      </c>
      <c r="B33" s="851">
        <v>0.43099999999999999</v>
      </c>
      <c r="C33" s="694" t="s">
        <v>1621</v>
      </c>
      <c r="D33" s="852">
        <v>0.42699999999999999</v>
      </c>
      <c r="E33" s="696" t="s">
        <v>1602</v>
      </c>
      <c r="F33" s="851">
        <v>0.42799999999999999</v>
      </c>
      <c r="G33" s="694" t="s">
        <v>1604</v>
      </c>
      <c r="H33" s="852">
        <v>0.40300000000000002</v>
      </c>
      <c r="I33" s="696" t="s">
        <v>1605</v>
      </c>
      <c r="J33" s="853">
        <v>0.44700000000000001</v>
      </c>
      <c r="K33" s="694" t="s">
        <v>1602</v>
      </c>
      <c r="L33" s="854">
        <v>0.43</v>
      </c>
      <c r="M33" s="696" t="s">
        <v>1601</v>
      </c>
      <c r="N33" s="851">
        <v>0.43099999999999999</v>
      </c>
      <c r="O33" s="694" t="s">
        <v>1604</v>
      </c>
      <c r="P33" s="852">
        <v>0.44400000000000001</v>
      </c>
      <c r="Q33" s="696" t="s">
        <v>1605</v>
      </c>
      <c r="R33" s="855">
        <v>0.44900000000000001</v>
      </c>
      <c r="S33" s="694" t="s">
        <v>1605</v>
      </c>
      <c r="T33" s="856">
        <v>0.46399999999999997</v>
      </c>
      <c r="U33" s="696" t="s">
        <v>1606</v>
      </c>
      <c r="V33" s="857"/>
      <c r="W33" s="704"/>
      <c r="X33" s="858">
        <v>0.435</v>
      </c>
      <c r="Y33" s="706" t="s">
        <v>1601</v>
      </c>
      <c r="Z33" s="859">
        <v>0.433</v>
      </c>
      <c r="AA33" s="860" t="s">
        <v>1603</v>
      </c>
    </row>
    <row r="34" spans="1:27" s="61" customFormat="1" ht="13.8">
      <c r="A34" s="692" t="s">
        <v>1009</v>
      </c>
      <c r="B34" s="861">
        <v>0.21299999999999999</v>
      </c>
      <c r="C34" s="694" t="s">
        <v>1603</v>
      </c>
      <c r="D34" s="862">
        <v>0.20699999999999999</v>
      </c>
      <c r="E34" s="696" t="s">
        <v>1605</v>
      </c>
      <c r="F34" s="861">
        <v>0.20899999999999999</v>
      </c>
      <c r="G34" s="694" t="s">
        <v>1608</v>
      </c>
      <c r="H34" s="862">
        <v>0.223</v>
      </c>
      <c r="I34" s="696" t="s">
        <v>1532</v>
      </c>
      <c r="J34" s="863">
        <v>0.19900000000000001</v>
      </c>
      <c r="K34" s="694" t="s">
        <v>1532</v>
      </c>
      <c r="L34" s="864">
        <v>0.217</v>
      </c>
      <c r="M34" s="696" t="s">
        <v>1608</v>
      </c>
      <c r="N34" s="861">
        <v>0.19900000000000001</v>
      </c>
      <c r="O34" s="694" t="s">
        <v>1608</v>
      </c>
      <c r="P34" s="862">
        <v>0.20300000000000001</v>
      </c>
      <c r="Q34" s="696" t="s">
        <v>1532</v>
      </c>
      <c r="R34" s="865">
        <v>0.19899999999999998</v>
      </c>
      <c r="S34" s="694" t="s">
        <v>1533</v>
      </c>
      <c r="T34" s="866">
        <v>0.20600000000000002</v>
      </c>
      <c r="U34" s="696" t="s">
        <v>1605</v>
      </c>
      <c r="V34" s="867"/>
      <c r="W34" s="704"/>
      <c r="X34" s="868">
        <v>0.23</v>
      </c>
      <c r="Y34" s="706" t="s">
        <v>1603</v>
      </c>
      <c r="Z34" s="869">
        <v>0.23400000000000001</v>
      </c>
      <c r="AA34" s="870" t="s">
        <v>1532</v>
      </c>
    </row>
    <row r="35" spans="1:27" s="61" customFormat="1" ht="13.8">
      <c r="A35" s="692" t="s">
        <v>1010</v>
      </c>
      <c r="B35" s="871">
        <v>0.218</v>
      </c>
      <c r="C35" s="694" t="s">
        <v>1532</v>
      </c>
      <c r="D35" s="872">
        <v>0.23400000000000001</v>
      </c>
      <c r="E35" s="696" t="s">
        <v>1602</v>
      </c>
      <c r="F35" s="871">
        <v>0.22700000000000001</v>
      </c>
      <c r="G35" s="694" t="s">
        <v>1532</v>
      </c>
      <c r="H35" s="872">
        <v>0.24299999999999999</v>
      </c>
      <c r="I35" s="696" t="s">
        <v>1603</v>
      </c>
      <c r="J35" s="873">
        <v>0.22600000000000001</v>
      </c>
      <c r="K35" s="694" t="s">
        <v>1603</v>
      </c>
      <c r="L35" s="874">
        <v>0.23400000000000001</v>
      </c>
      <c r="M35" s="696" t="s">
        <v>1602</v>
      </c>
      <c r="N35" s="871">
        <v>0.23499999999999999</v>
      </c>
      <c r="O35" s="694" t="s">
        <v>1603</v>
      </c>
      <c r="P35" s="872">
        <v>0.22600000000000001</v>
      </c>
      <c r="Q35" s="696" t="s">
        <v>1601</v>
      </c>
      <c r="R35" s="875">
        <v>0.23100000000000001</v>
      </c>
      <c r="S35" s="694" t="s">
        <v>1604</v>
      </c>
      <c r="T35" s="876">
        <v>0.21</v>
      </c>
      <c r="U35" s="696" t="s">
        <v>1603</v>
      </c>
      <c r="V35" s="877"/>
      <c r="W35" s="704"/>
      <c r="X35" s="878">
        <v>0.219</v>
      </c>
      <c r="Y35" s="706" t="s">
        <v>1603</v>
      </c>
      <c r="Z35" s="879">
        <v>0.214</v>
      </c>
      <c r="AA35" s="880" t="s">
        <v>1529</v>
      </c>
    </row>
    <row r="36" spans="1:27" s="61" customFormat="1" ht="13.8">
      <c r="A36" s="739"/>
      <c r="B36" s="881" t="s">
        <v>932</v>
      </c>
      <c r="C36" s="694"/>
      <c r="D36" s="882" t="s">
        <v>932</v>
      </c>
      <c r="E36" s="696"/>
      <c r="F36" s="881" t="s">
        <v>932</v>
      </c>
      <c r="G36" s="694"/>
      <c r="H36" s="882" t="s">
        <v>932</v>
      </c>
      <c r="I36" s="696"/>
      <c r="J36" s="883" t="s">
        <v>932</v>
      </c>
      <c r="K36" s="694"/>
      <c r="L36" s="884" t="s">
        <v>932</v>
      </c>
      <c r="M36" s="696"/>
      <c r="N36" s="881" t="s">
        <v>932</v>
      </c>
      <c r="O36" s="694"/>
      <c r="P36" s="882"/>
      <c r="Q36" s="696"/>
      <c r="R36" s="885"/>
      <c r="S36" s="694"/>
      <c r="T36" s="886"/>
      <c r="U36" s="696"/>
      <c r="V36" s="887"/>
      <c r="W36" s="704"/>
      <c r="X36" s="888"/>
      <c r="Y36" s="706"/>
      <c r="Z36" s="889"/>
      <c r="AA36" s="890"/>
    </row>
    <row r="37" spans="1:27" s="61" customFormat="1" ht="13.8">
      <c r="A37" s="739" t="s">
        <v>920</v>
      </c>
      <c r="B37" s="891">
        <v>90496</v>
      </c>
      <c r="C37" s="694" t="s">
        <v>2450</v>
      </c>
      <c r="D37" s="892">
        <v>87070</v>
      </c>
      <c r="E37" s="696" t="s">
        <v>2451</v>
      </c>
      <c r="F37" s="891">
        <v>89227</v>
      </c>
      <c r="G37" s="694" t="s">
        <v>2452</v>
      </c>
      <c r="H37" s="892">
        <v>96084</v>
      </c>
      <c r="I37" s="696" t="s">
        <v>2453</v>
      </c>
      <c r="J37" s="893">
        <v>84583</v>
      </c>
      <c r="K37" s="694" t="s">
        <v>2454</v>
      </c>
      <c r="L37" s="894">
        <v>89195</v>
      </c>
      <c r="M37" s="696" t="s">
        <v>2455</v>
      </c>
      <c r="N37" s="891">
        <v>94198</v>
      </c>
      <c r="O37" s="694" t="s">
        <v>1851</v>
      </c>
      <c r="P37" s="892">
        <v>100689</v>
      </c>
      <c r="Q37" s="696" t="s">
        <v>2456</v>
      </c>
      <c r="R37" s="895">
        <v>101541</v>
      </c>
      <c r="S37" s="694" t="s">
        <v>2457</v>
      </c>
      <c r="T37" s="896">
        <v>96286</v>
      </c>
      <c r="U37" s="696" t="s">
        <v>2458</v>
      </c>
      <c r="V37" s="897"/>
      <c r="W37" s="704"/>
      <c r="X37" s="898">
        <v>111522</v>
      </c>
      <c r="Y37" s="706" t="s">
        <v>2459</v>
      </c>
      <c r="Z37" s="899">
        <v>113112</v>
      </c>
      <c r="AA37" s="900" t="s">
        <v>2575</v>
      </c>
    </row>
    <row r="38" spans="1:27" s="61" customFormat="1" ht="13.8">
      <c r="A38" s="692" t="s">
        <v>1011</v>
      </c>
      <c r="B38" s="901">
        <v>0.72699999999999998</v>
      </c>
      <c r="C38" s="694" t="s">
        <v>1606</v>
      </c>
      <c r="D38" s="902">
        <v>0.72199999999999998</v>
      </c>
      <c r="E38" s="696" t="s">
        <v>1623</v>
      </c>
      <c r="F38" s="901">
        <v>0.73399999999999999</v>
      </c>
      <c r="G38" s="694" t="s">
        <v>1602</v>
      </c>
      <c r="H38" s="902">
        <v>0.72599999999999998</v>
      </c>
      <c r="I38" s="696" t="s">
        <v>1606</v>
      </c>
      <c r="J38" s="903">
        <v>0.73099999999999998</v>
      </c>
      <c r="K38" s="694" t="s">
        <v>1624</v>
      </c>
      <c r="L38" s="904">
        <v>0.72899999999999998</v>
      </c>
      <c r="M38" s="696" t="s">
        <v>1582</v>
      </c>
      <c r="N38" s="901">
        <v>0.73199999999999998</v>
      </c>
      <c r="O38" s="694" t="s">
        <v>1620</v>
      </c>
      <c r="P38" s="902">
        <v>0.72499999999999998</v>
      </c>
      <c r="Q38" s="696" t="s">
        <v>1586</v>
      </c>
      <c r="R38" s="905">
        <v>0.73199999999999998</v>
      </c>
      <c r="S38" s="694" t="s">
        <v>1624</v>
      </c>
      <c r="T38" s="906">
        <v>0.747</v>
      </c>
      <c r="U38" s="696" t="s">
        <v>1623</v>
      </c>
      <c r="V38" s="907"/>
      <c r="W38" s="704"/>
      <c r="X38" s="908">
        <v>0.73599999999999999</v>
      </c>
      <c r="Y38" s="706" t="s">
        <v>1623</v>
      </c>
      <c r="Z38" s="909">
        <v>0.747</v>
      </c>
      <c r="AA38" s="910" t="s">
        <v>1622</v>
      </c>
    </row>
    <row r="39" spans="1:27" s="61" customFormat="1" ht="13.8">
      <c r="A39" s="692" t="s">
        <v>1012</v>
      </c>
      <c r="B39" s="911">
        <v>0.186</v>
      </c>
      <c r="C39" s="694" t="s">
        <v>1621</v>
      </c>
      <c r="D39" s="912">
        <v>0.2</v>
      </c>
      <c r="E39" s="696" t="s">
        <v>1623</v>
      </c>
      <c r="F39" s="911">
        <v>0.19700000000000001</v>
      </c>
      <c r="G39" s="694" t="s">
        <v>1604</v>
      </c>
      <c r="H39" s="912">
        <v>0.19400000000000001</v>
      </c>
      <c r="I39" s="696" t="s">
        <v>1602</v>
      </c>
      <c r="J39" s="913">
        <v>0.19700000000000001</v>
      </c>
      <c r="K39" s="694" t="s">
        <v>1621</v>
      </c>
      <c r="L39" s="914">
        <v>0.19600000000000001</v>
      </c>
      <c r="M39" s="696" t="s">
        <v>1623</v>
      </c>
      <c r="N39" s="911">
        <v>0.20599999999999999</v>
      </c>
      <c r="O39" s="694" t="s">
        <v>1622</v>
      </c>
      <c r="P39" s="912">
        <v>0.20699999999999999</v>
      </c>
      <c r="Q39" s="696" t="s">
        <v>1621</v>
      </c>
      <c r="R39" s="915">
        <v>0.2</v>
      </c>
      <c r="S39" s="694" t="s">
        <v>1721</v>
      </c>
      <c r="T39" s="916">
        <v>0.19</v>
      </c>
      <c r="U39" s="696" t="s">
        <v>1606</v>
      </c>
      <c r="V39" s="917"/>
      <c r="W39" s="704"/>
      <c r="X39" s="918">
        <v>0.19</v>
      </c>
      <c r="Y39" s="706" t="s">
        <v>1624</v>
      </c>
      <c r="Z39" s="919">
        <v>0.182</v>
      </c>
      <c r="AA39" s="920" t="s">
        <v>1606</v>
      </c>
    </row>
    <row r="40" spans="1:27" s="61" customFormat="1" ht="13.8">
      <c r="A40" s="739"/>
      <c r="B40" s="921"/>
      <c r="C40" s="694"/>
      <c r="D40" s="922"/>
      <c r="E40" s="696"/>
      <c r="F40" s="921"/>
      <c r="G40" s="694"/>
      <c r="H40" s="922"/>
      <c r="I40" s="696"/>
      <c r="J40" s="923"/>
      <c r="K40" s="694"/>
      <c r="L40" s="924"/>
      <c r="M40" s="696"/>
      <c r="N40" s="921"/>
      <c r="O40" s="694"/>
      <c r="P40" s="925"/>
      <c r="Q40" s="696"/>
      <c r="R40" s="926"/>
      <c r="S40" s="694"/>
      <c r="T40" s="927"/>
      <c r="U40" s="696"/>
      <c r="V40" s="928"/>
      <c r="W40" s="704"/>
      <c r="X40" s="929"/>
      <c r="Y40" s="706"/>
      <c r="Z40" s="930"/>
      <c r="AA40" s="931"/>
    </row>
    <row r="41" spans="1:27" s="61" customFormat="1" ht="13.8">
      <c r="A41" s="739" t="s">
        <v>921</v>
      </c>
      <c r="B41" s="932">
        <v>90256</v>
      </c>
      <c r="C41" s="694" t="s">
        <v>2460</v>
      </c>
      <c r="D41" s="933">
        <v>89286</v>
      </c>
      <c r="E41" s="696" t="s">
        <v>2461</v>
      </c>
      <c r="F41" s="932">
        <v>90470</v>
      </c>
      <c r="G41" s="694" t="s">
        <v>2455</v>
      </c>
      <c r="H41" s="933">
        <v>98737</v>
      </c>
      <c r="I41" s="696" t="s">
        <v>2462</v>
      </c>
      <c r="J41" s="934">
        <v>93648</v>
      </c>
      <c r="K41" s="694" t="s">
        <v>2463</v>
      </c>
      <c r="L41" s="935">
        <v>89829</v>
      </c>
      <c r="M41" s="696" t="s">
        <v>2464</v>
      </c>
      <c r="N41" s="932">
        <v>94934</v>
      </c>
      <c r="O41" s="694" t="s">
        <v>2465</v>
      </c>
      <c r="P41" s="933">
        <v>103842</v>
      </c>
      <c r="Q41" s="696" t="s">
        <v>2466</v>
      </c>
      <c r="R41" s="936">
        <v>104721</v>
      </c>
      <c r="S41" s="694" t="s">
        <v>2467</v>
      </c>
      <c r="T41" s="937">
        <v>98364</v>
      </c>
      <c r="U41" s="696" t="s">
        <v>2468</v>
      </c>
      <c r="V41" s="938"/>
      <c r="W41" s="704"/>
      <c r="X41" s="939">
        <v>105392</v>
      </c>
      <c r="Y41" s="706" t="s">
        <v>2469</v>
      </c>
      <c r="Z41" s="940">
        <v>110698</v>
      </c>
      <c r="AA41" s="941" t="s">
        <v>2576</v>
      </c>
    </row>
    <row r="42" spans="1:27" s="61" customFormat="1" ht="13.8">
      <c r="A42" s="692" t="s">
        <v>1011</v>
      </c>
      <c r="B42" s="942">
        <v>0.68799999999999994</v>
      </c>
      <c r="C42" s="694" t="s">
        <v>1623</v>
      </c>
      <c r="D42" s="943">
        <v>0.65400000000000003</v>
      </c>
      <c r="E42" s="696" t="s">
        <v>1586</v>
      </c>
      <c r="F42" s="942">
        <v>0.67200000000000004</v>
      </c>
      <c r="G42" s="694" t="s">
        <v>1624</v>
      </c>
      <c r="H42" s="943">
        <v>0.65400000000000003</v>
      </c>
      <c r="I42" s="696" t="s">
        <v>1620</v>
      </c>
      <c r="J42" s="944">
        <v>0.68</v>
      </c>
      <c r="K42" s="694" t="s">
        <v>1623</v>
      </c>
      <c r="L42" s="945">
        <v>0.66600000000000004</v>
      </c>
      <c r="M42" s="696" t="s">
        <v>1584</v>
      </c>
      <c r="N42" s="942">
        <v>0.65800000000000003</v>
      </c>
      <c r="O42" s="694" t="s">
        <v>1624</v>
      </c>
      <c r="P42" s="943">
        <v>0.68400000000000005</v>
      </c>
      <c r="Q42" s="696" t="s">
        <v>1620</v>
      </c>
      <c r="R42" s="946">
        <v>0.66500000000000004</v>
      </c>
      <c r="S42" s="694" t="s">
        <v>1584</v>
      </c>
      <c r="T42" s="947">
        <v>0.71</v>
      </c>
      <c r="U42" s="696" t="s">
        <v>1624</v>
      </c>
      <c r="V42" s="948"/>
      <c r="W42" s="704"/>
      <c r="X42" s="949">
        <v>0.70299999999999996</v>
      </c>
      <c r="Y42" s="706" t="s">
        <v>1586</v>
      </c>
      <c r="Z42" s="950">
        <v>0.70499999999999996</v>
      </c>
      <c r="AA42" s="951" t="s">
        <v>1602</v>
      </c>
    </row>
    <row r="43" spans="1:27" s="61" customFormat="1" ht="13.8">
      <c r="A43" s="952" t="s">
        <v>1012</v>
      </c>
      <c r="B43" s="953">
        <v>0.251</v>
      </c>
      <c r="C43" s="954" t="s">
        <v>1624</v>
      </c>
      <c r="D43" s="955">
        <v>0.26800000000000002</v>
      </c>
      <c r="E43" s="956" t="s">
        <v>1620</v>
      </c>
      <c r="F43" s="953">
        <v>0.25700000000000001</v>
      </c>
      <c r="G43" s="954" t="s">
        <v>1620</v>
      </c>
      <c r="H43" s="955">
        <v>0.29099999999999998</v>
      </c>
      <c r="I43" s="956" t="s">
        <v>1620</v>
      </c>
      <c r="J43" s="957">
        <v>0.252</v>
      </c>
      <c r="K43" s="954" t="s">
        <v>1621</v>
      </c>
      <c r="L43" s="958">
        <v>0.27200000000000002</v>
      </c>
      <c r="M43" s="956" t="s">
        <v>1586</v>
      </c>
      <c r="N43" s="953">
        <v>0.26300000000000001</v>
      </c>
      <c r="O43" s="954" t="s">
        <v>1622</v>
      </c>
      <c r="P43" s="955">
        <v>0.245</v>
      </c>
      <c r="Q43" s="956" t="s">
        <v>1624</v>
      </c>
      <c r="R43" s="959">
        <v>0.26100000000000001</v>
      </c>
      <c r="S43" s="954" t="s">
        <v>1586</v>
      </c>
      <c r="T43" s="960">
        <v>0.23100000000000001</v>
      </c>
      <c r="U43" s="956" t="s">
        <v>1622</v>
      </c>
      <c r="V43" s="961"/>
      <c r="W43" s="962"/>
      <c r="X43" s="963">
        <v>0.251</v>
      </c>
      <c r="Y43" s="706" t="s">
        <v>1623</v>
      </c>
      <c r="Z43" s="950">
        <v>0.246</v>
      </c>
      <c r="AA43" s="951" t="s">
        <v>1601</v>
      </c>
    </row>
    <row r="44" spans="1:27" s="168" customFormat="1" ht="13.8">
      <c r="A44" s="5790" t="s">
        <v>1543</v>
      </c>
      <c r="B44" s="5791"/>
      <c r="C44" s="5791"/>
      <c r="D44" s="5791"/>
      <c r="E44" s="5791"/>
      <c r="F44" s="5791"/>
      <c r="G44" s="5791"/>
      <c r="H44" s="5791"/>
      <c r="I44" s="5791"/>
      <c r="J44" s="5791"/>
      <c r="K44" s="5791"/>
      <c r="L44" s="5791"/>
      <c r="M44" s="5791"/>
      <c r="N44" s="5791"/>
      <c r="O44" s="5791"/>
      <c r="P44" s="5791"/>
      <c r="Q44" s="5791"/>
      <c r="R44" s="5791"/>
      <c r="S44" s="5791"/>
      <c r="T44" s="5791"/>
      <c r="U44" s="5791"/>
      <c r="V44" s="5791"/>
      <c r="W44" s="5791"/>
      <c r="X44" s="5791"/>
      <c r="Y44" s="5791"/>
      <c r="Z44" s="5791"/>
      <c r="AA44" s="5792"/>
    </row>
    <row r="45" spans="1:27" s="168" customFormat="1" ht="13.8">
      <c r="A45" s="451"/>
      <c r="B45" s="451"/>
      <c r="C45" s="451"/>
      <c r="D45" s="451"/>
      <c r="E45" s="451"/>
      <c r="F45" s="451"/>
      <c r="G45" s="451"/>
      <c r="H45" s="451"/>
      <c r="I45" s="451"/>
      <c r="J45" s="451"/>
      <c r="K45" s="451"/>
      <c r="L45" s="451"/>
      <c r="M45" s="451"/>
      <c r="N45" s="451"/>
      <c r="O45" s="451"/>
      <c r="P45" s="451"/>
      <c r="Q45" s="451"/>
    </row>
    <row r="46" spans="1:27" s="168" customFormat="1" ht="13.95" customHeight="1">
      <c r="A46" s="5425" t="s">
        <v>2587</v>
      </c>
      <c r="B46" s="5425"/>
      <c r="C46" s="5425"/>
      <c r="D46" s="5425"/>
      <c r="E46" s="5425"/>
      <c r="F46" s="5425"/>
      <c r="G46" s="5425"/>
      <c r="H46" s="5425"/>
      <c r="I46" s="5425"/>
      <c r="J46" s="5425"/>
      <c r="K46" s="5425"/>
      <c r="L46" s="5425"/>
      <c r="M46" s="5425"/>
      <c r="N46" s="5425"/>
      <c r="O46" s="5425"/>
      <c r="P46" s="5425"/>
      <c r="Q46" s="5425"/>
      <c r="R46" s="5425"/>
      <c r="S46" s="5425"/>
      <c r="T46" s="5425"/>
      <c r="U46" s="5425"/>
      <c r="V46" s="5425"/>
      <c r="W46" s="5425"/>
    </row>
    <row r="47" spans="1:27" s="168" customFormat="1" ht="13.8">
      <c r="A47" s="451"/>
      <c r="B47" s="451"/>
      <c r="C47" s="451"/>
      <c r="D47" s="451"/>
      <c r="E47" s="451"/>
      <c r="F47" s="451"/>
      <c r="G47" s="451"/>
      <c r="H47" s="451"/>
      <c r="I47" s="451"/>
      <c r="J47" s="451"/>
      <c r="K47" s="451"/>
      <c r="L47" s="451"/>
      <c r="M47" s="451"/>
      <c r="N47" s="451"/>
      <c r="O47" s="451"/>
      <c r="P47" s="451"/>
      <c r="Q47" s="451"/>
    </row>
    <row r="48" spans="1:27" s="168" customFormat="1" ht="13.8">
      <c r="A48" s="451"/>
      <c r="B48" s="451"/>
      <c r="C48" s="451"/>
      <c r="D48" s="451"/>
      <c r="E48" s="451"/>
      <c r="F48" s="451"/>
      <c r="G48" s="451"/>
      <c r="H48" s="451"/>
      <c r="I48" s="451"/>
      <c r="J48" s="451"/>
      <c r="K48" s="451"/>
      <c r="L48" s="451"/>
      <c r="M48" s="451"/>
      <c r="N48" s="451"/>
      <c r="O48" s="451"/>
      <c r="P48" s="451"/>
      <c r="Q48" s="451"/>
    </row>
    <row r="49" spans="1:28" s="168" customFormat="1" ht="18" customHeight="1">
      <c r="A49" s="5795" t="s">
        <v>918</v>
      </c>
      <c r="B49" s="5788" t="s">
        <v>574</v>
      </c>
      <c r="C49" s="5789"/>
      <c r="D49" s="5789"/>
      <c r="E49" s="5789"/>
      <c r="F49" s="5789"/>
      <c r="G49" s="5789"/>
      <c r="H49" s="5789"/>
      <c r="I49" s="5789"/>
      <c r="J49" s="5789"/>
      <c r="K49" s="5789"/>
      <c r="L49" s="5789"/>
      <c r="M49" s="5789"/>
      <c r="N49" s="5789"/>
      <c r="O49" s="5789"/>
      <c r="P49" s="5789"/>
      <c r="Q49" s="5789"/>
      <c r="R49" s="5789"/>
      <c r="S49" s="5789"/>
      <c r="T49" s="5789"/>
      <c r="U49" s="5789"/>
      <c r="V49" s="5789"/>
      <c r="W49" s="5789"/>
      <c r="X49" s="5789"/>
      <c r="Y49" s="5789"/>
      <c r="Z49" s="5789"/>
      <c r="AA49" s="5789"/>
    </row>
    <row r="50" spans="1:28" s="168" customFormat="1" ht="18" customHeight="1">
      <c r="A50" s="5796"/>
      <c r="B50" s="5783" t="s">
        <v>852</v>
      </c>
      <c r="C50" s="5793"/>
      <c r="D50" s="5783" t="s">
        <v>852</v>
      </c>
      <c r="E50" s="5793"/>
      <c r="F50" s="5783" t="s">
        <v>852</v>
      </c>
      <c r="G50" s="5793"/>
      <c r="H50" s="5783" t="s">
        <v>852</v>
      </c>
      <c r="I50" s="5793"/>
      <c r="J50" s="5783" t="s">
        <v>852</v>
      </c>
      <c r="K50" s="5793"/>
      <c r="L50" s="5783" t="s">
        <v>852</v>
      </c>
      <c r="M50" s="5793"/>
      <c r="N50" s="5783" t="s">
        <v>852</v>
      </c>
      <c r="O50" s="5793"/>
      <c r="P50" s="5783" t="s">
        <v>852</v>
      </c>
      <c r="Q50" s="5793"/>
      <c r="R50" s="5783" t="s">
        <v>852</v>
      </c>
      <c r="S50" s="5793"/>
      <c r="T50" s="5783" t="s">
        <v>852</v>
      </c>
      <c r="U50" s="5793"/>
      <c r="V50" s="5783" t="s">
        <v>852</v>
      </c>
      <c r="W50" s="5793"/>
      <c r="X50" s="5783" t="s">
        <v>852</v>
      </c>
      <c r="Y50" s="5793"/>
      <c r="Z50" s="5783" t="s">
        <v>852</v>
      </c>
      <c r="AA50" s="5784"/>
      <c r="AB50" s="106"/>
    </row>
    <row r="51" spans="1:28" s="168" customFormat="1" ht="18" customHeight="1">
      <c r="A51" s="5796"/>
      <c r="B51" s="5783">
        <v>2010</v>
      </c>
      <c r="C51" s="5793"/>
      <c r="D51" s="5783">
        <v>2011</v>
      </c>
      <c r="E51" s="5793"/>
      <c r="F51" s="5783">
        <v>2012</v>
      </c>
      <c r="G51" s="5793"/>
      <c r="H51" s="5783">
        <v>2013</v>
      </c>
      <c r="I51" s="5793"/>
      <c r="J51" s="5783">
        <v>2014</v>
      </c>
      <c r="K51" s="5793"/>
      <c r="L51" s="5783">
        <v>2015</v>
      </c>
      <c r="M51" s="5793"/>
      <c r="N51" s="5783">
        <v>2016</v>
      </c>
      <c r="O51" s="5793"/>
      <c r="P51" s="5783">
        <v>2017</v>
      </c>
      <c r="Q51" s="5793"/>
      <c r="R51" s="5783">
        <v>2018</v>
      </c>
      <c r="S51" s="5793"/>
      <c r="T51" s="5783">
        <v>2019</v>
      </c>
      <c r="U51" s="5793"/>
      <c r="V51" s="5783" t="s">
        <v>1517</v>
      </c>
      <c r="W51" s="5793"/>
      <c r="X51" s="5783">
        <v>2021</v>
      </c>
      <c r="Y51" s="5793"/>
      <c r="Z51" s="5783">
        <v>2022</v>
      </c>
      <c r="AA51" s="5784"/>
      <c r="AB51" s="106"/>
    </row>
    <row r="52" spans="1:28" s="34" customFormat="1" ht="30">
      <c r="A52" s="5797"/>
      <c r="B52" s="35" t="s">
        <v>859</v>
      </c>
      <c r="C52" s="36" t="s">
        <v>860</v>
      </c>
      <c r="D52" s="35" t="s">
        <v>859</v>
      </c>
      <c r="E52" s="36" t="s">
        <v>860</v>
      </c>
      <c r="F52" s="35" t="s">
        <v>859</v>
      </c>
      <c r="G52" s="36" t="s">
        <v>860</v>
      </c>
      <c r="H52" s="35" t="s">
        <v>859</v>
      </c>
      <c r="I52" s="36" t="s">
        <v>860</v>
      </c>
      <c r="J52" s="35" t="s">
        <v>859</v>
      </c>
      <c r="K52" s="36" t="s">
        <v>860</v>
      </c>
      <c r="L52" s="35" t="s">
        <v>859</v>
      </c>
      <c r="M52" s="36" t="s">
        <v>860</v>
      </c>
      <c r="N52" s="35" t="s">
        <v>859</v>
      </c>
      <c r="O52" s="36" t="s">
        <v>860</v>
      </c>
      <c r="P52" s="35" t="s">
        <v>859</v>
      </c>
      <c r="Q52" s="37" t="s">
        <v>860</v>
      </c>
      <c r="R52" s="35" t="s">
        <v>859</v>
      </c>
      <c r="S52" s="37" t="s">
        <v>860</v>
      </c>
      <c r="T52" s="31" t="s">
        <v>859</v>
      </c>
      <c r="U52" s="33" t="s">
        <v>860</v>
      </c>
      <c r="V52" s="576" t="s">
        <v>859</v>
      </c>
      <c r="W52" s="577" t="s">
        <v>860</v>
      </c>
      <c r="X52" s="31" t="s">
        <v>859</v>
      </c>
      <c r="Y52" s="33" t="s">
        <v>860</v>
      </c>
      <c r="Z52" s="31" t="s">
        <v>859</v>
      </c>
      <c r="AA52" s="33" t="s">
        <v>860</v>
      </c>
      <c r="AB52" s="401"/>
    </row>
    <row r="53" spans="1:28" s="61" customFormat="1" ht="16.2" thickBot="1">
      <c r="A53" s="578" t="s">
        <v>919</v>
      </c>
      <c r="B53" s="964">
        <v>339578</v>
      </c>
      <c r="C53" s="560" t="s">
        <v>2470</v>
      </c>
      <c r="D53" s="965">
        <v>336724</v>
      </c>
      <c r="E53" s="472" t="s">
        <v>2471</v>
      </c>
      <c r="F53" s="966">
        <v>336071</v>
      </c>
      <c r="G53" s="560" t="s">
        <v>2209</v>
      </c>
      <c r="H53" s="967">
        <v>338688</v>
      </c>
      <c r="I53" s="472" t="s">
        <v>2472</v>
      </c>
      <c r="J53" s="968">
        <v>335539</v>
      </c>
      <c r="K53" s="560" t="s">
        <v>2473</v>
      </c>
      <c r="L53" s="969">
        <v>330445</v>
      </c>
      <c r="M53" s="472" t="s">
        <v>2474</v>
      </c>
      <c r="N53" s="964">
        <v>331540</v>
      </c>
      <c r="O53" s="560" t="s">
        <v>2475</v>
      </c>
      <c r="P53" s="965">
        <v>324608</v>
      </c>
      <c r="Q53" s="472" t="s">
        <v>2476</v>
      </c>
      <c r="R53" s="568">
        <v>325091</v>
      </c>
      <c r="S53" s="560" t="s">
        <v>2477</v>
      </c>
      <c r="T53" s="475">
        <v>317419</v>
      </c>
      <c r="U53" s="472" t="s">
        <v>2478</v>
      </c>
      <c r="V53" s="685"/>
      <c r="W53" s="686"/>
      <c r="X53" s="970">
        <v>333721</v>
      </c>
      <c r="Y53" s="971" t="s">
        <v>2479</v>
      </c>
      <c r="Z53" s="972">
        <v>320524</v>
      </c>
      <c r="AA53" s="833" t="s">
        <v>2577</v>
      </c>
      <c r="AB53" s="408"/>
    </row>
    <row r="54" spans="1:28" s="61" customFormat="1" ht="13.8">
      <c r="A54" s="973" t="s">
        <v>1006</v>
      </c>
      <c r="B54" s="974">
        <v>5.7000000000000002E-2</v>
      </c>
      <c r="C54" s="563" t="s">
        <v>1578</v>
      </c>
      <c r="D54" s="975">
        <v>5.7000000000000002E-2</v>
      </c>
      <c r="E54" s="480" t="s">
        <v>1558</v>
      </c>
      <c r="F54" s="976">
        <v>6.4000000000000001E-2</v>
      </c>
      <c r="G54" s="563" t="s">
        <v>1558</v>
      </c>
      <c r="H54" s="977">
        <v>5.8000000000000003E-2</v>
      </c>
      <c r="I54" s="480" t="s">
        <v>1558</v>
      </c>
      <c r="J54" s="978">
        <v>5.8999999999999997E-2</v>
      </c>
      <c r="K54" s="563" t="s">
        <v>1558</v>
      </c>
      <c r="L54" s="979">
        <v>6.8000000000000005E-2</v>
      </c>
      <c r="M54" s="480" t="s">
        <v>1557</v>
      </c>
      <c r="N54" s="974">
        <v>7.0999999999999994E-2</v>
      </c>
      <c r="O54" s="563" t="s">
        <v>1558</v>
      </c>
      <c r="P54" s="975">
        <v>7.1999999999999995E-2</v>
      </c>
      <c r="Q54" s="480" t="s">
        <v>1555</v>
      </c>
      <c r="R54" s="838">
        <v>6.9000000000000006E-2</v>
      </c>
      <c r="S54" s="563" t="s">
        <v>1557</v>
      </c>
      <c r="T54" s="485">
        <v>7.8E-2</v>
      </c>
      <c r="U54" s="480" t="s">
        <v>1555</v>
      </c>
      <c r="V54" s="840"/>
      <c r="W54" s="575"/>
      <c r="X54" s="841">
        <v>5.0999999999999997E-2</v>
      </c>
      <c r="Y54" s="980" t="s">
        <v>1558</v>
      </c>
      <c r="Z54" s="842">
        <v>6.0999999999999999E-2</v>
      </c>
      <c r="AA54" s="843" t="s">
        <v>1557</v>
      </c>
      <c r="AB54" s="404"/>
    </row>
    <row r="55" spans="1:28" s="61" customFormat="1" ht="13.8">
      <c r="A55" s="981" t="s">
        <v>1007</v>
      </c>
      <c r="B55" s="982">
        <v>5.1999999999999998E-2</v>
      </c>
      <c r="C55" s="694" t="s">
        <v>1558</v>
      </c>
      <c r="D55" s="983">
        <v>4.8000000000000001E-2</v>
      </c>
      <c r="E55" s="696" t="s">
        <v>1558</v>
      </c>
      <c r="F55" s="984">
        <v>5.7000000000000002E-2</v>
      </c>
      <c r="G55" s="694" t="s">
        <v>1558</v>
      </c>
      <c r="H55" s="985">
        <v>5.7000000000000002E-2</v>
      </c>
      <c r="I55" s="696" t="s">
        <v>1558</v>
      </c>
      <c r="J55" s="986">
        <v>4.8000000000000001E-2</v>
      </c>
      <c r="K55" s="694" t="s">
        <v>1578</v>
      </c>
      <c r="L55" s="987">
        <v>4.3999999999999997E-2</v>
      </c>
      <c r="M55" s="696" t="s">
        <v>1558</v>
      </c>
      <c r="N55" s="982">
        <v>4.9000000000000002E-2</v>
      </c>
      <c r="O55" s="694" t="s">
        <v>1557</v>
      </c>
      <c r="P55" s="983">
        <v>5.1999999999999998E-2</v>
      </c>
      <c r="Q55" s="696" t="s">
        <v>1558</v>
      </c>
      <c r="R55" s="946">
        <v>4.4000000000000004E-2</v>
      </c>
      <c r="S55" s="694" t="s">
        <v>1578</v>
      </c>
      <c r="T55" s="702">
        <v>5.2000000000000005E-2</v>
      </c>
      <c r="U55" s="696" t="s">
        <v>1557</v>
      </c>
      <c r="V55" s="948"/>
      <c r="W55" s="704"/>
      <c r="X55" s="949">
        <v>0.05</v>
      </c>
      <c r="Y55" s="706" t="s">
        <v>1558</v>
      </c>
      <c r="Z55" s="950">
        <v>5.0999999999999997E-2</v>
      </c>
      <c r="AA55" s="951" t="s">
        <v>1555</v>
      </c>
      <c r="AB55" s="404"/>
    </row>
    <row r="56" spans="1:28" s="61" customFormat="1" ht="13.8">
      <c r="A56" s="981" t="s">
        <v>1008</v>
      </c>
      <c r="B56" s="982">
        <v>0.38300000000000001</v>
      </c>
      <c r="C56" s="694" t="s">
        <v>1530</v>
      </c>
      <c r="D56" s="983">
        <v>0.38700000000000001</v>
      </c>
      <c r="E56" s="696" t="s">
        <v>1556</v>
      </c>
      <c r="F56" s="984">
        <v>0.38500000000000001</v>
      </c>
      <c r="G56" s="694" t="s">
        <v>1531</v>
      </c>
      <c r="H56" s="985">
        <v>0.38300000000000001</v>
      </c>
      <c r="I56" s="696" t="s">
        <v>1530</v>
      </c>
      <c r="J56" s="986">
        <v>0.40100000000000002</v>
      </c>
      <c r="K56" s="694" t="s">
        <v>1530</v>
      </c>
      <c r="L56" s="987">
        <v>0.39500000000000002</v>
      </c>
      <c r="M56" s="696" t="s">
        <v>1556</v>
      </c>
      <c r="N56" s="982">
        <v>0.38800000000000001</v>
      </c>
      <c r="O56" s="694" t="s">
        <v>1531</v>
      </c>
      <c r="P56" s="983">
        <v>0.40100000000000002</v>
      </c>
      <c r="Q56" s="696" t="s">
        <v>1530</v>
      </c>
      <c r="R56" s="946">
        <v>0.41499999999999998</v>
      </c>
      <c r="S56" s="694" t="s">
        <v>1530</v>
      </c>
      <c r="T56" s="702">
        <v>0.39600000000000002</v>
      </c>
      <c r="U56" s="696" t="s">
        <v>1608</v>
      </c>
      <c r="V56" s="948"/>
      <c r="W56" s="704"/>
      <c r="X56" s="949">
        <v>0.40799999999999997</v>
      </c>
      <c r="Y56" s="706" t="s">
        <v>1556</v>
      </c>
      <c r="Z56" s="950">
        <v>0.41299999999999998</v>
      </c>
      <c r="AA56" s="951" t="s">
        <v>1531</v>
      </c>
    </row>
    <row r="57" spans="1:28" s="61" customFormat="1" ht="13.8">
      <c r="A57" s="981" t="s">
        <v>1009</v>
      </c>
      <c r="B57" s="982">
        <v>0.20399999999999999</v>
      </c>
      <c r="C57" s="694" t="s">
        <v>1555</v>
      </c>
      <c r="D57" s="983">
        <v>0.20799999999999999</v>
      </c>
      <c r="E57" s="696" t="s">
        <v>1556</v>
      </c>
      <c r="F57" s="984">
        <v>0.19600000000000001</v>
      </c>
      <c r="G57" s="694" t="s">
        <v>1555</v>
      </c>
      <c r="H57" s="985">
        <v>0.19600000000000001</v>
      </c>
      <c r="I57" s="696" t="s">
        <v>1557</v>
      </c>
      <c r="J57" s="986">
        <v>0.193</v>
      </c>
      <c r="K57" s="694" t="s">
        <v>1555</v>
      </c>
      <c r="L57" s="987">
        <v>0.19800000000000001</v>
      </c>
      <c r="M57" s="696" t="s">
        <v>1555</v>
      </c>
      <c r="N57" s="982">
        <v>0.19</v>
      </c>
      <c r="O57" s="694" t="s">
        <v>1556</v>
      </c>
      <c r="P57" s="983">
        <v>0.19</v>
      </c>
      <c r="Q57" s="696" t="s">
        <v>1557</v>
      </c>
      <c r="R57" s="946">
        <v>0.188</v>
      </c>
      <c r="S57" s="694" t="s">
        <v>1555</v>
      </c>
      <c r="T57" s="702">
        <v>0.20499999999999999</v>
      </c>
      <c r="U57" s="696" t="s">
        <v>1556</v>
      </c>
      <c r="V57" s="948"/>
      <c r="W57" s="704"/>
      <c r="X57" s="949">
        <v>0.2</v>
      </c>
      <c r="Y57" s="706" t="s">
        <v>1557</v>
      </c>
      <c r="Z57" s="950">
        <v>0.20699999999999999</v>
      </c>
      <c r="AA57" s="951" t="s">
        <v>1556</v>
      </c>
    </row>
    <row r="58" spans="1:28" s="61" customFormat="1" ht="13.8">
      <c r="A58" s="981" t="s">
        <v>1010</v>
      </c>
      <c r="B58" s="982">
        <v>0.30299999999999999</v>
      </c>
      <c r="C58" s="694" t="s">
        <v>1530</v>
      </c>
      <c r="D58" s="983">
        <v>0.29899999999999999</v>
      </c>
      <c r="E58" s="696" t="s">
        <v>1530</v>
      </c>
      <c r="F58" s="984">
        <v>0.29799999999999999</v>
      </c>
      <c r="G58" s="694" t="s">
        <v>1531</v>
      </c>
      <c r="H58" s="985">
        <v>0.30599999999999999</v>
      </c>
      <c r="I58" s="696" t="s">
        <v>1530</v>
      </c>
      <c r="J58" s="986">
        <v>0.29899999999999999</v>
      </c>
      <c r="K58" s="694" t="s">
        <v>1530</v>
      </c>
      <c r="L58" s="987">
        <v>0.29499999999999998</v>
      </c>
      <c r="M58" s="696" t="s">
        <v>1531</v>
      </c>
      <c r="N58" s="982">
        <v>0.30099999999999999</v>
      </c>
      <c r="O58" s="694" t="s">
        <v>1556</v>
      </c>
      <c r="P58" s="983">
        <v>0.28499999999999998</v>
      </c>
      <c r="Q58" s="696" t="s">
        <v>1530</v>
      </c>
      <c r="R58" s="946">
        <v>0.28399999999999997</v>
      </c>
      <c r="S58" s="694" t="s">
        <v>1530</v>
      </c>
      <c r="T58" s="702">
        <v>0.26800000000000002</v>
      </c>
      <c r="U58" s="696" t="s">
        <v>1533</v>
      </c>
      <c r="V58" s="948"/>
      <c r="W58" s="704"/>
      <c r="X58" s="949">
        <v>0.29099999999999998</v>
      </c>
      <c r="Y58" s="706" t="s">
        <v>1531</v>
      </c>
      <c r="Z58" s="950">
        <v>0.26700000000000002</v>
      </c>
      <c r="AA58" s="951" t="s">
        <v>1533</v>
      </c>
    </row>
    <row r="59" spans="1:28" s="61" customFormat="1" ht="13.8">
      <c r="A59" s="988"/>
      <c r="B59" s="989" t="s">
        <v>932</v>
      </c>
      <c r="C59" s="694"/>
      <c r="D59" s="990" t="s">
        <v>932</v>
      </c>
      <c r="E59" s="696"/>
      <c r="F59" s="991" t="s">
        <v>932</v>
      </c>
      <c r="G59" s="694"/>
      <c r="H59" s="992" t="s">
        <v>932</v>
      </c>
      <c r="I59" s="696"/>
      <c r="J59" s="993" t="s">
        <v>932</v>
      </c>
      <c r="K59" s="694"/>
      <c r="L59" s="994" t="s">
        <v>932</v>
      </c>
      <c r="M59" s="696"/>
      <c r="N59" s="989" t="s">
        <v>932</v>
      </c>
      <c r="O59" s="694"/>
      <c r="P59" s="990"/>
      <c r="Q59" s="696"/>
      <c r="R59" s="995"/>
      <c r="S59" s="694"/>
      <c r="T59" s="747"/>
      <c r="U59" s="696"/>
      <c r="V59" s="948"/>
      <c r="W59" s="704"/>
      <c r="X59" s="996"/>
      <c r="Y59" s="706"/>
      <c r="Z59" s="997"/>
      <c r="AA59" s="951"/>
    </row>
    <row r="60" spans="1:28" s="61" customFormat="1" ht="13.8">
      <c r="A60" s="988" t="s">
        <v>920</v>
      </c>
      <c r="B60" s="998">
        <v>171493</v>
      </c>
      <c r="C60" s="694" t="s">
        <v>2004</v>
      </c>
      <c r="D60" s="999">
        <v>166097</v>
      </c>
      <c r="E60" s="696" t="s">
        <v>2480</v>
      </c>
      <c r="F60" s="1000">
        <v>170120</v>
      </c>
      <c r="G60" s="694" t="s">
        <v>2481</v>
      </c>
      <c r="H60" s="1001">
        <v>170968</v>
      </c>
      <c r="I60" s="696" t="s">
        <v>2482</v>
      </c>
      <c r="J60" s="1002">
        <v>168270</v>
      </c>
      <c r="K60" s="694" t="s">
        <v>1985</v>
      </c>
      <c r="L60" s="1003">
        <v>165901</v>
      </c>
      <c r="M60" s="696" t="s">
        <v>2483</v>
      </c>
      <c r="N60" s="998">
        <v>166041</v>
      </c>
      <c r="O60" s="694" t="s">
        <v>2484</v>
      </c>
      <c r="P60" s="999">
        <v>164674</v>
      </c>
      <c r="Q60" s="696" t="s">
        <v>2485</v>
      </c>
      <c r="R60" s="1004">
        <v>163763</v>
      </c>
      <c r="S60" s="694" t="s">
        <v>2486</v>
      </c>
      <c r="T60" s="759">
        <v>158373</v>
      </c>
      <c r="U60" s="696" t="s">
        <v>2487</v>
      </c>
      <c r="V60" s="948"/>
      <c r="W60" s="704"/>
      <c r="X60" s="1005">
        <v>170395</v>
      </c>
      <c r="Y60" s="706" t="s">
        <v>2488</v>
      </c>
      <c r="Z60" s="1006">
        <v>162739</v>
      </c>
      <c r="AA60" s="951" t="s">
        <v>1728</v>
      </c>
    </row>
    <row r="61" spans="1:28" s="61" customFormat="1" ht="13.8">
      <c r="A61" s="981" t="s">
        <v>1011</v>
      </c>
      <c r="B61" s="982">
        <v>0.66200000000000003</v>
      </c>
      <c r="C61" s="694" t="s">
        <v>1604</v>
      </c>
      <c r="D61" s="983">
        <v>0.66600000000000004</v>
      </c>
      <c r="E61" s="696" t="s">
        <v>1603</v>
      </c>
      <c r="F61" s="984">
        <v>0.65100000000000002</v>
      </c>
      <c r="G61" s="694" t="s">
        <v>1532</v>
      </c>
      <c r="H61" s="985">
        <v>0.65</v>
      </c>
      <c r="I61" s="696" t="s">
        <v>1532</v>
      </c>
      <c r="J61" s="986">
        <v>0.66100000000000003</v>
      </c>
      <c r="K61" s="694" t="s">
        <v>1603</v>
      </c>
      <c r="L61" s="987">
        <v>0.64300000000000002</v>
      </c>
      <c r="M61" s="696" t="s">
        <v>1603</v>
      </c>
      <c r="N61" s="982">
        <v>0.64600000000000002</v>
      </c>
      <c r="O61" s="694" t="s">
        <v>1603</v>
      </c>
      <c r="P61" s="983">
        <v>0.65</v>
      </c>
      <c r="Q61" s="696" t="s">
        <v>1529</v>
      </c>
      <c r="R61" s="946">
        <v>0.66599999999999993</v>
      </c>
      <c r="S61" s="694" t="s">
        <v>1603</v>
      </c>
      <c r="T61" s="702">
        <v>0.67</v>
      </c>
      <c r="U61" s="696" t="s">
        <v>1601</v>
      </c>
      <c r="V61" s="948"/>
      <c r="W61" s="704"/>
      <c r="X61" s="949">
        <v>0.67200000000000004</v>
      </c>
      <c r="Y61" s="706" t="s">
        <v>1608</v>
      </c>
      <c r="Z61" s="950">
        <v>0.68400000000000005</v>
      </c>
      <c r="AA61" s="951" t="s">
        <v>1603</v>
      </c>
    </row>
    <row r="62" spans="1:28" s="61" customFormat="1" ht="13.8">
      <c r="A62" s="981" t="s">
        <v>1012</v>
      </c>
      <c r="B62" s="982">
        <v>0.27600000000000002</v>
      </c>
      <c r="C62" s="694" t="s">
        <v>1604</v>
      </c>
      <c r="D62" s="983">
        <v>0.27400000000000002</v>
      </c>
      <c r="E62" s="696" t="s">
        <v>1532</v>
      </c>
      <c r="F62" s="984">
        <v>0.28499999999999998</v>
      </c>
      <c r="G62" s="694" t="s">
        <v>1532</v>
      </c>
      <c r="H62" s="985">
        <v>0.28599999999999998</v>
      </c>
      <c r="I62" s="696" t="s">
        <v>1603</v>
      </c>
      <c r="J62" s="986">
        <v>0.28199999999999997</v>
      </c>
      <c r="K62" s="694" t="s">
        <v>1532</v>
      </c>
      <c r="L62" s="987">
        <v>0.28799999999999998</v>
      </c>
      <c r="M62" s="696" t="s">
        <v>1603</v>
      </c>
      <c r="N62" s="982">
        <v>0.28999999999999998</v>
      </c>
      <c r="O62" s="694" t="s">
        <v>1532</v>
      </c>
      <c r="P62" s="983">
        <v>0.27500000000000002</v>
      </c>
      <c r="Q62" s="696" t="s">
        <v>1532</v>
      </c>
      <c r="R62" s="946">
        <v>0.26400000000000001</v>
      </c>
      <c r="S62" s="694" t="s">
        <v>1532</v>
      </c>
      <c r="T62" s="702">
        <v>0.249</v>
      </c>
      <c r="U62" s="696" t="s">
        <v>1603</v>
      </c>
      <c r="V62" s="948"/>
      <c r="W62" s="704"/>
      <c r="X62" s="949">
        <v>0.27</v>
      </c>
      <c r="Y62" s="706" t="s">
        <v>1608</v>
      </c>
      <c r="Z62" s="950">
        <v>0.24299999999999999</v>
      </c>
      <c r="AA62" s="951" t="s">
        <v>1603</v>
      </c>
    </row>
    <row r="63" spans="1:28" s="61" customFormat="1" ht="13.8">
      <c r="A63" s="988"/>
      <c r="B63" s="579"/>
      <c r="C63" s="694"/>
      <c r="D63" s="990"/>
      <c r="E63" s="696"/>
      <c r="F63" s="991"/>
      <c r="G63" s="694"/>
      <c r="H63" s="992"/>
      <c r="I63" s="696"/>
      <c r="J63" s="993"/>
      <c r="K63" s="694"/>
      <c r="L63" s="994"/>
      <c r="M63" s="696"/>
      <c r="N63" s="989"/>
      <c r="O63" s="694"/>
      <c r="P63" s="1007"/>
      <c r="Q63" s="696"/>
      <c r="R63" s="995"/>
      <c r="S63" s="694"/>
      <c r="T63" s="747"/>
      <c r="U63" s="696"/>
      <c r="V63" s="948"/>
      <c r="W63" s="704"/>
      <c r="X63" s="996"/>
      <c r="Y63" s="706"/>
      <c r="Z63" s="997"/>
      <c r="AA63" s="951"/>
    </row>
    <row r="64" spans="1:28" s="61" customFormat="1" ht="13.8">
      <c r="A64" s="988" t="s">
        <v>921</v>
      </c>
      <c r="B64" s="998">
        <v>168085</v>
      </c>
      <c r="C64" s="694" t="s">
        <v>2489</v>
      </c>
      <c r="D64" s="999">
        <v>170627</v>
      </c>
      <c r="E64" s="696" t="s">
        <v>2490</v>
      </c>
      <c r="F64" s="1000">
        <v>165951</v>
      </c>
      <c r="G64" s="694" t="s">
        <v>2491</v>
      </c>
      <c r="H64" s="1001">
        <v>167720</v>
      </c>
      <c r="I64" s="696" t="s">
        <v>2492</v>
      </c>
      <c r="J64" s="1002">
        <v>167269</v>
      </c>
      <c r="K64" s="694" t="s">
        <v>2493</v>
      </c>
      <c r="L64" s="1003">
        <v>164544</v>
      </c>
      <c r="M64" s="696" t="s">
        <v>2494</v>
      </c>
      <c r="N64" s="998">
        <v>165499</v>
      </c>
      <c r="O64" s="694" t="s">
        <v>2495</v>
      </c>
      <c r="P64" s="999">
        <v>159934</v>
      </c>
      <c r="Q64" s="696" t="s">
        <v>2496</v>
      </c>
      <c r="R64" s="1004">
        <v>161328</v>
      </c>
      <c r="S64" s="694" t="s">
        <v>2497</v>
      </c>
      <c r="T64" s="759">
        <v>159046</v>
      </c>
      <c r="U64" s="696" t="s">
        <v>2498</v>
      </c>
      <c r="V64" s="948"/>
      <c r="W64" s="704"/>
      <c r="X64" s="1005">
        <v>163326</v>
      </c>
      <c r="Y64" s="706" t="s">
        <v>2499</v>
      </c>
      <c r="Z64" s="1006">
        <v>157785</v>
      </c>
      <c r="AA64" s="951" t="s">
        <v>2578</v>
      </c>
    </row>
    <row r="65" spans="1:27" s="61" customFormat="1" ht="13.8">
      <c r="A65" s="981" t="s">
        <v>1011</v>
      </c>
      <c r="B65" s="982">
        <v>0.61699999999999999</v>
      </c>
      <c r="C65" s="694" t="s">
        <v>1603</v>
      </c>
      <c r="D65" s="983">
        <v>0.622</v>
      </c>
      <c r="E65" s="696" t="s">
        <v>1529</v>
      </c>
      <c r="F65" s="984">
        <v>0.626</v>
      </c>
      <c r="G65" s="694" t="s">
        <v>1532</v>
      </c>
      <c r="H65" s="985">
        <v>0.621</v>
      </c>
      <c r="I65" s="696" t="s">
        <v>1532</v>
      </c>
      <c r="J65" s="986">
        <v>0.622</v>
      </c>
      <c r="K65" s="694" t="s">
        <v>1529</v>
      </c>
      <c r="L65" s="987">
        <v>0.63100000000000001</v>
      </c>
      <c r="M65" s="696" t="s">
        <v>1603</v>
      </c>
      <c r="N65" s="982">
        <v>0.60899999999999999</v>
      </c>
      <c r="O65" s="694" t="s">
        <v>1608</v>
      </c>
      <c r="P65" s="983">
        <v>0.63600000000000001</v>
      </c>
      <c r="Q65" s="696" t="s">
        <v>1604</v>
      </c>
      <c r="R65" s="946">
        <v>0.627</v>
      </c>
      <c r="S65" s="694" t="s">
        <v>1532</v>
      </c>
      <c r="T65" s="702">
        <v>0.63700000000000001</v>
      </c>
      <c r="U65" s="696" t="s">
        <v>1603</v>
      </c>
      <c r="V65" s="948"/>
      <c r="W65" s="704"/>
      <c r="X65" s="949">
        <v>0.64200000000000002</v>
      </c>
      <c r="Y65" s="706" t="s">
        <v>1605</v>
      </c>
      <c r="Z65" s="950">
        <v>0.65800000000000003</v>
      </c>
      <c r="AA65" s="951" t="s">
        <v>1604</v>
      </c>
    </row>
    <row r="66" spans="1:27" s="61" customFormat="1" ht="13.8">
      <c r="A66" s="1008" t="s">
        <v>1012</v>
      </c>
      <c r="B66" s="1009">
        <v>0.33100000000000002</v>
      </c>
      <c r="C66" s="954" t="s">
        <v>1532</v>
      </c>
      <c r="D66" s="1010">
        <v>0.32400000000000001</v>
      </c>
      <c r="E66" s="956" t="s">
        <v>1608</v>
      </c>
      <c r="F66" s="1011">
        <v>0.311</v>
      </c>
      <c r="G66" s="954" t="s">
        <v>1529</v>
      </c>
      <c r="H66" s="1012">
        <v>0.32700000000000001</v>
      </c>
      <c r="I66" s="956" t="s">
        <v>1532</v>
      </c>
      <c r="J66" s="1013">
        <v>0.316</v>
      </c>
      <c r="K66" s="954" t="s">
        <v>1529</v>
      </c>
      <c r="L66" s="1014">
        <v>0.30199999999999999</v>
      </c>
      <c r="M66" s="956" t="s">
        <v>1529</v>
      </c>
      <c r="N66" s="1009">
        <v>0.313</v>
      </c>
      <c r="O66" s="954" t="s">
        <v>1529</v>
      </c>
      <c r="P66" s="1010">
        <v>0.29499999999999998</v>
      </c>
      <c r="Q66" s="956" t="s">
        <v>1532</v>
      </c>
      <c r="R66" s="959">
        <v>0.30399999999999999</v>
      </c>
      <c r="S66" s="954" t="s">
        <v>1532</v>
      </c>
      <c r="T66" s="1015">
        <v>0.28800000000000003</v>
      </c>
      <c r="U66" s="956" t="s">
        <v>1603</v>
      </c>
      <c r="V66" s="961"/>
      <c r="W66" s="962"/>
      <c r="X66" s="963">
        <v>0.313</v>
      </c>
      <c r="Y66" s="706" t="s">
        <v>1532</v>
      </c>
      <c r="Z66" s="950">
        <v>0.29199999999999998</v>
      </c>
      <c r="AA66" s="951" t="s">
        <v>1603</v>
      </c>
    </row>
    <row r="67" spans="1:27" ht="13.8">
      <c r="A67" s="5785" t="s">
        <v>1543</v>
      </c>
      <c r="B67" s="5786"/>
      <c r="C67" s="5786"/>
      <c r="D67" s="5786"/>
      <c r="E67" s="5786"/>
      <c r="F67" s="5786"/>
      <c r="G67" s="5786"/>
      <c r="H67" s="5786"/>
      <c r="I67" s="5786"/>
      <c r="J67" s="5786"/>
      <c r="K67" s="5786"/>
      <c r="L67" s="5786"/>
      <c r="M67" s="5786"/>
      <c r="N67" s="5786"/>
      <c r="O67" s="5786"/>
      <c r="P67" s="5786"/>
      <c r="Q67" s="5786"/>
      <c r="R67" s="5786"/>
      <c r="S67" s="5786"/>
      <c r="T67" s="5786"/>
      <c r="U67" s="5786"/>
      <c r="V67" s="5786"/>
      <c r="W67" s="5786"/>
      <c r="X67" s="5786"/>
      <c r="Y67" s="5786"/>
      <c r="Z67" s="5786"/>
      <c r="AA67" s="5787"/>
    </row>
    <row r="68" spans="1:27" ht="13.8">
      <c r="V68"/>
      <c r="W68"/>
    </row>
    <row r="69" spans="1:27" ht="13.95" customHeight="1">
      <c r="A69" s="5425" t="s">
        <v>2587</v>
      </c>
      <c r="B69" s="5425"/>
      <c r="C69" s="5425"/>
      <c r="D69" s="5425"/>
      <c r="E69" s="5425"/>
      <c r="F69" s="5425"/>
      <c r="G69" s="5425"/>
      <c r="H69" s="5425"/>
      <c r="I69" s="5425"/>
      <c r="J69" s="5425"/>
      <c r="K69" s="5425"/>
      <c r="L69" s="5425"/>
      <c r="M69" s="5425"/>
      <c r="N69" s="5425"/>
      <c r="O69" s="5425"/>
      <c r="P69" s="5425"/>
      <c r="Q69" s="5425"/>
      <c r="R69" s="5425"/>
      <c r="S69" s="5425"/>
      <c r="T69" s="5425"/>
      <c r="U69" s="5425"/>
      <c r="V69" s="5425"/>
      <c r="W69" s="5425"/>
    </row>
    <row r="70" spans="1:27" ht="13.8">
      <c r="V70"/>
      <c r="W70"/>
    </row>
    <row r="71" spans="1:27" ht="13.8">
      <c r="V71"/>
      <c r="W71"/>
    </row>
    <row r="72" spans="1:27" ht="13.8">
      <c r="V72"/>
      <c r="W72"/>
    </row>
  </sheetData>
  <mergeCells count="91">
    <mergeCell ref="A69:W69"/>
    <mergeCell ref="V50:W50"/>
    <mergeCell ref="X50:Y50"/>
    <mergeCell ref="B51:C51"/>
    <mergeCell ref="D51:E51"/>
    <mergeCell ref="F51:G51"/>
    <mergeCell ref="H51:I51"/>
    <mergeCell ref="J51:K51"/>
    <mergeCell ref="L51:M51"/>
    <mergeCell ref="N51:O51"/>
    <mergeCell ref="P51:Q51"/>
    <mergeCell ref="R51:S51"/>
    <mergeCell ref="T51:U51"/>
    <mergeCell ref="V51:W51"/>
    <mergeCell ref="X51:Y51"/>
    <mergeCell ref="X28:Y28"/>
    <mergeCell ref="A46:W46"/>
    <mergeCell ref="A49:A52"/>
    <mergeCell ref="B50:C50"/>
    <mergeCell ref="D50:E50"/>
    <mergeCell ref="F50:G50"/>
    <mergeCell ref="H50:I50"/>
    <mergeCell ref="J50:K50"/>
    <mergeCell ref="L50:M50"/>
    <mergeCell ref="N50:O50"/>
    <mergeCell ref="P50:Q50"/>
    <mergeCell ref="R50:S50"/>
    <mergeCell ref="T50:U50"/>
    <mergeCell ref="N28:O28"/>
    <mergeCell ref="X27:Y27"/>
    <mergeCell ref="B28:C28"/>
    <mergeCell ref="V4:W4"/>
    <mergeCell ref="X4:Y4"/>
    <mergeCell ref="V5:W5"/>
    <mergeCell ref="X5:Y5"/>
    <mergeCell ref="T4:U4"/>
    <mergeCell ref="T5:U5"/>
    <mergeCell ref="H4:I4"/>
    <mergeCell ref="J4:K4"/>
    <mergeCell ref="L4:M4"/>
    <mergeCell ref="N4:O4"/>
    <mergeCell ref="P4:Q4"/>
    <mergeCell ref="R4:S4"/>
    <mergeCell ref="H5:I5"/>
    <mergeCell ref="J5:K5"/>
    <mergeCell ref="R27:S27"/>
    <mergeCell ref="N27:O27"/>
    <mergeCell ref="A23:W23"/>
    <mergeCell ref="A26:A29"/>
    <mergeCell ref="V27:W27"/>
    <mergeCell ref="P28:Q28"/>
    <mergeCell ref="R28:S28"/>
    <mergeCell ref="T28:U28"/>
    <mergeCell ref="V28:W28"/>
    <mergeCell ref="D28:E28"/>
    <mergeCell ref="F28:G28"/>
    <mergeCell ref="H28:I28"/>
    <mergeCell ref="J28:K28"/>
    <mergeCell ref="L28:M28"/>
    <mergeCell ref="A1:AA1"/>
    <mergeCell ref="B3:AA3"/>
    <mergeCell ref="Z4:AA4"/>
    <mergeCell ref="Z5:AA5"/>
    <mergeCell ref="A21:AA21"/>
    <mergeCell ref="A3:A6"/>
    <mergeCell ref="B4:C4"/>
    <mergeCell ref="D4:E4"/>
    <mergeCell ref="F4:G4"/>
    <mergeCell ref="B5:C5"/>
    <mergeCell ref="D5:E5"/>
    <mergeCell ref="F5:G5"/>
    <mergeCell ref="R5:S5"/>
    <mergeCell ref="L5:M5"/>
    <mergeCell ref="N5:O5"/>
    <mergeCell ref="P5:Q5"/>
    <mergeCell ref="Z50:AA50"/>
    <mergeCell ref="Z51:AA51"/>
    <mergeCell ref="A67:AA67"/>
    <mergeCell ref="B26:AA26"/>
    <mergeCell ref="Z27:AA27"/>
    <mergeCell ref="Z28:AA28"/>
    <mergeCell ref="A44:AA44"/>
    <mergeCell ref="B49:AA49"/>
    <mergeCell ref="B27:C27"/>
    <mergeCell ref="D27:E27"/>
    <mergeCell ref="F27:G27"/>
    <mergeCell ref="H27:I27"/>
    <mergeCell ref="J27:K27"/>
    <mergeCell ref="T27:U27"/>
    <mergeCell ref="L27:M27"/>
    <mergeCell ref="P27:Q27"/>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3"/>
  <sheetViews>
    <sheetView topLeftCell="A53" workbookViewId="0">
      <selection activeCell="D76" sqref="D76"/>
    </sheetView>
  </sheetViews>
  <sheetFormatPr defaultColWidth="9" defaultRowHeight="14.25" customHeight="1"/>
  <cols>
    <col min="1" max="1" width="36.796875" customWidth="1"/>
    <col min="2" max="21" width="9.59765625" customWidth="1"/>
    <col min="22" max="23" width="9.59765625" style="404" customWidth="1"/>
    <col min="24" max="25" width="9.59765625" customWidth="1"/>
  </cols>
  <sheetData>
    <row r="1" spans="1:28" ht="25.05" customHeight="1">
      <c r="A1" s="5717" t="s">
        <v>2579</v>
      </c>
      <c r="B1" s="5717"/>
      <c r="C1" s="5717"/>
      <c r="D1" s="5717"/>
      <c r="E1" s="5717"/>
      <c r="F1" s="5717"/>
      <c r="G1" s="5717"/>
      <c r="H1" s="5717"/>
      <c r="I1" s="5717"/>
      <c r="J1" s="5717"/>
      <c r="K1" s="5717"/>
      <c r="L1" s="5717"/>
      <c r="M1" s="5717"/>
      <c r="N1" s="5717"/>
      <c r="O1" s="5717"/>
      <c r="P1" s="5717"/>
      <c r="Q1" s="5717"/>
      <c r="R1" s="5717"/>
      <c r="S1" s="5717"/>
      <c r="T1" s="5717"/>
      <c r="U1" s="5717"/>
      <c r="V1" s="5717"/>
      <c r="W1" s="5717"/>
      <c r="X1" s="5717"/>
      <c r="Y1" s="5717"/>
      <c r="Z1" s="5717"/>
      <c r="AA1" s="5717"/>
    </row>
    <row r="3" spans="1:28" s="168" customFormat="1" ht="18" customHeight="1">
      <c r="A3" s="5809" t="s">
        <v>922</v>
      </c>
      <c r="B3" s="5788" t="s">
        <v>14</v>
      </c>
      <c r="C3" s="5789"/>
      <c r="D3" s="5789"/>
      <c r="E3" s="5789"/>
      <c r="F3" s="5789"/>
      <c r="G3" s="5789"/>
      <c r="H3" s="5789"/>
      <c r="I3" s="5789"/>
      <c r="J3" s="5789"/>
      <c r="K3" s="5789"/>
      <c r="L3" s="5789"/>
      <c r="M3" s="5789"/>
      <c r="N3" s="5789"/>
      <c r="O3" s="5789"/>
      <c r="P3" s="5789"/>
      <c r="Q3" s="5789"/>
      <c r="R3" s="5789"/>
      <c r="S3" s="5789"/>
      <c r="T3" s="5789"/>
      <c r="U3" s="5789"/>
      <c r="V3" s="5789"/>
      <c r="W3" s="5789"/>
      <c r="X3" s="5789"/>
      <c r="Y3" s="5789"/>
      <c r="Z3" s="5789"/>
      <c r="AA3" s="5789"/>
    </row>
    <row r="4" spans="1:28" s="168" customFormat="1" ht="18" customHeight="1">
      <c r="A4" s="5810"/>
      <c r="B4" s="5801" t="s">
        <v>852</v>
      </c>
      <c r="C4" s="5806"/>
      <c r="D4" s="5801" t="s">
        <v>852</v>
      </c>
      <c r="E4" s="5806"/>
      <c r="F4" s="5801" t="s">
        <v>852</v>
      </c>
      <c r="G4" s="5806"/>
      <c r="H4" s="5801" t="s">
        <v>852</v>
      </c>
      <c r="I4" s="5806"/>
      <c r="J4" s="5801" t="s">
        <v>852</v>
      </c>
      <c r="K4" s="5806"/>
      <c r="L4" s="5801" t="s">
        <v>852</v>
      </c>
      <c r="M4" s="5806"/>
      <c r="N4" s="5801" t="s">
        <v>852</v>
      </c>
      <c r="O4" s="5806"/>
      <c r="P4" s="5801" t="s">
        <v>852</v>
      </c>
      <c r="Q4" s="5802"/>
      <c r="R4" s="5801" t="s">
        <v>852</v>
      </c>
      <c r="S4" s="5802"/>
      <c r="T4" s="5801" t="s">
        <v>852</v>
      </c>
      <c r="U4" s="5802"/>
      <c r="V4" s="5801" t="s">
        <v>852</v>
      </c>
      <c r="W4" s="5802"/>
      <c r="X4" s="5783" t="s">
        <v>852</v>
      </c>
      <c r="Y4" s="5784"/>
      <c r="Z4" s="5783" t="s">
        <v>852</v>
      </c>
      <c r="AA4" s="5784"/>
      <c r="AB4" s="106"/>
    </row>
    <row r="5" spans="1:28" s="168" customFormat="1" ht="18" customHeight="1">
      <c r="A5" s="5810"/>
      <c r="B5" s="5801">
        <v>2010</v>
      </c>
      <c r="C5" s="5806"/>
      <c r="D5" s="5801">
        <v>2011</v>
      </c>
      <c r="E5" s="5806"/>
      <c r="F5" s="5801">
        <v>2012</v>
      </c>
      <c r="G5" s="5806"/>
      <c r="H5" s="5801">
        <v>2013</v>
      </c>
      <c r="I5" s="5806"/>
      <c r="J5" s="5801">
        <v>2014</v>
      </c>
      <c r="K5" s="5806"/>
      <c r="L5" s="5801">
        <v>2015</v>
      </c>
      <c r="M5" s="5806"/>
      <c r="N5" s="5801">
        <v>2016</v>
      </c>
      <c r="O5" s="5806"/>
      <c r="P5" s="5801">
        <v>2017</v>
      </c>
      <c r="Q5" s="5802"/>
      <c r="R5" s="5801">
        <v>2018</v>
      </c>
      <c r="S5" s="5802"/>
      <c r="T5" s="5801">
        <v>2019</v>
      </c>
      <c r="U5" s="5802"/>
      <c r="V5" s="5801" t="s">
        <v>1517</v>
      </c>
      <c r="W5" s="5802"/>
      <c r="X5" s="5783">
        <v>2021</v>
      </c>
      <c r="Y5" s="5784"/>
      <c r="Z5" s="5783">
        <v>2022</v>
      </c>
      <c r="AA5" s="5784"/>
      <c r="AB5" s="106"/>
    </row>
    <row r="6" spans="1:28" s="34" customFormat="1" ht="30">
      <c r="A6" s="5811"/>
      <c r="B6" s="31" t="s">
        <v>859</v>
      </c>
      <c r="C6" s="32" t="s">
        <v>860</v>
      </c>
      <c r="D6" s="35" t="s">
        <v>859</v>
      </c>
      <c r="E6" s="36" t="s">
        <v>860</v>
      </c>
      <c r="F6" s="35" t="s">
        <v>859</v>
      </c>
      <c r="G6" s="36" t="s">
        <v>860</v>
      </c>
      <c r="H6" s="35" t="s">
        <v>859</v>
      </c>
      <c r="I6" s="36" t="s">
        <v>860</v>
      </c>
      <c r="J6" s="35" t="s">
        <v>859</v>
      </c>
      <c r="K6" s="36" t="s">
        <v>860</v>
      </c>
      <c r="L6" s="35" t="s">
        <v>859</v>
      </c>
      <c r="M6" s="36" t="s">
        <v>860</v>
      </c>
      <c r="N6" s="35" t="s">
        <v>859</v>
      </c>
      <c r="O6" s="36" t="s">
        <v>860</v>
      </c>
      <c r="P6" s="35" t="s">
        <v>859</v>
      </c>
      <c r="Q6" s="37" t="s">
        <v>860</v>
      </c>
      <c r="R6" s="35" t="s">
        <v>859</v>
      </c>
      <c r="S6" s="37" t="s">
        <v>860</v>
      </c>
      <c r="T6" s="31" t="s">
        <v>859</v>
      </c>
      <c r="U6" s="33" t="s">
        <v>860</v>
      </c>
      <c r="V6" s="31" t="s">
        <v>859</v>
      </c>
      <c r="W6" s="33" t="s">
        <v>860</v>
      </c>
      <c r="X6" s="31" t="s">
        <v>859</v>
      </c>
      <c r="Y6" s="33" t="s">
        <v>860</v>
      </c>
      <c r="Z6" s="31" t="s">
        <v>859</v>
      </c>
      <c r="AA6" s="33" t="s">
        <v>860</v>
      </c>
      <c r="AB6" s="401"/>
    </row>
    <row r="7" spans="1:28" s="61" customFormat="1" ht="16.2" thickBot="1">
      <c r="A7" s="678" t="s">
        <v>1438</v>
      </c>
      <c r="B7" s="1016">
        <v>145815</v>
      </c>
      <c r="C7" s="560" t="s">
        <v>2500</v>
      </c>
      <c r="D7" s="1017">
        <v>158281</v>
      </c>
      <c r="E7" s="472" t="s">
        <v>2501</v>
      </c>
      <c r="F7" s="1018">
        <v>158361</v>
      </c>
      <c r="G7" s="560" t="s">
        <v>2502</v>
      </c>
      <c r="H7" s="1017">
        <v>160176</v>
      </c>
      <c r="I7" s="472" t="s">
        <v>2503</v>
      </c>
      <c r="J7" s="1018">
        <v>167660</v>
      </c>
      <c r="K7" s="560" t="s">
        <v>2504</v>
      </c>
      <c r="L7" s="1019">
        <v>173496</v>
      </c>
      <c r="M7" s="472" t="s">
        <v>2505</v>
      </c>
      <c r="N7" s="1020">
        <v>173500</v>
      </c>
      <c r="O7" s="560" t="s">
        <v>2506</v>
      </c>
      <c r="P7" s="1021">
        <v>171085</v>
      </c>
      <c r="Q7" s="472" t="s">
        <v>2507</v>
      </c>
      <c r="R7" s="561">
        <v>181966</v>
      </c>
      <c r="S7" s="560" t="s">
        <v>2508</v>
      </c>
      <c r="T7" s="475">
        <v>163273</v>
      </c>
      <c r="U7" s="472" t="s">
        <v>2509</v>
      </c>
      <c r="V7" s="685"/>
      <c r="W7" s="686"/>
      <c r="X7" s="476">
        <v>182554</v>
      </c>
      <c r="Y7" s="1022" t="s">
        <v>2510</v>
      </c>
      <c r="Z7" s="1023">
        <v>196331</v>
      </c>
      <c r="AA7" s="1024" t="s">
        <v>2580</v>
      </c>
      <c r="AB7" s="408"/>
    </row>
    <row r="8" spans="1:28" s="61" customFormat="1" ht="13.8">
      <c r="A8" s="478" t="s">
        <v>1013</v>
      </c>
      <c r="B8" s="976">
        <v>8.7999999999999995E-2</v>
      </c>
      <c r="C8" s="563" t="s">
        <v>1533</v>
      </c>
      <c r="D8" s="979">
        <v>8.5999999999999993E-2</v>
      </c>
      <c r="E8" s="480" t="s">
        <v>1530</v>
      </c>
      <c r="F8" s="978">
        <v>0.10199999999999999</v>
      </c>
      <c r="G8" s="563" t="s">
        <v>1533</v>
      </c>
      <c r="H8" s="979">
        <v>7.5999999999999998E-2</v>
      </c>
      <c r="I8" s="480" t="s">
        <v>1531</v>
      </c>
      <c r="J8" s="978">
        <v>7.4999999999999997E-2</v>
      </c>
      <c r="K8" s="563" t="s">
        <v>1556</v>
      </c>
      <c r="L8" s="1025">
        <v>7.3999999999999996E-2</v>
      </c>
      <c r="M8" s="480" t="s">
        <v>1555</v>
      </c>
      <c r="N8" s="974">
        <v>7.3999999999999996E-2</v>
      </c>
      <c r="O8" s="563" t="s">
        <v>1531</v>
      </c>
      <c r="P8" s="975">
        <v>7.1999999999999995E-2</v>
      </c>
      <c r="Q8" s="480" t="s">
        <v>1531</v>
      </c>
      <c r="R8" s="566">
        <v>7.4999999999999997E-2</v>
      </c>
      <c r="S8" s="563" t="s">
        <v>1752</v>
      </c>
      <c r="T8" s="485">
        <v>6.2E-2</v>
      </c>
      <c r="U8" s="480" t="s">
        <v>1531</v>
      </c>
      <c r="V8" s="840"/>
      <c r="W8" s="575"/>
      <c r="X8" s="841">
        <v>6.7000000000000004E-2</v>
      </c>
      <c r="Y8" s="1026" t="s">
        <v>1531</v>
      </c>
      <c r="Z8" s="842">
        <v>6.5000000000000002E-2</v>
      </c>
      <c r="AA8" s="1027" t="s">
        <v>1531</v>
      </c>
      <c r="AB8" s="404"/>
    </row>
    <row r="9" spans="1:28" s="61" customFormat="1" ht="13.8">
      <c r="A9" s="692" t="s">
        <v>930</v>
      </c>
      <c r="B9" s="1028">
        <v>0.45500000000000002</v>
      </c>
      <c r="C9" s="694" t="s">
        <v>1623</v>
      </c>
      <c r="D9" s="1029">
        <v>0.439</v>
      </c>
      <c r="E9" s="696" t="s">
        <v>1621</v>
      </c>
      <c r="F9" s="1030">
        <v>0.42399999999999999</v>
      </c>
      <c r="G9" s="694" t="s">
        <v>1601</v>
      </c>
      <c r="H9" s="1029">
        <v>0.42699999999999999</v>
      </c>
      <c r="I9" s="696" t="s">
        <v>1621</v>
      </c>
      <c r="J9" s="1030">
        <v>0.435</v>
      </c>
      <c r="K9" s="694" t="s">
        <v>1604</v>
      </c>
      <c r="L9" s="1031">
        <v>0.42299999999999999</v>
      </c>
      <c r="M9" s="696" t="s">
        <v>1606</v>
      </c>
      <c r="N9" s="1032">
        <v>0.41799999999999998</v>
      </c>
      <c r="O9" s="694" t="s">
        <v>1601</v>
      </c>
      <c r="P9" s="1033">
        <v>0.435</v>
      </c>
      <c r="Q9" s="696" t="s">
        <v>1602</v>
      </c>
      <c r="R9" s="701">
        <v>0.40100000000000002</v>
      </c>
      <c r="S9" s="694" t="s">
        <v>1721</v>
      </c>
      <c r="T9" s="702">
        <v>0.44600000000000001</v>
      </c>
      <c r="U9" s="696" t="s">
        <v>1623</v>
      </c>
      <c r="V9" s="948"/>
      <c r="W9" s="704"/>
      <c r="X9" s="949">
        <v>0.41899999999999998</v>
      </c>
      <c r="Y9" s="706" t="s">
        <v>1621</v>
      </c>
      <c r="Z9" s="950">
        <v>0.42399999999999999</v>
      </c>
      <c r="AA9" s="1034" t="s">
        <v>1621</v>
      </c>
      <c r="AB9" s="404"/>
    </row>
    <row r="10" spans="1:28" s="61" customFormat="1" ht="13.8">
      <c r="A10" s="692" t="s">
        <v>1014</v>
      </c>
      <c r="B10" s="1035">
        <v>0.314</v>
      </c>
      <c r="C10" s="694" t="s">
        <v>1602</v>
      </c>
      <c r="D10" s="1036">
        <v>0.32400000000000001</v>
      </c>
      <c r="E10" s="696" t="s">
        <v>1621</v>
      </c>
      <c r="F10" s="1037">
        <v>0.318</v>
      </c>
      <c r="G10" s="694" t="s">
        <v>1602</v>
      </c>
      <c r="H10" s="1036">
        <v>0.32500000000000001</v>
      </c>
      <c r="I10" s="696" t="s">
        <v>1621</v>
      </c>
      <c r="J10" s="1037">
        <v>0.32600000000000001</v>
      </c>
      <c r="K10" s="694" t="s">
        <v>1605</v>
      </c>
      <c r="L10" s="1038">
        <v>0.33900000000000002</v>
      </c>
      <c r="M10" s="696" t="s">
        <v>1601</v>
      </c>
      <c r="N10" s="1039">
        <v>0.34</v>
      </c>
      <c r="O10" s="694" t="s">
        <v>1601</v>
      </c>
      <c r="P10" s="1040">
        <v>0.32300000000000001</v>
      </c>
      <c r="Q10" s="696" t="s">
        <v>1601</v>
      </c>
      <c r="R10" s="701">
        <v>0.33200000000000002</v>
      </c>
      <c r="S10" s="694" t="s">
        <v>1721</v>
      </c>
      <c r="T10" s="702">
        <v>0.31</v>
      </c>
      <c r="U10" s="696" t="s">
        <v>1602</v>
      </c>
      <c r="V10" s="1041"/>
      <c r="W10" s="704"/>
      <c r="X10" s="1042">
        <v>0.32900000000000001</v>
      </c>
      <c r="Y10" s="706" t="s">
        <v>1601</v>
      </c>
      <c r="Z10" s="1043">
        <v>0.30499999999999999</v>
      </c>
      <c r="AA10" s="1044" t="s">
        <v>1604</v>
      </c>
    </row>
    <row r="11" spans="1:28" s="61" customFormat="1" ht="13.8">
      <c r="A11" s="692" t="s">
        <v>1015</v>
      </c>
      <c r="B11" s="1045">
        <v>0.10100000000000001</v>
      </c>
      <c r="C11" s="694" t="s">
        <v>1533</v>
      </c>
      <c r="D11" s="1046">
        <v>9.9000000000000005E-2</v>
      </c>
      <c r="E11" s="696" t="s">
        <v>1529</v>
      </c>
      <c r="F11" s="1047">
        <v>0.104</v>
      </c>
      <c r="G11" s="694" t="s">
        <v>1533</v>
      </c>
      <c r="H11" s="1046">
        <v>0.121</v>
      </c>
      <c r="I11" s="696" t="s">
        <v>1533</v>
      </c>
      <c r="J11" s="1047">
        <v>0.11600000000000001</v>
      </c>
      <c r="K11" s="694" t="s">
        <v>1533</v>
      </c>
      <c r="L11" s="1048">
        <v>0.104</v>
      </c>
      <c r="M11" s="696" t="s">
        <v>1533</v>
      </c>
      <c r="N11" s="1049">
        <v>0.11700000000000001</v>
      </c>
      <c r="O11" s="694" t="s">
        <v>1529</v>
      </c>
      <c r="P11" s="1050">
        <v>0.12</v>
      </c>
      <c r="Q11" s="696" t="s">
        <v>1533</v>
      </c>
      <c r="R11" s="701">
        <v>0.126</v>
      </c>
      <c r="S11" s="694" t="s">
        <v>1533</v>
      </c>
      <c r="T11" s="702">
        <v>0.13200000000000001</v>
      </c>
      <c r="U11" s="696" t="s">
        <v>1529</v>
      </c>
      <c r="V11" s="1051"/>
      <c r="W11" s="704"/>
      <c r="X11" s="1052">
        <v>0.114</v>
      </c>
      <c r="Y11" s="706" t="s">
        <v>1533</v>
      </c>
      <c r="Z11" s="1053">
        <v>0.13500000000000001</v>
      </c>
      <c r="AA11" s="1054" t="s">
        <v>1608</v>
      </c>
    </row>
    <row r="12" spans="1:28" s="61" customFormat="1" ht="13.8">
      <c r="A12" s="692" t="s">
        <v>1016</v>
      </c>
      <c r="B12" s="1055">
        <v>4.2000000000000003E-2</v>
      </c>
      <c r="C12" s="694" t="s">
        <v>1555</v>
      </c>
      <c r="D12" s="1056">
        <v>5.1999999999999998E-2</v>
      </c>
      <c r="E12" s="696" t="s">
        <v>1557</v>
      </c>
      <c r="F12" s="1057">
        <v>5.1999999999999998E-2</v>
      </c>
      <c r="G12" s="1058" t="s">
        <v>1555</v>
      </c>
      <c r="H12" s="1059">
        <v>5.0999999999999997E-2</v>
      </c>
      <c r="I12" s="696" t="s">
        <v>1555</v>
      </c>
      <c r="J12" s="1057">
        <v>4.8000000000000001E-2</v>
      </c>
      <c r="K12" s="694" t="s">
        <v>1557</v>
      </c>
      <c r="L12" s="1060">
        <v>0.06</v>
      </c>
      <c r="M12" s="696" t="s">
        <v>1556</v>
      </c>
      <c r="N12" s="1061">
        <v>5.0999999999999997E-2</v>
      </c>
      <c r="O12" s="694" t="s">
        <v>1555</v>
      </c>
      <c r="P12" s="1062">
        <v>4.9000000000000002E-2</v>
      </c>
      <c r="Q12" s="696" t="s">
        <v>1556</v>
      </c>
      <c r="R12" s="701">
        <v>6.6000000000000003E-2</v>
      </c>
      <c r="S12" s="694" t="s">
        <v>1555</v>
      </c>
      <c r="T12" s="702">
        <v>0.05</v>
      </c>
      <c r="U12" s="696" t="s">
        <v>1555</v>
      </c>
      <c r="V12" s="1063"/>
      <c r="W12" s="704"/>
      <c r="X12" s="1064">
        <v>7.0000000000000007E-2</v>
      </c>
      <c r="Y12" s="706" t="s">
        <v>1531</v>
      </c>
      <c r="Z12" s="1065">
        <v>7.0000000000000007E-2</v>
      </c>
      <c r="AA12" s="1066" t="s">
        <v>1531</v>
      </c>
    </row>
    <row r="13" spans="1:28" s="61" customFormat="1" ht="13.8">
      <c r="A13" s="739"/>
      <c r="B13" s="1067" t="s">
        <v>932</v>
      </c>
      <c r="C13" s="694"/>
      <c r="D13" s="1068" t="s">
        <v>932</v>
      </c>
      <c r="E13" s="696"/>
      <c r="F13" s="1069" t="s">
        <v>932</v>
      </c>
      <c r="G13" s="1058"/>
      <c r="H13" s="1070" t="s">
        <v>932</v>
      </c>
      <c r="I13" s="696"/>
      <c r="J13" s="1069" t="s">
        <v>932</v>
      </c>
      <c r="K13" s="694"/>
      <c r="L13" s="1071" t="s">
        <v>932</v>
      </c>
      <c r="M13" s="696"/>
      <c r="N13" s="1072" t="s">
        <v>932</v>
      </c>
      <c r="O13" s="694"/>
      <c r="P13" s="1073"/>
      <c r="Q13" s="696"/>
      <c r="R13" s="1074"/>
      <c r="S13" s="694"/>
      <c r="T13" s="1075"/>
      <c r="U13" s="696"/>
      <c r="V13" s="1076"/>
      <c r="W13" s="704"/>
      <c r="X13" s="1077"/>
      <c r="Y13" s="706"/>
      <c r="Z13" s="1078"/>
      <c r="AA13" s="1079"/>
    </row>
    <row r="14" spans="1:28" s="61" customFormat="1" ht="13.8">
      <c r="A14" s="739" t="s">
        <v>924</v>
      </c>
      <c r="B14" s="1080">
        <v>0.91200000000000003</v>
      </c>
      <c r="C14" s="694" t="s">
        <v>1533</v>
      </c>
      <c r="D14" s="1081">
        <v>0.91400000000000003</v>
      </c>
      <c r="E14" s="696" t="s">
        <v>1530</v>
      </c>
      <c r="F14" s="1082">
        <v>0.89800000000000002</v>
      </c>
      <c r="G14" s="1058" t="s">
        <v>1533</v>
      </c>
      <c r="H14" s="1083">
        <v>0.92400000000000004</v>
      </c>
      <c r="I14" s="696" t="s">
        <v>1531</v>
      </c>
      <c r="J14" s="1082">
        <v>0.92500000000000004</v>
      </c>
      <c r="K14" s="694" t="s">
        <v>1556</v>
      </c>
      <c r="L14" s="1084">
        <v>0.92600000000000005</v>
      </c>
      <c r="M14" s="696" t="s">
        <v>1555</v>
      </c>
      <c r="N14" s="1085">
        <v>0.92600000000000005</v>
      </c>
      <c r="O14" s="694" t="s">
        <v>1531</v>
      </c>
      <c r="P14" s="1086">
        <v>0.92800000000000005</v>
      </c>
      <c r="Q14" s="696" t="s">
        <v>1531</v>
      </c>
      <c r="R14" s="701">
        <v>0.92500000000000004</v>
      </c>
      <c r="S14" s="694" t="s">
        <v>1752</v>
      </c>
      <c r="T14" s="702">
        <v>0.93799999999999994</v>
      </c>
      <c r="U14" s="696" t="s">
        <v>1531</v>
      </c>
      <c r="V14" s="1087"/>
      <c r="W14" s="704"/>
      <c r="X14" s="1088">
        <v>0.93300000000000005</v>
      </c>
      <c r="Y14" s="706" t="s">
        <v>1531</v>
      </c>
      <c r="Z14" s="1089">
        <v>0.93500000000000005</v>
      </c>
      <c r="AA14" s="1090" t="s">
        <v>1531</v>
      </c>
    </row>
    <row r="15" spans="1:28" s="61" customFormat="1" ht="13.8">
      <c r="A15" s="692" t="s">
        <v>925</v>
      </c>
      <c r="B15" s="1091">
        <v>0.91700000000000004</v>
      </c>
      <c r="C15" s="1058" t="s">
        <v>1532</v>
      </c>
      <c r="D15" s="1092">
        <v>0.90900000000000003</v>
      </c>
      <c r="E15" s="696" t="s">
        <v>1605</v>
      </c>
      <c r="F15" s="1093">
        <v>0.88700000000000001</v>
      </c>
      <c r="G15" s="1058" t="s">
        <v>1604</v>
      </c>
      <c r="H15" s="1092">
        <v>0.92100000000000004</v>
      </c>
      <c r="I15" s="696" t="s">
        <v>1608</v>
      </c>
      <c r="J15" s="1093">
        <v>0.92900000000000005</v>
      </c>
      <c r="K15" s="694" t="s">
        <v>1529</v>
      </c>
      <c r="L15" s="1094">
        <v>0.90800000000000003</v>
      </c>
      <c r="M15" s="696" t="s">
        <v>1608</v>
      </c>
      <c r="N15" s="1095">
        <v>0.91500000000000004</v>
      </c>
      <c r="O15" s="694" t="s">
        <v>1608</v>
      </c>
      <c r="P15" s="1096">
        <v>0.93200000000000005</v>
      </c>
      <c r="Q15" s="696" t="s">
        <v>1608</v>
      </c>
      <c r="R15" s="701">
        <v>0.91</v>
      </c>
      <c r="S15" s="694" t="s">
        <v>1603</v>
      </c>
      <c r="T15" s="702">
        <v>0.94299999999999995</v>
      </c>
      <c r="U15" s="696" t="s">
        <v>1529</v>
      </c>
      <c r="V15" s="1097"/>
      <c r="W15" s="704"/>
      <c r="X15" s="1098">
        <v>0.91</v>
      </c>
      <c r="Y15" s="706" t="s">
        <v>1603</v>
      </c>
      <c r="Z15" s="1099">
        <v>0.92700000000000005</v>
      </c>
      <c r="AA15" s="1100" t="s">
        <v>1603</v>
      </c>
    </row>
    <row r="16" spans="1:28" s="61" customFormat="1" ht="13.8">
      <c r="A16" s="692" t="s">
        <v>926</v>
      </c>
      <c r="B16" s="1101">
        <v>0.90600000000000003</v>
      </c>
      <c r="C16" s="1058" t="s">
        <v>1605</v>
      </c>
      <c r="D16" s="1102">
        <v>0.91900000000000004</v>
      </c>
      <c r="E16" s="696" t="s">
        <v>1532</v>
      </c>
      <c r="F16" s="1103">
        <v>0.90900000000000003</v>
      </c>
      <c r="G16" s="1058" t="s">
        <v>1604</v>
      </c>
      <c r="H16" s="1102">
        <v>0.92700000000000005</v>
      </c>
      <c r="I16" s="696" t="s">
        <v>1529</v>
      </c>
      <c r="J16" s="1103">
        <v>0.92200000000000004</v>
      </c>
      <c r="K16" s="694" t="s">
        <v>1529</v>
      </c>
      <c r="L16" s="1104">
        <v>0.94499999999999995</v>
      </c>
      <c r="M16" s="696" t="s">
        <v>1530</v>
      </c>
      <c r="N16" s="1105">
        <v>0.93700000000000006</v>
      </c>
      <c r="O16" s="694" t="s">
        <v>1608</v>
      </c>
      <c r="P16" s="1106">
        <v>0.92400000000000004</v>
      </c>
      <c r="Q16" s="696" t="s">
        <v>1608</v>
      </c>
      <c r="R16" s="701">
        <v>0.94</v>
      </c>
      <c r="S16" s="694" t="s">
        <v>1533</v>
      </c>
      <c r="T16" s="702">
        <v>0.93299999999999994</v>
      </c>
      <c r="U16" s="696" t="s">
        <v>1529</v>
      </c>
      <c r="V16" s="1107"/>
      <c r="W16" s="704"/>
      <c r="X16" s="1108">
        <v>0.95599999999999996</v>
      </c>
      <c r="Y16" s="706" t="s">
        <v>1533</v>
      </c>
      <c r="Z16" s="1109">
        <v>0.94299999999999995</v>
      </c>
      <c r="AA16" s="1110" t="s">
        <v>1532</v>
      </c>
    </row>
    <row r="17" spans="1:28" s="61" customFormat="1" ht="13.8">
      <c r="A17" s="739"/>
      <c r="B17" s="400"/>
      <c r="C17" s="1058"/>
      <c r="D17" s="399"/>
      <c r="E17" s="696"/>
      <c r="F17" s="580"/>
      <c r="G17" s="1058"/>
      <c r="H17" s="399"/>
      <c r="I17" s="696"/>
      <c r="J17" s="580"/>
      <c r="K17" s="694"/>
      <c r="L17" s="581"/>
      <c r="M17" s="696"/>
      <c r="N17" s="1111"/>
      <c r="O17" s="694"/>
      <c r="P17" s="1112"/>
      <c r="Q17" s="696"/>
      <c r="R17" s="701"/>
      <c r="S17" s="694"/>
      <c r="T17" s="702"/>
      <c r="U17" s="696"/>
      <c r="V17" s="1113"/>
      <c r="W17" s="704"/>
      <c r="X17" s="1114"/>
      <c r="Y17" s="706"/>
      <c r="Z17" s="1115"/>
      <c r="AA17" s="1116"/>
    </row>
    <row r="18" spans="1:28" s="61" customFormat="1" ht="13.8">
      <c r="A18" s="739" t="s">
        <v>927</v>
      </c>
      <c r="B18" s="1117">
        <v>0.14299999999999999</v>
      </c>
      <c r="C18" s="1058" t="s">
        <v>1532</v>
      </c>
      <c r="D18" s="1118">
        <v>0.15</v>
      </c>
      <c r="E18" s="696" t="s">
        <v>1533</v>
      </c>
      <c r="F18" s="1119">
        <v>0.156</v>
      </c>
      <c r="G18" s="1058" t="s">
        <v>1529</v>
      </c>
      <c r="H18" s="1118">
        <v>0.17199999999999999</v>
      </c>
      <c r="I18" s="696" t="s">
        <v>1603</v>
      </c>
      <c r="J18" s="1119">
        <v>0.16400000000000001</v>
      </c>
      <c r="K18" s="694" t="s">
        <v>1529</v>
      </c>
      <c r="L18" s="1120">
        <v>0.16400000000000001</v>
      </c>
      <c r="M18" s="696" t="s">
        <v>1532</v>
      </c>
      <c r="N18" s="1121">
        <v>0.16800000000000001</v>
      </c>
      <c r="O18" s="694" t="s">
        <v>1532</v>
      </c>
      <c r="P18" s="1122">
        <v>0.17</v>
      </c>
      <c r="Q18" s="696" t="s">
        <v>1605</v>
      </c>
      <c r="R18" s="701">
        <v>0.192</v>
      </c>
      <c r="S18" s="694" t="s">
        <v>1532</v>
      </c>
      <c r="T18" s="702">
        <v>0.183</v>
      </c>
      <c r="U18" s="696" t="s">
        <v>1603</v>
      </c>
      <c r="V18" s="1123"/>
      <c r="W18" s="704"/>
      <c r="X18" s="1124">
        <v>0.184</v>
      </c>
      <c r="Y18" s="706" t="s">
        <v>1532</v>
      </c>
      <c r="Z18" s="1125">
        <v>0.20499999999999999</v>
      </c>
      <c r="AA18" s="1126" t="s">
        <v>1603</v>
      </c>
    </row>
    <row r="19" spans="1:28" s="61" customFormat="1" ht="13.8">
      <c r="A19" s="692" t="s">
        <v>928</v>
      </c>
      <c r="B19" s="1127">
        <v>0.125</v>
      </c>
      <c r="C19" s="1058" t="s">
        <v>1603</v>
      </c>
      <c r="D19" s="1128">
        <v>0.11799999999999999</v>
      </c>
      <c r="E19" s="696" t="s">
        <v>1608</v>
      </c>
      <c r="F19" s="1129">
        <v>0.128</v>
      </c>
      <c r="G19" s="1058" t="s">
        <v>1621</v>
      </c>
      <c r="H19" s="1128">
        <v>0.154</v>
      </c>
      <c r="I19" s="696" t="s">
        <v>1604</v>
      </c>
      <c r="J19" s="1129">
        <v>0.15</v>
      </c>
      <c r="K19" s="694" t="s">
        <v>1532</v>
      </c>
      <c r="L19" s="1130">
        <v>0.14299999999999999</v>
      </c>
      <c r="M19" s="696" t="s">
        <v>1601</v>
      </c>
      <c r="N19" s="1131">
        <v>0.14499999999999999</v>
      </c>
      <c r="O19" s="694" t="s">
        <v>1601</v>
      </c>
      <c r="P19" s="1132">
        <v>0.159</v>
      </c>
      <c r="Q19" s="696" t="s">
        <v>1621</v>
      </c>
      <c r="R19" s="701">
        <v>0.14699999999999999</v>
      </c>
      <c r="S19" s="694" t="s">
        <v>1604</v>
      </c>
      <c r="T19" s="702">
        <v>0.156</v>
      </c>
      <c r="U19" s="696" t="s">
        <v>1606</v>
      </c>
      <c r="V19" s="1133"/>
      <c r="W19" s="704"/>
      <c r="X19" s="1134">
        <v>0.155</v>
      </c>
      <c r="Y19" s="706" t="s">
        <v>1604</v>
      </c>
      <c r="Z19" s="1135">
        <v>0.186</v>
      </c>
      <c r="AA19" s="1136" t="s">
        <v>1621</v>
      </c>
    </row>
    <row r="20" spans="1:28" s="61" customFormat="1" ht="13.8">
      <c r="A20" s="692" t="s">
        <v>929</v>
      </c>
      <c r="B20" s="1137">
        <v>0.16</v>
      </c>
      <c r="C20" s="1058" t="s">
        <v>1606</v>
      </c>
      <c r="D20" s="1138">
        <v>0.182</v>
      </c>
      <c r="E20" s="696" t="s">
        <v>1602</v>
      </c>
      <c r="F20" s="1139">
        <v>0.184</v>
      </c>
      <c r="G20" s="1058" t="s">
        <v>1605</v>
      </c>
      <c r="H20" s="1138">
        <v>0.189</v>
      </c>
      <c r="I20" s="696" t="s">
        <v>1621</v>
      </c>
      <c r="J20" s="1139">
        <v>0.17899999999999999</v>
      </c>
      <c r="K20" s="694" t="s">
        <v>1601</v>
      </c>
      <c r="L20" s="1140">
        <v>0.185</v>
      </c>
      <c r="M20" s="696" t="s">
        <v>1601</v>
      </c>
      <c r="N20" s="1141">
        <v>0.192</v>
      </c>
      <c r="O20" s="694" t="s">
        <v>1604</v>
      </c>
      <c r="P20" s="1142">
        <v>0.18</v>
      </c>
      <c r="Q20" s="696" t="s">
        <v>1606</v>
      </c>
      <c r="R20" s="701">
        <v>0.23899999999999999</v>
      </c>
      <c r="S20" s="694" t="s">
        <v>1622</v>
      </c>
      <c r="T20" s="702">
        <v>0.21100000000000002</v>
      </c>
      <c r="U20" s="696" t="s">
        <v>1624</v>
      </c>
      <c r="V20" s="1143"/>
      <c r="W20" s="704"/>
      <c r="X20" s="1144">
        <v>0.214</v>
      </c>
      <c r="Y20" s="706" t="s">
        <v>1606</v>
      </c>
      <c r="Z20" s="1145">
        <v>0.22500000000000001</v>
      </c>
      <c r="AA20" s="1146" t="s">
        <v>1606</v>
      </c>
    </row>
    <row r="21" spans="1:28" s="168" customFormat="1" ht="13.8">
      <c r="A21" s="5807" t="s">
        <v>1543</v>
      </c>
      <c r="B21" s="5808"/>
      <c r="C21" s="5808"/>
      <c r="D21" s="5808"/>
      <c r="E21" s="5808"/>
      <c r="F21" s="5808"/>
      <c r="G21" s="5808"/>
      <c r="H21" s="5808"/>
      <c r="I21" s="5808"/>
      <c r="J21" s="5808"/>
      <c r="K21" s="5808"/>
      <c r="L21" s="5808"/>
      <c r="M21" s="5808"/>
      <c r="N21" s="5808"/>
      <c r="O21" s="5808"/>
      <c r="P21" s="5808"/>
      <c r="Q21" s="5808"/>
      <c r="R21" s="5808"/>
      <c r="S21" s="5808"/>
      <c r="T21" s="5808"/>
      <c r="U21" s="5808"/>
      <c r="V21" s="5808"/>
      <c r="W21" s="5808"/>
      <c r="X21" s="5808"/>
      <c r="Y21" s="5808"/>
      <c r="Z21" s="5808"/>
      <c r="AA21" s="5808"/>
    </row>
    <row r="22" spans="1:28" s="168" customFormat="1" ht="13.8"/>
    <row r="23" spans="1:28" s="168" customFormat="1" ht="13.8">
      <c r="A23" s="5425" t="s">
        <v>2587</v>
      </c>
      <c r="B23" s="5425"/>
      <c r="C23" s="5425"/>
      <c r="D23" s="5425"/>
      <c r="E23" s="5425"/>
      <c r="F23" s="5425"/>
      <c r="G23" s="5425"/>
      <c r="H23" s="5425"/>
      <c r="I23" s="5425"/>
      <c r="J23" s="5425"/>
      <c r="K23" s="5425"/>
      <c r="L23" s="5425"/>
      <c r="M23" s="5425"/>
      <c r="N23" s="5425"/>
      <c r="O23" s="5425"/>
      <c r="P23" s="5425"/>
      <c r="Q23" s="5425"/>
      <c r="R23" s="5425"/>
      <c r="S23" s="5425"/>
      <c r="T23" s="5425"/>
      <c r="U23" s="5425"/>
      <c r="V23" s="5425"/>
      <c r="W23" s="5425"/>
    </row>
    <row r="24" spans="1:28" s="168" customFormat="1" ht="13.8"/>
    <row r="25" spans="1:28" s="168" customFormat="1" ht="13.8"/>
    <row r="26" spans="1:28" s="168" customFormat="1" ht="18" customHeight="1">
      <c r="A26" s="5809" t="s">
        <v>922</v>
      </c>
      <c r="B26" s="5788" t="s">
        <v>14</v>
      </c>
      <c r="C26" s="5789"/>
      <c r="D26" s="5789"/>
      <c r="E26" s="5789"/>
      <c r="F26" s="5789"/>
      <c r="G26" s="5789"/>
      <c r="H26" s="5789"/>
      <c r="I26" s="5789"/>
      <c r="J26" s="5789"/>
      <c r="K26" s="5789"/>
      <c r="L26" s="5789"/>
      <c r="M26" s="5789"/>
      <c r="N26" s="5789"/>
      <c r="O26" s="5789"/>
      <c r="P26" s="5789"/>
      <c r="Q26" s="5789"/>
      <c r="R26" s="5789"/>
      <c r="S26" s="5789"/>
      <c r="T26" s="5789"/>
      <c r="U26" s="5789"/>
      <c r="V26" s="5789"/>
      <c r="W26" s="5789"/>
      <c r="X26" s="5789"/>
      <c r="Y26" s="5789"/>
      <c r="Z26" s="5789"/>
      <c r="AA26" s="5789"/>
    </row>
    <row r="27" spans="1:28" s="168" customFormat="1" ht="18" customHeight="1">
      <c r="A27" s="5810"/>
      <c r="B27" s="5801" t="s">
        <v>855</v>
      </c>
      <c r="C27" s="5806"/>
      <c r="D27" s="5801" t="s">
        <v>855</v>
      </c>
      <c r="E27" s="5806"/>
      <c r="F27" s="5801" t="s">
        <v>855</v>
      </c>
      <c r="G27" s="5806"/>
      <c r="H27" s="5801" t="s">
        <v>855</v>
      </c>
      <c r="I27" s="5806"/>
      <c r="J27" s="5801" t="s">
        <v>855</v>
      </c>
      <c r="K27" s="5806"/>
      <c r="L27" s="5801" t="s">
        <v>855</v>
      </c>
      <c r="M27" s="5806"/>
      <c r="N27" s="5801" t="s">
        <v>855</v>
      </c>
      <c r="O27" s="5806"/>
      <c r="P27" s="5801" t="s">
        <v>855</v>
      </c>
      <c r="Q27" s="5802"/>
      <c r="R27" s="5801" t="s">
        <v>855</v>
      </c>
      <c r="S27" s="5802"/>
      <c r="T27" s="5801" t="s">
        <v>855</v>
      </c>
      <c r="U27" s="5802"/>
      <c r="V27" s="5801" t="s">
        <v>855</v>
      </c>
      <c r="W27" s="5802"/>
      <c r="X27" s="5801" t="s">
        <v>855</v>
      </c>
      <c r="Y27" s="5802"/>
      <c r="Z27" s="5801" t="s">
        <v>855</v>
      </c>
      <c r="AA27" s="5802"/>
      <c r="AB27" s="106"/>
    </row>
    <row r="28" spans="1:28" s="168" customFormat="1" ht="18" customHeight="1">
      <c r="A28" s="5810"/>
      <c r="B28" s="5801">
        <v>2010</v>
      </c>
      <c r="C28" s="5806"/>
      <c r="D28" s="5801">
        <v>2011</v>
      </c>
      <c r="E28" s="5806"/>
      <c r="F28" s="5801">
        <v>2012</v>
      </c>
      <c r="G28" s="5806"/>
      <c r="H28" s="5801">
        <v>2013</v>
      </c>
      <c r="I28" s="5806"/>
      <c r="J28" s="5801">
        <v>2014</v>
      </c>
      <c r="K28" s="5806"/>
      <c r="L28" s="5801">
        <v>2015</v>
      </c>
      <c r="M28" s="5806"/>
      <c r="N28" s="5801">
        <v>2016</v>
      </c>
      <c r="O28" s="5806"/>
      <c r="P28" s="5801">
        <v>2017</v>
      </c>
      <c r="Q28" s="5802"/>
      <c r="R28" s="5801">
        <v>2018</v>
      </c>
      <c r="S28" s="5802"/>
      <c r="T28" s="5801">
        <v>2019</v>
      </c>
      <c r="U28" s="5802"/>
      <c r="V28" s="5801" t="s">
        <v>1517</v>
      </c>
      <c r="W28" s="5802"/>
      <c r="X28" s="5783">
        <v>2021</v>
      </c>
      <c r="Y28" s="5784"/>
      <c r="Z28" s="5783">
        <v>2022</v>
      </c>
      <c r="AA28" s="5784"/>
      <c r="AB28" s="106"/>
    </row>
    <row r="29" spans="1:28" s="34" customFormat="1" ht="30">
      <c r="A29" s="5811"/>
      <c r="B29" s="31" t="s">
        <v>859</v>
      </c>
      <c r="C29" s="32" t="s">
        <v>860</v>
      </c>
      <c r="D29" s="31" t="s">
        <v>859</v>
      </c>
      <c r="E29" s="32" t="s">
        <v>860</v>
      </c>
      <c r="F29" s="31" t="s">
        <v>859</v>
      </c>
      <c r="G29" s="32" t="s">
        <v>860</v>
      </c>
      <c r="H29" s="31" t="s">
        <v>859</v>
      </c>
      <c r="I29" s="32" t="s">
        <v>860</v>
      </c>
      <c r="J29" s="31" t="s">
        <v>859</v>
      </c>
      <c r="K29" s="32" t="s">
        <v>860</v>
      </c>
      <c r="L29" s="31" t="s">
        <v>859</v>
      </c>
      <c r="M29" s="32" t="s">
        <v>860</v>
      </c>
      <c r="N29" s="31" t="s">
        <v>859</v>
      </c>
      <c r="O29" s="32" t="s">
        <v>860</v>
      </c>
      <c r="P29" s="31" t="s">
        <v>859</v>
      </c>
      <c r="Q29" s="33" t="s">
        <v>860</v>
      </c>
      <c r="R29" s="31" t="s">
        <v>859</v>
      </c>
      <c r="S29" s="33" t="s">
        <v>860</v>
      </c>
      <c r="T29" s="31" t="s">
        <v>859</v>
      </c>
      <c r="U29" s="33" t="s">
        <v>860</v>
      </c>
      <c r="V29" s="31" t="s">
        <v>859</v>
      </c>
      <c r="W29" s="33" t="s">
        <v>860</v>
      </c>
      <c r="X29" s="31" t="s">
        <v>859</v>
      </c>
      <c r="Y29" s="33" t="s">
        <v>860</v>
      </c>
      <c r="Z29" s="31" t="s">
        <v>859</v>
      </c>
      <c r="AA29" s="33" t="s">
        <v>860</v>
      </c>
      <c r="AB29" s="401"/>
    </row>
    <row r="30" spans="1:28" s="61" customFormat="1" ht="16.2" thickBot="1">
      <c r="A30" s="678" t="s">
        <v>923</v>
      </c>
      <c r="B30" s="1147">
        <v>260659</v>
      </c>
      <c r="C30" s="560" t="s">
        <v>2511</v>
      </c>
      <c r="D30" s="1148">
        <v>273209</v>
      </c>
      <c r="E30" s="472" t="s">
        <v>2512</v>
      </c>
      <c r="F30" s="1147">
        <v>282934</v>
      </c>
      <c r="G30" s="560" t="s">
        <v>2513</v>
      </c>
      <c r="H30" s="1148">
        <v>300463</v>
      </c>
      <c r="I30" s="472" t="s">
        <v>2514</v>
      </c>
      <c r="J30" s="1149">
        <v>307480</v>
      </c>
      <c r="K30" s="560" t="s">
        <v>2515</v>
      </c>
      <c r="L30" s="1150">
        <v>313534</v>
      </c>
      <c r="M30" s="472" t="s">
        <v>2516</v>
      </c>
      <c r="N30" s="1147">
        <v>328282</v>
      </c>
      <c r="O30" s="560" t="s">
        <v>2517</v>
      </c>
      <c r="P30" s="1148">
        <v>343069</v>
      </c>
      <c r="Q30" s="472" t="s">
        <v>2518</v>
      </c>
      <c r="R30" s="568">
        <v>350673</v>
      </c>
      <c r="S30" s="560" t="s">
        <v>2519</v>
      </c>
      <c r="T30" s="489">
        <v>343160</v>
      </c>
      <c r="U30" s="472" t="s">
        <v>2520</v>
      </c>
      <c r="V30" s="685"/>
      <c r="W30" s="686"/>
      <c r="X30" s="476">
        <v>391370</v>
      </c>
      <c r="Y30" s="832" t="s">
        <v>2521</v>
      </c>
      <c r="Z30" s="687">
        <v>416787</v>
      </c>
      <c r="AA30" s="833" t="s">
        <v>2581</v>
      </c>
      <c r="AB30" s="408"/>
    </row>
    <row r="31" spans="1:28" s="61" customFormat="1" ht="13.8">
      <c r="A31" s="478" t="s">
        <v>1013</v>
      </c>
      <c r="B31" s="1151">
        <v>8.5999999999999993E-2</v>
      </c>
      <c r="C31" s="563" t="s">
        <v>1556</v>
      </c>
      <c r="D31" s="1152">
        <v>8.5000000000000006E-2</v>
      </c>
      <c r="E31" s="480" t="s">
        <v>1556</v>
      </c>
      <c r="F31" s="1151">
        <v>9.7000000000000003E-2</v>
      </c>
      <c r="G31" s="563" t="s">
        <v>1531</v>
      </c>
      <c r="H31" s="1152">
        <v>7.6999999999999999E-2</v>
      </c>
      <c r="I31" s="480" t="s">
        <v>1555</v>
      </c>
      <c r="J31" s="1153">
        <v>8.7999999999999995E-2</v>
      </c>
      <c r="K31" s="563" t="s">
        <v>1557</v>
      </c>
      <c r="L31" s="1154">
        <v>7.5999999999999998E-2</v>
      </c>
      <c r="M31" s="480" t="s">
        <v>1557</v>
      </c>
      <c r="N31" s="1151">
        <v>8.4000000000000005E-2</v>
      </c>
      <c r="O31" s="563" t="s">
        <v>1555</v>
      </c>
      <c r="P31" s="1152">
        <v>7.0000000000000007E-2</v>
      </c>
      <c r="Q31" s="480" t="s">
        <v>1557</v>
      </c>
      <c r="R31" s="1155">
        <v>6.9000000000000006E-2</v>
      </c>
      <c r="S31" s="563" t="s">
        <v>1557</v>
      </c>
      <c r="T31" s="1156">
        <v>7.8E-2</v>
      </c>
      <c r="U31" s="480" t="s">
        <v>1556</v>
      </c>
      <c r="V31" s="1157"/>
      <c r="W31" s="575"/>
      <c r="X31" s="1158">
        <v>6.9000000000000006E-2</v>
      </c>
      <c r="Y31" s="689" t="s">
        <v>1557</v>
      </c>
      <c r="Z31" s="1159">
        <v>7.3999999999999996E-2</v>
      </c>
      <c r="AA31" s="1160" t="s">
        <v>1555</v>
      </c>
      <c r="AB31" s="404"/>
    </row>
    <row r="32" spans="1:28" s="61" customFormat="1" ht="13.8">
      <c r="A32" s="692" t="s">
        <v>930</v>
      </c>
      <c r="B32" s="1161">
        <v>0.373</v>
      </c>
      <c r="C32" s="694" t="s">
        <v>1602</v>
      </c>
      <c r="D32" s="1162">
        <v>0.36899999999999999</v>
      </c>
      <c r="E32" s="696" t="s">
        <v>1603</v>
      </c>
      <c r="F32" s="1161">
        <v>0.36</v>
      </c>
      <c r="G32" s="694" t="s">
        <v>1608</v>
      </c>
      <c r="H32" s="1162">
        <v>0.35299999999999998</v>
      </c>
      <c r="I32" s="696" t="s">
        <v>1532</v>
      </c>
      <c r="J32" s="1163">
        <v>0.35699999999999998</v>
      </c>
      <c r="K32" s="694" t="s">
        <v>1533</v>
      </c>
      <c r="L32" s="1164">
        <v>0.34399999999999997</v>
      </c>
      <c r="M32" s="696" t="s">
        <v>1532</v>
      </c>
      <c r="N32" s="1161">
        <v>0.33300000000000002</v>
      </c>
      <c r="O32" s="694" t="s">
        <v>1532</v>
      </c>
      <c r="P32" s="1162">
        <v>0.35399999999999998</v>
      </c>
      <c r="Q32" s="696" t="s">
        <v>1603</v>
      </c>
      <c r="R32" s="1165">
        <v>0.32700000000000001</v>
      </c>
      <c r="S32" s="694" t="s">
        <v>1608</v>
      </c>
      <c r="T32" s="1166">
        <v>0.35600000000000004</v>
      </c>
      <c r="U32" s="696" t="s">
        <v>1603</v>
      </c>
      <c r="V32" s="1167"/>
      <c r="W32" s="704"/>
      <c r="X32" s="1168">
        <v>0.33200000000000002</v>
      </c>
      <c r="Y32" s="706" t="s">
        <v>1529</v>
      </c>
      <c r="Z32" s="1169">
        <v>0.33500000000000002</v>
      </c>
      <c r="AA32" s="1170" t="s">
        <v>1608</v>
      </c>
      <c r="AB32" s="404"/>
    </row>
    <row r="33" spans="1:27" s="61" customFormat="1" ht="13.8">
      <c r="A33" s="692" t="s">
        <v>1014</v>
      </c>
      <c r="B33" s="1171">
        <v>0.35699999999999998</v>
      </c>
      <c r="C33" s="694" t="s">
        <v>1605</v>
      </c>
      <c r="D33" s="1172">
        <v>0.35599999999999998</v>
      </c>
      <c r="E33" s="696" t="s">
        <v>1604</v>
      </c>
      <c r="F33" s="1171">
        <v>0.34300000000000003</v>
      </c>
      <c r="G33" s="694" t="s">
        <v>1532</v>
      </c>
      <c r="H33" s="1172">
        <v>0.34899999999999998</v>
      </c>
      <c r="I33" s="696" t="s">
        <v>1603</v>
      </c>
      <c r="J33" s="1173">
        <v>0.34899999999999998</v>
      </c>
      <c r="K33" s="694" t="s">
        <v>1529</v>
      </c>
      <c r="L33" s="1174">
        <v>0.372</v>
      </c>
      <c r="M33" s="696" t="s">
        <v>1608</v>
      </c>
      <c r="N33" s="1171">
        <v>0.35299999999999998</v>
      </c>
      <c r="O33" s="694" t="s">
        <v>1532</v>
      </c>
      <c r="P33" s="1172">
        <v>0.34799999999999998</v>
      </c>
      <c r="Q33" s="696" t="s">
        <v>1532</v>
      </c>
      <c r="R33" s="1175">
        <v>0.35200000000000004</v>
      </c>
      <c r="S33" s="694" t="s">
        <v>1608</v>
      </c>
      <c r="T33" s="1176">
        <v>0.32700000000000001</v>
      </c>
      <c r="U33" s="696" t="s">
        <v>1529</v>
      </c>
      <c r="V33" s="1177"/>
      <c r="W33" s="704"/>
      <c r="X33" s="1178">
        <v>0.34799999999999998</v>
      </c>
      <c r="Y33" s="706" t="s">
        <v>1608</v>
      </c>
      <c r="Z33" s="1179">
        <v>0.33100000000000002</v>
      </c>
      <c r="AA33" s="1180" t="s">
        <v>1608</v>
      </c>
    </row>
    <row r="34" spans="1:27" s="61" customFormat="1" ht="13.8">
      <c r="A34" s="692" t="s">
        <v>1015</v>
      </c>
      <c r="B34" s="1181">
        <v>0.13100000000000001</v>
      </c>
      <c r="C34" s="694" t="s">
        <v>1529</v>
      </c>
      <c r="D34" s="1182">
        <v>0.127</v>
      </c>
      <c r="E34" s="696" t="s">
        <v>1530</v>
      </c>
      <c r="F34" s="1181">
        <v>0.13800000000000001</v>
      </c>
      <c r="G34" s="694" t="s">
        <v>1530</v>
      </c>
      <c r="H34" s="1182">
        <v>0.15</v>
      </c>
      <c r="I34" s="696" t="s">
        <v>1530</v>
      </c>
      <c r="J34" s="1183">
        <v>0.14199999999999999</v>
      </c>
      <c r="K34" s="694" t="s">
        <v>1556</v>
      </c>
      <c r="L34" s="1184">
        <v>0.14000000000000001</v>
      </c>
      <c r="M34" s="696" t="s">
        <v>1531</v>
      </c>
      <c r="N34" s="1181">
        <v>0.158</v>
      </c>
      <c r="O34" s="694" t="s">
        <v>1530</v>
      </c>
      <c r="P34" s="1182">
        <v>0.159</v>
      </c>
      <c r="Q34" s="696" t="s">
        <v>1533</v>
      </c>
      <c r="R34" s="1185">
        <v>0.16500000000000001</v>
      </c>
      <c r="S34" s="694" t="s">
        <v>1530</v>
      </c>
      <c r="T34" s="1186">
        <v>0.16399999999999998</v>
      </c>
      <c r="U34" s="696" t="s">
        <v>1529</v>
      </c>
      <c r="V34" s="1187"/>
      <c r="W34" s="704"/>
      <c r="X34" s="1188">
        <v>0.16300000000000001</v>
      </c>
      <c r="Y34" s="706" t="s">
        <v>1530</v>
      </c>
      <c r="Z34" s="1189">
        <v>0.17100000000000001</v>
      </c>
      <c r="AA34" s="1190" t="s">
        <v>1531</v>
      </c>
    </row>
    <row r="35" spans="1:27" s="61" customFormat="1" ht="13.8">
      <c r="A35" s="692" t="s">
        <v>1016</v>
      </c>
      <c r="B35" s="1191">
        <v>5.2999999999999999E-2</v>
      </c>
      <c r="C35" s="694" t="s">
        <v>1558</v>
      </c>
      <c r="D35" s="1192">
        <v>6.3E-2</v>
      </c>
      <c r="E35" s="696" t="s">
        <v>1557</v>
      </c>
      <c r="F35" s="1191">
        <v>6.2E-2</v>
      </c>
      <c r="G35" s="694" t="s">
        <v>1557</v>
      </c>
      <c r="H35" s="1192">
        <v>7.0000000000000007E-2</v>
      </c>
      <c r="I35" s="696" t="s">
        <v>1557</v>
      </c>
      <c r="J35" s="1193">
        <v>6.3E-2</v>
      </c>
      <c r="K35" s="694" t="s">
        <v>1558</v>
      </c>
      <c r="L35" s="1194">
        <v>6.8000000000000005E-2</v>
      </c>
      <c r="M35" s="696" t="s">
        <v>1557</v>
      </c>
      <c r="N35" s="1191">
        <v>7.2999999999999995E-2</v>
      </c>
      <c r="O35" s="694" t="s">
        <v>1557</v>
      </c>
      <c r="P35" s="1192">
        <v>6.8000000000000005E-2</v>
      </c>
      <c r="Q35" s="696" t="s">
        <v>1557</v>
      </c>
      <c r="R35" s="1195">
        <v>8.6999999999999994E-2</v>
      </c>
      <c r="S35" s="694" t="s">
        <v>1556</v>
      </c>
      <c r="T35" s="1196">
        <v>7.400000000000001E-2</v>
      </c>
      <c r="U35" s="696" t="s">
        <v>1557</v>
      </c>
      <c r="V35" s="1197"/>
      <c r="W35" s="704"/>
      <c r="X35" s="1198">
        <v>8.6999999999999994E-2</v>
      </c>
      <c r="Y35" s="706" t="s">
        <v>1555</v>
      </c>
      <c r="Z35" s="1199">
        <v>8.8999999999999996E-2</v>
      </c>
      <c r="AA35" s="1200" t="s">
        <v>1555</v>
      </c>
    </row>
    <row r="36" spans="1:27" s="61" customFormat="1" ht="13.8">
      <c r="A36" s="739"/>
      <c r="B36" s="1201" t="s">
        <v>932</v>
      </c>
      <c r="C36" s="694"/>
      <c r="D36" s="1202" t="s">
        <v>932</v>
      </c>
      <c r="E36" s="696"/>
      <c r="F36" s="1201" t="s">
        <v>932</v>
      </c>
      <c r="G36" s="694"/>
      <c r="H36" s="1202" t="s">
        <v>932</v>
      </c>
      <c r="I36" s="696"/>
      <c r="J36" s="1203" t="s">
        <v>932</v>
      </c>
      <c r="K36" s="694"/>
      <c r="L36" s="1204" t="s">
        <v>932</v>
      </c>
      <c r="M36" s="696"/>
      <c r="N36" s="1201" t="s">
        <v>932</v>
      </c>
      <c r="O36" s="694"/>
      <c r="P36" s="1202"/>
      <c r="Q36" s="696"/>
      <c r="R36" s="1205"/>
      <c r="S36" s="694"/>
      <c r="T36" s="1206"/>
      <c r="U36" s="696"/>
      <c r="V36" s="1207"/>
      <c r="W36" s="704"/>
      <c r="X36" s="1208"/>
      <c r="Y36" s="706"/>
      <c r="Z36" s="1209"/>
      <c r="AA36" s="1210"/>
    </row>
    <row r="37" spans="1:27" s="61" customFormat="1" ht="13.8">
      <c r="A37" s="739" t="s">
        <v>924</v>
      </c>
      <c r="B37" s="1211">
        <v>0.91400000000000003</v>
      </c>
      <c r="C37" s="694" t="s">
        <v>1556</v>
      </c>
      <c r="D37" s="1212">
        <v>0.91500000000000004</v>
      </c>
      <c r="E37" s="696" t="s">
        <v>1556</v>
      </c>
      <c r="F37" s="1211">
        <v>0.90300000000000002</v>
      </c>
      <c r="G37" s="694" t="s">
        <v>1531</v>
      </c>
      <c r="H37" s="1212">
        <v>0.92300000000000004</v>
      </c>
      <c r="I37" s="696" t="s">
        <v>1555</v>
      </c>
      <c r="J37" s="1213">
        <v>0.91200000000000003</v>
      </c>
      <c r="K37" s="694" t="s">
        <v>1557</v>
      </c>
      <c r="L37" s="1214">
        <v>0.92400000000000004</v>
      </c>
      <c r="M37" s="696" t="s">
        <v>1557</v>
      </c>
      <c r="N37" s="1211">
        <v>0.91600000000000004</v>
      </c>
      <c r="O37" s="694" t="s">
        <v>1555</v>
      </c>
      <c r="P37" s="1212">
        <v>0.93</v>
      </c>
      <c r="Q37" s="696" t="s">
        <v>1557</v>
      </c>
      <c r="R37" s="1215">
        <v>0.93099999999999994</v>
      </c>
      <c r="S37" s="694" t="s">
        <v>1557</v>
      </c>
      <c r="T37" s="1216">
        <v>0.92200000000000004</v>
      </c>
      <c r="U37" s="696" t="s">
        <v>1556</v>
      </c>
      <c r="V37" s="1217"/>
      <c r="W37" s="704"/>
      <c r="X37" s="1218">
        <v>0.93100000000000005</v>
      </c>
      <c r="Y37" s="706" t="s">
        <v>1557</v>
      </c>
      <c r="Z37" s="1219">
        <v>0.92600000000000005</v>
      </c>
      <c r="AA37" s="1220" t="s">
        <v>1555</v>
      </c>
    </row>
    <row r="38" spans="1:27" s="61" customFormat="1" ht="13.8">
      <c r="A38" s="692" t="s">
        <v>925</v>
      </c>
      <c r="B38" s="1221">
        <v>0.91700000000000004</v>
      </c>
      <c r="C38" s="694" t="s">
        <v>1533</v>
      </c>
      <c r="D38" s="1222">
        <v>0.91</v>
      </c>
      <c r="E38" s="696" t="s">
        <v>1529</v>
      </c>
      <c r="F38" s="1221">
        <v>0.9</v>
      </c>
      <c r="G38" s="694" t="s">
        <v>1529</v>
      </c>
      <c r="H38" s="1222">
        <v>0.92100000000000004</v>
      </c>
      <c r="I38" s="696" t="s">
        <v>1533</v>
      </c>
      <c r="J38" s="1223">
        <v>0.91400000000000003</v>
      </c>
      <c r="K38" s="694" t="s">
        <v>1533</v>
      </c>
      <c r="L38" s="1224">
        <v>0.91100000000000003</v>
      </c>
      <c r="M38" s="696" t="s">
        <v>1530</v>
      </c>
      <c r="N38" s="1221">
        <v>0.90900000000000003</v>
      </c>
      <c r="O38" s="694" t="s">
        <v>1533</v>
      </c>
      <c r="P38" s="1222">
        <v>0.93400000000000005</v>
      </c>
      <c r="Q38" s="696" t="s">
        <v>1530</v>
      </c>
      <c r="R38" s="1225">
        <v>0.92099999999999993</v>
      </c>
      <c r="S38" s="694" t="s">
        <v>1530</v>
      </c>
      <c r="T38" s="1226">
        <v>0.92299999999999993</v>
      </c>
      <c r="U38" s="696" t="s">
        <v>1529</v>
      </c>
      <c r="V38" s="1227"/>
      <c r="W38" s="704"/>
      <c r="X38" s="1228">
        <v>0.92300000000000004</v>
      </c>
      <c r="Y38" s="706" t="s">
        <v>1530</v>
      </c>
      <c r="Z38" s="1229">
        <v>0.91700000000000004</v>
      </c>
      <c r="AA38" s="1230" t="s">
        <v>1533</v>
      </c>
    </row>
    <row r="39" spans="1:27" s="61" customFormat="1" ht="13.8">
      <c r="A39" s="692" t="s">
        <v>926</v>
      </c>
      <c r="B39" s="1231">
        <v>0.91100000000000003</v>
      </c>
      <c r="C39" s="694" t="s">
        <v>1533</v>
      </c>
      <c r="D39" s="1232">
        <v>0.92</v>
      </c>
      <c r="E39" s="696" t="s">
        <v>1533</v>
      </c>
      <c r="F39" s="1231">
        <v>0.90500000000000003</v>
      </c>
      <c r="G39" s="694" t="s">
        <v>1533</v>
      </c>
      <c r="H39" s="1232">
        <v>0.92400000000000004</v>
      </c>
      <c r="I39" s="696" t="s">
        <v>1530</v>
      </c>
      <c r="J39" s="1233">
        <v>0.91100000000000003</v>
      </c>
      <c r="K39" s="694" t="s">
        <v>1531</v>
      </c>
      <c r="L39" s="1234">
        <v>0.93600000000000005</v>
      </c>
      <c r="M39" s="696" t="s">
        <v>1556</v>
      </c>
      <c r="N39" s="1231">
        <v>0.92300000000000004</v>
      </c>
      <c r="O39" s="694" t="s">
        <v>1531</v>
      </c>
      <c r="P39" s="1232">
        <v>0.92500000000000004</v>
      </c>
      <c r="Q39" s="696" t="s">
        <v>1531</v>
      </c>
      <c r="R39" s="1235">
        <v>0.94099999999999995</v>
      </c>
      <c r="S39" s="694" t="s">
        <v>1556</v>
      </c>
      <c r="T39" s="1236">
        <v>0.92</v>
      </c>
      <c r="U39" s="696" t="s">
        <v>1533</v>
      </c>
      <c r="V39" s="1237"/>
      <c r="W39" s="704"/>
      <c r="X39" s="1238">
        <v>0.93899999999999995</v>
      </c>
      <c r="Y39" s="706" t="s">
        <v>1531</v>
      </c>
      <c r="Z39" s="1239">
        <v>0.93500000000000005</v>
      </c>
      <c r="AA39" s="1240" t="s">
        <v>1531</v>
      </c>
    </row>
    <row r="40" spans="1:27" s="61" customFormat="1" ht="13.8">
      <c r="A40" s="739"/>
      <c r="B40" s="1241"/>
      <c r="C40" s="694"/>
      <c r="D40" s="1242"/>
      <c r="E40" s="696"/>
      <c r="F40" s="1241"/>
      <c r="G40" s="694"/>
      <c r="H40" s="1242"/>
      <c r="I40" s="696"/>
      <c r="J40" s="1243"/>
      <c r="K40" s="694"/>
      <c r="L40" s="1244"/>
      <c r="M40" s="696"/>
      <c r="N40" s="1241"/>
      <c r="O40" s="694"/>
      <c r="P40" s="1242"/>
      <c r="Q40" s="696"/>
      <c r="R40" s="1245"/>
      <c r="S40" s="694"/>
      <c r="T40" s="1246"/>
      <c r="U40" s="696"/>
      <c r="V40" s="1247"/>
      <c r="W40" s="704"/>
      <c r="X40" s="1248"/>
      <c r="Y40" s="706"/>
      <c r="Z40" s="1249"/>
      <c r="AA40" s="1250"/>
    </row>
    <row r="41" spans="1:27" s="61" customFormat="1" ht="13.8">
      <c r="A41" s="739" t="s">
        <v>927</v>
      </c>
      <c r="B41" s="1251">
        <v>0.185</v>
      </c>
      <c r="C41" s="694" t="s">
        <v>1608</v>
      </c>
      <c r="D41" s="1252">
        <v>0.19</v>
      </c>
      <c r="E41" s="696" t="s">
        <v>1533</v>
      </c>
      <c r="F41" s="1251">
        <v>0.2</v>
      </c>
      <c r="G41" s="694" t="s">
        <v>1529</v>
      </c>
      <c r="H41" s="1252">
        <v>0.22</v>
      </c>
      <c r="I41" s="696" t="s">
        <v>1529</v>
      </c>
      <c r="J41" s="1253">
        <v>0.20499999999999999</v>
      </c>
      <c r="K41" s="694" t="s">
        <v>1531</v>
      </c>
      <c r="L41" s="1254">
        <v>0.20799999999999999</v>
      </c>
      <c r="M41" s="696" t="s">
        <v>1530</v>
      </c>
      <c r="N41" s="1251">
        <v>0.23100000000000001</v>
      </c>
      <c r="O41" s="694" t="s">
        <v>1530</v>
      </c>
      <c r="P41" s="1252">
        <v>0.22800000000000001</v>
      </c>
      <c r="Q41" s="696" t="s">
        <v>1608</v>
      </c>
      <c r="R41" s="1255">
        <v>0.252</v>
      </c>
      <c r="S41" s="694" t="s">
        <v>1608</v>
      </c>
      <c r="T41" s="1256">
        <v>0.23800000000000002</v>
      </c>
      <c r="U41" s="696" t="s">
        <v>1608</v>
      </c>
      <c r="V41" s="1257"/>
      <c r="W41" s="704"/>
      <c r="X41" s="1258">
        <v>0.251</v>
      </c>
      <c r="Y41" s="706" t="s">
        <v>1529</v>
      </c>
      <c r="Z41" s="1259">
        <v>0.26</v>
      </c>
      <c r="AA41" s="1260" t="s">
        <v>1531</v>
      </c>
    </row>
    <row r="42" spans="1:27" s="61" customFormat="1" ht="13.8">
      <c r="A42" s="692" t="s">
        <v>928</v>
      </c>
      <c r="B42" s="1261">
        <v>0.182</v>
      </c>
      <c r="C42" s="694" t="s">
        <v>1601</v>
      </c>
      <c r="D42" s="1262">
        <v>0.16600000000000001</v>
      </c>
      <c r="E42" s="696" t="s">
        <v>1605</v>
      </c>
      <c r="F42" s="1261">
        <v>0.18099999999999999</v>
      </c>
      <c r="G42" s="694" t="s">
        <v>1601</v>
      </c>
      <c r="H42" s="1262">
        <v>0.20799999999999999</v>
      </c>
      <c r="I42" s="696" t="s">
        <v>1605</v>
      </c>
      <c r="J42" s="1263">
        <v>0.19900000000000001</v>
      </c>
      <c r="K42" s="694" t="s">
        <v>1529</v>
      </c>
      <c r="L42" s="1264">
        <v>0.186</v>
      </c>
      <c r="M42" s="696" t="s">
        <v>1608</v>
      </c>
      <c r="N42" s="1261">
        <v>0.223</v>
      </c>
      <c r="O42" s="694" t="s">
        <v>1603</v>
      </c>
      <c r="P42" s="1262">
        <v>0.21</v>
      </c>
      <c r="Q42" s="696" t="s">
        <v>1604</v>
      </c>
      <c r="R42" s="1265">
        <v>0.22500000000000001</v>
      </c>
      <c r="S42" s="694" t="s">
        <v>1603</v>
      </c>
      <c r="T42" s="1266">
        <v>0.217</v>
      </c>
      <c r="U42" s="696" t="s">
        <v>1601</v>
      </c>
      <c r="V42" s="1267"/>
      <c r="W42" s="704"/>
      <c r="X42" s="1268">
        <v>0.23699999999999999</v>
      </c>
      <c r="Y42" s="706" t="s">
        <v>1532</v>
      </c>
      <c r="Z42" s="1269">
        <v>0.247</v>
      </c>
      <c r="AA42" s="1270" t="s">
        <v>1603</v>
      </c>
    </row>
    <row r="43" spans="1:27" s="61" customFormat="1" ht="13.8">
      <c r="A43" s="1271" t="s">
        <v>929</v>
      </c>
      <c r="B43" s="1272">
        <v>0.187</v>
      </c>
      <c r="C43" s="1273" t="s">
        <v>1604</v>
      </c>
      <c r="D43" s="1274">
        <v>0.21299999999999999</v>
      </c>
      <c r="E43" s="1275" t="s">
        <v>1605</v>
      </c>
      <c r="F43" s="1272">
        <v>0.219</v>
      </c>
      <c r="G43" s="1273" t="s">
        <v>1532</v>
      </c>
      <c r="H43" s="1274">
        <v>0.23100000000000001</v>
      </c>
      <c r="I43" s="1275" t="s">
        <v>1603</v>
      </c>
      <c r="J43" s="1276">
        <v>0.21199999999999999</v>
      </c>
      <c r="K43" s="1273" t="s">
        <v>1532</v>
      </c>
      <c r="L43" s="1277">
        <v>0.23</v>
      </c>
      <c r="M43" s="1275" t="s">
        <v>1532</v>
      </c>
      <c r="N43" s="1272">
        <v>0.23899999999999999</v>
      </c>
      <c r="O43" s="1273" t="s">
        <v>1532</v>
      </c>
      <c r="P43" s="1274">
        <v>0.245</v>
      </c>
      <c r="Q43" s="1275" t="s">
        <v>1602</v>
      </c>
      <c r="R43" s="1278">
        <v>0.27899999999999997</v>
      </c>
      <c r="S43" s="1273" t="s">
        <v>1604</v>
      </c>
      <c r="T43" s="1279">
        <v>0.25900000000000001</v>
      </c>
      <c r="U43" s="1275" t="s">
        <v>1601</v>
      </c>
      <c r="V43" s="1280"/>
      <c r="W43" s="1281"/>
      <c r="X43" s="1282">
        <v>0.26400000000000001</v>
      </c>
      <c r="Y43" s="706" t="s">
        <v>1602</v>
      </c>
      <c r="Z43" s="1269">
        <v>0.27200000000000002</v>
      </c>
      <c r="AA43" s="1270" t="s">
        <v>1532</v>
      </c>
    </row>
    <row r="44" spans="1:27" s="168" customFormat="1" ht="13.8">
      <c r="A44" s="5803" t="s">
        <v>1543</v>
      </c>
      <c r="B44" s="5804"/>
      <c r="C44" s="5804"/>
      <c r="D44" s="5804"/>
      <c r="E44" s="5804"/>
      <c r="F44" s="5804"/>
      <c r="G44" s="5804"/>
      <c r="H44" s="5804"/>
      <c r="I44" s="5804"/>
      <c r="J44" s="5804"/>
      <c r="K44" s="5804"/>
      <c r="L44" s="5804"/>
      <c r="M44" s="5804"/>
      <c r="N44" s="5804"/>
      <c r="O44" s="5804"/>
      <c r="P44" s="5804"/>
      <c r="Q44" s="5804"/>
      <c r="R44" s="5804"/>
      <c r="S44" s="5804"/>
      <c r="T44" s="5804"/>
      <c r="U44" s="5804"/>
      <c r="V44" s="5804"/>
      <c r="W44" s="5804"/>
      <c r="X44" s="5804"/>
      <c r="Y44" s="5804"/>
      <c r="Z44" s="5804"/>
      <c r="AA44" s="5805"/>
    </row>
    <row r="45" spans="1:27" s="168" customFormat="1" ht="13.8"/>
    <row r="46" spans="1:27" s="168" customFormat="1" ht="13.95" customHeight="1">
      <c r="A46" s="5425" t="s">
        <v>2587</v>
      </c>
      <c r="B46" s="5425"/>
      <c r="C46" s="5425"/>
      <c r="D46" s="5425"/>
      <c r="E46" s="5425"/>
      <c r="F46" s="5425"/>
      <c r="G46" s="5425"/>
      <c r="H46" s="5425"/>
      <c r="I46" s="5425"/>
      <c r="J46" s="5425"/>
      <c r="K46" s="5425"/>
      <c r="L46" s="5425"/>
      <c r="M46" s="5425"/>
      <c r="N46" s="5425"/>
      <c r="O46" s="5425"/>
      <c r="P46" s="5425"/>
      <c r="Q46" s="5425"/>
      <c r="R46" s="5425"/>
      <c r="S46" s="5425"/>
      <c r="T46" s="5425"/>
      <c r="U46" s="5425"/>
      <c r="V46" s="5425"/>
      <c r="W46" s="5425"/>
    </row>
    <row r="47" spans="1:27" s="168" customFormat="1" ht="13.8"/>
    <row r="48" spans="1:27" s="168" customFormat="1" ht="13.8"/>
    <row r="49" spans="1:28" s="168" customFormat="1" ht="18" customHeight="1">
      <c r="A49" s="5809" t="s">
        <v>922</v>
      </c>
      <c r="B49" s="5788" t="s">
        <v>574</v>
      </c>
      <c r="C49" s="5789"/>
      <c r="D49" s="5789"/>
      <c r="E49" s="5789"/>
      <c r="F49" s="5789"/>
      <c r="G49" s="5789"/>
      <c r="H49" s="5789"/>
      <c r="I49" s="5789"/>
      <c r="J49" s="5789"/>
      <c r="K49" s="5789"/>
      <c r="L49" s="5789"/>
      <c r="M49" s="5789"/>
      <c r="N49" s="5789"/>
      <c r="O49" s="5789"/>
      <c r="P49" s="5789"/>
      <c r="Q49" s="5789"/>
      <c r="R49" s="5789"/>
      <c r="S49" s="5789"/>
      <c r="T49" s="5789"/>
      <c r="U49" s="5789"/>
      <c r="V49" s="5789"/>
      <c r="W49" s="5789"/>
      <c r="X49" s="5789"/>
      <c r="Y49" s="5789"/>
      <c r="Z49" s="5789"/>
      <c r="AA49" s="5789"/>
    </row>
    <row r="50" spans="1:28" s="168" customFormat="1" ht="18" customHeight="1">
      <c r="A50" s="5810"/>
      <c r="B50" s="5801" t="s">
        <v>852</v>
      </c>
      <c r="C50" s="5806"/>
      <c r="D50" s="5801" t="s">
        <v>852</v>
      </c>
      <c r="E50" s="5806"/>
      <c r="F50" s="5801" t="s">
        <v>852</v>
      </c>
      <c r="G50" s="5806"/>
      <c r="H50" s="5801" t="s">
        <v>852</v>
      </c>
      <c r="I50" s="5806"/>
      <c r="J50" s="5801" t="s">
        <v>852</v>
      </c>
      <c r="K50" s="5806"/>
      <c r="L50" s="5801" t="s">
        <v>852</v>
      </c>
      <c r="M50" s="5806"/>
      <c r="N50" s="5801" t="s">
        <v>852</v>
      </c>
      <c r="O50" s="5806"/>
      <c r="P50" s="5801" t="s">
        <v>852</v>
      </c>
      <c r="Q50" s="5802"/>
      <c r="R50" s="5801" t="s">
        <v>852</v>
      </c>
      <c r="S50" s="5802"/>
      <c r="T50" s="5801" t="s">
        <v>852</v>
      </c>
      <c r="U50" s="5802"/>
      <c r="V50" s="5801" t="s">
        <v>852</v>
      </c>
      <c r="W50" s="5802"/>
      <c r="X50" s="5783" t="s">
        <v>852</v>
      </c>
      <c r="Y50" s="5784"/>
      <c r="Z50" s="5783" t="s">
        <v>852</v>
      </c>
      <c r="AA50" s="5784"/>
      <c r="AB50" s="106"/>
    </row>
    <row r="51" spans="1:28" s="168" customFormat="1" ht="18" customHeight="1">
      <c r="A51" s="5810"/>
      <c r="B51" s="5801">
        <v>2010</v>
      </c>
      <c r="C51" s="5806"/>
      <c r="D51" s="5801">
        <v>2011</v>
      </c>
      <c r="E51" s="5806"/>
      <c r="F51" s="5801">
        <v>2012</v>
      </c>
      <c r="G51" s="5806"/>
      <c r="H51" s="5801">
        <v>2013</v>
      </c>
      <c r="I51" s="5806"/>
      <c r="J51" s="5801">
        <v>2014</v>
      </c>
      <c r="K51" s="5806"/>
      <c r="L51" s="5801">
        <v>2015</v>
      </c>
      <c r="M51" s="5806"/>
      <c r="N51" s="5801">
        <v>2016</v>
      </c>
      <c r="O51" s="5806"/>
      <c r="P51" s="5801">
        <v>2017</v>
      </c>
      <c r="Q51" s="5802"/>
      <c r="R51" s="5801">
        <v>2018</v>
      </c>
      <c r="S51" s="5802"/>
      <c r="T51" s="5801">
        <v>2019</v>
      </c>
      <c r="U51" s="5802"/>
      <c r="V51" s="5801" t="s">
        <v>1517</v>
      </c>
      <c r="W51" s="5802"/>
      <c r="X51" s="5783">
        <v>2021</v>
      </c>
      <c r="Y51" s="5784"/>
      <c r="Z51" s="5783">
        <v>2022</v>
      </c>
      <c r="AA51" s="5784"/>
      <c r="AB51" s="106"/>
    </row>
    <row r="52" spans="1:28" s="34" customFormat="1" ht="30">
      <c r="A52" s="5811"/>
      <c r="B52" s="35" t="s">
        <v>859</v>
      </c>
      <c r="C52" s="36" t="s">
        <v>860</v>
      </c>
      <c r="D52" s="35" t="s">
        <v>859</v>
      </c>
      <c r="E52" s="36" t="s">
        <v>860</v>
      </c>
      <c r="F52" s="35" t="s">
        <v>859</v>
      </c>
      <c r="G52" s="36" t="s">
        <v>860</v>
      </c>
      <c r="H52" s="35" t="s">
        <v>859</v>
      </c>
      <c r="I52" s="36" t="s">
        <v>860</v>
      </c>
      <c r="J52" s="35" t="s">
        <v>859</v>
      </c>
      <c r="K52" s="36" t="s">
        <v>860</v>
      </c>
      <c r="L52" s="35" t="s">
        <v>859</v>
      </c>
      <c r="M52" s="36" t="s">
        <v>860</v>
      </c>
      <c r="N52" s="35" t="s">
        <v>859</v>
      </c>
      <c r="O52" s="36" t="s">
        <v>860</v>
      </c>
      <c r="P52" s="35" t="s">
        <v>859</v>
      </c>
      <c r="Q52" s="37" t="s">
        <v>860</v>
      </c>
      <c r="R52" s="35" t="s">
        <v>859</v>
      </c>
      <c r="S52" s="37" t="s">
        <v>860</v>
      </c>
      <c r="T52" s="31" t="s">
        <v>859</v>
      </c>
      <c r="U52" s="33" t="s">
        <v>860</v>
      </c>
      <c r="V52" s="576" t="s">
        <v>859</v>
      </c>
      <c r="W52" s="577" t="s">
        <v>860</v>
      </c>
      <c r="X52" s="31" t="s">
        <v>859</v>
      </c>
      <c r="Y52" s="33" t="s">
        <v>860</v>
      </c>
      <c r="Z52" s="31" t="s">
        <v>859</v>
      </c>
      <c r="AA52" s="33" t="s">
        <v>860</v>
      </c>
      <c r="AB52" s="401"/>
    </row>
    <row r="53" spans="1:28" s="61" customFormat="1" ht="14.25" customHeight="1" thickBot="1">
      <c r="A53" s="578" t="s">
        <v>923</v>
      </c>
      <c r="B53" s="1283">
        <v>926928</v>
      </c>
      <c r="C53" s="560" t="s">
        <v>2522</v>
      </c>
      <c r="D53" s="1284">
        <v>939512</v>
      </c>
      <c r="E53" s="472" t="s">
        <v>2523</v>
      </c>
      <c r="F53" s="1285">
        <v>952281</v>
      </c>
      <c r="G53" s="560" t="s">
        <v>2524</v>
      </c>
      <c r="H53" s="1286">
        <v>959903</v>
      </c>
      <c r="I53" s="472" t="s">
        <v>2525</v>
      </c>
      <c r="J53" s="1287">
        <v>974586</v>
      </c>
      <c r="K53" s="560" t="s">
        <v>2526</v>
      </c>
      <c r="L53" s="1288">
        <v>985914</v>
      </c>
      <c r="M53" s="472" t="s">
        <v>1742</v>
      </c>
      <c r="N53" s="1283">
        <v>990937</v>
      </c>
      <c r="O53" s="560" t="s">
        <v>2527</v>
      </c>
      <c r="P53" s="1284">
        <v>997744</v>
      </c>
      <c r="Q53" s="472" t="s">
        <v>2528</v>
      </c>
      <c r="R53" s="571">
        <v>995589</v>
      </c>
      <c r="S53" s="560" t="s">
        <v>2529</v>
      </c>
      <c r="T53" s="475">
        <v>996668</v>
      </c>
      <c r="U53" s="472" t="s">
        <v>2530</v>
      </c>
      <c r="V53" s="685"/>
      <c r="W53" s="686"/>
      <c r="X53" s="970">
        <v>1021687</v>
      </c>
      <c r="Y53" s="1289" t="s">
        <v>2531</v>
      </c>
      <c r="Z53" s="1023">
        <v>1023843</v>
      </c>
      <c r="AA53" s="833" t="s">
        <v>2582</v>
      </c>
      <c r="AB53" s="408"/>
    </row>
    <row r="54" spans="1:28" s="61" customFormat="1" ht="14.25" customHeight="1">
      <c r="A54" s="1290" t="s">
        <v>1013</v>
      </c>
      <c r="B54" s="1291">
        <v>0.10100000000000001</v>
      </c>
      <c r="C54" s="563" t="s">
        <v>1558</v>
      </c>
      <c r="D54" s="1292">
        <v>9.4E-2</v>
      </c>
      <c r="E54" s="480" t="s">
        <v>1578</v>
      </c>
      <c r="F54" s="1293">
        <v>9.6000000000000002E-2</v>
      </c>
      <c r="G54" s="563" t="s">
        <v>1558</v>
      </c>
      <c r="H54" s="1294">
        <v>0.09</v>
      </c>
      <c r="I54" s="480" t="s">
        <v>1578</v>
      </c>
      <c r="J54" s="1295">
        <v>8.3000000000000004E-2</v>
      </c>
      <c r="K54" s="563" t="s">
        <v>1579</v>
      </c>
      <c r="L54" s="1296">
        <v>9.0999999999999998E-2</v>
      </c>
      <c r="M54" s="480" t="s">
        <v>1558</v>
      </c>
      <c r="N54" s="1291">
        <v>0.08</v>
      </c>
      <c r="O54" s="563" t="s">
        <v>1558</v>
      </c>
      <c r="P54" s="1292">
        <v>7.6999999999999999E-2</v>
      </c>
      <c r="Q54" s="480" t="s">
        <v>1578</v>
      </c>
      <c r="R54" s="1155">
        <v>0.08</v>
      </c>
      <c r="S54" s="563" t="s">
        <v>1578</v>
      </c>
      <c r="T54" s="485">
        <v>7.5999999999999998E-2</v>
      </c>
      <c r="U54" s="480" t="s">
        <v>1578</v>
      </c>
      <c r="V54" s="1157"/>
      <c r="W54" s="575"/>
      <c r="X54" s="1158">
        <v>7.0999999999999994E-2</v>
      </c>
      <c r="Y54" s="1026" t="s">
        <v>1578</v>
      </c>
      <c r="Z54" s="1159">
        <v>7.0999999999999994E-2</v>
      </c>
      <c r="AA54" s="1160" t="s">
        <v>1578</v>
      </c>
      <c r="AB54" s="404"/>
    </row>
    <row r="55" spans="1:28" s="61" customFormat="1" ht="14.25" customHeight="1">
      <c r="A55" s="1297" t="s">
        <v>930</v>
      </c>
      <c r="B55" s="1298">
        <v>0.28599999999999998</v>
      </c>
      <c r="C55" s="694" t="s">
        <v>1531</v>
      </c>
      <c r="D55" s="1299">
        <v>0.28499999999999998</v>
      </c>
      <c r="E55" s="696" t="s">
        <v>1557</v>
      </c>
      <c r="F55" s="1300">
        <v>0.28299999999999997</v>
      </c>
      <c r="G55" s="694" t="s">
        <v>1555</v>
      </c>
      <c r="H55" s="1301">
        <v>0.27400000000000002</v>
      </c>
      <c r="I55" s="696" t="s">
        <v>1555</v>
      </c>
      <c r="J55" s="1302">
        <v>0.28499999999999998</v>
      </c>
      <c r="K55" s="694" t="s">
        <v>1555</v>
      </c>
      <c r="L55" s="1303">
        <v>0.27100000000000002</v>
      </c>
      <c r="M55" s="696" t="s">
        <v>1557</v>
      </c>
      <c r="N55" s="1298">
        <v>0.28000000000000003</v>
      </c>
      <c r="O55" s="694" t="s">
        <v>1555</v>
      </c>
      <c r="P55" s="1299">
        <v>0.28100000000000003</v>
      </c>
      <c r="Q55" s="696" t="s">
        <v>1555</v>
      </c>
      <c r="R55" s="1265">
        <v>0.26800000000000002</v>
      </c>
      <c r="S55" s="694" t="s">
        <v>1555</v>
      </c>
      <c r="T55" s="702">
        <v>0.27399999999999997</v>
      </c>
      <c r="U55" s="696" t="s">
        <v>1555</v>
      </c>
      <c r="V55" s="1267"/>
      <c r="W55" s="704"/>
      <c r="X55" s="1268">
        <v>0.26300000000000001</v>
      </c>
      <c r="Y55" s="706" t="s">
        <v>1555</v>
      </c>
      <c r="Z55" s="1269">
        <v>0.26800000000000002</v>
      </c>
      <c r="AA55" s="1270" t="s">
        <v>1555</v>
      </c>
      <c r="AB55" s="404"/>
    </row>
    <row r="56" spans="1:28" s="61" customFormat="1" ht="14.25" customHeight="1">
      <c r="A56" s="1297" t="s">
        <v>1014</v>
      </c>
      <c r="B56" s="1298">
        <v>0.318</v>
      </c>
      <c r="C56" s="694" t="s">
        <v>1558</v>
      </c>
      <c r="D56" s="1299">
        <v>0.33</v>
      </c>
      <c r="E56" s="696" t="s">
        <v>1557</v>
      </c>
      <c r="F56" s="1300">
        <v>0.32100000000000001</v>
      </c>
      <c r="G56" s="694" t="s">
        <v>1557</v>
      </c>
      <c r="H56" s="1301">
        <v>0.32400000000000001</v>
      </c>
      <c r="I56" s="696" t="s">
        <v>1555</v>
      </c>
      <c r="J56" s="1302">
        <v>0.32200000000000001</v>
      </c>
      <c r="K56" s="694" t="s">
        <v>1557</v>
      </c>
      <c r="L56" s="1303">
        <v>0.32400000000000001</v>
      </c>
      <c r="M56" s="696" t="s">
        <v>1555</v>
      </c>
      <c r="N56" s="1298">
        <v>0.32</v>
      </c>
      <c r="O56" s="694" t="s">
        <v>1555</v>
      </c>
      <c r="P56" s="1299">
        <v>0.312</v>
      </c>
      <c r="Q56" s="696" t="s">
        <v>1555</v>
      </c>
      <c r="R56" s="1265">
        <v>0.317</v>
      </c>
      <c r="S56" s="694" t="s">
        <v>1555</v>
      </c>
      <c r="T56" s="702">
        <v>0.313</v>
      </c>
      <c r="U56" s="696" t="s">
        <v>1555</v>
      </c>
      <c r="V56" s="1267"/>
      <c r="W56" s="704"/>
      <c r="X56" s="1268">
        <v>0.313</v>
      </c>
      <c r="Y56" s="706" t="s">
        <v>1557</v>
      </c>
      <c r="Z56" s="1269">
        <v>0.307</v>
      </c>
      <c r="AA56" s="1270" t="s">
        <v>1555</v>
      </c>
    </row>
    <row r="57" spans="1:28" s="61" customFormat="1" ht="14.25" customHeight="1">
      <c r="A57" s="1297" t="s">
        <v>1015</v>
      </c>
      <c r="B57" s="1298">
        <v>0.19900000000000001</v>
      </c>
      <c r="C57" s="694" t="s">
        <v>1558</v>
      </c>
      <c r="D57" s="1299">
        <v>0.192</v>
      </c>
      <c r="E57" s="696" t="s">
        <v>1557</v>
      </c>
      <c r="F57" s="1300">
        <v>0.19600000000000001</v>
      </c>
      <c r="G57" s="694" t="s">
        <v>1558</v>
      </c>
      <c r="H57" s="1301">
        <v>0.20799999999999999</v>
      </c>
      <c r="I57" s="696" t="s">
        <v>1558</v>
      </c>
      <c r="J57" s="1302">
        <v>0.20599999999999999</v>
      </c>
      <c r="K57" s="694" t="s">
        <v>1557</v>
      </c>
      <c r="L57" s="1303">
        <v>0.20799999999999999</v>
      </c>
      <c r="M57" s="696" t="s">
        <v>1558</v>
      </c>
      <c r="N57" s="1298">
        <v>0.214</v>
      </c>
      <c r="O57" s="694" t="s">
        <v>1558</v>
      </c>
      <c r="P57" s="1299">
        <v>0.217</v>
      </c>
      <c r="Q57" s="696" t="s">
        <v>1557</v>
      </c>
      <c r="R57" s="1265">
        <v>0.22</v>
      </c>
      <c r="S57" s="694" t="s">
        <v>1557</v>
      </c>
      <c r="T57" s="702">
        <v>0.221</v>
      </c>
      <c r="U57" s="696" t="s">
        <v>1558</v>
      </c>
      <c r="V57" s="1267"/>
      <c r="W57" s="704"/>
      <c r="X57" s="1268">
        <v>0.222</v>
      </c>
      <c r="Y57" s="706" t="s">
        <v>1557</v>
      </c>
      <c r="Z57" s="1269">
        <v>0.221</v>
      </c>
      <c r="AA57" s="1270" t="s">
        <v>1557</v>
      </c>
    </row>
    <row r="58" spans="1:28" s="61" customFormat="1" ht="14.25" customHeight="1">
      <c r="A58" s="1297" t="s">
        <v>1016</v>
      </c>
      <c r="B58" s="1298">
        <v>9.6000000000000002E-2</v>
      </c>
      <c r="C58" s="694" t="s">
        <v>1558</v>
      </c>
      <c r="D58" s="1299">
        <v>9.9000000000000005E-2</v>
      </c>
      <c r="E58" s="696" t="s">
        <v>1579</v>
      </c>
      <c r="F58" s="1300">
        <v>0.105</v>
      </c>
      <c r="G58" s="694" t="s">
        <v>1579</v>
      </c>
      <c r="H58" s="1301">
        <v>0.104</v>
      </c>
      <c r="I58" s="696" t="s">
        <v>1578</v>
      </c>
      <c r="J58" s="1302">
        <v>0.105</v>
      </c>
      <c r="K58" s="694" t="s">
        <v>1578</v>
      </c>
      <c r="L58" s="1303">
        <v>0.106</v>
      </c>
      <c r="M58" s="696" t="s">
        <v>1579</v>
      </c>
      <c r="N58" s="1298">
        <v>0.106</v>
      </c>
      <c r="O58" s="694" t="s">
        <v>1578</v>
      </c>
      <c r="P58" s="1299">
        <v>0.112</v>
      </c>
      <c r="Q58" s="696" t="s">
        <v>1558</v>
      </c>
      <c r="R58" s="1265">
        <v>0.115</v>
      </c>
      <c r="S58" s="694" t="s">
        <v>1578</v>
      </c>
      <c r="T58" s="702">
        <v>0.11599999999999999</v>
      </c>
      <c r="U58" s="696" t="s">
        <v>1578</v>
      </c>
      <c r="V58" s="1267"/>
      <c r="W58" s="704"/>
      <c r="X58" s="1268">
        <v>0.13100000000000001</v>
      </c>
      <c r="Y58" s="706" t="s">
        <v>1578</v>
      </c>
      <c r="Z58" s="1269">
        <v>0.13300000000000001</v>
      </c>
      <c r="AA58" s="1270" t="s">
        <v>1578</v>
      </c>
    </row>
    <row r="59" spans="1:28" s="61" customFormat="1" ht="14.25" customHeight="1">
      <c r="A59" s="1304"/>
      <c r="B59" s="1298" t="s">
        <v>932</v>
      </c>
      <c r="C59" s="694"/>
      <c r="D59" s="1299" t="s">
        <v>932</v>
      </c>
      <c r="E59" s="696"/>
      <c r="F59" s="1300" t="s">
        <v>932</v>
      </c>
      <c r="G59" s="694"/>
      <c r="H59" s="1301" t="s">
        <v>932</v>
      </c>
      <c r="I59" s="696"/>
      <c r="J59" s="1302" t="s">
        <v>932</v>
      </c>
      <c r="K59" s="694"/>
      <c r="L59" s="1305" t="s">
        <v>932</v>
      </c>
      <c r="M59" s="696"/>
      <c r="N59" s="1306" t="s">
        <v>932</v>
      </c>
      <c r="O59" s="694"/>
      <c r="P59" s="1307"/>
      <c r="Q59" s="696"/>
      <c r="R59" s="1265"/>
      <c r="S59" s="694"/>
      <c r="T59" s="702"/>
      <c r="U59" s="696"/>
      <c r="V59" s="1267"/>
      <c r="W59" s="704"/>
      <c r="X59" s="1268"/>
      <c r="Y59" s="706"/>
      <c r="Z59" s="1269"/>
      <c r="AA59" s="1270"/>
    </row>
    <row r="60" spans="1:28" s="61" customFormat="1" ht="14.25" customHeight="1">
      <c r="A60" s="1304" t="s">
        <v>924</v>
      </c>
      <c r="B60" s="1298">
        <v>0.89900000000000002</v>
      </c>
      <c r="C60" s="694" t="s">
        <v>1558</v>
      </c>
      <c r="D60" s="1299">
        <v>0.90600000000000003</v>
      </c>
      <c r="E60" s="696" t="s">
        <v>1578</v>
      </c>
      <c r="F60" s="1300">
        <v>0.90400000000000003</v>
      </c>
      <c r="G60" s="694" t="s">
        <v>1558</v>
      </c>
      <c r="H60" s="1301">
        <v>0.91</v>
      </c>
      <c r="I60" s="696" t="s">
        <v>1578</v>
      </c>
      <c r="J60" s="1302">
        <v>0.91700000000000004</v>
      </c>
      <c r="K60" s="694" t="s">
        <v>1579</v>
      </c>
      <c r="L60" s="1303">
        <v>0.90900000000000003</v>
      </c>
      <c r="M60" s="696" t="s">
        <v>1558</v>
      </c>
      <c r="N60" s="1298">
        <v>0.92</v>
      </c>
      <c r="O60" s="694" t="s">
        <v>1558</v>
      </c>
      <c r="P60" s="1299">
        <v>0.92300000000000004</v>
      </c>
      <c r="Q60" s="696" t="s">
        <v>1578</v>
      </c>
      <c r="R60" s="1265">
        <v>0.92</v>
      </c>
      <c r="S60" s="694" t="s">
        <v>1578</v>
      </c>
      <c r="T60" s="702">
        <v>0.92400000000000004</v>
      </c>
      <c r="U60" s="696" t="s">
        <v>1578</v>
      </c>
      <c r="V60" s="1267"/>
      <c r="W60" s="704"/>
      <c r="X60" s="1268">
        <v>0.92900000000000005</v>
      </c>
      <c r="Y60" s="706" t="s">
        <v>1578</v>
      </c>
      <c r="Z60" s="1269">
        <v>0.92900000000000005</v>
      </c>
      <c r="AA60" s="1270" t="s">
        <v>1578</v>
      </c>
    </row>
    <row r="61" spans="1:28" s="61" customFormat="1" ht="14.25" customHeight="1">
      <c r="A61" s="1297" t="s">
        <v>925</v>
      </c>
      <c r="B61" s="1298">
        <v>0.91100000000000003</v>
      </c>
      <c r="C61" s="694" t="s">
        <v>1557</v>
      </c>
      <c r="D61" s="1299">
        <v>0.91100000000000003</v>
      </c>
      <c r="E61" s="696" t="s">
        <v>1557</v>
      </c>
      <c r="F61" s="1300">
        <v>0.91100000000000003</v>
      </c>
      <c r="G61" s="694" t="s">
        <v>1557</v>
      </c>
      <c r="H61" s="1301">
        <v>0.91500000000000004</v>
      </c>
      <c r="I61" s="696" t="s">
        <v>1558</v>
      </c>
      <c r="J61" s="1302">
        <v>0.92500000000000004</v>
      </c>
      <c r="K61" s="694" t="s">
        <v>1558</v>
      </c>
      <c r="L61" s="1303">
        <v>0.91100000000000003</v>
      </c>
      <c r="M61" s="696" t="s">
        <v>1557</v>
      </c>
      <c r="N61" s="1298">
        <v>0.92300000000000004</v>
      </c>
      <c r="O61" s="694" t="s">
        <v>1557</v>
      </c>
      <c r="P61" s="1299">
        <v>0.93</v>
      </c>
      <c r="Q61" s="696" t="s">
        <v>1558</v>
      </c>
      <c r="R61" s="1265">
        <v>0.92500000000000004</v>
      </c>
      <c r="S61" s="694" t="s">
        <v>1557</v>
      </c>
      <c r="T61" s="702">
        <v>0.93299999999999994</v>
      </c>
      <c r="U61" s="696" t="s">
        <v>1578</v>
      </c>
      <c r="V61" s="1267"/>
      <c r="W61" s="704"/>
      <c r="X61" s="1268">
        <v>0.92200000000000004</v>
      </c>
      <c r="Y61" s="706" t="s">
        <v>1557</v>
      </c>
      <c r="Z61" s="1269">
        <v>0.93</v>
      </c>
      <c r="AA61" s="1270" t="s">
        <v>1558</v>
      </c>
    </row>
    <row r="62" spans="1:28" s="61" customFormat="1" ht="14.25" customHeight="1">
      <c r="A62" s="1297" t="s">
        <v>926</v>
      </c>
      <c r="B62" s="1298">
        <v>0.88800000000000001</v>
      </c>
      <c r="C62" s="694" t="s">
        <v>1557</v>
      </c>
      <c r="D62" s="1299">
        <v>0.90100000000000002</v>
      </c>
      <c r="E62" s="696" t="s">
        <v>1557</v>
      </c>
      <c r="F62" s="1300">
        <v>0.89700000000000002</v>
      </c>
      <c r="G62" s="694" t="s">
        <v>1557</v>
      </c>
      <c r="H62" s="1301">
        <v>0.90500000000000003</v>
      </c>
      <c r="I62" s="696" t="s">
        <v>1557</v>
      </c>
      <c r="J62" s="1302">
        <v>0.90900000000000003</v>
      </c>
      <c r="K62" s="694" t="s">
        <v>1578</v>
      </c>
      <c r="L62" s="1303">
        <v>0.90600000000000003</v>
      </c>
      <c r="M62" s="696" t="s">
        <v>1555</v>
      </c>
      <c r="N62" s="1298">
        <v>0.91600000000000004</v>
      </c>
      <c r="O62" s="694" t="s">
        <v>1557</v>
      </c>
      <c r="P62" s="1299">
        <v>0.91600000000000004</v>
      </c>
      <c r="Q62" s="696" t="s">
        <v>1558</v>
      </c>
      <c r="R62" s="1265">
        <v>0.91500000000000004</v>
      </c>
      <c r="S62" s="694" t="s">
        <v>1558</v>
      </c>
      <c r="T62" s="702">
        <v>0.91500000000000004</v>
      </c>
      <c r="U62" s="696" t="s">
        <v>1555</v>
      </c>
      <c r="V62" s="1267"/>
      <c r="W62" s="704"/>
      <c r="X62" s="1268">
        <v>0.93600000000000005</v>
      </c>
      <c r="Y62" s="706" t="s">
        <v>1578</v>
      </c>
      <c r="Z62" s="1269">
        <v>0.92800000000000005</v>
      </c>
      <c r="AA62" s="1270" t="s">
        <v>1558</v>
      </c>
    </row>
    <row r="63" spans="1:28" s="61" customFormat="1" ht="14.25" customHeight="1">
      <c r="A63" s="1304"/>
      <c r="B63" s="1298"/>
      <c r="C63" s="694"/>
      <c r="D63" s="1299"/>
      <c r="E63" s="696"/>
      <c r="F63" s="1300"/>
      <c r="G63" s="694"/>
      <c r="H63" s="1301"/>
      <c r="I63" s="696"/>
      <c r="J63" s="1302"/>
      <c r="K63" s="694"/>
      <c r="L63" s="582"/>
      <c r="M63" s="696"/>
      <c r="N63" s="1306"/>
      <c r="O63" s="694"/>
      <c r="P63" s="1308"/>
      <c r="Q63" s="696"/>
      <c r="R63" s="1265"/>
      <c r="S63" s="694"/>
      <c r="T63" s="702"/>
      <c r="U63" s="696"/>
      <c r="V63" s="1267"/>
      <c r="W63" s="704"/>
      <c r="X63" s="1268"/>
      <c r="Y63" s="706"/>
      <c r="Z63" s="1269"/>
      <c r="AA63" s="1270"/>
    </row>
    <row r="64" spans="1:28" s="61" customFormat="1" ht="14.25" customHeight="1">
      <c r="A64" s="1304" t="s">
        <v>927</v>
      </c>
      <c r="B64" s="1298">
        <v>0.29499999999999998</v>
      </c>
      <c r="C64" s="694" t="s">
        <v>1555</v>
      </c>
      <c r="D64" s="1299">
        <v>0.29099999999999998</v>
      </c>
      <c r="E64" s="696" t="s">
        <v>1556</v>
      </c>
      <c r="F64" s="1300">
        <v>0.30099999999999999</v>
      </c>
      <c r="G64" s="694" t="s">
        <v>1558</v>
      </c>
      <c r="H64" s="1301">
        <v>0.312</v>
      </c>
      <c r="I64" s="696" t="s">
        <v>1555</v>
      </c>
      <c r="J64" s="1302">
        <v>0.31</v>
      </c>
      <c r="K64" s="694" t="s">
        <v>1555</v>
      </c>
      <c r="L64" s="1303">
        <v>0.314</v>
      </c>
      <c r="M64" s="696" t="s">
        <v>1557</v>
      </c>
      <c r="N64" s="1298">
        <v>0.31900000000000001</v>
      </c>
      <c r="O64" s="694" t="s">
        <v>1557</v>
      </c>
      <c r="P64" s="1299">
        <v>0.32900000000000001</v>
      </c>
      <c r="Q64" s="696" t="s">
        <v>1555</v>
      </c>
      <c r="R64" s="1265">
        <v>0.33500000000000002</v>
      </c>
      <c r="S64" s="694" t="s">
        <v>1556</v>
      </c>
      <c r="T64" s="702">
        <v>0.33600000000000002</v>
      </c>
      <c r="U64" s="696" t="s">
        <v>1555</v>
      </c>
      <c r="V64" s="1267"/>
      <c r="W64" s="704"/>
      <c r="X64" s="1268">
        <v>0.35299999999999998</v>
      </c>
      <c r="Y64" s="706" t="s">
        <v>1555</v>
      </c>
      <c r="Z64" s="1269">
        <v>0.35399999999999998</v>
      </c>
      <c r="AA64" s="1270" t="s">
        <v>1555</v>
      </c>
    </row>
    <row r="65" spans="1:27" s="61" customFormat="1" ht="14.25" customHeight="1">
      <c r="A65" s="1297" t="s">
        <v>928</v>
      </c>
      <c r="B65" s="1298">
        <v>0.29399999999999998</v>
      </c>
      <c r="C65" s="694" t="s">
        <v>1531</v>
      </c>
      <c r="D65" s="1299">
        <v>0.28100000000000003</v>
      </c>
      <c r="E65" s="696" t="s">
        <v>1533</v>
      </c>
      <c r="F65" s="1300">
        <v>0.28199999999999997</v>
      </c>
      <c r="G65" s="694" t="s">
        <v>1555</v>
      </c>
      <c r="H65" s="1301">
        <v>0.30299999999999999</v>
      </c>
      <c r="I65" s="696" t="s">
        <v>1531</v>
      </c>
      <c r="J65" s="1302">
        <v>0.3</v>
      </c>
      <c r="K65" s="694" t="s">
        <v>1531</v>
      </c>
      <c r="L65" s="1303">
        <v>0.30299999999999999</v>
      </c>
      <c r="M65" s="696" t="s">
        <v>1531</v>
      </c>
      <c r="N65" s="1298">
        <v>0.30399999999999999</v>
      </c>
      <c r="O65" s="694" t="s">
        <v>1531</v>
      </c>
      <c r="P65" s="1299">
        <v>0.316</v>
      </c>
      <c r="Q65" s="696" t="s">
        <v>1556</v>
      </c>
      <c r="R65" s="1265">
        <v>0.31900000000000001</v>
      </c>
      <c r="S65" s="694" t="s">
        <v>1530</v>
      </c>
      <c r="T65" s="702">
        <v>0.311</v>
      </c>
      <c r="U65" s="696" t="s">
        <v>1530</v>
      </c>
      <c r="V65" s="1267"/>
      <c r="W65" s="704"/>
      <c r="X65" s="1268">
        <v>0.32800000000000001</v>
      </c>
      <c r="Y65" s="706" t="s">
        <v>1531</v>
      </c>
      <c r="Z65" s="1269">
        <v>0.33400000000000002</v>
      </c>
      <c r="AA65" s="1270" t="s">
        <v>1531</v>
      </c>
    </row>
    <row r="66" spans="1:27" s="61" customFormat="1" ht="14.25" customHeight="1">
      <c r="A66" s="1309" t="s">
        <v>929</v>
      </c>
      <c r="B66" s="1310">
        <v>0.29699999999999999</v>
      </c>
      <c r="C66" s="1273" t="s">
        <v>1531</v>
      </c>
      <c r="D66" s="1311">
        <v>0.30099999999999999</v>
      </c>
      <c r="E66" s="1275" t="s">
        <v>1531</v>
      </c>
      <c r="F66" s="1312">
        <v>0.31900000000000001</v>
      </c>
      <c r="G66" s="1273" t="s">
        <v>1555</v>
      </c>
      <c r="H66" s="1313">
        <v>0.32100000000000001</v>
      </c>
      <c r="I66" s="1275" t="s">
        <v>1530</v>
      </c>
      <c r="J66" s="1314">
        <v>0.32</v>
      </c>
      <c r="K66" s="1273" t="s">
        <v>1531</v>
      </c>
      <c r="L66" s="1315">
        <v>0.32400000000000001</v>
      </c>
      <c r="M66" s="1275" t="s">
        <v>1556</v>
      </c>
      <c r="N66" s="1310">
        <v>0.33500000000000002</v>
      </c>
      <c r="O66" s="1273" t="s">
        <v>1556</v>
      </c>
      <c r="P66" s="1311">
        <v>0.34200000000000003</v>
      </c>
      <c r="Q66" s="1275" t="s">
        <v>1533</v>
      </c>
      <c r="R66" s="1278">
        <v>0.35</v>
      </c>
      <c r="S66" s="1273" t="s">
        <v>1530</v>
      </c>
      <c r="T66" s="1316">
        <v>0.36099999999999999</v>
      </c>
      <c r="U66" s="1275" t="s">
        <v>1531</v>
      </c>
      <c r="V66" s="1280"/>
      <c r="W66" s="1281"/>
      <c r="X66" s="1282">
        <v>0.378</v>
      </c>
      <c r="Y66" s="706" t="s">
        <v>1531</v>
      </c>
      <c r="Z66" s="1269">
        <v>0.375</v>
      </c>
      <c r="AA66" s="1270" t="s">
        <v>1556</v>
      </c>
    </row>
    <row r="67" spans="1:27" ht="13.8">
      <c r="A67" s="5798" t="s">
        <v>1543</v>
      </c>
      <c r="B67" s="5799"/>
      <c r="C67" s="5799"/>
      <c r="D67" s="5799"/>
      <c r="E67" s="5799"/>
      <c r="F67" s="5799"/>
      <c r="G67" s="5799"/>
      <c r="H67" s="5799"/>
      <c r="I67" s="5799"/>
      <c r="J67" s="5799"/>
      <c r="K67" s="5799"/>
      <c r="L67" s="5799"/>
      <c r="M67" s="5799"/>
      <c r="N67" s="5799"/>
      <c r="O67" s="5799"/>
      <c r="P67" s="5799"/>
      <c r="Q67" s="5799"/>
      <c r="R67" s="5799"/>
      <c r="S67" s="5799"/>
      <c r="T67" s="5799"/>
      <c r="U67" s="5799"/>
      <c r="V67" s="5799"/>
      <c r="W67" s="5799"/>
      <c r="X67" s="5799"/>
      <c r="Y67" s="5799"/>
      <c r="Z67" s="5799"/>
      <c r="AA67" s="5800"/>
    </row>
    <row r="68" spans="1:27" ht="14.25" customHeight="1">
      <c r="V68"/>
      <c r="W68"/>
    </row>
    <row r="69" spans="1:27" ht="14.25" customHeight="1">
      <c r="A69" s="5425" t="s">
        <v>2587</v>
      </c>
      <c r="B69" s="5425"/>
      <c r="C69" s="5425"/>
      <c r="D69" s="5425"/>
      <c r="E69" s="5425"/>
      <c r="F69" s="5425"/>
      <c r="G69" s="5425"/>
      <c r="H69" s="5425"/>
      <c r="I69" s="5425"/>
      <c r="J69" s="5425"/>
      <c r="K69" s="5425"/>
      <c r="L69" s="5425"/>
      <c r="M69" s="5425"/>
      <c r="N69" s="5425"/>
      <c r="O69" s="5425"/>
      <c r="P69" s="5425"/>
      <c r="Q69" s="5425"/>
      <c r="R69" s="5425"/>
      <c r="S69" s="5425"/>
      <c r="T69" s="5425"/>
      <c r="U69" s="5425"/>
      <c r="V69" s="5425"/>
      <c r="W69" s="5425"/>
    </row>
    <row r="70" spans="1:27" ht="13.8">
      <c r="V70"/>
      <c r="W70"/>
    </row>
    <row r="71" spans="1:27" ht="13.8">
      <c r="V71"/>
      <c r="W71"/>
    </row>
    <row r="72" spans="1:27" ht="13.8">
      <c r="V72"/>
      <c r="W72"/>
    </row>
    <row r="73" spans="1:27" ht="13.8">
      <c r="V73"/>
      <c r="W73"/>
    </row>
  </sheetData>
  <mergeCells count="91">
    <mergeCell ref="X51:Y51"/>
    <mergeCell ref="B28:C28"/>
    <mergeCell ref="A69:W69"/>
    <mergeCell ref="V50:W50"/>
    <mergeCell ref="X50:Y50"/>
    <mergeCell ref="B51:C51"/>
    <mergeCell ref="D51:E51"/>
    <mergeCell ref="F51:G51"/>
    <mergeCell ref="H51:I51"/>
    <mergeCell ref="J51:K51"/>
    <mergeCell ref="L51:M51"/>
    <mergeCell ref="N51:O51"/>
    <mergeCell ref="P51:Q51"/>
    <mergeCell ref="R51:S51"/>
    <mergeCell ref="T51:U51"/>
    <mergeCell ref="V51:W51"/>
    <mergeCell ref="A46:W46"/>
    <mergeCell ref="A49:A52"/>
    <mergeCell ref="B50:C50"/>
    <mergeCell ref="D50:E50"/>
    <mergeCell ref="F50:G50"/>
    <mergeCell ref="H50:I50"/>
    <mergeCell ref="J50:K50"/>
    <mergeCell ref="L50:M50"/>
    <mergeCell ref="N50:O50"/>
    <mergeCell ref="P50:Q50"/>
    <mergeCell ref="R50:S50"/>
    <mergeCell ref="T50:U50"/>
    <mergeCell ref="P4:Q4"/>
    <mergeCell ref="R4:S4"/>
    <mergeCell ref="R5:S5"/>
    <mergeCell ref="N5:O5"/>
    <mergeCell ref="F28:G28"/>
    <mergeCell ref="H28:I28"/>
    <mergeCell ref="J28:K28"/>
    <mergeCell ref="L28:M28"/>
    <mergeCell ref="H27:I27"/>
    <mergeCell ref="D5:E5"/>
    <mergeCell ref="A3:A6"/>
    <mergeCell ref="B4:C4"/>
    <mergeCell ref="D4:E4"/>
    <mergeCell ref="L4:M4"/>
    <mergeCell ref="B5:C5"/>
    <mergeCell ref="X27:Y27"/>
    <mergeCell ref="V28:W28"/>
    <mergeCell ref="V4:W4"/>
    <mergeCell ref="X4:Y4"/>
    <mergeCell ref="V5:W5"/>
    <mergeCell ref="X5:Y5"/>
    <mergeCell ref="T28:U28"/>
    <mergeCell ref="A23:W23"/>
    <mergeCell ref="N27:O27"/>
    <mergeCell ref="P27:Q27"/>
    <mergeCell ref="R27:S27"/>
    <mergeCell ref="A26:A29"/>
    <mergeCell ref="V27:W27"/>
    <mergeCell ref="F27:G27"/>
    <mergeCell ref="J27:K27"/>
    <mergeCell ref="T27:U27"/>
    <mergeCell ref="A1:AA1"/>
    <mergeCell ref="B3:AA3"/>
    <mergeCell ref="Z4:AA4"/>
    <mergeCell ref="Z5:AA5"/>
    <mergeCell ref="A21:AA21"/>
    <mergeCell ref="J4:K4"/>
    <mergeCell ref="F4:G4"/>
    <mergeCell ref="H4:I4"/>
    <mergeCell ref="T4:U4"/>
    <mergeCell ref="T5:U5"/>
    <mergeCell ref="N4:O4"/>
    <mergeCell ref="P5:Q5"/>
    <mergeCell ref="F5:G5"/>
    <mergeCell ref="J5:K5"/>
    <mergeCell ref="L5:M5"/>
    <mergeCell ref="H5:I5"/>
    <mergeCell ref="Z50:AA50"/>
    <mergeCell ref="Z51:AA51"/>
    <mergeCell ref="A67:AA67"/>
    <mergeCell ref="B26:AA26"/>
    <mergeCell ref="Z27:AA27"/>
    <mergeCell ref="Z28:AA28"/>
    <mergeCell ref="A44:AA44"/>
    <mergeCell ref="B49:AA49"/>
    <mergeCell ref="X28:Y28"/>
    <mergeCell ref="L27:M27"/>
    <mergeCell ref="D27:E27"/>
    <mergeCell ref="B27:C27"/>
    <mergeCell ref="D28:E28"/>
    <mergeCell ref="N28:O28"/>
    <mergeCell ref="P28:Q28"/>
    <mergeCell ref="R28:S28"/>
  </mergeCell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workbookViewId="0">
      <selection sqref="A1:XFD1048576"/>
    </sheetView>
  </sheetViews>
  <sheetFormatPr defaultColWidth="8.59765625" defaultRowHeight="14.25" customHeight="1"/>
  <cols>
    <col min="1" max="9" width="11.09765625" style="61" customWidth="1"/>
    <col min="10" max="10" width="8.59765625" style="61"/>
    <col min="11" max="11" width="8.59765625" style="104"/>
    <col min="12" max="16384" width="8.59765625" style="61"/>
  </cols>
  <sheetData>
    <row r="1" spans="1:11" ht="24.6">
      <c r="A1" s="5813" t="s">
        <v>2551</v>
      </c>
      <c r="B1" s="5813"/>
      <c r="C1" s="5813"/>
      <c r="D1" s="5813"/>
      <c r="E1" s="5813"/>
      <c r="F1" s="5813"/>
      <c r="G1" s="5813"/>
      <c r="H1" s="5813"/>
      <c r="I1" s="5813"/>
      <c r="J1" s="309"/>
    </row>
    <row r="2" spans="1:11" ht="14.4" thickBot="1">
      <c r="A2" s="76"/>
      <c r="B2" s="82"/>
      <c r="C2" s="82"/>
      <c r="D2" s="82"/>
      <c r="E2" s="82"/>
      <c r="F2" s="82"/>
      <c r="G2" s="82"/>
      <c r="H2" s="82"/>
      <c r="I2" s="84"/>
    </row>
    <row r="3" spans="1:11" s="84" customFormat="1" ht="36.75" customHeight="1" thickTop="1" thickBot="1">
      <c r="A3" s="5814" t="s">
        <v>1502</v>
      </c>
      <c r="B3" s="5815"/>
      <c r="C3" s="5815"/>
      <c r="D3" s="5815"/>
      <c r="E3" s="5815"/>
      <c r="F3" s="5815"/>
      <c r="G3" s="5815"/>
      <c r="H3" s="5815"/>
      <c r="I3" s="5816"/>
      <c r="K3" s="6"/>
    </row>
    <row r="4" spans="1:11" s="84" customFormat="1" ht="15" customHeight="1" thickTop="1">
      <c r="A4" s="452"/>
      <c r="K4" s="6"/>
    </row>
    <row r="5" spans="1:11" s="84" customFormat="1" ht="15" customHeight="1">
      <c r="A5" s="5817" t="s">
        <v>11</v>
      </c>
      <c r="B5" s="5819" t="s">
        <v>1503</v>
      </c>
      <c r="C5" s="5820"/>
      <c r="D5" s="5820"/>
      <c r="E5" s="5820"/>
      <c r="F5" s="5820"/>
      <c r="G5" s="5820"/>
      <c r="H5" s="5820"/>
      <c r="I5" s="5820"/>
      <c r="K5" s="106"/>
    </row>
    <row r="6" spans="1:11" s="84" customFormat="1" ht="17.399999999999999">
      <c r="A6" s="5817"/>
      <c r="B6" s="5821" t="s">
        <v>987</v>
      </c>
      <c r="C6" s="5822"/>
      <c r="D6" s="5822"/>
      <c r="E6" s="5822"/>
      <c r="F6" s="5823" t="s">
        <v>988</v>
      </c>
      <c r="G6" s="5824"/>
      <c r="H6" s="5824"/>
      <c r="I6" s="5825"/>
      <c r="K6" s="106"/>
    </row>
    <row r="7" spans="1:11" s="316" customFormat="1" ht="27.6">
      <c r="A7" s="5818"/>
      <c r="B7" s="77" t="s">
        <v>1499</v>
      </c>
      <c r="C7" s="78" t="s">
        <v>17</v>
      </c>
      <c r="D7" s="78" t="s">
        <v>989</v>
      </c>
      <c r="E7" s="79" t="s">
        <v>990</v>
      </c>
      <c r="F7" s="77" t="s">
        <v>1499</v>
      </c>
      <c r="G7" s="78" t="s">
        <v>17</v>
      </c>
      <c r="H7" s="78" t="s">
        <v>989</v>
      </c>
      <c r="I7" s="80" t="s">
        <v>990</v>
      </c>
      <c r="K7" s="105"/>
    </row>
    <row r="8" spans="1:11" s="84" customFormat="1" ht="13.8">
      <c r="A8" s="616">
        <v>2011</v>
      </c>
      <c r="B8" s="617">
        <v>190500</v>
      </c>
      <c r="C8" s="618">
        <v>0.182</v>
      </c>
      <c r="D8" s="618">
        <v>0.17100000000000001</v>
      </c>
      <c r="E8" s="619">
        <v>0.19400000000000001</v>
      </c>
      <c r="F8" s="617">
        <v>31700</v>
      </c>
      <c r="G8" s="618">
        <v>0.189</v>
      </c>
      <c r="H8" s="618">
        <v>0.161</v>
      </c>
      <c r="I8" s="618">
        <v>0.221</v>
      </c>
      <c r="K8" s="6"/>
    </row>
    <row r="9" spans="1:11" s="84" customFormat="1" ht="13.8">
      <c r="A9" s="620">
        <v>2012</v>
      </c>
      <c r="B9" s="621">
        <v>218300</v>
      </c>
      <c r="C9" s="622">
        <v>0.20300000000000001</v>
      </c>
      <c r="D9" s="622">
        <v>0.19</v>
      </c>
      <c r="E9" s="623">
        <v>0.217</v>
      </c>
      <c r="F9" s="621">
        <v>35800</v>
      </c>
      <c r="G9" s="622">
        <v>0.182</v>
      </c>
      <c r="H9" s="622">
        <v>0.154</v>
      </c>
      <c r="I9" s="622">
        <v>0.214</v>
      </c>
      <c r="K9" s="6"/>
    </row>
    <row r="10" spans="1:11" s="84" customFormat="1" ht="13.8">
      <c r="A10" s="616">
        <v>2013</v>
      </c>
      <c r="B10" s="617">
        <v>218000</v>
      </c>
      <c r="C10" s="618">
        <v>0.19900000000000001</v>
      </c>
      <c r="D10" s="618">
        <v>0.187</v>
      </c>
      <c r="E10" s="619">
        <v>0.21199999999999999</v>
      </c>
      <c r="F10" s="617">
        <v>35600</v>
      </c>
      <c r="G10" s="618">
        <v>0.182</v>
      </c>
      <c r="H10" s="618">
        <v>0.154</v>
      </c>
      <c r="I10" s="618">
        <v>0.214</v>
      </c>
      <c r="K10" s="6"/>
    </row>
    <row r="11" spans="1:11" s="84" customFormat="1" ht="13.8">
      <c r="A11" s="620">
        <v>2014</v>
      </c>
      <c r="B11" s="621">
        <v>229500</v>
      </c>
      <c r="C11" s="622">
        <v>0.20699999999999999</v>
      </c>
      <c r="D11" s="622">
        <v>0.19500000000000001</v>
      </c>
      <c r="E11" s="623">
        <v>0.22</v>
      </c>
      <c r="F11" s="621">
        <v>38600</v>
      </c>
      <c r="G11" s="622">
        <v>0.19600000000000001</v>
      </c>
      <c r="H11" s="622">
        <v>0.17100000000000001</v>
      </c>
      <c r="I11" s="622">
        <v>0.224</v>
      </c>
      <c r="K11" s="6"/>
    </row>
    <row r="12" spans="1:11" s="84" customFormat="1" ht="13.8">
      <c r="A12" s="616">
        <v>2015</v>
      </c>
      <c r="B12" s="617">
        <v>211300</v>
      </c>
      <c r="C12" s="618">
        <v>0.189</v>
      </c>
      <c r="D12" s="618">
        <v>0.17799999999999999</v>
      </c>
      <c r="E12" s="619">
        <v>0.20100000000000001</v>
      </c>
      <c r="F12" s="617">
        <v>35600</v>
      </c>
      <c r="G12" s="618">
        <v>0.16900000000000001</v>
      </c>
      <c r="H12" s="618">
        <v>0.14599999999999999</v>
      </c>
      <c r="I12" s="618">
        <v>0.19500000000000001</v>
      </c>
      <c r="K12" s="6"/>
    </row>
    <row r="13" spans="1:11" s="84" customFormat="1" ht="13.8">
      <c r="A13" s="620">
        <v>2016</v>
      </c>
      <c r="B13" s="621">
        <v>247300</v>
      </c>
      <c r="C13" s="622">
        <v>0.219</v>
      </c>
      <c r="D13" s="622">
        <v>0.20699999999999999</v>
      </c>
      <c r="E13" s="623">
        <v>0.23200000000000001</v>
      </c>
      <c r="F13" s="621">
        <v>38700</v>
      </c>
      <c r="G13" s="622">
        <v>0.192</v>
      </c>
      <c r="H13" s="622">
        <v>0.16900000000000001</v>
      </c>
      <c r="I13" s="622">
        <v>0.217</v>
      </c>
      <c r="K13" s="6"/>
    </row>
    <row r="14" spans="1:11" s="84" customFormat="1" ht="13.8">
      <c r="A14" s="616">
        <v>2017</v>
      </c>
      <c r="B14" s="617">
        <v>235800</v>
      </c>
      <c r="C14" s="618">
        <v>0.21</v>
      </c>
      <c r="D14" s="618">
        <v>0.19800000000000001</v>
      </c>
      <c r="E14" s="619">
        <v>0.223</v>
      </c>
      <c r="F14" s="617">
        <v>39600</v>
      </c>
      <c r="G14" s="618">
        <v>0.19700000000000001</v>
      </c>
      <c r="H14" s="618">
        <v>0.17499999999999999</v>
      </c>
      <c r="I14" s="618">
        <v>0.222</v>
      </c>
      <c r="K14" s="6"/>
    </row>
    <row r="15" spans="1:11" s="84" customFormat="1" ht="13.8">
      <c r="A15" s="620">
        <v>2018</v>
      </c>
      <c r="B15" s="621">
        <v>248400</v>
      </c>
      <c r="C15" s="622">
        <v>0.222</v>
      </c>
      <c r="D15" s="622">
        <v>0.21099999999999999</v>
      </c>
      <c r="E15" s="623">
        <v>0.23499999999999999</v>
      </c>
      <c r="F15" s="621">
        <v>43000</v>
      </c>
      <c r="G15" s="622">
        <v>0.22</v>
      </c>
      <c r="H15" s="622">
        <v>0.19400000000000001</v>
      </c>
      <c r="I15" s="622">
        <v>0.248</v>
      </c>
      <c r="K15" s="6"/>
    </row>
    <row r="16" spans="1:11" s="84" customFormat="1" ht="13.8">
      <c r="A16" s="624">
        <v>2019</v>
      </c>
      <c r="B16" s="617">
        <v>231000</v>
      </c>
      <c r="C16" s="618">
        <v>0.20799999999999999</v>
      </c>
      <c r="D16" s="618">
        <v>0.19700000000000001</v>
      </c>
      <c r="E16" s="619">
        <v>0.22</v>
      </c>
      <c r="F16" s="617">
        <v>38300</v>
      </c>
      <c r="G16" s="618">
        <v>0.20399999999999999</v>
      </c>
      <c r="H16" s="618">
        <v>0.17899999999999999</v>
      </c>
      <c r="I16" s="618">
        <v>0.23100000000000001</v>
      </c>
      <c r="K16" s="6"/>
    </row>
    <row r="17" spans="1:11" s="84" customFormat="1" ht="13.8">
      <c r="A17" s="625">
        <v>2020</v>
      </c>
      <c r="B17" s="621">
        <v>229100</v>
      </c>
      <c r="C17" s="622">
        <v>0.20699999999999999</v>
      </c>
      <c r="D17" s="622">
        <v>0.19600000000000001</v>
      </c>
      <c r="E17" s="623">
        <v>0.22</v>
      </c>
      <c r="F17" s="621">
        <v>38300</v>
      </c>
      <c r="G17" s="622">
        <v>0.189</v>
      </c>
      <c r="H17" s="622">
        <v>0.16500000000000001</v>
      </c>
      <c r="I17" s="622">
        <v>0.214</v>
      </c>
      <c r="K17" s="6"/>
    </row>
    <row r="18" spans="1:11" s="84" customFormat="1" ht="13.8">
      <c r="A18" s="624">
        <v>2021</v>
      </c>
      <c r="B18" s="626">
        <v>233400</v>
      </c>
      <c r="C18" s="627">
        <v>0.20399999999999999</v>
      </c>
      <c r="D18" s="627">
        <v>0.192</v>
      </c>
      <c r="E18" s="628">
        <v>0.217</v>
      </c>
      <c r="F18" s="629">
        <v>43800</v>
      </c>
      <c r="G18" s="627">
        <v>0.19700000000000001</v>
      </c>
      <c r="H18" s="627">
        <v>0.16900000000000001</v>
      </c>
      <c r="I18" s="627">
        <v>0.22800000000000001</v>
      </c>
      <c r="K18" s="6"/>
    </row>
    <row r="19" spans="1:11" s="84" customFormat="1" ht="13.8">
      <c r="A19" s="451"/>
      <c r="B19" s="310"/>
      <c r="C19" s="311"/>
      <c r="D19" s="311"/>
      <c r="E19" s="311"/>
      <c r="F19" s="310"/>
      <c r="G19" s="311"/>
      <c r="H19" s="311"/>
      <c r="I19" s="311"/>
      <c r="K19" s="6"/>
    </row>
    <row r="20" spans="1:11" s="84" customFormat="1" ht="13.8">
      <c r="A20" s="5812" t="s">
        <v>1500</v>
      </c>
      <c r="B20" s="5547"/>
      <c r="C20" s="5547"/>
      <c r="D20" s="5547"/>
      <c r="E20" s="5547"/>
      <c r="F20" s="5547"/>
      <c r="G20" s="5547"/>
      <c r="H20" s="5547"/>
      <c r="I20" s="5547"/>
      <c r="K20" s="6"/>
    </row>
    <row r="21" spans="1:11" s="84" customFormat="1" ht="13.8">
      <c r="A21" s="451"/>
      <c r="B21" s="310"/>
      <c r="C21" s="311"/>
      <c r="D21" s="311"/>
      <c r="E21" s="311"/>
      <c r="F21" s="310"/>
      <c r="G21" s="311"/>
      <c r="H21" s="311"/>
      <c r="I21" s="311"/>
      <c r="K21" s="6"/>
    </row>
    <row r="22" spans="1:11" s="84" customFormat="1" ht="13.8">
      <c r="A22" s="61"/>
      <c r="B22" s="61"/>
      <c r="C22" s="61"/>
      <c r="D22" s="61"/>
      <c r="E22" s="61"/>
      <c r="F22" s="61"/>
      <c r="G22" s="61"/>
      <c r="H22" s="61"/>
      <c r="I22" s="61"/>
      <c r="K22" s="6"/>
    </row>
    <row r="23" spans="1:11" s="84" customFormat="1" ht="51" customHeight="1">
      <c r="A23" s="5829" t="s">
        <v>931</v>
      </c>
      <c r="B23" s="5829"/>
      <c r="C23" s="5829"/>
      <c r="D23" s="5829"/>
      <c r="E23" s="5829"/>
      <c r="F23" s="5829"/>
      <c r="G23" s="5829"/>
      <c r="H23" s="5829"/>
      <c r="I23" s="5829"/>
      <c r="K23" s="6"/>
    </row>
    <row r="24" spans="1:11" s="84" customFormat="1" ht="13.8">
      <c r="A24" s="61"/>
      <c r="B24" s="61"/>
      <c r="C24" s="61"/>
      <c r="D24" s="61"/>
      <c r="E24" s="61"/>
      <c r="F24" s="61"/>
      <c r="G24" s="61"/>
      <c r="H24" s="61"/>
      <c r="I24" s="61"/>
      <c r="K24" s="6"/>
    </row>
    <row r="25" spans="1:11" s="84" customFormat="1" ht="17.399999999999999">
      <c r="A25" s="5830" t="s">
        <v>11</v>
      </c>
      <c r="B25" s="5819" t="s">
        <v>1503</v>
      </c>
      <c r="C25" s="5820"/>
      <c r="D25" s="5820"/>
      <c r="E25" s="5820"/>
      <c r="F25" s="5820"/>
      <c r="G25" s="5820"/>
      <c r="H25" s="5820"/>
      <c r="I25" s="5820"/>
      <c r="K25" s="106"/>
    </row>
    <row r="26" spans="1:11" s="84" customFormat="1" ht="17.399999999999999">
      <c r="A26" s="5830"/>
      <c r="B26" s="5823" t="s">
        <v>991</v>
      </c>
      <c r="C26" s="5824"/>
      <c r="D26" s="5824"/>
      <c r="E26" s="5832"/>
      <c r="F26" s="5823" t="s">
        <v>992</v>
      </c>
      <c r="G26" s="5824"/>
      <c r="H26" s="5824"/>
      <c r="I26" s="5825"/>
      <c r="K26" s="106"/>
    </row>
    <row r="27" spans="1:11" s="316" customFormat="1" ht="27.6">
      <c r="A27" s="5831"/>
      <c r="B27" s="77" t="s">
        <v>1499</v>
      </c>
      <c r="C27" s="78" t="s">
        <v>17</v>
      </c>
      <c r="D27" s="78" t="s">
        <v>989</v>
      </c>
      <c r="E27" s="79" t="s">
        <v>990</v>
      </c>
      <c r="F27" s="77" t="s">
        <v>1499</v>
      </c>
      <c r="G27" s="78" t="s">
        <v>17</v>
      </c>
      <c r="H27" s="78" t="s">
        <v>989</v>
      </c>
      <c r="I27" s="80" t="s">
        <v>990</v>
      </c>
      <c r="K27" s="105"/>
    </row>
    <row r="28" spans="1:11" s="84" customFormat="1" ht="13.8">
      <c r="A28" s="616">
        <v>2011</v>
      </c>
      <c r="B28" s="630">
        <v>189600</v>
      </c>
      <c r="C28" s="618">
        <v>0.17100000000000001</v>
      </c>
      <c r="D28" s="618">
        <v>0.16</v>
      </c>
      <c r="E28" s="619">
        <v>0.182</v>
      </c>
      <c r="F28" s="617">
        <v>31500</v>
      </c>
      <c r="G28" s="618">
        <v>0.22700000000000001</v>
      </c>
      <c r="H28" s="618">
        <v>0.19700000000000001</v>
      </c>
      <c r="I28" s="618">
        <v>0.26100000000000001</v>
      </c>
      <c r="K28" s="6"/>
    </row>
    <row r="29" spans="1:11" s="84" customFormat="1" ht="13.8">
      <c r="A29" s="620">
        <v>2012</v>
      </c>
      <c r="B29" s="631">
        <v>216600</v>
      </c>
      <c r="C29" s="622">
        <v>0.185</v>
      </c>
      <c r="D29" s="622">
        <v>0.17299999999999999</v>
      </c>
      <c r="E29" s="623">
        <v>0.19800000000000001</v>
      </c>
      <c r="F29" s="621">
        <v>35100</v>
      </c>
      <c r="G29" s="622">
        <v>0.20300000000000001</v>
      </c>
      <c r="H29" s="622">
        <v>0.17299999999999999</v>
      </c>
      <c r="I29" s="622">
        <v>0.23599999999999999</v>
      </c>
      <c r="K29" s="6"/>
    </row>
    <row r="30" spans="1:11" s="84" customFormat="1" ht="13.8">
      <c r="A30" s="616">
        <v>2013</v>
      </c>
      <c r="B30" s="630">
        <v>216100</v>
      </c>
      <c r="C30" s="618">
        <v>0.18099999999999999</v>
      </c>
      <c r="D30" s="618">
        <v>0.16900000000000001</v>
      </c>
      <c r="E30" s="619">
        <v>0.193</v>
      </c>
      <c r="F30" s="617">
        <v>35500</v>
      </c>
      <c r="G30" s="618">
        <v>0.20899999999999999</v>
      </c>
      <c r="H30" s="618">
        <v>0.18099999999999999</v>
      </c>
      <c r="I30" s="618">
        <v>0.24099999999999999</v>
      </c>
      <c r="K30" s="6"/>
    </row>
    <row r="31" spans="1:11" s="84" customFormat="1" ht="13.8">
      <c r="A31" s="620">
        <v>2014</v>
      </c>
      <c r="B31" s="631">
        <v>225800</v>
      </c>
      <c r="C31" s="622">
        <v>0.187</v>
      </c>
      <c r="D31" s="622">
        <v>0.17499999999999999</v>
      </c>
      <c r="E31" s="623">
        <v>0.19900000000000001</v>
      </c>
      <c r="F31" s="621">
        <v>38000</v>
      </c>
      <c r="G31" s="622">
        <v>0.219</v>
      </c>
      <c r="H31" s="622">
        <v>0.19400000000000001</v>
      </c>
      <c r="I31" s="622">
        <v>0.247</v>
      </c>
      <c r="K31" s="6"/>
    </row>
    <row r="32" spans="1:11" s="84" customFormat="1" ht="13.8">
      <c r="A32" s="616">
        <v>2015</v>
      </c>
      <c r="B32" s="630">
        <v>210000</v>
      </c>
      <c r="C32" s="618">
        <v>0.17100000000000001</v>
      </c>
      <c r="D32" s="618">
        <v>0.16</v>
      </c>
      <c r="E32" s="619">
        <v>0.182</v>
      </c>
      <c r="F32" s="617">
        <v>35000</v>
      </c>
      <c r="G32" s="618">
        <v>0.19600000000000001</v>
      </c>
      <c r="H32" s="618">
        <v>0.17100000000000001</v>
      </c>
      <c r="I32" s="618">
        <v>0.224</v>
      </c>
      <c r="K32" s="6"/>
    </row>
    <row r="33" spans="1:11" s="84" customFormat="1" ht="13.8">
      <c r="A33" s="620">
        <v>2016</v>
      </c>
      <c r="B33" s="631">
        <v>244400</v>
      </c>
      <c r="C33" s="622">
        <v>0.19800000000000001</v>
      </c>
      <c r="D33" s="622">
        <v>0.187</v>
      </c>
      <c r="E33" s="623">
        <v>0.21</v>
      </c>
      <c r="F33" s="621">
        <v>38500</v>
      </c>
      <c r="G33" s="622">
        <v>0.221</v>
      </c>
      <c r="H33" s="622">
        <v>0.19700000000000001</v>
      </c>
      <c r="I33" s="622">
        <v>0.247</v>
      </c>
      <c r="K33" s="6"/>
    </row>
    <row r="34" spans="1:11" s="84" customFormat="1" ht="13.8">
      <c r="A34" s="616">
        <v>2017</v>
      </c>
      <c r="B34" s="630">
        <v>231900</v>
      </c>
      <c r="C34" s="618">
        <v>0.188</v>
      </c>
      <c r="D34" s="618">
        <v>0.17699999999999999</v>
      </c>
      <c r="E34" s="619">
        <v>0.2</v>
      </c>
      <c r="F34" s="617">
        <v>38800</v>
      </c>
      <c r="G34" s="618">
        <v>0.22</v>
      </c>
      <c r="H34" s="618">
        <v>0.19700000000000001</v>
      </c>
      <c r="I34" s="618">
        <v>0.246</v>
      </c>
      <c r="K34" s="6"/>
    </row>
    <row r="35" spans="1:11" s="84" customFormat="1" ht="13.8">
      <c r="A35" s="620">
        <v>2018</v>
      </c>
      <c r="B35" s="631">
        <v>241400</v>
      </c>
      <c r="C35" s="622">
        <v>0.19500000000000001</v>
      </c>
      <c r="D35" s="622">
        <v>0.184</v>
      </c>
      <c r="E35" s="623">
        <v>0.20599999999999999</v>
      </c>
      <c r="F35" s="621">
        <v>41800</v>
      </c>
      <c r="G35" s="622">
        <v>0.22700000000000001</v>
      </c>
      <c r="H35" s="622">
        <v>0.20100000000000001</v>
      </c>
      <c r="I35" s="622">
        <v>0.254</v>
      </c>
      <c r="K35" s="6"/>
    </row>
    <row r="36" spans="1:11" s="84" customFormat="1" ht="13.8">
      <c r="A36" s="624">
        <v>2019</v>
      </c>
      <c r="B36" s="630">
        <v>229600</v>
      </c>
      <c r="C36" s="618">
        <v>0.18099999999999999</v>
      </c>
      <c r="D36" s="618">
        <v>0.17100000000000001</v>
      </c>
      <c r="E36" s="619">
        <v>0.192</v>
      </c>
      <c r="F36" s="617">
        <v>38000</v>
      </c>
      <c r="G36" s="618">
        <v>0.20599999999999999</v>
      </c>
      <c r="H36" s="618">
        <v>0.183</v>
      </c>
      <c r="I36" s="618">
        <v>0.23200000000000001</v>
      </c>
      <c r="K36" s="6"/>
    </row>
    <row r="37" spans="1:11" s="84" customFormat="1" ht="13.8">
      <c r="A37" s="625">
        <v>2020</v>
      </c>
      <c r="B37" s="631">
        <v>227200</v>
      </c>
      <c r="C37" s="622">
        <v>0.17599999999999999</v>
      </c>
      <c r="D37" s="622">
        <v>0.16600000000000001</v>
      </c>
      <c r="E37" s="623">
        <v>0.187</v>
      </c>
      <c r="F37" s="621">
        <v>38200</v>
      </c>
      <c r="G37" s="622">
        <v>0.20499999999999999</v>
      </c>
      <c r="H37" s="622">
        <v>0.182</v>
      </c>
      <c r="I37" s="622">
        <v>0.23</v>
      </c>
      <c r="K37" s="6"/>
    </row>
    <row r="38" spans="1:11" s="84" customFormat="1" ht="13.8">
      <c r="A38" s="624">
        <v>2021</v>
      </c>
      <c r="B38" s="626">
        <v>229900</v>
      </c>
      <c r="C38" s="627">
        <v>0.17699999999999999</v>
      </c>
      <c r="D38" s="627">
        <v>0.16600000000000001</v>
      </c>
      <c r="E38" s="628">
        <v>0.188</v>
      </c>
      <c r="F38" s="629">
        <v>43700</v>
      </c>
      <c r="G38" s="627">
        <v>0.20499999999999999</v>
      </c>
      <c r="H38" s="627">
        <v>0.18</v>
      </c>
      <c r="I38" s="627">
        <v>0.23200000000000001</v>
      </c>
      <c r="K38" s="6"/>
    </row>
    <row r="39" spans="1:11" s="84" customFormat="1" ht="13.8">
      <c r="A39" s="451"/>
      <c r="B39" s="310"/>
      <c r="C39" s="312"/>
      <c r="D39" s="312"/>
      <c r="E39" s="312"/>
      <c r="F39" s="310"/>
      <c r="G39" s="311"/>
      <c r="H39" s="311"/>
      <c r="I39" s="311"/>
      <c r="K39" s="6"/>
    </row>
    <row r="40" spans="1:11" s="84" customFormat="1" ht="13.8">
      <c r="A40" s="5812" t="s">
        <v>1500</v>
      </c>
      <c r="B40" s="5547"/>
      <c r="C40" s="5547"/>
      <c r="D40" s="5547"/>
      <c r="E40" s="5547"/>
      <c r="F40" s="5547"/>
      <c r="G40" s="5547"/>
      <c r="H40" s="5547"/>
      <c r="I40" s="5547"/>
      <c r="K40" s="6"/>
    </row>
    <row r="41" spans="1:11" s="84" customFormat="1" ht="13.8">
      <c r="A41" s="452"/>
      <c r="K41" s="6"/>
    </row>
    <row r="42" spans="1:11" s="84" customFormat="1" ht="59.25" customHeight="1">
      <c r="A42" s="5826" t="s">
        <v>1426</v>
      </c>
      <c r="B42" s="5827"/>
      <c r="C42" s="5827"/>
      <c r="D42" s="5827"/>
      <c r="E42" s="5827"/>
      <c r="F42" s="5827"/>
      <c r="G42" s="5827"/>
      <c r="H42" s="5827"/>
      <c r="I42" s="5828"/>
      <c r="K42" s="6"/>
    </row>
    <row r="43" spans="1:11" s="84" customFormat="1" ht="13.8">
      <c r="A43" s="452"/>
      <c r="K43" s="6"/>
    </row>
    <row r="44" spans="1:11" s="84" customFormat="1" ht="13.8">
      <c r="A44" s="452"/>
      <c r="K44" s="6"/>
    </row>
    <row r="45" spans="1:11" s="84" customFormat="1" ht="13.8">
      <c r="A45" s="452"/>
      <c r="K45" s="6"/>
    </row>
    <row r="46" spans="1:11" s="84" customFormat="1" ht="13.8">
      <c r="A46" s="452"/>
      <c r="K46" s="6"/>
    </row>
  </sheetData>
  <mergeCells count="14">
    <mergeCell ref="A42:I42"/>
    <mergeCell ref="A40:I40"/>
    <mergeCell ref="A23:I23"/>
    <mergeCell ref="A25:A27"/>
    <mergeCell ref="B25:I25"/>
    <mergeCell ref="B26:E26"/>
    <mergeCell ref="F26:I26"/>
    <mergeCell ref="A20:I20"/>
    <mergeCell ref="A1:I1"/>
    <mergeCell ref="A3:I3"/>
    <mergeCell ref="A5:A7"/>
    <mergeCell ref="B5:I5"/>
    <mergeCell ref="B6:E6"/>
    <mergeCell ref="F6:I6"/>
  </mergeCell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workbookViewId="0">
      <selection sqref="A1:XFD1048576"/>
    </sheetView>
  </sheetViews>
  <sheetFormatPr defaultColWidth="8.59765625" defaultRowHeight="14.25" customHeight="1"/>
  <cols>
    <col min="1" max="9" width="11.09765625" style="61" customWidth="1"/>
    <col min="10" max="10" width="8.59765625" style="61"/>
    <col min="11" max="11" width="8.59765625" style="104"/>
    <col min="12" max="16384" width="8.59765625" style="61"/>
  </cols>
  <sheetData>
    <row r="1" spans="1:11" ht="24.6" customHeight="1">
      <c r="A1" s="5833" t="s">
        <v>2552</v>
      </c>
      <c r="B1" s="5833"/>
      <c r="C1" s="5833"/>
      <c r="D1" s="5833"/>
      <c r="E1" s="5833"/>
      <c r="F1" s="5833"/>
      <c r="G1" s="5833"/>
      <c r="H1" s="5833"/>
      <c r="I1" s="5833"/>
      <c r="J1" s="309"/>
    </row>
    <row r="2" spans="1:11" ht="14.4" thickBot="1">
      <c r="A2" s="313"/>
      <c r="B2" s="89"/>
      <c r="C2" s="89"/>
      <c r="D2" s="89"/>
      <c r="E2" s="89"/>
      <c r="F2" s="89"/>
      <c r="G2" s="89"/>
      <c r="H2" s="89"/>
      <c r="I2" s="89"/>
    </row>
    <row r="3" spans="1:11" ht="37.5" customHeight="1" thickTop="1" thickBot="1">
      <c r="A3" s="5834" t="s">
        <v>1480</v>
      </c>
      <c r="B3" s="5835"/>
      <c r="C3" s="5835"/>
      <c r="D3" s="5835"/>
      <c r="E3" s="5835"/>
      <c r="F3" s="5835"/>
      <c r="G3" s="5835"/>
      <c r="H3" s="5835"/>
      <c r="I3" s="5836"/>
    </row>
    <row r="4" spans="1:11" ht="14.4" thickTop="1"/>
    <row r="5" spans="1:11" ht="18" customHeight="1">
      <c r="A5" s="5817" t="s">
        <v>11</v>
      </c>
      <c r="B5" s="5837" t="s">
        <v>1504</v>
      </c>
      <c r="C5" s="5838"/>
      <c r="D5" s="5838"/>
      <c r="E5" s="5838"/>
      <c r="F5" s="5838"/>
      <c r="G5" s="5838"/>
      <c r="H5" s="5838"/>
      <c r="I5" s="5838"/>
      <c r="K5" s="106"/>
    </row>
    <row r="6" spans="1:11" ht="18" customHeight="1">
      <c r="A6" s="5817"/>
      <c r="B6" s="5821" t="s">
        <v>987</v>
      </c>
      <c r="C6" s="5822"/>
      <c r="D6" s="5822"/>
      <c r="E6" s="5822"/>
      <c r="F6" s="5823" t="s">
        <v>988</v>
      </c>
      <c r="G6" s="5824"/>
      <c r="H6" s="5824"/>
      <c r="I6" s="5825"/>
      <c r="K6" s="106"/>
    </row>
    <row r="7" spans="1:11" s="34" customFormat="1" ht="27.6">
      <c r="A7" s="5818"/>
      <c r="B7" s="77" t="s">
        <v>16</v>
      </c>
      <c r="C7" s="78" t="s">
        <v>17</v>
      </c>
      <c r="D7" s="78" t="s">
        <v>989</v>
      </c>
      <c r="E7" s="79" t="s">
        <v>990</v>
      </c>
      <c r="F7" s="77" t="s">
        <v>16</v>
      </c>
      <c r="G7" s="78" t="s">
        <v>17</v>
      </c>
      <c r="H7" s="78" t="s">
        <v>989</v>
      </c>
      <c r="I7" s="80" t="s">
        <v>990</v>
      </c>
      <c r="K7" s="105"/>
    </row>
    <row r="8" spans="1:11" ht="13.8">
      <c r="A8" s="616">
        <v>2011</v>
      </c>
      <c r="B8" s="630">
        <v>99600</v>
      </c>
      <c r="C8" s="618">
        <v>9.5000000000000001E-2</v>
      </c>
      <c r="D8" s="618">
        <v>8.5000000000000006E-2</v>
      </c>
      <c r="E8" s="619">
        <v>0.107</v>
      </c>
      <c r="F8" s="617">
        <v>24900</v>
      </c>
      <c r="G8" s="618">
        <v>0.14799999999999999</v>
      </c>
      <c r="H8" s="618">
        <v>0.12</v>
      </c>
      <c r="I8" s="618">
        <v>0.183</v>
      </c>
    </row>
    <row r="9" spans="1:11" ht="13.8">
      <c r="A9" s="620">
        <v>2012</v>
      </c>
      <c r="B9" s="631">
        <v>94900</v>
      </c>
      <c r="C9" s="622">
        <v>8.8999999999999996E-2</v>
      </c>
      <c r="D9" s="622">
        <v>7.9000000000000001E-2</v>
      </c>
      <c r="E9" s="623">
        <v>9.9000000000000005E-2</v>
      </c>
      <c r="F9" s="621">
        <v>33200</v>
      </c>
      <c r="G9" s="622">
        <v>0.17</v>
      </c>
      <c r="H9" s="622">
        <v>0.14099999999999999</v>
      </c>
      <c r="I9" s="622">
        <v>0.20300000000000001</v>
      </c>
    </row>
    <row r="10" spans="1:11" ht="13.8">
      <c r="A10" s="616">
        <v>2013</v>
      </c>
      <c r="B10" s="630">
        <v>102800</v>
      </c>
      <c r="C10" s="618">
        <v>9.4E-2</v>
      </c>
      <c r="D10" s="618">
        <v>8.5000000000000006E-2</v>
      </c>
      <c r="E10" s="619">
        <v>0.104</v>
      </c>
      <c r="F10" s="617">
        <v>32000</v>
      </c>
      <c r="G10" s="618">
        <v>0.16600000000000001</v>
      </c>
      <c r="H10" s="618">
        <v>0.13900000000000001</v>
      </c>
      <c r="I10" s="618">
        <v>0.19600000000000001</v>
      </c>
    </row>
    <row r="11" spans="1:11" ht="13.8">
      <c r="A11" s="620">
        <v>2014</v>
      </c>
      <c r="B11" s="631">
        <v>102100</v>
      </c>
      <c r="C11" s="622">
        <v>9.1999999999999998E-2</v>
      </c>
      <c r="D11" s="622">
        <v>8.4000000000000005E-2</v>
      </c>
      <c r="E11" s="623">
        <v>0.10199999999999999</v>
      </c>
      <c r="F11" s="621">
        <v>34600</v>
      </c>
      <c r="G11" s="622">
        <v>0.17699999999999999</v>
      </c>
      <c r="H11" s="622">
        <v>0.14899999999999999</v>
      </c>
      <c r="I11" s="622">
        <v>0.20799999999999999</v>
      </c>
    </row>
    <row r="12" spans="1:11" ht="13.8">
      <c r="A12" s="616">
        <v>2015</v>
      </c>
      <c r="B12" s="630">
        <v>111100</v>
      </c>
      <c r="C12" s="618">
        <v>0.1</v>
      </c>
      <c r="D12" s="618">
        <v>0.09</v>
      </c>
      <c r="E12" s="619">
        <v>0.11</v>
      </c>
      <c r="F12" s="617">
        <v>33300</v>
      </c>
      <c r="G12" s="618">
        <v>0.159</v>
      </c>
      <c r="H12" s="618">
        <v>0.13300000000000001</v>
      </c>
      <c r="I12" s="618">
        <v>0.19</v>
      </c>
    </row>
    <row r="13" spans="1:11" ht="13.8">
      <c r="A13" s="620">
        <v>2016</v>
      </c>
      <c r="B13" s="631">
        <v>120300</v>
      </c>
      <c r="C13" s="622">
        <v>0.107</v>
      </c>
      <c r="D13" s="622">
        <v>9.7000000000000003E-2</v>
      </c>
      <c r="E13" s="623">
        <v>0.11700000000000001</v>
      </c>
      <c r="F13" s="621">
        <v>42200</v>
      </c>
      <c r="G13" s="622">
        <v>0.21</v>
      </c>
      <c r="H13" s="622">
        <v>0.182</v>
      </c>
      <c r="I13" s="622">
        <v>0.24</v>
      </c>
    </row>
    <row r="14" spans="1:11" ht="14.25" customHeight="1">
      <c r="A14" s="616">
        <v>2017</v>
      </c>
      <c r="B14" s="630">
        <v>109200</v>
      </c>
      <c r="C14" s="618">
        <v>9.8000000000000004E-2</v>
      </c>
      <c r="D14" s="618">
        <v>8.7999999999999995E-2</v>
      </c>
      <c r="E14" s="619">
        <v>0.108</v>
      </c>
      <c r="F14" s="617">
        <v>30300</v>
      </c>
      <c r="G14" s="618">
        <v>0.152</v>
      </c>
      <c r="H14" s="618">
        <v>0.13</v>
      </c>
      <c r="I14" s="618">
        <v>0.17699999999999999</v>
      </c>
    </row>
    <row r="15" spans="1:11" ht="14.25" customHeight="1">
      <c r="A15" s="620">
        <v>2018</v>
      </c>
      <c r="B15" s="631">
        <v>104400</v>
      </c>
      <c r="C15" s="622">
        <v>9.2999999999999999E-2</v>
      </c>
      <c r="D15" s="622">
        <v>8.5000000000000006E-2</v>
      </c>
      <c r="E15" s="623">
        <v>0.10299999999999999</v>
      </c>
      <c r="F15" s="621">
        <v>29200</v>
      </c>
      <c r="G15" s="622">
        <v>0.14899999999999999</v>
      </c>
      <c r="H15" s="622">
        <v>0.124</v>
      </c>
      <c r="I15" s="622">
        <v>0.17799999999999999</v>
      </c>
    </row>
    <row r="16" spans="1:11" ht="13.8">
      <c r="A16" s="624">
        <v>2019</v>
      </c>
      <c r="B16" s="630">
        <v>106400</v>
      </c>
      <c r="C16" s="618">
        <v>9.6000000000000002E-2</v>
      </c>
      <c r="D16" s="618">
        <v>8.6999999999999994E-2</v>
      </c>
      <c r="E16" s="619">
        <v>0.106</v>
      </c>
      <c r="F16" s="617">
        <v>24800</v>
      </c>
      <c r="G16" s="618">
        <v>0.13300000000000001</v>
      </c>
      <c r="H16" s="618">
        <v>0.113</v>
      </c>
      <c r="I16" s="618">
        <v>0.157</v>
      </c>
    </row>
    <row r="17" spans="1:11" ht="13.8">
      <c r="A17" s="625">
        <v>2020</v>
      </c>
      <c r="B17" s="621">
        <v>96900</v>
      </c>
      <c r="C17" s="622">
        <v>8.7999999999999995E-2</v>
      </c>
      <c r="D17" s="622">
        <v>7.9000000000000001E-2</v>
      </c>
      <c r="E17" s="623">
        <v>9.7000000000000003E-2</v>
      </c>
      <c r="F17" s="621">
        <v>28700</v>
      </c>
      <c r="G17" s="622">
        <v>0.14199999999999999</v>
      </c>
      <c r="H17" s="622">
        <v>0.12</v>
      </c>
      <c r="I17" s="622">
        <v>0.16600000000000001</v>
      </c>
    </row>
    <row r="18" spans="1:11" ht="13.8">
      <c r="A18" s="624">
        <v>2021</v>
      </c>
      <c r="B18" s="626">
        <v>92800</v>
      </c>
      <c r="C18" s="627">
        <v>8.1000000000000003E-2</v>
      </c>
      <c r="D18" s="627">
        <v>7.2999999999999995E-2</v>
      </c>
      <c r="E18" s="632">
        <v>0.09</v>
      </c>
      <c r="F18" s="633">
        <v>23800</v>
      </c>
      <c r="G18" s="627">
        <v>0.107</v>
      </c>
      <c r="H18" s="627">
        <v>8.8999999999999996E-2</v>
      </c>
      <c r="I18" s="627">
        <v>0.128</v>
      </c>
    </row>
    <row r="19" spans="1:11" ht="13.8"/>
    <row r="20" spans="1:11" ht="14.25" customHeight="1">
      <c r="A20" s="5812" t="s">
        <v>1500</v>
      </c>
      <c r="B20" s="5547"/>
      <c r="C20" s="5547"/>
      <c r="D20" s="5547"/>
      <c r="E20" s="5547"/>
      <c r="F20" s="5547"/>
      <c r="G20" s="5547"/>
      <c r="H20" s="5547"/>
      <c r="I20" s="5547"/>
    </row>
    <row r="21" spans="1:11" ht="13.8"/>
    <row r="22" spans="1:11" ht="13.8"/>
    <row r="23" spans="1:11" ht="48" customHeight="1">
      <c r="A23" s="5829" t="s">
        <v>931</v>
      </c>
      <c r="B23" s="5829"/>
      <c r="C23" s="5829"/>
      <c r="D23" s="5829"/>
      <c r="E23" s="5829"/>
      <c r="F23" s="5829"/>
      <c r="G23" s="5829"/>
      <c r="H23" s="5829"/>
      <c r="I23" s="5829"/>
    </row>
    <row r="24" spans="1:11" ht="13.8"/>
    <row r="25" spans="1:11" ht="18" customHeight="1">
      <c r="A25" s="5817" t="s">
        <v>11</v>
      </c>
      <c r="B25" s="5837" t="s">
        <v>1504</v>
      </c>
      <c r="C25" s="5838"/>
      <c r="D25" s="5838"/>
      <c r="E25" s="5838"/>
      <c r="F25" s="5838"/>
      <c r="G25" s="5838"/>
      <c r="H25" s="5838"/>
      <c r="I25" s="5838"/>
      <c r="K25" s="106"/>
    </row>
    <row r="26" spans="1:11" ht="18" customHeight="1">
      <c r="A26" s="5817"/>
      <c r="B26" s="5821" t="s">
        <v>991</v>
      </c>
      <c r="C26" s="5822"/>
      <c r="D26" s="5822"/>
      <c r="E26" s="5822"/>
      <c r="F26" s="5823" t="s">
        <v>992</v>
      </c>
      <c r="G26" s="5824"/>
      <c r="H26" s="5824"/>
      <c r="I26" s="5825"/>
      <c r="K26" s="106"/>
    </row>
    <row r="27" spans="1:11" s="34" customFormat="1" ht="27.6">
      <c r="A27" s="5818"/>
      <c r="B27" s="77" t="s">
        <v>16</v>
      </c>
      <c r="C27" s="78" t="s">
        <v>17</v>
      </c>
      <c r="D27" s="78" t="s">
        <v>989</v>
      </c>
      <c r="E27" s="79" t="s">
        <v>990</v>
      </c>
      <c r="F27" s="77" t="s">
        <v>16</v>
      </c>
      <c r="G27" s="78" t="s">
        <v>17</v>
      </c>
      <c r="H27" s="78" t="s">
        <v>989</v>
      </c>
      <c r="I27" s="80" t="s">
        <v>990</v>
      </c>
      <c r="K27" s="105"/>
    </row>
    <row r="28" spans="1:11" ht="13.8">
      <c r="A28" s="616">
        <v>2011</v>
      </c>
      <c r="B28" s="630">
        <v>99300</v>
      </c>
      <c r="C28" s="618">
        <v>9.6000000000000002E-2</v>
      </c>
      <c r="D28" s="618">
        <v>8.5999999999999993E-2</v>
      </c>
      <c r="E28" s="619">
        <v>0.108</v>
      </c>
      <c r="F28" s="617">
        <v>24900</v>
      </c>
      <c r="G28" s="618">
        <v>0.14199999999999999</v>
      </c>
      <c r="H28" s="618">
        <v>0.11700000000000001</v>
      </c>
      <c r="I28" s="618">
        <v>0.17199999999999999</v>
      </c>
    </row>
    <row r="29" spans="1:11" ht="13.8">
      <c r="A29" s="620">
        <v>2012</v>
      </c>
      <c r="B29" s="631">
        <v>94200</v>
      </c>
      <c r="C29" s="622">
        <v>8.8999999999999996E-2</v>
      </c>
      <c r="D29" s="622">
        <v>7.9000000000000001E-2</v>
      </c>
      <c r="E29" s="623">
        <v>0.1</v>
      </c>
      <c r="F29" s="621">
        <v>33100</v>
      </c>
      <c r="G29" s="622">
        <v>0.16500000000000001</v>
      </c>
      <c r="H29" s="622">
        <v>0.13800000000000001</v>
      </c>
      <c r="I29" s="622">
        <v>0.19600000000000001</v>
      </c>
    </row>
    <row r="30" spans="1:11" ht="13.8">
      <c r="A30" s="616">
        <v>2013</v>
      </c>
      <c r="B30" s="630">
        <v>102500</v>
      </c>
      <c r="C30" s="618">
        <v>9.5000000000000001E-2</v>
      </c>
      <c r="D30" s="618">
        <v>8.5000000000000006E-2</v>
      </c>
      <c r="E30" s="619">
        <v>0.105</v>
      </c>
      <c r="F30" s="617">
        <v>32000</v>
      </c>
      <c r="G30" s="618">
        <v>0.16</v>
      </c>
      <c r="H30" s="618">
        <v>0.13500000000000001</v>
      </c>
      <c r="I30" s="618">
        <v>0.188</v>
      </c>
    </row>
    <row r="31" spans="1:11" ht="13.8">
      <c r="A31" s="620">
        <v>2014</v>
      </c>
      <c r="B31" s="631">
        <v>100900</v>
      </c>
      <c r="C31" s="622">
        <v>9.4E-2</v>
      </c>
      <c r="D31" s="622">
        <v>8.5000000000000006E-2</v>
      </c>
      <c r="E31" s="623">
        <v>0.104</v>
      </c>
      <c r="F31" s="621">
        <v>34500</v>
      </c>
      <c r="G31" s="622">
        <v>0.17699999999999999</v>
      </c>
      <c r="H31" s="622">
        <v>0.15</v>
      </c>
      <c r="I31" s="622">
        <v>0.20699999999999999</v>
      </c>
    </row>
    <row r="32" spans="1:11" ht="13.8">
      <c r="A32" s="616">
        <v>2015</v>
      </c>
      <c r="B32" s="630">
        <v>110900</v>
      </c>
      <c r="C32" s="618">
        <v>0.10100000000000001</v>
      </c>
      <c r="D32" s="618">
        <v>9.0999999999999998E-2</v>
      </c>
      <c r="E32" s="619">
        <v>0.113</v>
      </c>
      <c r="F32" s="617">
        <v>33200</v>
      </c>
      <c r="G32" s="618">
        <v>0.158</v>
      </c>
      <c r="H32" s="618">
        <v>0.13200000000000001</v>
      </c>
      <c r="I32" s="618">
        <v>0.187</v>
      </c>
    </row>
    <row r="33" spans="1:9" ht="13.8">
      <c r="A33" s="620">
        <v>2016</v>
      </c>
      <c r="B33" s="631">
        <v>119900</v>
      </c>
      <c r="C33" s="622">
        <v>0.108</v>
      </c>
      <c r="D33" s="622">
        <v>9.8000000000000004E-2</v>
      </c>
      <c r="E33" s="623">
        <v>0.11899999999999999</v>
      </c>
      <c r="F33" s="621">
        <v>42200</v>
      </c>
      <c r="G33" s="622">
        <v>0.20100000000000001</v>
      </c>
      <c r="H33" s="622">
        <v>0.17599999999999999</v>
      </c>
      <c r="I33" s="622">
        <v>0.22900000000000001</v>
      </c>
    </row>
    <row r="34" spans="1:9" ht="14.25" customHeight="1">
      <c r="A34" s="616">
        <v>2017</v>
      </c>
      <c r="B34" s="630">
        <v>108400</v>
      </c>
      <c r="C34" s="618">
        <v>0.1</v>
      </c>
      <c r="D34" s="618">
        <v>0.09</v>
      </c>
      <c r="E34" s="619">
        <v>0.11</v>
      </c>
      <c r="F34" s="617">
        <v>30200</v>
      </c>
      <c r="G34" s="618">
        <v>0.153</v>
      </c>
      <c r="H34" s="618">
        <v>0.13100000000000001</v>
      </c>
      <c r="I34" s="618">
        <v>0.17799999999999999</v>
      </c>
    </row>
    <row r="35" spans="1:9" ht="14.25" customHeight="1">
      <c r="A35" s="620">
        <v>2018</v>
      </c>
      <c r="B35" s="631">
        <v>102000</v>
      </c>
      <c r="C35" s="622">
        <v>9.1999999999999998E-2</v>
      </c>
      <c r="D35" s="622">
        <v>8.3000000000000004E-2</v>
      </c>
      <c r="E35" s="623">
        <v>0.10199999999999999</v>
      </c>
      <c r="F35" s="621">
        <v>29000</v>
      </c>
      <c r="G35" s="622">
        <v>0.14299999999999999</v>
      </c>
      <c r="H35" s="622">
        <v>0.121</v>
      </c>
      <c r="I35" s="622">
        <v>0.16800000000000001</v>
      </c>
    </row>
    <row r="36" spans="1:9" ht="13.8">
      <c r="A36" s="624">
        <v>2019</v>
      </c>
      <c r="B36" s="630">
        <v>105400</v>
      </c>
      <c r="C36" s="618">
        <v>9.8000000000000004E-2</v>
      </c>
      <c r="D36" s="618">
        <v>8.7999999999999995E-2</v>
      </c>
      <c r="E36" s="619">
        <v>0.108</v>
      </c>
      <c r="F36" s="617">
        <v>24800</v>
      </c>
      <c r="G36" s="618">
        <v>0.13500000000000001</v>
      </c>
      <c r="H36" s="618">
        <v>0.114</v>
      </c>
      <c r="I36" s="618">
        <v>0.159</v>
      </c>
    </row>
    <row r="37" spans="1:9" ht="13.8">
      <c r="A37" s="625">
        <v>2020</v>
      </c>
      <c r="B37" s="631">
        <v>96300</v>
      </c>
      <c r="C37" s="622">
        <v>8.5999999999999993E-2</v>
      </c>
      <c r="D37" s="622">
        <v>7.8E-2</v>
      </c>
      <c r="E37" s="623">
        <v>9.5000000000000001E-2</v>
      </c>
      <c r="F37" s="621">
        <v>28300</v>
      </c>
      <c r="G37" s="622">
        <v>0.14299999999999999</v>
      </c>
      <c r="H37" s="622">
        <v>0.121</v>
      </c>
      <c r="I37" s="622">
        <v>0.16800000000000001</v>
      </c>
    </row>
    <row r="38" spans="1:9" ht="13.8">
      <c r="A38" s="624">
        <v>2021</v>
      </c>
      <c r="B38" s="626">
        <v>92000</v>
      </c>
      <c r="C38" s="627">
        <v>8.1000000000000003E-2</v>
      </c>
      <c r="D38" s="627">
        <v>7.2999999999999995E-2</v>
      </c>
      <c r="E38" s="632">
        <v>9.0999999999999998E-2</v>
      </c>
      <c r="F38" s="634">
        <v>23700</v>
      </c>
      <c r="G38" s="635">
        <v>0.107</v>
      </c>
      <c r="H38" s="635">
        <v>0.09</v>
      </c>
      <c r="I38" s="635">
        <v>0.128</v>
      </c>
    </row>
    <row r="39" spans="1:9" ht="13.8"/>
    <row r="40" spans="1:9" ht="14.25" customHeight="1">
      <c r="A40" s="5812" t="s">
        <v>1500</v>
      </c>
      <c r="B40" s="5547"/>
      <c r="C40" s="5547"/>
      <c r="D40" s="5547"/>
      <c r="E40" s="5547"/>
      <c r="F40" s="5547"/>
      <c r="G40" s="5547"/>
      <c r="H40" s="5547"/>
      <c r="I40" s="5547"/>
    </row>
    <row r="41" spans="1:9" ht="13.8">
      <c r="A41" s="452"/>
      <c r="B41" s="84"/>
      <c r="C41" s="84"/>
      <c r="D41" s="84"/>
      <c r="E41" s="84"/>
      <c r="F41" s="84"/>
      <c r="G41" s="84"/>
      <c r="H41" s="84"/>
      <c r="I41" s="84"/>
    </row>
    <row r="42" spans="1:9" ht="61.5" customHeight="1">
      <c r="A42" s="5826" t="s">
        <v>1426</v>
      </c>
      <c r="B42" s="5827"/>
      <c r="C42" s="5827"/>
      <c r="D42" s="5827"/>
      <c r="E42" s="5827"/>
      <c r="F42" s="5827"/>
      <c r="G42" s="5827"/>
      <c r="H42" s="5827"/>
      <c r="I42" s="5828"/>
    </row>
  </sheetData>
  <mergeCells count="14">
    <mergeCell ref="A25:A27"/>
    <mergeCell ref="B25:I25"/>
    <mergeCell ref="B26:E26"/>
    <mergeCell ref="F26:I26"/>
    <mergeCell ref="A42:I42"/>
    <mergeCell ref="A40:I40"/>
    <mergeCell ref="A20:I20"/>
    <mergeCell ref="A23:I23"/>
    <mergeCell ref="A1:I1"/>
    <mergeCell ref="A3:I3"/>
    <mergeCell ref="B6:E6"/>
    <mergeCell ref="F6:I6"/>
    <mergeCell ref="A5:A7"/>
    <mergeCell ref="B5:I5"/>
  </mergeCells>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workbookViewId="0">
      <selection activeCell="J9" sqref="J9"/>
    </sheetView>
  </sheetViews>
  <sheetFormatPr defaultColWidth="8.59765625" defaultRowHeight="14.25" customHeight="1"/>
  <cols>
    <col min="1" max="9" width="11.09765625" style="61" customWidth="1"/>
    <col min="10" max="10" width="8.59765625" style="61"/>
    <col min="11" max="11" width="8.59765625" style="104"/>
    <col min="12" max="16384" width="8.59765625" style="61"/>
  </cols>
  <sheetData>
    <row r="1" spans="1:11" ht="24" customHeight="1">
      <c r="A1" s="5833" t="s">
        <v>2553</v>
      </c>
      <c r="B1" s="5833"/>
      <c r="C1" s="5833"/>
      <c r="D1" s="5833"/>
      <c r="E1" s="5833"/>
      <c r="F1" s="5833"/>
      <c r="G1" s="5833"/>
      <c r="H1" s="5833"/>
      <c r="I1" s="5833"/>
      <c r="J1" s="309"/>
    </row>
    <row r="2" spans="1:11" ht="14.4" thickBot="1">
      <c r="A2" s="74"/>
      <c r="B2" s="89"/>
      <c r="C2" s="89"/>
      <c r="D2" s="89"/>
      <c r="E2" s="89"/>
      <c r="F2" s="89"/>
      <c r="G2" s="89"/>
      <c r="H2" s="89"/>
      <c r="I2" s="89"/>
    </row>
    <row r="3" spans="1:11" ht="37.5" customHeight="1" thickTop="1" thickBot="1">
      <c r="A3" s="5834" t="s">
        <v>1481</v>
      </c>
      <c r="B3" s="5835"/>
      <c r="C3" s="5835"/>
      <c r="D3" s="5835"/>
      <c r="E3" s="5835"/>
      <c r="F3" s="5835"/>
      <c r="G3" s="5835"/>
      <c r="H3" s="5835"/>
      <c r="I3" s="5836"/>
    </row>
    <row r="4" spans="1:11" ht="14.4" thickTop="1"/>
    <row r="5" spans="1:11" ht="18" customHeight="1">
      <c r="A5" s="5839" t="s">
        <v>11</v>
      </c>
      <c r="B5" s="5841" t="s">
        <v>1505</v>
      </c>
      <c r="C5" s="5842"/>
      <c r="D5" s="5842"/>
      <c r="E5" s="5842"/>
      <c r="F5" s="5842"/>
      <c r="G5" s="5842"/>
      <c r="H5" s="5842"/>
      <c r="I5" s="5842"/>
      <c r="K5" s="106"/>
    </row>
    <row r="6" spans="1:11" ht="18" customHeight="1">
      <c r="A6" s="5839"/>
      <c r="B6" s="5821" t="s">
        <v>987</v>
      </c>
      <c r="C6" s="5822"/>
      <c r="D6" s="5822"/>
      <c r="E6" s="5822"/>
      <c r="F6" s="5823" t="s">
        <v>988</v>
      </c>
      <c r="G6" s="5824"/>
      <c r="H6" s="5824"/>
      <c r="I6" s="5825"/>
      <c r="K6" s="106"/>
    </row>
    <row r="7" spans="1:11" s="34" customFormat="1" ht="27.6">
      <c r="A7" s="5840"/>
      <c r="B7" s="77" t="s">
        <v>16</v>
      </c>
      <c r="C7" s="78" t="s">
        <v>17</v>
      </c>
      <c r="D7" s="78" t="s">
        <v>989</v>
      </c>
      <c r="E7" s="79" t="s">
        <v>990</v>
      </c>
      <c r="F7" s="77" t="s">
        <v>16</v>
      </c>
      <c r="G7" s="78" t="s">
        <v>17</v>
      </c>
      <c r="H7" s="78" t="s">
        <v>989</v>
      </c>
      <c r="I7" s="80" t="s">
        <v>990</v>
      </c>
      <c r="K7" s="105"/>
    </row>
    <row r="8" spans="1:11" ht="13.8">
      <c r="A8" s="616">
        <v>2011</v>
      </c>
      <c r="B8" s="617">
        <v>89100</v>
      </c>
      <c r="C8" s="618">
        <v>8.5000000000000006E-2</v>
      </c>
      <c r="D8" s="618">
        <v>7.8E-2</v>
      </c>
      <c r="E8" s="619">
        <v>9.2999999999999999E-2</v>
      </c>
      <c r="F8" s="617">
        <v>11300</v>
      </c>
      <c r="G8" s="618">
        <v>6.7000000000000004E-2</v>
      </c>
      <c r="H8" s="618">
        <v>5.1999999999999998E-2</v>
      </c>
      <c r="I8" s="618">
        <v>8.5000000000000006E-2</v>
      </c>
    </row>
    <row r="9" spans="1:11" ht="13.8">
      <c r="A9" s="620">
        <v>2012</v>
      </c>
      <c r="B9" s="621">
        <v>96600</v>
      </c>
      <c r="C9" s="622">
        <v>0.09</v>
      </c>
      <c r="D9" s="622">
        <v>8.1000000000000003E-2</v>
      </c>
      <c r="E9" s="623">
        <v>9.9000000000000005E-2</v>
      </c>
      <c r="F9" s="621">
        <v>12800</v>
      </c>
      <c r="G9" s="622">
        <v>6.5000000000000002E-2</v>
      </c>
      <c r="H9" s="622">
        <v>4.9000000000000002E-2</v>
      </c>
      <c r="I9" s="622">
        <v>8.5000000000000006E-2</v>
      </c>
    </row>
    <row r="10" spans="1:11" ht="13.8">
      <c r="A10" s="616">
        <v>2013</v>
      </c>
      <c r="B10" s="617">
        <v>98300</v>
      </c>
      <c r="C10" s="618">
        <v>0.09</v>
      </c>
      <c r="D10" s="618">
        <v>8.2000000000000003E-2</v>
      </c>
      <c r="E10" s="619">
        <v>9.8000000000000004E-2</v>
      </c>
      <c r="F10" s="617">
        <v>10600</v>
      </c>
      <c r="G10" s="618">
        <v>5.3999999999999999E-2</v>
      </c>
      <c r="H10" s="618">
        <v>4.1000000000000002E-2</v>
      </c>
      <c r="I10" s="618">
        <v>7.0999999999999994E-2</v>
      </c>
    </row>
    <row r="11" spans="1:11" ht="13.8">
      <c r="A11" s="620">
        <v>2014</v>
      </c>
      <c r="B11" s="621">
        <v>102900</v>
      </c>
      <c r="C11" s="622">
        <v>9.2999999999999999E-2</v>
      </c>
      <c r="D11" s="622">
        <v>8.5000000000000006E-2</v>
      </c>
      <c r="E11" s="623">
        <v>0.10100000000000001</v>
      </c>
      <c r="F11" s="621">
        <v>14400</v>
      </c>
      <c r="G11" s="622">
        <v>7.2999999999999995E-2</v>
      </c>
      <c r="H11" s="622">
        <v>5.8000000000000003E-2</v>
      </c>
      <c r="I11" s="622">
        <v>9.0999999999999998E-2</v>
      </c>
    </row>
    <row r="12" spans="1:11" ht="13.8">
      <c r="A12" s="616">
        <v>2015</v>
      </c>
      <c r="B12" s="617">
        <v>106100</v>
      </c>
      <c r="C12" s="618">
        <v>9.5000000000000001E-2</v>
      </c>
      <c r="D12" s="618">
        <v>8.6999999999999994E-2</v>
      </c>
      <c r="E12" s="619">
        <v>0.10299999999999999</v>
      </c>
      <c r="F12" s="617">
        <v>13600</v>
      </c>
      <c r="G12" s="618">
        <v>6.5000000000000002E-2</v>
      </c>
      <c r="H12" s="618">
        <v>5.0999999999999997E-2</v>
      </c>
      <c r="I12" s="618">
        <v>8.2000000000000003E-2</v>
      </c>
    </row>
    <row r="13" spans="1:11" ht="13.8">
      <c r="A13" s="620">
        <v>2016</v>
      </c>
      <c r="B13" s="621">
        <v>106600</v>
      </c>
      <c r="C13" s="622">
        <v>9.4E-2</v>
      </c>
      <c r="D13" s="622">
        <v>8.6999999999999994E-2</v>
      </c>
      <c r="E13" s="623">
        <v>0.10199999999999999</v>
      </c>
      <c r="F13" s="621">
        <v>14400</v>
      </c>
      <c r="G13" s="622">
        <v>7.0999999999999994E-2</v>
      </c>
      <c r="H13" s="622">
        <v>5.8000000000000003E-2</v>
      </c>
      <c r="I13" s="622">
        <v>8.7999999999999995E-2</v>
      </c>
    </row>
    <row r="14" spans="1:11" ht="14.25" customHeight="1">
      <c r="A14" s="616">
        <v>2017</v>
      </c>
      <c r="B14" s="617">
        <v>110600</v>
      </c>
      <c r="C14" s="618">
        <v>9.8000000000000004E-2</v>
      </c>
      <c r="D14" s="618">
        <v>0.09</v>
      </c>
      <c r="E14" s="619">
        <v>0.107</v>
      </c>
      <c r="F14" s="617">
        <v>16100</v>
      </c>
      <c r="G14" s="618">
        <v>0.08</v>
      </c>
      <c r="H14" s="618">
        <v>6.4000000000000001E-2</v>
      </c>
      <c r="I14" s="618">
        <v>9.8000000000000004E-2</v>
      </c>
    </row>
    <row r="15" spans="1:11" ht="14.25" customHeight="1">
      <c r="A15" s="620">
        <v>2018</v>
      </c>
      <c r="B15" s="621">
        <v>105300</v>
      </c>
      <c r="C15" s="622">
        <v>9.4E-2</v>
      </c>
      <c r="D15" s="622">
        <v>8.6999999999999994E-2</v>
      </c>
      <c r="E15" s="623">
        <v>0.10199999999999999</v>
      </c>
      <c r="F15" s="621">
        <v>14700</v>
      </c>
      <c r="G15" s="622">
        <v>7.4999999999999997E-2</v>
      </c>
      <c r="H15" s="622">
        <v>0.06</v>
      </c>
      <c r="I15" s="622">
        <v>9.2999999999999999E-2</v>
      </c>
    </row>
    <row r="16" spans="1:11" ht="14.25" customHeight="1">
      <c r="A16" s="624">
        <v>2019</v>
      </c>
      <c r="B16" s="617">
        <v>107800</v>
      </c>
      <c r="C16" s="618">
        <v>9.7000000000000003E-2</v>
      </c>
      <c r="D16" s="618">
        <v>0.09</v>
      </c>
      <c r="E16" s="619">
        <v>0.105</v>
      </c>
      <c r="F16" s="617">
        <v>13100</v>
      </c>
      <c r="G16" s="618">
        <v>7.0000000000000007E-2</v>
      </c>
      <c r="H16" s="618">
        <v>5.6000000000000001E-2</v>
      </c>
      <c r="I16" s="618">
        <v>8.6999999999999994E-2</v>
      </c>
    </row>
    <row r="17" spans="1:11" ht="14.25" customHeight="1">
      <c r="A17" s="625">
        <v>2020</v>
      </c>
      <c r="B17" s="621">
        <v>102200</v>
      </c>
      <c r="C17" s="622">
        <v>9.1999999999999998E-2</v>
      </c>
      <c r="D17" s="622">
        <v>8.4000000000000005E-2</v>
      </c>
      <c r="E17" s="623">
        <v>0.10100000000000001</v>
      </c>
      <c r="F17" s="621">
        <v>10800</v>
      </c>
      <c r="G17" s="622">
        <v>5.2999999999999999E-2</v>
      </c>
      <c r="H17" s="622">
        <v>4.2000000000000003E-2</v>
      </c>
      <c r="I17" s="622">
        <v>6.7000000000000004E-2</v>
      </c>
    </row>
    <row r="18" spans="1:11" ht="14.25" customHeight="1">
      <c r="A18" s="624">
        <v>2021</v>
      </c>
      <c r="B18" s="626">
        <v>112300</v>
      </c>
      <c r="C18" s="627">
        <v>9.8000000000000004E-2</v>
      </c>
      <c r="D18" s="627">
        <v>0.09</v>
      </c>
      <c r="E18" s="632">
        <v>0.107</v>
      </c>
      <c r="F18" s="633">
        <v>14000</v>
      </c>
      <c r="G18" s="627">
        <v>6.3E-2</v>
      </c>
      <c r="H18" s="627">
        <v>4.8000000000000001E-2</v>
      </c>
      <c r="I18" s="627">
        <v>8.1000000000000003E-2</v>
      </c>
    </row>
    <row r="19" spans="1:11" ht="14.25" customHeight="1">
      <c r="A19" s="451"/>
      <c r="B19" s="464"/>
      <c r="C19" s="311"/>
      <c r="D19" s="311"/>
      <c r="E19" s="311"/>
      <c r="F19" s="310"/>
      <c r="G19" s="311"/>
      <c r="H19" s="311"/>
      <c r="I19" s="311"/>
    </row>
    <row r="20" spans="1:11" ht="14.25" customHeight="1">
      <c r="A20" s="5812" t="s">
        <v>1500</v>
      </c>
      <c r="B20" s="5547"/>
      <c r="C20" s="5547"/>
      <c r="D20" s="5547"/>
      <c r="E20" s="5547"/>
      <c r="F20" s="5547"/>
      <c r="G20" s="5547"/>
      <c r="H20" s="5547"/>
      <c r="I20" s="5547"/>
    </row>
    <row r="21" spans="1:11" ht="14.25" customHeight="1">
      <c r="A21" s="451"/>
      <c r="B21" s="310"/>
      <c r="C21" s="311"/>
      <c r="D21" s="311"/>
      <c r="E21" s="311"/>
      <c r="F21" s="310"/>
      <c r="G21" s="311"/>
      <c r="H21" s="311"/>
      <c r="I21" s="311"/>
    </row>
    <row r="22" spans="1:11" ht="13.8"/>
    <row r="23" spans="1:11" ht="47.25" customHeight="1">
      <c r="A23" s="5829" t="s">
        <v>931</v>
      </c>
      <c r="B23" s="5829"/>
      <c r="C23" s="5829"/>
      <c r="D23" s="5829"/>
      <c r="E23" s="5829"/>
      <c r="F23" s="5829"/>
      <c r="G23" s="5829"/>
      <c r="H23" s="5829"/>
      <c r="I23" s="5829"/>
    </row>
    <row r="24" spans="1:11" ht="13.8"/>
    <row r="25" spans="1:11" ht="18" customHeight="1">
      <c r="A25" s="5839" t="s">
        <v>11</v>
      </c>
      <c r="B25" s="5841" t="s">
        <v>1505</v>
      </c>
      <c r="C25" s="5842"/>
      <c r="D25" s="5842"/>
      <c r="E25" s="5842"/>
      <c r="F25" s="5842"/>
      <c r="G25" s="5842"/>
      <c r="H25" s="5842"/>
      <c r="I25" s="5842"/>
      <c r="K25" s="106"/>
    </row>
    <row r="26" spans="1:11" ht="18" customHeight="1">
      <c r="A26" s="5839"/>
      <c r="B26" s="5821" t="s">
        <v>991</v>
      </c>
      <c r="C26" s="5822"/>
      <c r="D26" s="5822"/>
      <c r="E26" s="5822"/>
      <c r="F26" s="5823" t="s">
        <v>992</v>
      </c>
      <c r="G26" s="5824"/>
      <c r="H26" s="5824"/>
      <c r="I26" s="5825"/>
      <c r="K26" s="106"/>
    </row>
    <row r="27" spans="1:11" s="34" customFormat="1" ht="27.6">
      <c r="A27" s="5840"/>
      <c r="B27" s="77" t="s">
        <v>16</v>
      </c>
      <c r="C27" s="78" t="s">
        <v>17</v>
      </c>
      <c r="D27" s="78" t="s">
        <v>989</v>
      </c>
      <c r="E27" s="79" t="s">
        <v>990</v>
      </c>
      <c r="F27" s="77" t="s">
        <v>16</v>
      </c>
      <c r="G27" s="78" t="s">
        <v>17</v>
      </c>
      <c r="H27" s="78" t="s">
        <v>989</v>
      </c>
      <c r="I27" s="80" t="s">
        <v>990</v>
      </c>
      <c r="K27" s="105"/>
    </row>
    <row r="28" spans="1:11" ht="13.8">
      <c r="A28" s="616">
        <v>2011</v>
      </c>
      <c r="B28" s="617">
        <v>88200</v>
      </c>
      <c r="C28" s="618">
        <v>7.6999999999999999E-2</v>
      </c>
      <c r="D28" s="618">
        <v>7.0000000000000007E-2</v>
      </c>
      <c r="E28" s="619">
        <v>8.4000000000000005E-2</v>
      </c>
      <c r="F28" s="617">
        <v>11300</v>
      </c>
      <c r="G28" s="618">
        <v>7.8E-2</v>
      </c>
      <c r="H28" s="618">
        <v>6.0999999999999999E-2</v>
      </c>
      <c r="I28" s="618">
        <v>9.8000000000000004E-2</v>
      </c>
    </row>
    <row r="29" spans="1:11" ht="13.8">
      <c r="A29" s="620">
        <v>2012</v>
      </c>
      <c r="B29" s="621">
        <v>96200</v>
      </c>
      <c r="C29" s="622">
        <v>0.08</v>
      </c>
      <c r="D29" s="622">
        <v>7.1999999999999995E-2</v>
      </c>
      <c r="E29" s="623">
        <v>8.7999999999999995E-2</v>
      </c>
      <c r="F29" s="621">
        <v>12800</v>
      </c>
      <c r="G29" s="622">
        <v>7.2999999999999995E-2</v>
      </c>
      <c r="H29" s="622">
        <v>5.6000000000000001E-2</v>
      </c>
      <c r="I29" s="622">
        <v>9.5000000000000001E-2</v>
      </c>
    </row>
    <row r="30" spans="1:11" ht="13.8">
      <c r="A30" s="616">
        <v>2013</v>
      </c>
      <c r="B30" s="617">
        <v>97300</v>
      </c>
      <c r="C30" s="618">
        <v>7.8E-2</v>
      </c>
      <c r="D30" s="618">
        <v>7.0999999999999994E-2</v>
      </c>
      <c r="E30" s="619">
        <v>8.5000000000000006E-2</v>
      </c>
      <c r="F30" s="617">
        <v>10600</v>
      </c>
      <c r="G30" s="618">
        <v>6.6000000000000003E-2</v>
      </c>
      <c r="H30" s="618">
        <v>5.0999999999999997E-2</v>
      </c>
      <c r="I30" s="618">
        <v>8.5000000000000006E-2</v>
      </c>
    </row>
    <row r="31" spans="1:11" ht="13.8">
      <c r="A31" s="620">
        <v>2014</v>
      </c>
      <c r="B31" s="621">
        <v>100800</v>
      </c>
      <c r="C31" s="622">
        <v>8.2000000000000003E-2</v>
      </c>
      <c r="D31" s="622">
        <v>7.4999999999999997E-2</v>
      </c>
      <c r="E31" s="623">
        <v>0.09</v>
      </c>
      <c r="F31" s="621">
        <v>14100</v>
      </c>
      <c r="G31" s="622">
        <v>8.5000000000000006E-2</v>
      </c>
      <c r="H31" s="622">
        <v>6.8000000000000005E-2</v>
      </c>
      <c r="I31" s="622">
        <v>0.105</v>
      </c>
    </row>
    <row r="32" spans="1:11" ht="13.8">
      <c r="A32" s="616">
        <v>2015</v>
      </c>
      <c r="B32" s="617">
        <v>105300</v>
      </c>
      <c r="C32" s="618">
        <v>8.3000000000000004E-2</v>
      </c>
      <c r="D32" s="618">
        <v>7.5999999999999998E-2</v>
      </c>
      <c r="E32" s="619">
        <v>9.0999999999999998E-2</v>
      </c>
      <c r="F32" s="617">
        <v>13100</v>
      </c>
      <c r="G32" s="618">
        <v>7.4999999999999997E-2</v>
      </c>
      <c r="H32" s="618">
        <v>5.8999999999999997E-2</v>
      </c>
      <c r="I32" s="618">
        <v>9.5000000000000001E-2</v>
      </c>
    </row>
    <row r="33" spans="1:9" ht="13.8">
      <c r="A33" s="620">
        <v>2016</v>
      </c>
      <c r="B33" s="621">
        <v>104600</v>
      </c>
      <c r="C33" s="622">
        <v>8.3000000000000004E-2</v>
      </c>
      <c r="D33" s="622">
        <v>7.5999999999999998E-2</v>
      </c>
      <c r="E33" s="623">
        <v>0.09</v>
      </c>
      <c r="F33" s="621">
        <v>14300</v>
      </c>
      <c r="G33" s="622">
        <v>8.4000000000000005E-2</v>
      </c>
      <c r="H33" s="622">
        <v>6.8000000000000005E-2</v>
      </c>
      <c r="I33" s="622">
        <v>0.10199999999999999</v>
      </c>
    </row>
    <row r="34" spans="1:9" ht="13.8">
      <c r="A34" s="616">
        <v>2017</v>
      </c>
      <c r="B34" s="617">
        <v>109500</v>
      </c>
      <c r="C34" s="618">
        <v>8.5999999999999993E-2</v>
      </c>
      <c r="D34" s="618">
        <v>7.9000000000000001E-2</v>
      </c>
      <c r="E34" s="619">
        <v>9.4E-2</v>
      </c>
      <c r="F34" s="617">
        <v>15700</v>
      </c>
      <c r="G34" s="618">
        <v>9.0999999999999998E-2</v>
      </c>
      <c r="H34" s="618">
        <v>7.2999999999999995E-2</v>
      </c>
      <c r="I34" s="618">
        <v>0.112</v>
      </c>
    </row>
    <row r="35" spans="1:9" ht="13.8">
      <c r="A35" s="620">
        <v>2018</v>
      </c>
      <c r="B35" s="621">
        <v>103800</v>
      </c>
      <c r="C35" s="622">
        <v>8.1000000000000003E-2</v>
      </c>
      <c r="D35" s="622">
        <v>7.3999999999999996E-2</v>
      </c>
      <c r="E35" s="623">
        <v>8.7999999999999995E-2</v>
      </c>
      <c r="F35" s="621">
        <v>14700</v>
      </c>
      <c r="G35" s="622">
        <v>0.08</v>
      </c>
      <c r="H35" s="622">
        <v>6.5000000000000002E-2</v>
      </c>
      <c r="I35" s="622">
        <v>9.9000000000000005E-2</v>
      </c>
    </row>
    <row r="36" spans="1:9" ht="13.8">
      <c r="A36" s="624">
        <v>2019</v>
      </c>
      <c r="B36" s="617">
        <v>107500</v>
      </c>
      <c r="C36" s="618">
        <v>8.1000000000000003E-2</v>
      </c>
      <c r="D36" s="618">
        <v>7.3999999999999996E-2</v>
      </c>
      <c r="E36" s="619">
        <v>8.7999999999999995E-2</v>
      </c>
      <c r="F36" s="617">
        <v>13100</v>
      </c>
      <c r="G36" s="618">
        <v>7.3999999999999996E-2</v>
      </c>
      <c r="H36" s="618">
        <v>0.06</v>
      </c>
      <c r="I36" s="618">
        <v>9.0999999999999998E-2</v>
      </c>
    </row>
    <row r="37" spans="1:9" ht="13.8">
      <c r="A37" s="625">
        <v>2020</v>
      </c>
      <c r="B37" s="621">
        <v>100900</v>
      </c>
      <c r="C37" s="622">
        <v>7.5999999999999998E-2</v>
      </c>
      <c r="D37" s="622">
        <v>6.9000000000000006E-2</v>
      </c>
      <c r="E37" s="623">
        <v>8.3000000000000004E-2</v>
      </c>
      <c r="F37" s="621">
        <v>10500</v>
      </c>
      <c r="G37" s="622">
        <v>0.06</v>
      </c>
      <c r="H37" s="622">
        <v>4.8000000000000001E-2</v>
      </c>
      <c r="I37" s="622">
        <v>7.4999999999999997E-2</v>
      </c>
    </row>
    <row r="38" spans="1:9" ht="13.8">
      <c r="A38" s="624">
        <v>2021</v>
      </c>
      <c r="B38" s="626">
        <v>109600</v>
      </c>
      <c r="C38" s="627">
        <v>7.6999999999999999E-2</v>
      </c>
      <c r="D38" s="627">
        <v>7.0999999999999994E-2</v>
      </c>
      <c r="E38" s="628">
        <v>8.5000000000000006E-2</v>
      </c>
      <c r="F38" s="629">
        <v>13700</v>
      </c>
      <c r="G38" s="627">
        <v>6.3E-2</v>
      </c>
      <c r="H38" s="627">
        <v>4.9000000000000002E-2</v>
      </c>
      <c r="I38" s="627">
        <v>8.1000000000000003E-2</v>
      </c>
    </row>
    <row r="39" spans="1:9" ht="13.8">
      <c r="A39" s="452"/>
      <c r="B39" s="84"/>
      <c r="C39" s="84"/>
      <c r="D39" s="84"/>
      <c r="E39" s="84"/>
      <c r="F39" s="84"/>
      <c r="G39" s="84"/>
      <c r="H39" s="84"/>
      <c r="I39" s="84"/>
    </row>
    <row r="40" spans="1:9" ht="13.8">
      <c r="A40" s="5812" t="s">
        <v>1500</v>
      </c>
      <c r="B40" s="5547"/>
      <c r="C40" s="5547"/>
      <c r="D40" s="5547"/>
      <c r="E40" s="5547"/>
      <c r="F40" s="5547"/>
      <c r="G40" s="5547"/>
      <c r="H40" s="5547"/>
      <c r="I40" s="5547"/>
    </row>
    <row r="42" spans="1:9" ht="60" customHeight="1">
      <c r="A42" s="5843" t="s">
        <v>1426</v>
      </c>
      <c r="B42" s="5843"/>
      <c r="C42" s="5843"/>
      <c r="D42" s="5843"/>
      <c r="E42" s="5843"/>
      <c r="F42" s="5843"/>
      <c r="G42" s="5843"/>
      <c r="H42" s="5843"/>
      <c r="I42" s="5843"/>
    </row>
  </sheetData>
  <mergeCells count="14">
    <mergeCell ref="A25:A27"/>
    <mergeCell ref="B25:I25"/>
    <mergeCell ref="B26:E26"/>
    <mergeCell ref="F26:I26"/>
    <mergeCell ref="A42:I42"/>
    <mergeCell ref="A40:I40"/>
    <mergeCell ref="A20:I20"/>
    <mergeCell ref="A23:I23"/>
    <mergeCell ref="A1:I1"/>
    <mergeCell ref="A3:I3"/>
    <mergeCell ref="B6:E6"/>
    <mergeCell ref="F6:I6"/>
    <mergeCell ref="A5:A7"/>
    <mergeCell ref="B5:I5"/>
  </mergeCells>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workbookViewId="0">
      <selection sqref="A1:XFD1048576"/>
    </sheetView>
  </sheetViews>
  <sheetFormatPr defaultColWidth="8.59765625" defaultRowHeight="14.25" customHeight="1"/>
  <cols>
    <col min="1" max="9" width="11.09765625" style="61" customWidth="1"/>
    <col min="10" max="10" width="8.59765625" style="61"/>
    <col min="11" max="11" width="8.59765625" style="104"/>
    <col min="12" max="16384" width="8.59765625" style="61"/>
  </cols>
  <sheetData>
    <row r="1" spans="1:11" ht="24.6">
      <c r="A1" s="5833" t="s">
        <v>2554</v>
      </c>
      <c r="B1" s="5833"/>
      <c r="C1" s="5833"/>
      <c r="D1" s="5833"/>
      <c r="E1" s="5833"/>
      <c r="F1" s="5833"/>
      <c r="G1" s="5833"/>
      <c r="H1" s="5833"/>
      <c r="I1" s="5833"/>
      <c r="J1" s="309"/>
    </row>
    <row r="2" spans="1:11" ht="14.4" thickBot="1">
      <c r="A2" s="74"/>
      <c r="B2" s="89"/>
      <c r="C2" s="89"/>
      <c r="D2" s="89"/>
      <c r="E2" s="89"/>
      <c r="F2" s="89"/>
      <c r="G2" s="89"/>
      <c r="H2" s="84"/>
      <c r="I2" s="84"/>
    </row>
    <row r="3" spans="1:11" s="465" customFormat="1" ht="39" customHeight="1" thickTop="1" thickBot="1">
      <c r="A3" s="5834" t="s">
        <v>1482</v>
      </c>
      <c r="B3" s="5835"/>
      <c r="C3" s="5835"/>
      <c r="D3" s="5835"/>
      <c r="E3" s="5835"/>
      <c r="F3" s="5835"/>
      <c r="G3" s="5835"/>
      <c r="H3" s="5835"/>
      <c r="I3" s="5836"/>
      <c r="K3" s="466"/>
    </row>
    <row r="4" spans="1:11" s="465" customFormat="1" ht="14.4" thickTop="1">
      <c r="A4" s="467"/>
      <c r="B4" s="467"/>
      <c r="C4" s="467"/>
      <c r="D4" s="467"/>
      <c r="E4" s="467"/>
      <c r="F4" s="467"/>
      <c r="G4" s="467"/>
      <c r="H4" s="467"/>
      <c r="I4" s="467"/>
      <c r="K4" s="466"/>
    </row>
    <row r="5" spans="1:11" s="465" customFormat="1" ht="18" customHeight="1">
      <c r="A5" s="5817" t="s">
        <v>11</v>
      </c>
      <c r="B5" s="5819" t="s">
        <v>1506</v>
      </c>
      <c r="C5" s="5820"/>
      <c r="D5" s="5820"/>
      <c r="E5" s="5820"/>
      <c r="F5" s="5820"/>
      <c r="G5" s="5820"/>
      <c r="H5" s="5820"/>
      <c r="I5" s="5820"/>
      <c r="K5" s="636"/>
    </row>
    <row r="6" spans="1:11" s="465" customFormat="1" ht="18" customHeight="1">
      <c r="A6" s="5817"/>
      <c r="B6" s="5823" t="s">
        <v>987</v>
      </c>
      <c r="C6" s="5824"/>
      <c r="D6" s="5824"/>
      <c r="E6" s="5832"/>
      <c r="F6" s="5822" t="s">
        <v>988</v>
      </c>
      <c r="G6" s="5822"/>
      <c r="H6" s="5822"/>
      <c r="I6" s="5847"/>
      <c r="K6" s="636"/>
    </row>
    <row r="7" spans="1:11" s="468" customFormat="1" ht="27.6">
      <c r="A7" s="5818"/>
      <c r="B7" s="77" t="s">
        <v>16</v>
      </c>
      <c r="C7" s="78" t="s">
        <v>17</v>
      </c>
      <c r="D7" s="78" t="s">
        <v>989</v>
      </c>
      <c r="E7" s="79" t="s">
        <v>990</v>
      </c>
      <c r="F7" s="77" t="s">
        <v>16</v>
      </c>
      <c r="G7" s="78" t="s">
        <v>17</v>
      </c>
      <c r="H7" s="78" t="s">
        <v>989</v>
      </c>
      <c r="I7" s="80" t="s">
        <v>990</v>
      </c>
      <c r="K7" s="637"/>
    </row>
    <row r="8" spans="1:11" s="465" customFormat="1" ht="13.8">
      <c r="A8" s="616">
        <v>2011</v>
      </c>
      <c r="B8" s="630">
        <v>46100</v>
      </c>
      <c r="C8" s="618">
        <v>4.3999999999999997E-2</v>
      </c>
      <c r="D8" s="618">
        <v>3.7999999999999999E-2</v>
      </c>
      <c r="E8" s="619">
        <v>5.0999999999999997E-2</v>
      </c>
      <c r="F8" s="617">
        <v>8800</v>
      </c>
      <c r="G8" s="618">
        <v>5.1999999999999998E-2</v>
      </c>
      <c r="H8" s="618">
        <v>3.6999999999999998E-2</v>
      </c>
      <c r="I8" s="618">
        <v>7.2999999999999995E-2</v>
      </c>
      <c r="K8" s="466"/>
    </row>
    <row r="9" spans="1:11" s="465" customFormat="1" ht="13.8">
      <c r="A9" s="620">
        <v>2012</v>
      </c>
      <c r="B9" s="631">
        <v>39000</v>
      </c>
      <c r="C9" s="622">
        <v>3.5999999999999997E-2</v>
      </c>
      <c r="D9" s="622">
        <v>3.1E-2</v>
      </c>
      <c r="E9" s="623">
        <v>4.2999999999999997E-2</v>
      </c>
      <c r="F9" s="621">
        <v>8400</v>
      </c>
      <c r="G9" s="622">
        <v>4.2999999999999997E-2</v>
      </c>
      <c r="H9" s="622">
        <v>3.1E-2</v>
      </c>
      <c r="I9" s="622">
        <v>5.8999999999999997E-2</v>
      </c>
      <c r="K9" s="466"/>
    </row>
    <row r="10" spans="1:11" s="465" customFormat="1" ht="13.8">
      <c r="A10" s="616">
        <v>2013</v>
      </c>
      <c r="B10" s="630">
        <v>51200</v>
      </c>
      <c r="C10" s="618">
        <v>4.7E-2</v>
      </c>
      <c r="D10" s="618">
        <v>0.04</v>
      </c>
      <c r="E10" s="619">
        <v>5.5E-2</v>
      </c>
      <c r="F10" s="617">
        <v>11300</v>
      </c>
      <c r="G10" s="618">
        <v>5.8000000000000003E-2</v>
      </c>
      <c r="H10" s="618">
        <v>4.2000000000000003E-2</v>
      </c>
      <c r="I10" s="618">
        <v>7.9000000000000001E-2</v>
      </c>
      <c r="K10" s="466"/>
    </row>
    <row r="11" spans="1:11" s="465" customFormat="1" ht="13.8">
      <c r="A11" s="620">
        <v>2014</v>
      </c>
      <c r="B11" s="631">
        <v>42100</v>
      </c>
      <c r="C11" s="622">
        <v>3.7999999999999999E-2</v>
      </c>
      <c r="D11" s="622">
        <v>3.3000000000000002E-2</v>
      </c>
      <c r="E11" s="623">
        <v>4.3999999999999997E-2</v>
      </c>
      <c r="F11" s="621">
        <v>9400</v>
      </c>
      <c r="G11" s="622">
        <v>4.8000000000000001E-2</v>
      </c>
      <c r="H11" s="622">
        <v>3.5999999999999997E-2</v>
      </c>
      <c r="I11" s="622">
        <v>6.3E-2</v>
      </c>
      <c r="K11" s="466"/>
    </row>
    <row r="12" spans="1:11" s="465" customFormat="1" ht="13.8">
      <c r="A12" s="616">
        <v>2015</v>
      </c>
      <c r="B12" s="630">
        <v>48200</v>
      </c>
      <c r="C12" s="618">
        <v>4.2999999999999997E-2</v>
      </c>
      <c r="D12" s="618">
        <v>3.6999999999999998E-2</v>
      </c>
      <c r="E12" s="619">
        <v>0.05</v>
      </c>
      <c r="F12" s="617">
        <v>11800</v>
      </c>
      <c r="G12" s="618">
        <v>5.6000000000000001E-2</v>
      </c>
      <c r="H12" s="618">
        <v>4.1000000000000002E-2</v>
      </c>
      <c r="I12" s="618">
        <v>7.8E-2</v>
      </c>
      <c r="K12" s="466"/>
    </row>
    <row r="13" spans="1:11" s="465" customFormat="1" ht="13.8">
      <c r="A13" s="620">
        <v>2016</v>
      </c>
      <c r="B13" s="631">
        <v>45100</v>
      </c>
      <c r="C13" s="622">
        <v>0.04</v>
      </c>
      <c r="D13" s="622">
        <v>3.5000000000000003E-2</v>
      </c>
      <c r="E13" s="623">
        <v>4.4999999999999998E-2</v>
      </c>
      <c r="F13" s="621">
        <v>11600</v>
      </c>
      <c r="G13" s="622">
        <v>5.7000000000000002E-2</v>
      </c>
      <c r="H13" s="622">
        <v>4.4999999999999998E-2</v>
      </c>
      <c r="I13" s="622">
        <v>7.1999999999999995E-2</v>
      </c>
      <c r="K13" s="466"/>
    </row>
    <row r="14" spans="1:11" s="465" customFormat="1" ht="13.8">
      <c r="A14" s="616">
        <v>2017</v>
      </c>
      <c r="B14" s="630">
        <v>40800</v>
      </c>
      <c r="C14" s="618">
        <v>3.5999999999999997E-2</v>
      </c>
      <c r="D14" s="618">
        <v>3.2000000000000001E-2</v>
      </c>
      <c r="E14" s="619">
        <v>4.2000000000000003E-2</v>
      </c>
      <c r="F14" s="617">
        <v>10400</v>
      </c>
      <c r="G14" s="618">
        <v>5.1999999999999998E-2</v>
      </c>
      <c r="H14" s="618">
        <v>0.04</v>
      </c>
      <c r="I14" s="618">
        <v>6.7000000000000004E-2</v>
      </c>
      <c r="K14" s="466"/>
    </row>
    <row r="15" spans="1:11" s="465" customFormat="1" ht="13.8">
      <c r="A15" s="620">
        <v>2018</v>
      </c>
      <c r="B15" s="631">
        <v>45300</v>
      </c>
      <c r="C15" s="622">
        <v>0.04</v>
      </c>
      <c r="D15" s="622">
        <v>3.5000000000000003E-2</v>
      </c>
      <c r="E15" s="623">
        <v>4.7E-2</v>
      </c>
      <c r="F15" s="621">
        <v>9200</v>
      </c>
      <c r="G15" s="622">
        <v>4.7E-2</v>
      </c>
      <c r="H15" s="622">
        <v>3.5999999999999997E-2</v>
      </c>
      <c r="I15" s="622">
        <v>6.0999999999999999E-2</v>
      </c>
      <c r="K15" s="466"/>
    </row>
    <row r="16" spans="1:11" s="465" customFormat="1" ht="13.8">
      <c r="A16" s="624">
        <v>2019</v>
      </c>
      <c r="B16" s="630">
        <v>47800</v>
      </c>
      <c r="C16" s="618">
        <v>4.2999999999999997E-2</v>
      </c>
      <c r="D16" s="618">
        <v>3.6999999999999998E-2</v>
      </c>
      <c r="E16" s="619">
        <v>0.05</v>
      </c>
      <c r="F16" s="617">
        <v>11700</v>
      </c>
      <c r="G16" s="618">
        <v>6.2E-2</v>
      </c>
      <c r="H16" s="618">
        <v>4.9000000000000002E-2</v>
      </c>
      <c r="I16" s="618">
        <v>7.9000000000000001E-2</v>
      </c>
      <c r="K16" s="466"/>
    </row>
    <row r="17" spans="1:11" s="465" customFormat="1" ht="13.8">
      <c r="A17" s="625">
        <v>2020</v>
      </c>
      <c r="B17" s="631">
        <v>41400</v>
      </c>
      <c r="C17" s="622">
        <v>3.6999999999999998E-2</v>
      </c>
      <c r="D17" s="622">
        <v>3.2000000000000001E-2</v>
      </c>
      <c r="E17" s="623">
        <v>4.2999999999999997E-2</v>
      </c>
      <c r="F17" s="621">
        <v>10800</v>
      </c>
      <c r="G17" s="622">
        <v>5.2999999999999999E-2</v>
      </c>
      <c r="H17" s="622">
        <v>4.1000000000000002E-2</v>
      </c>
      <c r="I17" s="622">
        <v>6.9000000000000006E-2</v>
      </c>
      <c r="K17" s="466"/>
    </row>
    <row r="18" spans="1:11" s="465" customFormat="1" ht="13.8">
      <c r="A18" s="624">
        <v>2021</v>
      </c>
      <c r="B18" s="626">
        <v>40200</v>
      </c>
      <c r="C18" s="627">
        <v>3.5000000000000003E-2</v>
      </c>
      <c r="D18" s="627">
        <v>0.03</v>
      </c>
      <c r="E18" s="628">
        <v>4.1000000000000002E-2</v>
      </c>
      <c r="F18" s="629">
        <v>8900</v>
      </c>
      <c r="G18" s="627">
        <v>0.04</v>
      </c>
      <c r="H18" s="627">
        <v>2.9000000000000001E-2</v>
      </c>
      <c r="I18" s="627">
        <v>5.5E-2</v>
      </c>
      <c r="K18" s="466"/>
    </row>
    <row r="19" spans="1:11" s="465" customFormat="1" ht="13.8">
      <c r="A19" s="467"/>
      <c r="B19" s="467"/>
      <c r="C19" s="467"/>
      <c r="D19" s="467"/>
      <c r="E19" s="467"/>
      <c r="F19" s="467"/>
      <c r="G19" s="467"/>
      <c r="H19" s="467"/>
      <c r="I19" s="467"/>
      <c r="K19" s="466"/>
    </row>
    <row r="20" spans="1:11" s="465" customFormat="1" ht="14.1" customHeight="1">
      <c r="A20" s="5812" t="s">
        <v>1500</v>
      </c>
      <c r="B20" s="5547"/>
      <c r="C20" s="5547"/>
      <c r="D20" s="5547"/>
      <c r="E20" s="5547"/>
      <c r="F20" s="5547"/>
      <c r="G20" s="5547"/>
      <c r="H20" s="5547"/>
      <c r="I20" s="5547"/>
      <c r="K20" s="466"/>
    </row>
    <row r="21" spans="1:11" s="465" customFormat="1" ht="13.8">
      <c r="A21" s="469"/>
      <c r="B21" s="469"/>
      <c r="C21" s="469"/>
      <c r="D21" s="469"/>
      <c r="E21" s="469"/>
      <c r="F21" s="469"/>
      <c r="G21" s="469"/>
      <c r="H21" s="469"/>
      <c r="I21" s="469"/>
      <c r="K21" s="466"/>
    </row>
    <row r="22" spans="1:11" s="465" customFormat="1" ht="14.25" customHeight="1">
      <c r="A22" s="469"/>
      <c r="B22" s="469"/>
      <c r="C22" s="469"/>
      <c r="D22" s="469"/>
      <c r="E22" s="469"/>
      <c r="F22" s="469"/>
      <c r="G22" s="469"/>
      <c r="H22" s="469"/>
      <c r="I22" s="469"/>
      <c r="K22" s="466"/>
    </row>
    <row r="23" spans="1:11" s="465" customFormat="1" ht="45.75" customHeight="1">
      <c r="A23" s="5844" t="s">
        <v>931</v>
      </c>
      <c r="B23" s="5845"/>
      <c r="C23" s="5845"/>
      <c r="D23" s="5845"/>
      <c r="E23" s="5845"/>
      <c r="F23" s="5845"/>
      <c r="G23" s="5845"/>
      <c r="H23" s="5845"/>
      <c r="I23" s="5846"/>
      <c r="K23" s="466"/>
    </row>
    <row r="24" spans="1:11" s="465" customFormat="1" ht="14.25" customHeight="1">
      <c r="A24" s="467"/>
      <c r="B24" s="467"/>
      <c r="C24" s="467"/>
      <c r="D24" s="467"/>
      <c r="E24" s="467"/>
      <c r="F24" s="467"/>
      <c r="G24" s="467"/>
      <c r="H24" s="467"/>
      <c r="I24" s="467"/>
      <c r="K24" s="466"/>
    </row>
    <row r="25" spans="1:11" s="465" customFormat="1" ht="18" customHeight="1">
      <c r="A25" s="5817" t="s">
        <v>11</v>
      </c>
      <c r="B25" s="5819" t="s">
        <v>1506</v>
      </c>
      <c r="C25" s="5820"/>
      <c r="D25" s="5820"/>
      <c r="E25" s="5820"/>
      <c r="F25" s="5820"/>
      <c r="G25" s="5820"/>
      <c r="H25" s="5820"/>
      <c r="I25" s="5820"/>
      <c r="K25" s="636"/>
    </row>
    <row r="26" spans="1:11" s="465" customFormat="1" ht="18" customHeight="1">
      <c r="A26" s="5817"/>
      <c r="B26" s="5823" t="s">
        <v>1427</v>
      </c>
      <c r="C26" s="5824"/>
      <c r="D26" s="5824"/>
      <c r="E26" s="5832"/>
      <c r="F26" s="5823" t="s">
        <v>1428</v>
      </c>
      <c r="G26" s="5824"/>
      <c r="H26" s="5824"/>
      <c r="I26" s="5825"/>
      <c r="K26" s="636"/>
    </row>
    <row r="27" spans="1:11" s="468" customFormat="1" ht="30" customHeight="1">
      <c r="A27" s="5818"/>
      <c r="B27" s="77" t="s">
        <v>16</v>
      </c>
      <c r="C27" s="78" t="s">
        <v>17</v>
      </c>
      <c r="D27" s="78" t="s">
        <v>989</v>
      </c>
      <c r="E27" s="79" t="s">
        <v>990</v>
      </c>
      <c r="F27" s="77" t="s">
        <v>16</v>
      </c>
      <c r="G27" s="78" t="s">
        <v>17</v>
      </c>
      <c r="H27" s="78" t="s">
        <v>989</v>
      </c>
      <c r="I27" s="80" t="s">
        <v>990</v>
      </c>
      <c r="K27" s="637"/>
    </row>
    <row r="28" spans="1:11" s="465" customFormat="1" ht="13.8">
      <c r="A28" s="616">
        <v>2011</v>
      </c>
      <c r="B28" s="630">
        <v>45500</v>
      </c>
      <c r="C28" s="618">
        <v>4.1000000000000002E-2</v>
      </c>
      <c r="D28" s="618">
        <v>3.5000000000000003E-2</v>
      </c>
      <c r="E28" s="619">
        <v>4.8000000000000001E-2</v>
      </c>
      <c r="F28" s="617">
        <v>8800</v>
      </c>
      <c r="G28" s="618">
        <v>5.5E-2</v>
      </c>
      <c r="H28" s="618">
        <v>0.04</v>
      </c>
      <c r="I28" s="618">
        <v>7.4999999999999997E-2</v>
      </c>
      <c r="K28" s="466"/>
    </row>
    <row r="29" spans="1:11" s="465" customFormat="1" ht="13.8">
      <c r="A29" s="620">
        <v>2012</v>
      </c>
      <c r="B29" s="631">
        <v>38800</v>
      </c>
      <c r="C29" s="622">
        <v>3.4000000000000002E-2</v>
      </c>
      <c r="D29" s="622">
        <v>2.9000000000000001E-2</v>
      </c>
      <c r="E29" s="623">
        <v>0.04</v>
      </c>
      <c r="F29" s="621">
        <v>8400</v>
      </c>
      <c r="G29" s="622">
        <v>5.0999999999999997E-2</v>
      </c>
      <c r="H29" s="622">
        <v>3.5999999999999997E-2</v>
      </c>
      <c r="I29" s="622">
        <v>7.0999999999999994E-2</v>
      </c>
      <c r="K29" s="466"/>
    </row>
    <row r="30" spans="1:11" s="465" customFormat="1" ht="13.8">
      <c r="A30" s="616">
        <v>2013</v>
      </c>
      <c r="B30" s="630">
        <v>51200</v>
      </c>
      <c r="C30" s="618">
        <v>4.3999999999999997E-2</v>
      </c>
      <c r="D30" s="618">
        <v>3.6999999999999998E-2</v>
      </c>
      <c r="E30" s="619">
        <v>5.1999999999999998E-2</v>
      </c>
      <c r="F30" s="617">
        <v>11300</v>
      </c>
      <c r="G30" s="618">
        <v>5.8999999999999997E-2</v>
      </c>
      <c r="H30" s="618">
        <v>4.3999999999999997E-2</v>
      </c>
      <c r="I30" s="618">
        <v>7.8E-2</v>
      </c>
      <c r="K30" s="466"/>
    </row>
    <row r="31" spans="1:11" s="465" customFormat="1" ht="13.8">
      <c r="A31" s="620">
        <v>2014</v>
      </c>
      <c r="B31" s="631">
        <v>41500</v>
      </c>
      <c r="C31" s="622">
        <v>3.4000000000000002E-2</v>
      </c>
      <c r="D31" s="622">
        <v>0.03</v>
      </c>
      <c r="E31" s="623">
        <v>0.04</v>
      </c>
      <c r="F31" s="621">
        <v>9200</v>
      </c>
      <c r="G31" s="622">
        <v>5.5E-2</v>
      </c>
      <c r="H31" s="622">
        <v>4.1000000000000002E-2</v>
      </c>
      <c r="I31" s="622">
        <v>7.2999999999999995E-2</v>
      </c>
      <c r="K31" s="466"/>
    </row>
    <row r="32" spans="1:11" s="465" customFormat="1" ht="13.8">
      <c r="A32" s="616">
        <v>2015</v>
      </c>
      <c r="B32" s="630">
        <v>47800</v>
      </c>
      <c r="C32" s="618">
        <v>4.1000000000000002E-2</v>
      </c>
      <c r="D32" s="618">
        <v>3.4000000000000002E-2</v>
      </c>
      <c r="E32" s="619">
        <v>4.8000000000000001E-2</v>
      </c>
      <c r="F32" s="617">
        <v>11800</v>
      </c>
      <c r="G32" s="618">
        <v>6.3E-2</v>
      </c>
      <c r="H32" s="618">
        <v>4.5999999999999999E-2</v>
      </c>
      <c r="I32" s="618">
        <v>8.6999999999999994E-2</v>
      </c>
      <c r="K32" s="466"/>
    </row>
    <row r="33" spans="1:11" s="465" customFormat="1" ht="13.8">
      <c r="A33" s="620">
        <v>2016</v>
      </c>
      <c r="B33" s="631">
        <v>45000</v>
      </c>
      <c r="C33" s="622">
        <v>3.5999999999999997E-2</v>
      </c>
      <c r="D33" s="622">
        <v>3.2000000000000001E-2</v>
      </c>
      <c r="E33" s="623">
        <v>4.2000000000000003E-2</v>
      </c>
      <c r="F33" s="621">
        <v>11600</v>
      </c>
      <c r="G33" s="622">
        <v>6.3E-2</v>
      </c>
      <c r="H33" s="622">
        <v>0.05</v>
      </c>
      <c r="I33" s="622">
        <v>0.08</v>
      </c>
      <c r="K33" s="466"/>
    </row>
    <row r="34" spans="1:11" s="465" customFormat="1" ht="13.8">
      <c r="A34" s="616">
        <v>2017</v>
      </c>
      <c r="B34" s="630">
        <v>40400</v>
      </c>
      <c r="C34" s="618">
        <v>3.3000000000000002E-2</v>
      </c>
      <c r="D34" s="618">
        <v>2.8000000000000001E-2</v>
      </c>
      <c r="E34" s="619">
        <v>3.7999999999999999E-2</v>
      </c>
      <c r="F34" s="617">
        <v>10400</v>
      </c>
      <c r="G34" s="618">
        <v>5.6000000000000001E-2</v>
      </c>
      <c r="H34" s="618">
        <v>4.2999999999999997E-2</v>
      </c>
      <c r="I34" s="618">
        <v>7.2999999999999995E-2</v>
      </c>
      <c r="K34" s="466"/>
    </row>
    <row r="35" spans="1:11" s="465" customFormat="1" ht="13.8">
      <c r="A35" s="620">
        <v>2018</v>
      </c>
      <c r="B35" s="631">
        <v>44600</v>
      </c>
      <c r="C35" s="622">
        <v>3.5999999999999997E-2</v>
      </c>
      <c r="D35" s="622">
        <v>3.1E-2</v>
      </c>
      <c r="E35" s="623">
        <v>4.2000000000000003E-2</v>
      </c>
      <c r="F35" s="621">
        <v>9100</v>
      </c>
      <c r="G35" s="622">
        <v>4.9000000000000002E-2</v>
      </c>
      <c r="H35" s="622">
        <v>3.7999999999999999E-2</v>
      </c>
      <c r="I35" s="622">
        <v>6.3E-2</v>
      </c>
      <c r="K35" s="466"/>
    </row>
    <row r="36" spans="1:11" s="465" customFormat="1" ht="14.25" customHeight="1">
      <c r="A36" s="624">
        <v>2019</v>
      </c>
      <c r="B36" s="630">
        <v>46900</v>
      </c>
      <c r="C36" s="618">
        <v>3.7999999999999999E-2</v>
      </c>
      <c r="D36" s="618">
        <v>3.3000000000000002E-2</v>
      </c>
      <c r="E36" s="619">
        <v>4.4999999999999998E-2</v>
      </c>
      <c r="F36" s="617">
        <v>11700</v>
      </c>
      <c r="G36" s="618">
        <v>6.0999999999999999E-2</v>
      </c>
      <c r="H36" s="618">
        <v>4.8000000000000001E-2</v>
      </c>
      <c r="I36" s="618">
        <v>7.6999999999999999E-2</v>
      </c>
      <c r="K36" s="466"/>
    </row>
    <row r="37" spans="1:11" s="465" customFormat="1" ht="14.25" customHeight="1">
      <c r="A37" s="625">
        <v>2020</v>
      </c>
      <c r="B37" s="631">
        <v>41200</v>
      </c>
      <c r="C37" s="622">
        <v>3.1E-2</v>
      </c>
      <c r="D37" s="622">
        <v>2.7E-2</v>
      </c>
      <c r="E37" s="623">
        <v>3.6999999999999998E-2</v>
      </c>
      <c r="F37" s="621">
        <v>10800</v>
      </c>
      <c r="G37" s="622">
        <v>5.7000000000000002E-2</v>
      </c>
      <c r="H37" s="622">
        <v>4.3999999999999997E-2</v>
      </c>
      <c r="I37" s="622">
        <v>7.3999999999999996E-2</v>
      </c>
      <c r="K37" s="466"/>
    </row>
    <row r="38" spans="1:11" s="465" customFormat="1" ht="14.25" customHeight="1">
      <c r="A38" s="624">
        <v>2021</v>
      </c>
      <c r="B38" s="626">
        <v>39600</v>
      </c>
      <c r="C38" s="627">
        <v>2.9000000000000001E-2</v>
      </c>
      <c r="D38" s="627">
        <v>2.5000000000000001E-2</v>
      </c>
      <c r="E38" s="628">
        <v>3.4000000000000002E-2</v>
      </c>
      <c r="F38" s="629">
        <v>8900</v>
      </c>
      <c r="G38" s="627">
        <v>4.1000000000000002E-2</v>
      </c>
      <c r="H38" s="627">
        <v>0.03</v>
      </c>
      <c r="I38" s="627">
        <v>5.6000000000000001E-2</v>
      </c>
      <c r="K38" s="466"/>
    </row>
    <row r="39" spans="1:11" s="465" customFormat="1" ht="14.25" customHeight="1">
      <c r="A39" s="467"/>
      <c r="B39" s="467"/>
      <c r="C39" s="467"/>
      <c r="D39" s="467"/>
      <c r="E39" s="467"/>
      <c r="F39" s="467"/>
      <c r="G39" s="467"/>
      <c r="H39" s="467"/>
      <c r="I39" s="467"/>
      <c r="K39" s="466"/>
    </row>
    <row r="40" spans="1:11" s="465" customFormat="1" ht="14.25" customHeight="1">
      <c r="A40" s="5812" t="s">
        <v>1500</v>
      </c>
      <c r="B40" s="5547"/>
      <c r="C40" s="5547"/>
      <c r="D40" s="5547"/>
      <c r="E40" s="5547"/>
      <c r="F40" s="5547"/>
      <c r="G40" s="5547"/>
      <c r="H40" s="5547"/>
      <c r="I40" s="5547"/>
      <c r="K40" s="466"/>
    </row>
    <row r="41" spans="1:11" s="465" customFormat="1" ht="14.25" customHeight="1">
      <c r="A41" s="467"/>
      <c r="B41" s="467"/>
      <c r="C41" s="467"/>
      <c r="D41" s="467"/>
      <c r="E41" s="467"/>
      <c r="F41" s="467"/>
      <c r="G41" s="467"/>
      <c r="H41" s="467"/>
      <c r="I41" s="467"/>
      <c r="K41" s="466"/>
    </row>
    <row r="42" spans="1:11" s="465" customFormat="1" ht="60" customHeight="1">
      <c r="A42" s="5843" t="s">
        <v>1426</v>
      </c>
      <c r="B42" s="5843"/>
      <c r="C42" s="5843"/>
      <c r="D42" s="5843"/>
      <c r="E42" s="5843"/>
      <c r="F42" s="5843"/>
      <c r="G42" s="5843"/>
      <c r="H42" s="5843"/>
      <c r="I42" s="5843"/>
      <c r="K42" s="466"/>
    </row>
    <row r="43" spans="1:11" s="465" customFormat="1" ht="13.8">
      <c r="K43" s="466"/>
    </row>
    <row r="44" spans="1:11" s="465" customFormat="1" ht="13.8">
      <c r="K44" s="466"/>
    </row>
    <row r="45" spans="1:11" s="465" customFormat="1" ht="13.8">
      <c r="K45" s="466"/>
    </row>
    <row r="46" spans="1:11" s="465" customFormat="1" ht="13.8">
      <c r="K46" s="466"/>
    </row>
    <row r="47" spans="1:11" s="465" customFormat="1" ht="13.8">
      <c r="K47" s="466"/>
    </row>
    <row r="48" spans="1:11" s="465" customFormat="1" ht="13.8">
      <c r="K48" s="466"/>
    </row>
  </sheetData>
  <mergeCells count="14">
    <mergeCell ref="A25:A27"/>
    <mergeCell ref="B25:I25"/>
    <mergeCell ref="B26:E26"/>
    <mergeCell ref="F26:I26"/>
    <mergeCell ref="A42:I42"/>
    <mergeCell ref="A40:I40"/>
    <mergeCell ref="A20:I20"/>
    <mergeCell ref="A23:I23"/>
    <mergeCell ref="A1:I1"/>
    <mergeCell ref="A3:I3"/>
    <mergeCell ref="A5:A7"/>
    <mergeCell ref="B5:I5"/>
    <mergeCell ref="B6:E6"/>
    <mergeCell ref="F6:I6"/>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workbookViewId="0">
      <selection sqref="A1:XFD1048576"/>
    </sheetView>
  </sheetViews>
  <sheetFormatPr defaultColWidth="8.59765625" defaultRowHeight="14.25" customHeight="1"/>
  <cols>
    <col min="1" max="9" width="11.09765625" style="61" customWidth="1"/>
    <col min="10" max="10" width="8.59765625" style="61"/>
    <col min="11" max="11" width="8.59765625" style="168"/>
    <col min="12" max="13" width="8.59765625" style="61"/>
    <col min="14" max="14" width="9" style="61" customWidth="1"/>
    <col min="15" max="16384" width="8.59765625" style="61"/>
  </cols>
  <sheetData>
    <row r="1" spans="1:11" ht="24.6">
      <c r="A1" s="5833" t="s">
        <v>2555</v>
      </c>
      <c r="B1" s="5833"/>
      <c r="C1" s="5833"/>
      <c r="D1" s="5833"/>
      <c r="E1" s="5833"/>
      <c r="F1" s="5833"/>
      <c r="G1" s="5833"/>
      <c r="H1" s="5833"/>
      <c r="I1" s="5833"/>
      <c r="J1" s="309"/>
    </row>
    <row r="2" spans="1:11" ht="14.4" thickBot="1">
      <c r="A2" s="74"/>
      <c r="B2" s="89"/>
      <c r="C2" s="89"/>
      <c r="D2" s="89"/>
      <c r="E2" s="89"/>
      <c r="F2" s="89"/>
      <c r="G2" s="89"/>
      <c r="H2" s="84"/>
      <c r="I2" s="84"/>
    </row>
    <row r="3" spans="1:11" ht="38.1" customHeight="1" thickTop="1" thickBot="1">
      <c r="A3" s="5834" t="s">
        <v>1483</v>
      </c>
      <c r="B3" s="5835"/>
      <c r="C3" s="5835"/>
      <c r="D3" s="5835"/>
      <c r="E3" s="5835"/>
      <c r="F3" s="5835"/>
      <c r="G3" s="5835"/>
      <c r="H3" s="5835"/>
      <c r="I3" s="5836"/>
    </row>
    <row r="4" spans="1:11" ht="14.4" thickTop="1"/>
    <row r="5" spans="1:11" ht="17.399999999999999">
      <c r="A5" s="5817" t="s">
        <v>11</v>
      </c>
      <c r="B5" s="5837" t="s">
        <v>1507</v>
      </c>
      <c r="C5" s="5838"/>
      <c r="D5" s="5838"/>
      <c r="E5" s="5838"/>
      <c r="F5" s="5838"/>
      <c r="G5" s="5838"/>
      <c r="H5" s="5838"/>
      <c r="I5" s="5838"/>
      <c r="J5" s="106"/>
      <c r="K5" s="106"/>
    </row>
    <row r="6" spans="1:11" ht="17.399999999999999">
      <c r="A6" s="5817"/>
      <c r="B6" s="5821" t="s">
        <v>987</v>
      </c>
      <c r="C6" s="5822"/>
      <c r="D6" s="5822"/>
      <c r="E6" s="5822"/>
      <c r="F6" s="5823" t="s">
        <v>988</v>
      </c>
      <c r="G6" s="5824"/>
      <c r="H6" s="5824"/>
      <c r="I6" s="5825"/>
      <c r="J6" s="106"/>
      <c r="K6" s="106"/>
    </row>
    <row r="7" spans="1:11" s="34" customFormat="1" ht="27.6">
      <c r="A7" s="5818"/>
      <c r="B7" s="77" t="s">
        <v>16</v>
      </c>
      <c r="C7" s="78" t="s">
        <v>17</v>
      </c>
      <c r="D7" s="78" t="s">
        <v>989</v>
      </c>
      <c r="E7" s="79" t="s">
        <v>990</v>
      </c>
      <c r="F7" s="77" t="s">
        <v>16</v>
      </c>
      <c r="G7" s="78" t="s">
        <v>17</v>
      </c>
      <c r="H7" s="78" t="s">
        <v>989</v>
      </c>
      <c r="I7" s="80" t="s">
        <v>990</v>
      </c>
      <c r="J7" s="105"/>
      <c r="K7" s="105"/>
    </row>
    <row r="8" spans="1:11" ht="13.8">
      <c r="A8" s="616">
        <v>2011</v>
      </c>
      <c r="B8" s="630">
        <v>30900</v>
      </c>
      <c r="C8" s="618">
        <v>0.03</v>
      </c>
      <c r="D8" s="618">
        <v>2.5000000000000001E-2</v>
      </c>
      <c r="E8" s="619">
        <v>3.5000000000000003E-2</v>
      </c>
      <c r="F8" s="617">
        <v>4000</v>
      </c>
      <c r="G8" s="618">
        <v>2.4E-2</v>
      </c>
      <c r="H8" s="618">
        <v>1.6E-2</v>
      </c>
      <c r="I8" s="618">
        <v>3.4000000000000002E-2</v>
      </c>
      <c r="J8" s="168"/>
    </row>
    <row r="9" spans="1:11" ht="13.8">
      <c r="A9" s="620">
        <v>2012</v>
      </c>
      <c r="B9" s="631">
        <v>30000</v>
      </c>
      <c r="C9" s="622">
        <v>2.8000000000000001E-2</v>
      </c>
      <c r="D9" s="622">
        <v>2.3E-2</v>
      </c>
      <c r="E9" s="623">
        <v>3.4000000000000002E-2</v>
      </c>
      <c r="F9" s="621">
        <v>7500</v>
      </c>
      <c r="G9" s="622">
        <v>3.7999999999999999E-2</v>
      </c>
      <c r="H9" s="622">
        <v>2.5000000000000001E-2</v>
      </c>
      <c r="I9" s="622">
        <v>5.7000000000000002E-2</v>
      </c>
      <c r="J9" s="168"/>
    </row>
    <row r="10" spans="1:11" ht="13.8">
      <c r="A10" s="616">
        <v>2013</v>
      </c>
      <c r="B10" s="630">
        <v>29100</v>
      </c>
      <c r="C10" s="618">
        <v>2.7E-2</v>
      </c>
      <c r="D10" s="618">
        <v>2.1999999999999999E-2</v>
      </c>
      <c r="E10" s="619">
        <v>3.2000000000000001E-2</v>
      </c>
      <c r="F10" s="617">
        <v>6000</v>
      </c>
      <c r="G10" s="618">
        <v>3.1E-2</v>
      </c>
      <c r="H10" s="618">
        <v>2.1999999999999999E-2</v>
      </c>
      <c r="I10" s="618">
        <v>4.2000000000000003E-2</v>
      </c>
      <c r="J10" s="168"/>
    </row>
    <row r="11" spans="1:11" ht="13.8">
      <c r="A11" s="620">
        <v>2014</v>
      </c>
      <c r="B11" s="631">
        <v>37800</v>
      </c>
      <c r="C11" s="622">
        <v>3.4000000000000002E-2</v>
      </c>
      <c r="D11" s="622">
        <v>2.9000000000000001E-2</v>
      </c>
      <c r="E11" s="623">
        <v>4.1000000000000002E-2</v>
      </c>
      <c r="F11" s="621">
        <v>7100</v>
      </c>
      <c r="G11" s="622">
        <v>3.5999999999999997E-2</v>
      </c>
      <c r="H11" s="622">
        <v>2.5999999999999999E-2</v>
      </c>
      <c r="I11" s="622">
        <v>0.05</v>
      </c>
      <c r="J11" s="168"/>
    </row>
    <row r="12" spans="1:11" ht="13.8">
      <c r="A12" s="616">
        <v>2015</v>
      </c>
      <c r="B12" s="630">
        <v>31000</v>
      </c>
      <c r="C12" s="618">
        <v>2.8000000000000001E-2</v>
      </c>
      <c r="D12" s="618">
        <v>2.3E-2</v>
      </c>
      <c r="E12" s="619">
        <v>3.3000000000000002E-2</v>
      </c>
      <c r="F12" s="617">
        <v>7100</v>
      </c>
      <c r="G12" s="618">
        <v>3.4000000000000002E-2</v>
      </c>
      <c r="H12" s="618">
        <v>2.4E-2</v>
      </c>
      <c r="I12" s="618">
        <v>4.5999999999999999E-2</v>
      </c>
      <c r="J12" s="168"/>
    </row>
    <row r="13" spans="1:11" ht="13.8">
      <c r="A13" s="620">
        <v>2016</v>
      </c>
      <c r="B13" s="631">
        <v>40300</v>
      </c>
      <c r="C13" s="622">
        <v>3.5999999999999997E-2</v>
      </c>
      <c r="D13" s="622">
        <v>3.1E-2</v>
      </c>
      <c r="E13" s="623">
        <v>4.1000000000000002E-2</v>
      </c>
      <c r="F13" s="621">
        <v>7300</v>
      </c>
      <c r="G13" s="622">
        <v>3.5999999999999997E-2</v>
      </c>
      <c r="H13" s="622">
        <v>2.7E-2</v>
      </c>
      <c r="I13" s="622">
        <v>4.8000000000000001E-2</v>
      </c>
      <c r="J13" s="168"/>
    </row>
    <row r="14" spans="1:11" ht="13.8">
      <c r="A14" s="616">
        <v>2017</v>
      </c>
      <c r="B14" s="630">
        <v>28100</v>
      </c>
      <c r="C14" s="618">
        <v>2.5000000000000001E-2</v>
      </c>
      <c r="D14" s="618">
        <v>2.1000000000000001E-2</v>
      </c>
      <c r="E14" s="619">
        <v>0.03</v>
      </c>
      <c r="F14" s="617">
        <v>4300</v>
      </c>
      <c r="G14" s="618">
        <v>2.1999999999999999E-2</v>
      </c>
      <c r="H14" s="618">
        <v>1.6E-2</v>
      </c>
      <c r="I14" s="618">
        <v>0.03</v>
      </c>
      <c r="J14" s="168"/>
    </row>
    <row r="15" spans="1:11" ht="13.8">
      <c r="A15" s="620">
        <v>2018</v>
      </c>
      <c r="B15" s="631">
        <v>34300</v>
      </c>
      <c r="C15" s="622">
        <v>3.1E-2</v>
      </c>
      <c r="D15" s="622">
        <v>2.5999999999999999E-2</v>
      </c>
      <c r="E15" s="623">
        <v>3.5999999999999997E-2</v>
      </c>
      <c r="F15" s="621">
        <v>6100</v>
      </c>
      <c r="G15" s="622">
        <v>3.1E-2</v>
      </c>
      <c r="H15" s="622">
        <v>2.1999999999999999E-2</v>
      </c>
      <c r="I15" s="622">
        <v>4.2999999999999997E-2</v>
      </c>
      <c r="J15" s="168"/>
    </row>
    <row r="16" spans="1:11" ht="13.8">
      <c r="A16" s="624">
        <v>2019</v>
      </c>
      <c r="B16" s="630">
        <v>30100</v>
      </c>
      <c r="C16" s="618">
        <v>2.7E-2</v>
      </c>
      <c r="D16" s="618">
        <v>2.3E-2</v>
      </c>
      <c r="E16" s="619">
        <v>3.2000000000000001E-2</v>
      </c>
      <c r="F16" s="617">
        <v>4500</v>
      </c>
      <c r="G16" s="618">
        <v>2.4E-2</v>
      </c>
      <c r="H16" s="618">
        <v>1.7999999999999999E-2</v>
      </c>
      <c r="I16" s="618">
        <v>3.3000000000000002E-2</v>
      </c>
      <c r="J16" s="168"/>
    </row>
    <row r="17" spans="1:11" ht="13.8">
      <c r="A17" s="625">
        <v>2020</v>
      </c>
      <c r="B17" s="631">
        <v>31900</v>
      </c>
      <c r="C17" s="622">
        <v>2.9000000000000001E-2</v>
      </c>
      <c r="D17" s="622">
        <v>2.4E-2</v>
      </c>
      <c r="E17" s="623">
        <v>3.5000000000000003E-2</v>
      </c>
      <c r="F17" s="621">
        <v>5500</v>
      </c>
      <c r="G17" s="622">
        <v>2.7E-2</v>
      </c>
      <c r="H17" s="622">
        <v>1.9E-2</v>
      </c>
      <c r="I17" s="622">
        <v>3.7999999999999999E-2</v>
      </c>
      <c r="J17" s="168"/>
    </row>
    <row r="18" spans="1:11" ht="13.8">
      <c r="A18" s="624">
        <v>2021</v>
      </c>
      <c r="B18" s="626">
        <v>29600</v>
      </c>
      <c r="C18" s="627">
        <v>2.5999999999999999E-2</v>
      </c>
      <c r="D18" s="627">
        <v>2.1999999999999999E-2</v>
      </c>
      <c r="E18" s="628">
        <v>3.1E-2</v>
      </c>
      <c r="F18" s="629">
        <v>5000</v>
      </c>
      <c r="G18" s="627">
        <v>2.1999999999999999E-2</v>
      </c>
      <c r="H18" s="627">
        <v>1.4999999999999999E-2</v>
      </c>
      <c r="I18" s="627">
        <v>3.2000000000000001E-2</v>
      </c>
    </row>
    <row r="19" spans="1:11" ht="13.8"/>
    <row r="20" spans="1:11" ht="13.8">
      <c r="A20" s="5812" t="s">
        <v>1500</v>
      </c>
      <c r="B20" s="5547"/>
      <c r="C20" s="5547"/>
      <c r="D20" s="5547"/>
      <c r="E20" s="5547"/>
      <c r="F20" s="5547"/>
      <c r="G20" s="5547"/>
      <c r="H20" s="5547"/>
      <c r="I20" s="5547"/>
    </row>
    <row r="21" spans="1:11" ht="13.8"/>
    <row r="22" spans="1:11" ht="13.8"/>
    <row r="23" spans="1:11" ht="45" customHeight="1">
      <c r="A23" s="5829" t="s">
        <v>931</v>
      </c>
      <c r="B23" s="5829"/>
      <c r="C23" s="5829"/>
      <c r="D23" s="5829"/>
      <c r="E23" s="5829"/>
      <c r="F23" s="5829"/>
      <c r="G23" s="5829"/>
      <c r="H23" s="5829"/>
      <c r="I23" s="5829"/>
    </row>
    <row r="24" spans="1:11" ht="13.8"/>
    <row r="25" spans="1:11" ht="17.399999999999999">
      <c r="A25" s="5817" t="s">
        <v>11</v>
      </c>
      <c r="B25" s="5837" t="s">
        <v>1507</v>
      </c>
      <c r="C25" s="5838"/>
      <c r="D25" s="5838"/>
      <c r="E25" s="5838"/>
      <c r="F25" s="5838"/>
      <c r="G25" s="5838"/>
      <c r="H25" s="5838"/>
      <c r="I25" s="5838"/>
      <c r="J25" s="106"/>
      <c r="K25" s="106"/>
    </row>
    <row r="26" spans="1:11" ht="17.399999999999999">
      <c r="A26" s="5817"/>
      <c r="B26" s="5821" t="s">
        <v>991</v>
      </c>
      <c r="C26" s="5822"/>
      <c r="D26" s="5822"/>
      <c r="E26" s="5822"/>
      <c r="F26" s="5823" t="s">
        <v>992</v>
      </c>
      <c r="G26" s="5824"/>
      <c r="H26" s="5824"/>
      <c r="I26" s="5825"/>
      <c r="J26" s="106"/>
      <c r="K26" s="106"/>
    </row>
    <row r="27" spans="1:11" s="34" customFormat="1" ht="27.6">
      <c r="A27" s="5818"/>
      <c r="B27" s="77" t="s">
        <v>16</v>
      </c>
      <c r="C27" s="78" t="s">
        <v>17</v>
      </c>
      <c r="D27" s="78" t="s">
        <v>989</v>
      </c>
      <c r="E27" s="79" t="s">
        <v>990</v>
      </c>
      <c r="F27" s="77" t="s">
        <v>16</v>
      </c>
      <c r="G27" s="78" t="s">
        <v>17</v>
      </c>
      <c r="H27" s="78" t="s">
        <v>989</v>
      </c>
      <c r="I27" s="80" t="s">
        <v>990</v>
      </c>
      <c r="J27" s="105"/>
      <c r="K27" s="105"/>
    </row>
    <row r="28" spans="1:11" ht="13.8">
      <c r="A28" s="616">
        <v>2011</v>
      </c>
      <c r="B28" s="630">
        <v>30900</v>
      </c>
      <c r="C28" s="618">
        <v>2.5999999999999999E-2</v>
      </c>
      <c r="D28" s="618">
        <v>2.1999999999999999E-2</v>
      </c>
      <c r="E28" s="619">
        <v>3.1E-2</v>
      </c>
      <c r="F28" s="617">
        <v>3900</v>
      </c>
      <c r="G28" s="618">
        <v>2.7E-2</v>
      </c>
      <c r="H28" s="618">
        <v>1.9E-2</v>
      </c>
      <c r="I28" s="618">
        <v>3.7999999999999999E-2</v>
      </c>
      <c r="J28" s="168"/>
    </row>
    <row r="29" spans="1:11" ht="13.8">
      <c r="A29" s="620">
        <v>2012</v>
      </c>
      <c r="B29" s="631">
        <v>29500</v>
      </c>
      <c r="C29" s="622">
        <v>2.5000000000000001E-2</v>
      </c>
      <c r="D29" s="622">
        <v>0.02</v>
      </c>
      <c r="E29" s="623">
        <v>3.1E-2</v>
      </c>
      <c r="F29" s="621">
        <v>7300</v>
      </c>
      <c r="G29" s="622">
        <v>4.3999999999999997E-2</v>
      </c>
      <c r="H29" s="622">
        <v>0.03</v>
      </c>
      <c r="I29" s="622">
        <v>6.5000000000000002E-2</v>
      </c>
      <c r="J29" s="168"/>
    </row>
    <row r="30" spans="1:11" ht="13.8">
      <c r="A30" s="616">
        <v>2013</v>
      </c>
      <c r="B30" s="630">
        <v>29000</v>
      </c>
      <c r="C30" s="618">
        <v>2.3E-2</v>
      </c>
      <c r="D30" s="618">
        <v>1.9E-2</v>
      </c>
      <c r="E30" s="619">
        <v>2.8000000000000001E-2</v>
      </c>
      <c r="F30" s="617">
        <v>6000</v>
      </c>
      <c r="G30" s="618">
        <v>4.1000000000000002E-2</v>
      </c>
      <c r="H30" s="618">
        <v>0.03</v>
      </c>
      <c r="I30" s="618">
        <v>5.5E-2</v>
      </c>
      <c r="J30" s="168"/>
    </row>
    <row r="31" spans="1:11" ht="13.8">
      <c r="A31" s="620">
        <v>2014</v>
      </c>
      <c r="B31" s="631">
        <v>37300</v>
      </c>
      <c r="C31" s="622">
        <v>0.03</v>
      </c>
      <c r="D31" s="622">
        <v>2.4E-2</v>
      </c>
      <c r="E31" s="623">
        <v>3.5999999999999997E-2</v>
      </c>
      <c r="F31" s="621">
        <v>7000</v>
      </c>
      <c r="G31" s="622">
        <v>4.1000000000000002E-2</v>
      </c>
      <c r="H31" s="622">
        <v>0.03</v>
      </c>
      <c r="I31" s="622">
        <v>5.6000000000000001E-2</v>
      </c>
      <c r="J31" s="168"/>
    </row>
    <row r="32" spans="1:11" ht="13.8">
      <c r="A32" s="616">
        <v>2015</v>
      </c>
      <c r="B32" s="630">
        <v>31000</v>
      </c>
      <c r="C32" s="618">
        <v>2.5000000000000001E-2</v>
      </c>
      <c r="D32" s="618">
        <v>2.1000000000000001E-2</v>
      </c>
      <c r="E32" s="619">
        <v>0.03</v>
      </c>
      <c r="F32" s="617">
        <v>7100</v>
      </c>
      <c r="G32" s="618">
        <v>4.2000000000000003E-2</v>
      </c>
      <c r="H32" s="618">
        <v>0.03</v>
      </c>
      <c r="I32" s="618">
        <v>5.8000000000000003E-2</v>
      </c>
      <c r="J32" s="168"/>
    </row>
    <row r="33" spans="1:10" ht="13.8">
      <c r="A33" s="620">
        <v>2016</v>
      </c>
      <c r="B33" s="631">
        <v>39800</v>
      </c>
      <c r="C33" s="622">
        <v>3.1E-2</v>
      </c>
      <c r="D33" s="622">
        <v>2.5999999999999999E-2</v>
      </c>
      <c r="E33" s="623">
        <v>3.6999999999999998E-2</v>
      </c>
      <c r="F33" s="621">
        <v>7300</v>
      </c>
      <c r="G33" s="622">
        <v>4.1000000000000002E-2</v>
      </c>
      <c r="H33" s="622">
        <v>3.1E-2</v>
      </c>
      <c r="I33" s="622">
        <v>5.3999999999999999E-2</v>
      </c>
      <c r="J33" s="168"/>
    </row>
    <row r="34" spans="1:10" ht="13.8">
      <c r="A34" s="616">
        <v>2017</v>
      </c>
      <c r="B34" s="630">
        <v>28100</v>
      </c>
      <c r="C34" s="618">
        <v>2.1999999999999999E-2</v>
      </c>
      <c r="D34" s="618">
        <v>1.7999999999999999E-2</v>
      </c>
      <c r="E34" s="619">
        <v>2.5999999999999999E-2</v>
      </c>
      <c r="F34" s="617">
        <v>4300</v>
      </c>
      <c r="G34" s="618">
        <v>2.4E-2</v>
      </c>
      <c r="H34" s="618">
        <v>1.7000000000000001E-2</v>
      </c>
      <c r="I34" s="618">
        <v>3.3000000000000002E-2</v>
      </c>
      <c r="J34" s="168"/>
    </row>
    <row r="35" spans="1:10" ht="13.8">
      <c r="A35" s="620">
        <v>2018</v>
      </c>
      <c r="B35" s="631">
        <v>33900</v>
      </c>
      <c r="C35" s="622">
        <v>2.5000000000000001E-2</v>
      </c>
      <c r="D35" s="622">
        <v>2.1999999999999999E-2</v>
      </c>
      <c r="E35" s="623">
        <v>2.9000000000000001E-2</v>
      </c>
      <c r="F35" s="621">
        <v>6100</v>
      </c>
      <c r="G35" s="622">
        <v>3.5000000000000003E-2</v>
      </c>
      <c r="H35" s="622">
        <v>2.5000000000000001E-2</v>
      </c>
      <c r="I35" s="622">
        <v>4.9000000000000002E-2</v>
      </c>
      <c r="J35" s="168"/>
    </row>
    <row r="36" spans="1:10" ht="13.8">
      <c r="A36" s="624">
        <v>2019</v>
      </c>
      <c r="B36" s="630">
        <v>30000</v>
      </c>
      <c r="C36" s="618">
        <v>2.1999999999999999E-2</v>
      </c>
      <c r="D36" s="618">
        <v>1.9E-2</v>
      </c>
      <c r="E36" s="619">
        <v>2.5999999999999999E-2</v>
      </c>
      <c r="F36" s="617">
        <v>4500</v>
      </c>
      <c r="G36" s="618">
        <v>2.5000000000000001E-2</v>
      </c>
      <c r="H36" s="618">
        <v>1.7999999999999999E-2</v>
      </c>
      <c r="I36" s="618">
        <v>3.5000000000000003E-2</v>
      </c>
      <c r="J36" s="168"/>
    </row>
    <row r="37" spans="1:10" ht="13.8">
      <c r="A37" s="625">
        <v>2020</v>
      </c>
      <c r="B37" s="631">
        <v>31700</v>
      </c>
      <c r="C37" s="622">
        <v>2.4E-2</v>
      </c>
      <c r="D37" s="622">
        <v>1.9E-2</v>
      </c>
      <c r="E37" s="623">
        <v>2.9000000000000001E-2</v>
      </c>
      <c r="F37" s="621">
        <v>5500</v>
      </c>
      <c r="G37" s="622">
        <v>0.03</v>
      </c>
      <c r="H37" s="622">
        <v>2.1000000000000001E-2</v>
      </c>
      <c r="I37" s="622">
        <v>4.3999999999999997E-2</v>
      </c>
      <c r="J37" s="168"/>
    </row>
    <row r="38" spans="1:10" ht="13.8">
      <c r="A38" s="624">
        <v>2021</v>
      </c>
      <c r="B38" s="626">
        <v>29300</v>
      </c>
      <c r="C38" s="627">
        <v>0.02</v>
      </c>
      <c r="D38" s="627">
        <v>1.7000000000000001E-2</v>
      </c>
      <c r="E38" s="628">
        <v>2.4E-2</v>
      </c>
      <c r="F38" s="629">
        <v>5000</v>
      </c>
      <c r="G38" s="627">
        <v>2.4E-2</v>
      </c>
      <c r="H38" s="627">
        <v>1.6E-2</v>
      </c>
      <c r="I38" s="627">
        <v>3.4000000000000002E-2</v>
      </c>
    </row>
    <row r="39" spans="1:10" ht="13.8"/>
    <row r="40" spans="1:10" ht="13.8">
      <c r="A40" s="5812" t="s">
        <v>1500</v>
      </c>
      <c r="B40" s="5547"/>
      <c r="C40" s="5547"/>
      <c r="D40" s="5547"/>
      <c r="E40" s="5547"/>
      <c r="F40" s="5547"/>
      <c r="G40" s="5547"/>
      <c r="H40" s="5547"/>
      <c r="I40" s="5547"/>
    </row>
    <row r="41" spans="1:10" ht="13.8">
      <c r="A41" s="452"/>
      <c r="B41" s="84"/>
      <c r="C41" s="84"/>
      <c r="D41" s="84"/>
      <c r="E41" s="84"/>
      <c r="F41" s="84"/>
      <c r="G41" s="84"/>
      <c r="H41" s="84"/>
      <c r="I41" s="84"/>
    </row>
    <row r="42" spans="1:10" ht="62.55" customHeight="1">
      <c r="A42" s="5826" t="s">
        <v>1426</v>
      </c>
      <c r="B42" s="5827"/>
      <c r="C42" s="5827"/>
      <c r="D42" s="5827"/>
      <c r="E42" s="5827"/>
      <c r="F42" s="5827"/>
      <c r="G42" s="5827"/>
      <c r="H42" s="5827"/>
      <c r="I42" s="5828"/>
    </row>
  </sheetData>
  <mergeCells count="14">
    <mergeCell ref="A25:A27"/>
    <mergeCell ref="B25:I25"/>
    <mergeCell ref="B26:E26"/>
    <mergeCell ref="F26:I26"/>
    <mergeCell ref="A42:I42"/>
    <mergeCell ref="A40:I40"/>
    <mergeCell ref="A20:I20"/>
    <mergeCell ref="A23:I23"/>
    <mergeCell ref="A1:I1"/>
    <mergeCell ref="A3:I3"/>
    <mergeCell ref="B6:E6"/>
    <mergeCell ref="F6:I6"/>
    <mergeCell ref="A5:A7"/>
    <mergeCell ref="B5:I5"/>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workbookViewId="0">
      <selection sqref="A1:XFD1048576"/>
    </sheetView>
  </sheetViews>
  <sheetFormatPr defaultColWidth="8.59765625" defaultRowHeight="14.25" customHeight="1"/>
  <cols>
    <col min="1" max="9" width="11.09765625" style="61" customWidth="1"/>
    <col min="10" max="10" width="8.59765625" style="61"/>
    <col min="11" max="11" width="8.59765625" style="168"/>
    <col min="12" max="16384" width="8.59765625" style="61"/>
  </cols>
  <sheetData>
    <row r="1" spans="1:11" ht="24.6">
      <c r="A1" s="5833" t="s">
        <v>2556</v>
      </c>
      <c r="B1" s="5833"/>
      <c r="C1" s="5833"/>
      <c r="D1" s="5833"/>
      <c r="E1" s="5833"/>
      <c r="F1" s="5833"/>
      <c r="G1" s="5833"/>
      <c r="H1" s="5833"/>
      <c r="I1" s="5833"/>
      <c r="J1" s="309"/>
    </row>
    <row r="2" spans="1:11" ht="14.4" thickBot="1">
      <c r="A2" s="74"/>
      <c r="B2" s="89"/>
      <c r="C2" s="89"/>
      <c r="D2" s="89"/>
      <c r="E2" s="89"/>
      <c r="F2" s="89"/>
      <c r="G2" s="89"/>
      <c r="H2" s="84"/>
      <c r="I2" s="84"/>
    </row>
    <row r="3" spans="1:11" ht="25.5" customHeight="1" thickTop="1" thickBot="1">
      <c r="A3" s="5834" t="s">
        <v>1484</v>
      </c>
      <c r="B3" s="5835"/>
      <c r="C3" s="5835"/>
      <c r="D3" s="5835"/>
      <c r="E3" s="5835"/>
      <c r="F3" s="5835"/>
      <c r="G3" s="5835"/>
      <c r="H3" s="5835"/>
      <c r="I3" s="5836"/>
    </row>
    <row r="4" spans="1:11" ht="14.4" thickTop="1"/>
    <row r="5" spans="1:11" ht="18" customHeight="1">
      <c r="A5" s="5817" t="s">
        <v>11</v>
      </c>
      <c r="B5" s="5837" t="s">
        <v>1508</v>
      </c>
      <c r="C5" s="5838"/>
      <c r="D5" s="5838"/>
      <c r="E5" s="5838"/>
      <c r="F5" s="5838"/>
      <c r="G5" s="5838"/>
      <c r="H5" s="5838"/>
      <c r="I5" s="5838"/>
      <c r="K5" s="106"/>
    </row>
    <row r="6" spans="1:11" ht="18" customHeight="1">
      <c r="A6" s="5817"/>
      <c r="B6" s="5821" t="s">
        <v>987</v>
      </c>
      <c r="C6" s="5822"/>
      <c r="D6" s="5822"/>
      <c r="E6" s="5822"/>
      <c r="F6" s="5823" t="s">
        <v>988</v>
      </c>
      <c r="G6" s="5824"/>
      <c r="H6" s="5824"/>
      <c r="I6" s="5825"/>
      <c r="K6" s="106"/>
    </row>
    <row r="7" spans="1:11" s="34" customFormat="1" ht="27.6">
      <c r="A7" s="5818"/>
      <c r="B7" s="77" t="s">
        <v>16</v>
      </c>
      <c r="C7" s="78" t="s">
        <v>17</v>
      </c>
      <c r="D7" s="78" t="s">
        <v>989</v>
      </c>
      <c r="E7" s="79" t="s">
        <v>990</v>
      </c>
      <c r="F7" s="77" t="s">
        <v>16</v>
      </c>
      <c r="G7" s="78" t="s">
        <v>17</v>
      </c>
      <c r="H7" s="78" t="s">
        <v>989</v>
      </c>
      <c r="I7" s="80" t="s">
        <v>990</v>
      </c>
      <c r="K7" s="105"/>
    </row>
    <row r="8" spans="1:11" ht="13.8">
      <c r="A8" s="616">
        <v>2011</v>
      </c>
      <c r="B8" s="630">
        <v>88200</v>
      </c>
      <c r="C8" s="618">
        <v>8.4000000000000005E-2</v>
      </c>
      <c r="D8" s="618">
        <v>7.5999999999999998E-2</v>
      </c>
      <c r="E8" s="619">
        <v>9.2999999999999999E-2</v>
      </c>
      <c r="F8" s="617">
        <v>15800</v>
      </c>
      <c r="G8" s="618">
        <v>9.4E-2</v>
      </c>
      <c r="H8" s="618">
        <v>7.5999999999999998E-2</v>
      </c>
      <c r="I8" s="618">
        <v>0.114</v>
      </c>
    </row>
    <row r="9" spans="1:11" ht="13.8">
      <c r="A9" s="620">
        <v>2012</v>
      </c>
      <c r="B9" s="631">
        <v>83700</v>
      </c>
      <c r="C9" s="622">
        <v>7.8E-2</v>
      </c>
      <c r="D9" s="622">
        <v>6.8000000000000005E-2</v>
      </c>
      <c r="E9" s="623">
        <v>8.7999999999999995E-2</v>
      </c>
      <c r="F9" s="621">
        <v>17400</v>
      </c>
      <c r="G9" s="622">
        <v>8.8999999999999996E-2</v>
      </c>
      <c r="H9" s="622">
        <v>6.9000000000000006E-2</v>
      </c>
      <c r="I9" s="622">
        <v>0.115</v>
      </c>
    </row>
    <row r="10" spans="1:11" ht="13.8">
      <c r="A10" s="616">
        <v>2013</v>
      </c>
      <c r="B10" s="630">
        <v>92000</v>
      </c>
      <c r="C10" s="618">
        <v>8.4000000000000005E-2</v>
      </c>
      <c r="D10" s="618">
        <v>7.4999999999999997E-2</v>
      </c>
      <c r="E10" s="619">
        <v>9.4E-2</v>
      </c>
      <c r="F10" s="617">
        <v>18000</v>
      </c>
      <c r="G10" s="618">
        <v>9.1999999999999998E-2</v>
      </c>
      <c r="H10" s="618">
        <v>7.4999999999999997E-2</v>
      </c>
      <c r="I10" s="618">
        <v>0.114</v>
      </c>
    </row>
    <row r="11" spans="1:11" ht="13.8">
      <c r="A11" s="620">
        <v>2014</v>
      </c>
      <c r="B11" s="631">
        <v>108400</v>
      </c>
      <c r="C11" s="622">
        <v>9.8000000000000004E-2</v>
      </c>
      <c r="D11" s="622">
        <v>8.7999999999999995E-2</v>
      </c>
      <c r="E11" s="623">
        <v>0.108</v>
      </c>
      <c r="F11" s="621">
        <v>22600</v>
      </c>
      <c r="G11" s="622">
        <v>0.114</v>
      </c>
      <c r="H11" s="622">
        <v>9.5000000000000001E-2</v>
      </c>
      <c r="I11" s="622">
        <v>0.13700000000000001</v>
      </c>
    </row>
    <row r="12" spans="1:11" ht="13.8">
      <c r="A12" s="616">
        <v>2015</v>
      </c>
      <c r="B12" s="630">
        <v>95500</v>
      </c>
      <c r="C12" s="618">
        <v>8.5000000000000006E-2</v>
      </c>
      <c r="D12" s="618">
        <v>7.6999999999999999E-2</v>
      </c>
      <c r="E12" s="619">
        <v>9.4E-2</v>
      </c>
      <c r="F12" s="617">
        <v>19000</v>
      </c>
      <c r="G12" s="618">
        <v>0.09</v>
      </c>
      <c r="H12" s="618">
        <v>7.3999999999999996E-2</v>
      </c>
      <c r="I12" s="618">
        <v>0.109</v>
      </c>
    </row>
    <row r="13" spans="1:11" ht="13.8">
      <c r="A13" s="620">
        <v>2016</v>
      </c>
      <c r="B13" s="631">
        <v>118600</v>
      </c>
      <c r="C13" s="622">
        <v>0.105</v>
      </c>
      <c r="D13" s="622">
        <v>9.6000000000000002E-2</v>
      </c>
      <c r="E13" s="623">
        <v>0.114</v>
      </c>
      <c r="F13" s="621">
        <v>24400</v>
      </c>
      <c r="G13" s="622">
        <v>0.121</v>
      </c>
      <c r="H13" s="622">
        <v>0.10299999999999999</v>
      </c>
      <c r="I13" s="622">
        <v>0.14099999999999999</v>
      </c>
    </row>
    <row r="14" spans="1:11" ht="14.25" customHeight="1">
      <c r="A14" s="616">
        <v>2017</v>
      </c>
      <c r="B14" s="630">
        <v>121800</v>
      </c>
      <c r="C14" s="618">
        <v>0.109</v>
      </c>
      <c r="D14" s="618">
        <v>0.1</v>
      </c>
      <c r="E14" s="619">
        <v>0.11799999999999999</v>
      </c>
      <c r="F14" s="617">
        <v>26600</v>
      </c>
      <c r="G14" s="618">
        <v>0.13200000000000001</v>
      </c>
      <c r="H14" s="618">
        <v>0.113</v>
      </c>
      <c r="I14" s="618">
        <v>0.154</v>
      </c>
    </row>
    <row r="15" spans="1:11" ht="14.25" customHeight="1">
      <c r="A15" s="620">
        <v>2018</v>
      </c>
      <c r="B15" s="631">
        <v>128700</v>
      </c>
      <c r="C15" s="622">
        <v>0.115</v>
      </c>
      <c r="D15" s="622">
        <v>0.106</v>
      </c>
      <c r="E15" s="623">
        <v>0.125</v>
      </c>
      <c r="F15" s="621">
        <v>25700</v>
      </c>
      <c r="G15" s="622">
        <v>0.13100000000000001</v>
      </c>
      <c r="H15" s="622">
        <v>0.112</v>
      </c>
      <c r="I15" s="622">
        <v>0.154</v>
      </c>
    </row>
    <row r="16" spans="1:11" ht="13.8">
      <c r="A16" s="624">
        <v>2019</v>
      </c>
      <c r="B16" s="630">
        <v>116500</v>
      </c>
      <c r="C16" s="618">
        <v>0.105</v>
      </c>
      <c r="D16" s="618">
        <v>9.7000000000000003E-2</v>
      </c>
      <c r="E16" s="619">
        <v>0.114</v>
      </c>
      <c r="F16" s="617">
        <v>25900</v>
      </c>
      <c r="G16" s="618">
        <v>0.13800000000000001</v>
      </c>
      <c r="H16" s="618">
        <v>0.11799999999999999</v>
      </c>
      <c r="I16" s="618">
        <v>0.16</v>
      </c>
    </row>
    <row r="17" spans="1:11" ht="13.8">
      <c r="A17" s="625">
        <v>2020</v>
      </c>
      <c r="B17" s="621">
        <v>121000</v>
      </c>
      <c r="C17" s="622">
        <v>0.109</v>
      </c>
      <c r="D17" s="622">
        <v>0.1</v>
      </c>
      <c r="E17" s="623">
        <v>0.11899999999999999</v>
      </c>
      <c r="F17" s="621">
        <v>25700</v>
      </c>
      <c r="G17" s="622">
        <v>0.127</v>
      </c>
      <c r="H17" s="622">
        <v>0.107</v>
      </c>
      <c r="I17" s="622">
        <v>0.14899999999999999</v>
      </c>
    </row>
    <row r="18" spans="1:11" ht="13.8">
      <c r="A18" s="624">
        <v>2021</v>
      </c>
      <c r="B18" s="626">
        <v>108600</v>
      </c>
      <c r="C18" s="627">
        <v>9.5000000000000001E-2</v>
      </c>
      <c r="D18" s="627">
        <v>8.5999999999999993E-2</v>
      </c>
      <c r="E18" s="628">
        <v>0.104</v>
      </c>
      <c r="F18" s="629">
        <v>21400</v>
      </c>
      <c r="G18" s="627">
        <v>9.6000000000000002E-2</v>
      </c>
      <c r="H18" s="627">
        <v>7.9000000000000001E-2</v>
      </c>
      <c r="I18" s="627">
        <v>0.115</v>
      </c>
    </row>
    <row r="19" spans="1:11" ht="13.8"/>
    <row r="20" spans="1:11" ht="14.25" customHeight="1">
      <c r="A20" s="5812" t="s">
        <v>1500</v>
      </c>
      <c r="B20" s="5547"/>
      <c r="C20" s="5547"/>
      <c r="D20" s="5547"/>
      <c r="E20" s="5547"/>
      <c r="F20" s="5547"/>
      <c r="G20" s="5547"/>
      <c r="H20" s="5547"/>
      <c r="I20" s="5547"/>
    </row>
    <row r="21" spans="1:11" ht="13.8"/>
    <row r="22" spans="1:11" ht="13.8"/>
    <row r="23" spans="1:11" ht="48.75" customHeight="1">
      <c r="A23" s="5829" t="s">
        <v>931</v>
      </c>
      <c r="B23" s="5829"/>
      <c r="C23" s="5829"/>
      <c r="D23" s="5829"/>
      <c r="E23" s="5829"/>
      <c r="F23" s="5829"/>
      <c r="G23" s="5829"/>
      <c r="H23" s="5829"/>
      <c r="I23" s="5829"/>
    </row>
    <row r="24" spans="1:11" ht="13.8"/>
    <row r="25" spans="1:11" ht="18" customHeight="1">
      <c r="A25" s="5817" t="s">
        <v>11</v>
      </c>
      <c r="B25" s="5837" t="s">
        <v>1508</v>
      </c>
      <c r="C25" s="5838"/>
      <c r="D25" s="5838"/>
      <c r="E25" s="5838"/>
      <c r="F25" s="5838"/>
      <c r="G25" s="5838"/>
      <c r="H25" s="5838"/>
      <c r="I25" s="5838"/>
      <c r="K25" s="106"/>
    </row>
    <row r="26" spans="1:11" ht="18" customHeight="1">
      <c r="A26" s="5817"/>
      <c r="B26" s="5821" t="s">
        <v>991</v>
      </c>
      <c r="C26" s="5822"/>
      <c r="D26" s="5822"/>
      <c r="E26" s="5822"/>
      <c r="F26" s="5823" t="s">
        <v>992</v>
      </c>
      <c r="G26" s="5824"/>
      <c r="H26" s="5824"/>
      <c r="I26" s="5825"/>
      <c r="K26" s="106"/>
    </row>
    <row r="27" spans="1:11" s="34" customFormat="1" ht="27.6">
      <c r="A27" s="5818"/>
      <c r="B27" s="77" t="s">
        <v>16</v>
      </c>
      <c r="C27" s="78" t="s">
        <v>17</v>
      </c>
      <c r="D27" s="78" t="s">
        <v>989</v>
      </c>
      <c r="E27" s="79" t="s">
        <v>990</v>
      </c>
      <c r="F27" s="77" t="s">
        <v>16</v>
      </c>
      <c r="G27" s="78" t="s">
        <v>17</v>
      </c>
      <c r="H27" s="78" t="s">
        <v>989</v>
      </c>
      <c r="I27" s="80" t="s">
        <v>990</v>
      </c>
      <c r="K27" s="105"/>
    </row>
    <row r="28" spans="1:11" ht="13.8">
      <c r="A28" s="616">
        <v>2011</v>
      </c>
      <c r="B28" s="638">
        <v>87700</v>
      </c>
      <c r="C28" s="639">
        <v>7.8E-2</v>
      </c>
      <c r="D28" s="639">
        <v>7.0999999999999994E-2</v>
      </c>
      <c r="E28" s="640">
        <v>8.5999999999999993E-2</v>
      </c>
      <c r="F28" s="617">
        <v>15800</v>
      </c>
      <c r="G28" s="618">
        <v>0.109</v>
      </c>
      <c r="H28" s="618">
        <v>0.09</v>
      </c>
      <c r="I28" s="618">
        <v>0.13100000000000001</v>
      </c>
    </row>
    <row r="29" spans="1:11" ht="13.8">
      <c r="A29" s="620">
        <v>2012</v>
      </c>
      <c r="B29" s="641">
        <v>82800</v>
      </c>
      <c r="C29" s="642">
        <v>6.9000000000000006E-2</v>
      </c>
      <c r="D29" s="642">
        <v>0.06</v>
      </c>
      <c r="E29" s="643">
        <v>7.9000000000000001E-2</v>
      </c>
      <c r="F29" s="621">
        <v>17400</v>
      </c>
      <c r="G29" s="622">
        <v>0.104</v>
      </c>
      <c r="H29" s="622">
        <v>8.2000000000000003E-2</v>
      </c>
      <c r="I29" s="622">
        <v>0.13100000000000001</v>
      </c>
    </row>
    <row r="30" spans="1:11" ht="13.8">
      <c r="A30" s="616">
        <v>2013</v>
      </c>
      <c r="B30" s="638">
        <v>90900</v>
      </c>
      <c r="C30" s="639">
        <v>7.3999999999999996E-2</v>
      </c>
      <c r="D30" s="639">
        <v>6.6000000000000003E-2</v>
      </c>
      <c r="E30" s="640">
        <v>8.3000000000000004E-2</v>
      </c>
      <c r="F30" s="617">
        <v>18000</v>
      </c>
      <c r="G30" s="618">
        <v>0.115</v>
      </c>
      <c r="H30" s="618">
        <v>9.5000000000000001E-2</v>
      </c>
      <c r="I30" s="618">
        <v>0.13800000000000001</v>
      </c>
    </row>
    <row r="31" spans="1:11" ht="13.8">
      <c r="A31" s="620">
        <v>2014</v>
      </c>
      <c r="B31" s="641">
        <v>106300</v>
      </c>
      <c r="C31" s="642">
        <v>8.7999999999999995E-2</v>
      </c>
      <c r="D31" s="642">
        <v>7.9000000000000001E-2</v>
      </c>
      <c r="E31" s="643">
        <v>9.8000000000000004E-2</v>
      </c>
      <c r="F31" s="621">
        <v>21800</v>
      </c>
      <c r="G31" s="622">
        <v>0.129</v>
      </c>
      <c r="H31" s="622">
        <v>0.108</v>
      </c>
      <c r="I31" s="622">
        <v>0.153</v>
      </c>
    </row>
    <row r="32" spans="1:11" ht="13.8">
      <c r="A32" s="616">
        <v>2015</v>
      </c>
      <c r="B32" s="638">
        <v>94000</v>
      </c>
      <c r="C32" s="639">
        <v>7.8E-2</v>
      </c>
      <c r="D32" s="639">
        <v>7.0000000000000007E-2</v>
      </c>
      <c r="E32" s="640">
        <v>8.5999999999999993E-2</v>
      </c>
      <c r="F32" s="617">
        <v>18900</v>
      </c>
      <c r="G32" s="618">
        <v>0.107</v>
      </c>
      <c r="H32" s="618">
        <v>8.8999999999999996E-2</v>
      </c>
      <c r="I32" s="618">
        <v>0.128</v>
      </c>
    </row>
    <row r="33" spans="1:9" ht="13.8">
      <c r="A33" s="620">
        <v>2016</v>
      </c>
      <c r="B33" s="641">
        <v>117100</v>
      </c>
      <c r="C33" s="642">
        <v>9.4E-2</v>
      </c>
      <c r="D33" s="642">
        <v>8.5999999999999993E-2</v>
      </c>
      <c r="E33" s="643">
        <v>0.10299999999999999</v>
      </c>
      <c r="F33" s="621">
        <v>24200</v>
      </c>
      <c r="G33" s="622">
        <v>0.13400000000000001</v>
      </c>
      <c r="H33" s="622">
        <v>0.115</v>
      </c>
      <c r="I33" s="622">
        <v>0.155</v>
      </c>
    </row>
    <row r="34" spans="1:9" ht="14.25" customHeight="1">
      <c r="A34" s="616">
        <v>2017</v>
      </c>
      <c r="B34" s="638">
        <v>120300</v>
      </c>
      <c r="C34" s="639">
        <v>9.8000000000000004E-2</v>
      </c>
      <c r="D34" s="639">
        <v>8.8999999999999996E-2</v>
      </c>
      <c r="E34" s="640">
        <v>0.107</v>
      </c>
      <c r="F34" s="617">
        <v>26500</v>
      </c>
      <c r="G34" s="618">
        <v>0.14799999999999999</v>
      </c>
      <c r="H34" s="618">
        <v>0.128</v>
      </c>
      <c r="I34" s="618">
        <v>0.17100000000000001</v>
      </c>
    </row>
    <row r="35" spans="1:9" ht="14.25" customHeight="1">
      <c r="A35" s="620">
        <v>2018</v>
      </c>
      <c r="B35" s="641">
        <v>124200</v>
      </c>
      <c r="C35" s="642">
        <v>0.1</v>
      </c>
      <c r="D35" s="642">
        <v>9.0999999999999998E-2</v>
      </c>
      <c r="E35" s="643">
        <v>0.109</v>
      </c>
      <c r="F35" s="621">
        <v>25000</v>
      </c>
      <c r="G35" s="622">
        <v>0.13900000000000001</v>
      </c>
      <c r="H35" s="622">
        <v>0.11799999999999999</v>
      </c>
      <c r="I35" s="622">
        <v>0.16200000000000001</v>
      </c>
    </row>
    <row r="36" spans="1:9" ht="14.25" customHeight="1">
      <c r="A36" s="624">
        <v>2019</v>
      </c>
      <c r="B36" s="638">
        <v>115200</v>
      </c>
      <c r="C36" s="639">
        <v>9.0999999999999998E-2</v>
      </c>
      <c r="D36" s="639">
        <v>8.4000000000000005E-2</v>
      </c>
      <c r="E36" s="640">
        <v>0.1</v>
      </c>
      <c r="F36" s="617">
        <v>25900</v>
      </c>
      <c r="G36" s="618">
        <v>0.14699999999999999</v>
      </c>
      <c r="H36" s="618">
        <v>0.126</v>
      </c>
      <c r="I36" s="618">
        <v>0.17</v>
      </c>
    </row>
    <row r="37" spans="1:9" ht="14.25" customHeight="1">
      <c r="A37" s="625">
        <v>2020</v>
      </c>
      <c r="B37" s="641">
        <v>119700</v>
      </c>
      <c r="C37" s="642">
        <v>9.4E-2</v>
      </c>
      <c r="D37" s="642">
        <v>8.5999999999999993E-2</v>
      </c>
      <c r="E37" s="643">
        <v>0.104</v>
      </c>
      <c r="F37" s="621">
        <v>24900</v>
      </c>
      <c r="G37" s="622">
        <v>0.13700000000000001</v>
      </c>
      <c r="H37" s="622">
        <v>0.11600000000000001</v>
      </c>
      <c r="I37" s="622">
        <v>0.16</v>
      </c>
    </row>
    <row r="38" spans="1:9" ht="14.25" customHeight="1">
      <c r="A38" s="624">
        <v>2021</v>
      </c>
      <c r="B38" s="626">
        <v>105800</v>
      </c>
      <c r="C38" s="627">
        <v>7.8E-2</v>
      </c>
      <c r="D38" s="627">
        <v>7.0999999999999994E-2</v>
      </c>
      <c r="E38" s="628">
        <v>8.5999999999999993E-2</v>
      </c>
      <c r="F38" s="629">
        <v>21100</v>
      </c>
      <c r="G38" s="627">
        <v>0.1</v>
      </c>
      <c r="H38" s="627">
        <v>8.3000000000000004E-2</v>
      </c>
      <c r="I38" s="627">
        <v>0.11899999999999999</v>
      </c>
    </row>
    <row r="39" spans="1:9" ht="14.25" customHeight="1">
      <c r="A39" s="84"/>
      <c r="B39" s="84"/>
      <c r="C39" s="84"/>
      <c r="D39" s="84"/>
      <c r="E39" s="84"/>
      <c r="F39" s="84"/>
      <c r="G39" s="84"/>
      <c r="H39" s="84"/>
      <c r="I39" s="84"/>
    </row>
    <row r="40" spans="1:9" ht="14.25" customHeight="1">
      <c r="A40" s="5812" t="s">
        <v>1500</v>
      </c>
      <c r="B40" s="5547"/>
      <c r="C40" s="5547"/>
      <c r="D40" s="5547"/>
      <c r="E40" s="5547"/>
      <c r="F40" s="5547"/>
      <c r="G40" s="5547"/>
      <c r="H40" s="5547"/>
      <c r="I40" s="5547"/>
    </row>
    <row r="41" spans="1:9" ht="13.8">
      <c r="A41" s="84"/>
      <c r="B41" s="84"/>
      <c r="C41" s="84"/>
      <c r="D41" s="84"/>
      <c r="E41" s="84"/>
      <c r="F41" s="84"/>
      <c r="G41" s="84"/>
      <c r="H41" s="84"/>
      <c r="I41" s="84"/>
    </row>
    <row r="42" spans="1:9" ht="61.5" customHeight="1">
      <c r="A42" s="5843" t="s">
        <v>1426</v>
      </c>
      <c r="B42" s="5843"/>
      <c r="C42" s="5843"/>
      <c r="D42" s="5843"/>
      <c r="E42" s="5843"/>
      <c r="F42" s="5843"/>
      <c r="G42" s="5843"/>
      <c r="H42" s="5843"/>
      <c r="I42" s="5843"/>
    </row>
  </sheetData>
  <mergeCells count="14">
    <mergeCell ref="A42:I42"/>
    <mergeCell ref="A40:I40"/>
    <mergeCell ref="A23:I23"/>
    <mergeCell ref="A25:A27"/>
    <mergeCell ref="B25:I25"/>
    <mergeCell ref="B26:E26"/>
    <mergeCell ref="F26:I26"/>
    <mergeCell ref="A20:I20"/>
    <mergeCell ref="A1:I1"/>
    <mergeCell ref="A3:I3"/>
    <mergeCell ref="B6:E6"/>
    <mergeCell ref="F6:I6"/>
    <mergeCell ref="A5:A7"/>
    <mergeCell ref="B5:I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topLeftCell="A29" zoomScaleNormal="100" workbookViewId="0">
      <selection activeCell="C47" sqref="C47"/>
    </sheetView>
  </sheetViews>
  <sheetFormatPr defaultColWidth="8.69921875" defaultRowHeight="14.25" customHeight="1"/>
  <cols>
    <col min="1" max="1" width="20.796875" style="215" customWidth="1"/>
    <col min="2" max="14" width="10.59765625" style="215" customWidth="1"/>
    <col min="15" max="16384" width="8.69921875" style="215"/>
  </cols>
  <sheetData>
    <row r="1" spans="1:15" ht="24.6">
      <c r="A1" s="5394" t="s">
        <v>2679</v>
      </c>
      <c r="B1" s="5394"/>
      <c r="C1" s="5394"/>
      <c r="D1" s="5394"/>
      <c r="E1" s="5394"/>
      <c r="F1" s="5394"/>
      <c r="G1" s="5394"/>
      <c r="H1" s="5394"/>
      <c r="I1" s="5394"/>
      <c r="J1" s="5394"/>
      <c r="K1" s="5394"/>
      <c r="L1" s="5394"/>
      <c r="M1" s="5394"/>
      <c r="N1" s="5394"/>
      <c r="O1" s="4946"/>
    </row>
    <row r="2" spans="1:15" ht="13.8">
      <c r="A2" s="4947"/>
      <c r="B2" s="4947"/>
      <c r="C2" s="4947"/>
      <c r="D2" s="4947"/>
      <c r="E2" s="4947"/>
      <c r="F2" s="4947"/>
      <c r="G2" s="4948"/>
      <c r="H2" s="4948"/>
      <c r="I2" s="4948"/>
      <c r="J2" s="4948"/>
      <c r="K2" s="4948"/>
      <c r="L2" s="4948"/>
      <c r="M2" s="4948"/>
    </row>
    <row r="3" spans="1:15" s="407" customFormat="1" ht="20.399999999999999">
      <c r="A3" s="5401" t="s">
        <v>32</v>
      </c>
      <c r="B3" s="5395" t="s">
        <v>613</v>
      </c>
      <c r="C3" s="5396"/>
      <c r="D3" s="5396"/>
      <c r="E3" s="5396"/>
      <c r="F3" s="5396"/>
      <c r="G3" s="5396"/>
      <c r="H3" s="5396"/>
      <c r="I3" s="5396"/>
      <c r="J3" s="5396"/>
      <c r="K3" s="5396"/>
      <c r="L3" s="5396"/>
      <c r="M3" s="5396"/>
      <c r="N3" s="5396"/>
      <c r="O3" s="417"/>
    </row>
    <row r="4" spans="1:15" s="407" customFormat="1" ht="20.399999999999999">
      <c r="A4" s="5402"/>
      <c r="B4" s="64">
        <v>1900</v>
      </c>
      <c r="C4" s="65">
        <v>1910</v>
      </c>
      <c r="D4" s="65">
        <v>1920</v>
      </c>
      <c r="E4" s="65">
        <v>1930</v>
      </c>
      <c r="F4" s="65">
        <v>1940</v>
      </c>
      <c r="G4" s="66">
        <v>1950</v>
      </c>
      <c r="H4" s="66">
        <v>1960</v>
      </c>
      <c r="I4" s="66">
        <v>1970</v>
      </c>
      <c r="J4" s="66">
        <v>1980</v>
      </c>
      <c r="K4" s="66">
        <v>1990</v>
      </c>
      <c r="L4" s="66">
        <v>2000</v>
      </c>
      <c r="M4" s="66">
        <v>2010</v>
      </c>
      <c r="N4" s="67">
        <v>2020</v>
      </c>
      <c r="O4" s="417"/>
    </row>
    <row r="5" spans="1:15" s="407" customFormat="1" ht="14.4" thickBot="1">
      <c r="A5" s="4949" t="s">
        <v>31</v>
      </c>
      <c r="B5" s="4950">
        <v>154001</v>
      </c>
      <c r="C5" s="4950">
        <v>191874</v>
      </c>
      <c r="D5" s="4950">
        <v>255881</v>
      </c>
      <c r="E5" s="4950">
        <v>368300</v>
      </c>
      <c r="F5" s="4950">
        <v>422770</v>
      </c>
      <c r="G5" s="4951">
        <v>499794</v>
      </c>
      <c r="H5" s="4951">
        <v>632772</v>
      </c>
      <c r="I5" s="4951">
        <v>769913</v>
      </c>
      <c r="J5" s="4951">
        <v>964691</v>
      </c>
      <c r="K5" s="4952">
        <v>1108229</v>
      </c>
      <c r="L5" s="4952">
        <v>1211537</v>
      </c>
      <c r="M5" s="4952">
        <v>1360301</v>
      </c>
      <c r="N5" s="4952">
        <v>1455271</v>
      </c>
      <c r="O5" s="215"/>
    </row>
    <row r="6" spans="1:15" s="407" customFormat="1" ht="13.8">
      <c r="A6" s="4953"/>
      <c r="B6" s="4954"/>
      <c r="C6" s="4955"/>
      <c r="D6" s="4955"/>
      <c r="E6" s="4955"/>
      <c r="F6" s="4955"/>
      <c r="G6" s="4956"/>
      <c r="H6" s="4956"/>
      <c r="I6" s="4956"/>
      <c r="J6" s="4956"/>
      <c r="K6" s="4956"/>
      <c r="L6" s="4957"/>
      <c r="M6" s="4957"/>
      <c r="N6" s="4958"/>
      <c r="O6" s="215"/>
    </row>
    <row r="7" spans="1:15" s="407" customFormat="1" ht="14.4" thickBot="1">
      <c r="A7" s="4959" t="s">
        <v>33</v>
      </c>
      <c r="B7" s="4960">
        <v>46843</v>
      </c>
      <c r="C7" s="4950">
        <v>55382</v>
      </c>
      <c r="D7" s="4950">
        <v>64895</v>
      </c>
      <c r="E7" s="4950">
        <v>73325</v>
      </c>
      <c r="F7" s="4950">
        <v>73276</v>
      </c>
      <c r="G7" s="4951">
        <v>68350</v>
      </c>
      <c r="H7" s="4951">
        <v>61332</v>
      </c>
      <c r="I7" s="4951">
        <v>63468</v>
      </c>
      <c r="J7" s="4951">
        <v>92053</v>
      </c>
      <c r="K7" s="4961">
        <v>120317</v>
      </c>
      <c r="L7" s="4961">
        <v>148677</v>
      </c>
      <c r="M7" s="4961">
        <v>185079</v>
      </c>
      <c r="N7" s="4961">
        <v>200629</v>
      </c>
      <c r="O7" s="215"/>
    </row>
    <row r="8" spans="1:15" s="407" customFormat="1" ht="13.8">
      <c r="A8" s="358" t="s">
        <v>589</v>
      </c>
      <c r="B8" s="4954">
        <v>5128</v>
      </c>
      <c r="C8" s="4955">
        <v>6834</v>
      </c>
      <c r="D8" s="4955">
        <v>7282</v>
      </c>
      <c r="E8" s="4955">
        <v>8284</v>
      </c>
      <c r="F8" s="4955">
        <v>7733</v>
      </c>
      <c r="G8" s="4956">
        <v>6747</v>
      </c>
      <c r="H8" s="4956">
        <v>5030</v>
      </c>
      <c r="I8" s="4956">
        <v>5154</v>
      </c>
      <c r="J8" s="4956">
        <v>11751</v>
      </c>
      <c r="K8" s="4962">
        <v>20781</v>
      </c>
      <c r="L8" s="4962">
        <v>31335</v>
      </c>
      <c r="M8" s="4962">
        <v>45326</v>
      </c>
      <c r="N8" s="4962">
        <v>51704</v>
      </c>
      <c r="O8" s="215"/>
    </row>
    <row r="9" spans="1:15" s="407" customFormat="1" ht="13.8">
      <c r="A9" s="4963" t="s">
        <v>590</v>
      </c>
      <c r="B9" s="5403">
        <v>19785</v>
      </c>
      <c r="C9" s="4965">
        <v>18468</v>
      </c>
      <c r="D9" s="4965">
        <v>23828</v>
      </c>
      <c r="E9" s="4965">
        <v>29572</v>
      </c>
      <c r="F9" s="4965">
        <v>32588</v>
      </c>
      <c r="G9" s="4966">
        <v>34448</v>
      </c>
      <c r="H9" s="4966">
        <v>31553</v>
      </c>
      <c r="I9" s="4966">
        <v>33915</v>
      </c>
      <c r="J9" s="4966">
        <v>42278</v>
      </c>
      <c r="K9" s="4967">
        <v>44639</v>
      </c>
      <c r="L9" s="4967">
        <v>47386</v>
      </c>
      <c r="M9" s="4967">
        <v>50927</v>
      </c>
      <c r="N9" s="4967">
        <v>51551</v>
      </c>
      <c r="O9" s="215"/>
    </row>
    <row r="10" spans="1:15" s="407" customFormat="1" ht="13.8">
      <c r="A10" s="4963" t="s">
        <v>572</v>
      </c>
      <c r="B10" s="5403"/>
      <c r="C10" s="4965">
        <v>4077</v>
      </c>
      <c r="D10" s="4965">
        <v>5644</v>
      </c>
      <c r="E10" s="4965">
        <v>5028</v>
      </c>
      <c r="F10" s="4965">
        <v>4468</v>
      </c>
      <c r="G10" s="4966">
        <v>3505</v>
      </c>
      <c r="H10" s="4966">
        <v>2493</v>
      </c>
      <c r="I10" s="4966">
        <v>1881</v>
      </c>
      <c r="J10" s="4966">
        <v>1679</v>
      </c>
      <c r="K10" s="4967">
        <v>1541</v>
      </c>
      <c r="L10" s="4967">
        <v>1720</v>
      </c>
      <c r="M10" s="4967">
        <v>2041</v>
      </c>
      <c r="N10" s="4967">
        <v>2114</v>
      </c>
      <c r="O10" s="215"/>
    </row>
    <row r="11" spans="1:15" s="407" customFormat="1" ht="13.8">
      <c r="A11" s="4963" t="s">
        <v>591</v>
      </c>
      <c r="B11" s="4964">
        <v>6919</v>
      </c>
      <c r="C11" s="4965">
        <v>9037</v>
      </c>
      <c r="D11" s="4965">
        <v>9122</v>
      </c>
      <c r="E11" s="4965">
        <v>8864</v>
      </c>
      <c r="F11" s="4965">
        <v>8244</v>
      </c>
      <c r="G11" s="4966">
        <v>6056</v>
      </c>
      <c r="H11" s="4966">
        <v>5221</v>
      </c>
      <c r="I11" s="4966">
        <v>4648</v>
      </c>
      <c r="J11" s="4966">
        <v>5128</v>
      </c>
      <c r="K11" s="4967">
        <v>5545</v>
      </c>
      <c r="L11" s="4967">
        <v>6108</v>
      </c>
      <c r="M11" s="4967">
        <v>6513</v>
      </c>
      <c r="N11" s="4967">
        <v>6890</v>
      </c>
      <c r="O11" s="215"/>
    </row>
    <row r="12" spans="1:15" s="407" customFormat="1" ht="13.8">
      <c r="A12" s="4963" t="s">
        <v>566</v>
      </c>
      <c r="B12" s="4964">
        <v>4366</v>
      </c>
      <c r="C12" s="4965">
        <v>5398</v>
      </c>
      <c r="D12" s="4965">
        <v>6275</v>
      </c>
      <c r="E12" s="4965">
        <v>6171</v>
      </c>
      <c r="F12" s="4965">
        <v>5362</v>
      </c>
      <c r="G12" s="4966">
        <v>4456</v>
      </c>
      <c r="H12" s="4966">
        <v>3386</v>
      </c>
      <c r="I12" s="4966">
        <v>3326</v>
      </c>
      <c r="J12" s="4966">
        <v>3249</v>
      </c>
      <c r="K12" s="4967">
        <v>4291</v>
      </c>
      <c r="L12" s="4967">
        <v>6038</v>
      </c>
      <c r="M12" s="4967">
        <v>6322</v>
      </c>
      <c r="N12" s="4967">
        <v>6979</v>
      </c>
      <c r="O12" s="215"/>
    </row>
    <row r="13" spans="1:15" s="407" customFormat="1" ht="13.8">
      <c r="A13" s="4963" t="s">
        <v>592</v>
      </c>
      <c r="B13" s="4964">
        <v>600</v>
      </c>
      <c r="C13" s="4965">
        <v>922</v>
      </c>
      <c r="D13" s="4965">
        <v>1304</v>
      </c>
      <c r="E13" s="4965">
        <v>1250</v>
      </c>
      <c r="F13" s="4965">
        <v>1352</v>
      </c>
      <c r="G13" s="4966">
        <v>1505</v>
      </c>
      <c r="H13" s="4966">
        <v>1538</v>
      </c>
      <c r="I13" s="4966">
        <v>2310</v>
      </c>
      <c r="J13" s="4966">
        <v>4607</v>
      </c>
      <c r="K13" s="4967">
        <v>9140</v>
      </c>
      <c r="L13" s="4967">
        <v>13131</v>
      </c>
      <c r="M13" s="4967">
        <v>17627</v>
      </c>
      <c r="N13" s="4967">
        <v>19310</v>
      </c>
      <c r="O13" s="215"/>
    </row>
    <row r="14" spans="1:15" s="407" customFormat="1" ht="13.8">
      <c r="A14" s="4963" t="s">
        <v>593</v>
      </c>
      <c r="B14" s="4964">
        <v>3819</v>
      </c>
      <c r="C14" s="4965">
        <v>3377</v>
      </c>
      <c r="D14" s="4965">
        <v>3709</v>
      </c>
      <c r="E14" s="4965">
        <v>4728</v>
      </c>
      <c r="F14" s="4965">
        <v>3924</v>
      </c>
      <c r="G14" s="4966">
        <v>3607</v>
      </c>
      <c r="H14" s="4966">
        <v>4451</v>
      </c>
      <c r="I14" s="4966">
        <v>4832</v>
      </c>
      <c r="J14" s="4966">
        <v>13748</v>
      </c>
      <c r="K14" s="4967">
        <v>22284</v>
      </c>
      <c r="L14" s="4967">
        <v>28543</v>
      </c>
      <c r="M14" s="4967">
        <v>37875</v>
      </c>
      <c r="N14" s="4967">
        <v>43313</v>
      </c>
      <c r="O14" s="215"/>
    </row>
    <row r="15" spans="1:15" s="407" customFormat="1" ht="13.8">
      <c r="A15" s="4963" t="s">
        <v>546</v>
      </c>
      <c r="B15" s="4964">
        <v>2372</v>
      </c>
      <c r="C15" s="4965">
        <v>3191</v>
      </c>
      <c r="D15" s="4965">
        <v>3703</v>
      </c>
      <c r="E15" s="4965">
        <v>4677</v>
      </c>
      <c r="F15" s="4965">
        <v>4024</v>
      </c>
      <c r="G15" s="4966">
        <v>3723</v>
      </c>
      <c r="H15" s="4966">
        <v>4292</v>
      </c>
      <c r="I15" s="4966">
        <v>4004</v>
      </c>
      <c r="J15" s="4966">
        <v>5914</v>
      </c>
      <c r="K15" s="4967">
        <v>7658</v>
      </c>
      <c r="L15" s="4967">
        <v>8589</v>
      </c>
      <c r="M15" s="4967">
        <v>9997</v>
      </c>
      <c r="N15" s="4967">
        <v>9789</v>
      </c>
      <c r="O15" s="215"/>
    </row>
    <row r="16" spans="1:15" s="407" customFormat="1" ht="13.8">
      <c r="A16" s="4963" t="s">
        <v>594</v>
      </c>
      <c r="B16" s="4964">
        <v>3854</v>
      </c>
      <c r="C16" s="4965">
        <v>4078</v>
      </c>
      <c r="D16" s="4965">
        <v>4028</v>
      </c>
      <c r="E16" s="4965">
        <v>4751</v>
      </c>
      <c r="F16" s="4965">
        <v>5581</v>
      </c>
      <c r="G16" s="4966">
        <v>4303</v>
      </c>
      <c r="H16" s="4966">
        <v>3368</v>
      </c>
      <c r="I16" s="4966">
        <v>3398</v>
      </c>
      <c r="J16" s="4966">
        <v>3699</v>
      </c>
      <c r="K16" s="4967">
        <v>4438</v>
      </c>
      <c r="L16" s="4967">
        <v>5827</v>
      </c>
      <c r="M16" s="4967">
        <v>8451</v>
      </c>
      <c r="N16" s="4967">
        <v>8979</v>
      </c>
      <c r="O16" s="215"/>
    </row>
    <row r="17" spans="1:15" s="407" customFormat="1" ht="13.8">
      <c r="A17" s="4968"/>
      <c r="B17" s="4964"/>
      <c r="C17" s="4965"/>
      <c r="D17" s="4965"/>
      <c r="E17" s="4965"/>
      <c r="F17" s="4965"/>
      <c r="G17" s="4966"/>
      <c r="H17" s="4966"/>
      <c r="I17" s="4966"/>
      <c r="J17" s="4966"/>
      <c r="K17" s="4966"/>
      <c r="L17" s="4969"/>
      <c r="M17" s="4966"/>
      <c r="N17" s="4970"/>
      <c r="O17" s="215"/>
    </row>
    <row r="18" spans="1:15" s="407" customFormat="1" ht="14.4" thickBot="1">
      <c r="A18" s="4959" t="s">
        <v>34</v>
      </c>
      <c r="B18" s="4960">
        <v>27920</v>
      </c>
      <c r="C18" s="4950">
        <v>29762</v>
      </c>
      <c r="D18" s="4950">
        <v>37385</v>
      </c>
      <c r="E18" s="4950">
        <v>55541</v>
      </c>
      <c r="F18" s="4950">
        <v>55534</v>
      </c>
      <c r="G18" s="4951">
        <v>48179</v>
      </c>
      <c r="H18" s="4951">
        <v>42576</v>
      </c>
      <c r="I18" s="4951">
        <v>45984</v>
      </c>
      <c r="J18" s="4951">
        <v>70847</v>
      </c>
      <c r="K18" s="4961">
        <v>100504</v>
      </c>
      <c r="L18" s="4961">
        <v>128241</v>
      </c>
      <c r="M18" s="4961">
        <v>154924</v>
      </c>
      <c r="N18" s="4961">
        <v>164836</v>
      </c>
      <c r="O18" s="215"/>
    </row>
    <row r="19" spans="1:15" s="407" customFormat="1" ht="13.8">
      <c r="A19" s="358" t="s">
        <v>595</v>
      </c>
      <c r="B19" s="4954">
        <v>5276</v>
      </c>
      <c r="C19" s="4955">
        <v>3241</v>
      </c>
      <c r="D19" s="4955">
        <v>3100</v>
      </c>
      <c r="E19" s="4955">
        <v>2436</v>
      </c>
      <c r="F19" s="4955">
        <v>2663</v>
      </c>
      <c r="G19" s="4956">
        <v>1495</v>
      </c>
      <c r="H19" s="4956">
        <v>1073</v>
      </c>
      <c r="I19" s="4956">
        <v>969</v>
      </c>
      <c r="J19" s="4956">
        <v>1423</v>
      </c>
      <c r="K19" s="4962">
        <v>1895</v>
      </c>
      <c r="L19" s="4962">
        <v>1855</v>
      </c>
      <c r="M19" s="4962">
        <v>2291</v>
      </c>
      <c r="N19" s="4962">
        <v>2719</v>
      </c>
      <c r="O19" s="215"/>
    </row>
    <row r="20" spans="1:15" s="407" customFormat="1" ht="13.8">
      <c r="A20" s="4963" t="s">
        <v>596</v>
      </c>
      <c r="B20" s="4964">
        <v>7236</v>
      </c>
      <c r="C20" s="4965">
        <v>8855</v>
      </c>
      <c r="D20" s="4965">
        <v>10900</v>
      </c>
      <c r="E20" s="4965">
        <v>17021</v>
      </c>
      <c r="F20" s="4965">
        <v>14915</v>
      </c>
      <c r="G20" s="4966">
        <v>12800</v>
      </c>
      <c r="H20" s="4966">
        <v>10409</v>
      </c>
      <c r="I20" s="4966">
        <v>9979</v>
      </c>
      <c r="J20" s="4966">
        <v>19005</v>
      </c>
      <c r="K20" s="4967">
        <v>29207</v>
      </c>
      <c r="L20" s="4967">
        <v>36476</v>
      </c>
      <c r="M20" s="4967">
        <v>41887</v>
      </c>
      <c r="N20" s="4967">
        <v>44437</v>
      </c>
      <c r="O20" s="215"/>
    </row>
    <row r="21" spans="1:15" s="407" customFormat="1" ht="13.8">
      <c r="A21" s="4963" t="s">
        <v>597</v>
      </c>
      <c r="B21" s="4964">
        <v>7953</v>
      </c>
      <c r="C21" s="4965">
        <v>11742</v>
      </c>
      <c r="D21" s="4965">
        <v>14941</v>
      </c>
      <c r="E21" s="4965">
        <v>21363</v>
      </c>
      <c r="F21" s="4965">
        <v>21051</v>
      </c>
      <c r="G21" s="4966">
        <v>19835</v>
      </c>
      <c r="H21" s="4966">
        <v>19391</v>
      </c>
      <c r="I21" s="4966">
        <v>22219</v>
      </c>
      <c r="J21" s="4966">
        <v>32111</v>
      </c>
      <c r="K21" s="4967">
        <v>45685</v>
      </c>
      <c r="L21" s="4967">
        <v>61346</v>
      </c>
      <c r="M21" s="4967">
        <v>78110</v>
      </c>
      <c r="N21" s="4967">
        <v>83777</v>
      </c>
      <c r="O21" s="215"/>
    </row>
    <row r="22" spans="1:15" s="407" customFormat="1" ht="13.8">
      <c r="A22" s="4963" t="s">
        <v>598</v>
      </c>
      <c r="B22" s="5403">
        <v>4951</v>
      </c>
      <c r="C22" s="4965">
        <v>4787</v>
      </c>
      <c r="D22" s="4965">
        <v>7142</v>
      </c>
      <c r="E22" s="4965">
        <v>7938</v>
      </c>
      <c r="F22" s="4965">
        <v>8291</v>
      </c>
      <c r="G22" s="4966">
        <v>5973</v>
      </c>
      <c r="H22" s="4966">
        <v>4844</v>
      </c>
      <c r="I22" s="4966">
        <v>5524</v>
      </c>
      <c r="J22" s="4966">
        <v>10284</v>
      </c>
      <c r="K22" s="4967">
        <v>14574</v>
      </c>
      <c r="L22" s="4967">
        <v>17967</v>
      </c>
      <c r="M22" s="4967">
        <v>22156</v>
      </c>
      <c r="N22" s="4967">
        <v>23167</v>
      </c>
      <c r="O22" s="215"/>
    </row>
    <row r="23" spans="1:15" s="407" customFormat="1" ht="13.8">
      <c r="A23" s="4963" t="s">
        <v>611</v>
      </c>
      <c r="B23" s="5403"/>
      <c r="C23" s="4965">
        <v>131</v>
      </c>
      <c r="D23" s="4965">
        <v>185</v>
      </c>
      <c r="E23" s="4965">
        <v>2356</v>
      </c>
      <c r="F23" s="4965">
        <v>3720</v>
      </c>
      <c r="G23" s="4966">
        <v>3136</v>
      </c>
      <c r="H23" s="4966">
        <v>2115</v>
      </c>
      <c r="I23" s="4966">
        <v>2204</v>
      </c>
      <c r="J23" s="4966">
        <v>2119</v>
      </c>
      <c r="K23" s="4967">
        <v>2426</v>
      </c>
      <c r="L23" s="4967">
        <v>3193</v>
      </c>
      <c r="M23" s="4967">
        <v>3135</v>
      </c>
      <c r="N23" s="4967">
        <v>3367</v>
      </c>
      <c r="O23" s="215"/>
    </row>
    <row r="24" spans="1:15" s="407" customFormat="1" ht="13.8">
      <c r="A24" s="4963" t="s">
        <v>28</v>
      </c>
      <c r="B24" s="4971">
        <v>2504</v>
      </c>
      <c r="C24" s="4972">
        <v>1006</v>
      </c>
      <c r="D24" s="4972">
        <v>1117</v>
      </c>
      <c r="E24" s="4972">
        <v>4427</v>
      </c>
      <c r="F24" s="4972">
        <v>4894</v>
      </c>
      <c r="G24" s="4966">
        <v>4940</v>
      </c>
      <c r="H24" s="4966">
        <v>4744</v>
      </c>
      <c r="I24" s="4966">
        <v>5089</v>
      </c>
      <c r="J24" s="4966">
        <v>5905</v>
      </c>
      <c r="K24" s="4967">
        <v>6587</v>
      </c>
      <c r="L24" s="4967">
        <v>7257</v>
      </c>
      <c r="M24" s="4967">
        <v>7255</v>
      </c>
      <c r="N24" s="4967">
        <v>7287</v>
      </c>
      <c r="O24" s="215"/>
    </row>
    <row r="25" spans="1:15" s="407" customFormat="1" ht="13.8">
      <c r="A25" s="4973"/>
      <c r="B25" s="4971"/>
      <c r="C25" s="4972"/>
      <c r="D25" s="4972"/>
      <c r="E25" s="4972"/>
      <c r="F25" s="4972"/>
      <c r="G25" s="4966"/>
      <c r="H25" s="4966"/>
      <c r="I25" s="4966"/>
      <c r="J25" s="4966"/>
      <c r="K25" s="4967"/>
      <c r="L25" s="4967"/>
      <c r="M25" s="4967"/>
      <c r="N25" s="4967"/>
      <c r="O25" s="215"/>
    </row>
    <row r="26" spans="1:15" s="407" customFormat="1" ht="13.8">
      <c r="A26" s="4974" t="s">
        <v>35</v>
      </c>
      <c r="B26" s="4975" t="s">
        <v>19</v>
      </c>
      <c r="C26" s="4976">
        <v>785</v>
      </c>
      <c r="D26" s="4976">
        <v>667</v>
      </c>
      <c r="E26" s="4976">
        <v>605</v>
      </c>
      <c r="F26" s="4976">
        <v>446</v>
      </c>
      <c r="G26" s="4977">
        <v>340</v>
      </c>
      <c r="H26" s="4977">
        <v>279</v>
      </c>
      <c r="I26" s="4977">
        <v>172</v>
      </c>
      <c r="J26" s="4977">
        <v>144</v>
      </c>
      <c r="K26" s="4977">
        <v>130</v>
      </c>
      <c r="L26" s="4978">
        <v>147</v>
      </c>
      <c r="M26" s="4978">
        <v>90</v>
      </c>
      <c r="N26" s="4979">
        <v>82</v>
      </c>
      <c r="O26" s="215"/>
    </row>
    <row r="27" spans="1:15" s="407" customFormat="1" ht="13.8">
      <c r="A27" s="4980"/>
      <c r="B27" s="4964"/>
      <c r="C27" s="4965"/>
      <c r="D27" s="4965"/>
      <c r="E27" s="4965"/>
      <c r="F27" s="4965"/>
      <c r="G27" s="4966"/>
      <c r="H27" s="4966"/>
      <c r="I27" s="4966"/>
      <c r="J27" s="4966"/>
      <c r="K27" s="4966"/>
      <c r="L27" s="4969"/>
      <c r="M27" s="4969"/>
      <c r="N27" s="4970"/>
      <c r="O27" s="215"/>
    </row>
    <row r="28" spans="1:15" s="407" customFormat="1" ht="14.4" thickBot="1">
      <c r="A28" s="4959" t="s">
        <v>36</v>
      </c>
      <c r="B28" s="4960">
        <v>58504</v>
      </c>
      <c r="C28" s="4950">
        <v>81993</v>
      </c>
      <c r="D28" s="4950">
        <v>123496</v>
      </c>
      <c r="E28" s="4950">
        <v>202887</v>
      </c>
      <c r="F28" s="4950">
        <v>257696</v>
      </c>
      <c r="G28" s="4951">
        <v>353020</v>
      </c>
      <c r="H28" s="4951">
        <v>500409</v>
      </c>
      <c r="I28" s="4951">
        <v>630528</v>
      </c>
      <c r="J28" s="4951">
        <v>762565</v>
      </c>
      <c r="K28" s="4961">
        <v>836231</v>
      </c>
      <c r="L28" s="4961">
        <v>876156</v>
      </c>
      <c r="M28" s="4961">
        <v>953207</v>
      </c>
      <c r="N28" s="4961">
        <v>1016508</v>
      </c>
      <c r="O28" s="215"/>
    </row>
    <row r="29" spans="1:15" s="407" customFormat="1" ht="13.8">
      <c r="A29" s="358" t="s">
        <v>599</v>
      </c>
      <c r="B29" s="4954">
        <v>39306</v>
      </c>
      <c r="C29" s="4955">
        <v>52183</v>
      </c>
      <c r="D29" s="4955">
        <v>81820</v>
      </c>
      <c r="E29" s="4955">
        <v>137582</v>
      </c>
      <c r="F29" s="4955">
        <v>179358</v>
      </c>
      <c r="G29" s="4956">
        <v>248034</v>
      </c>
      <c r="H29" s="4956">
        <v>294194</v>
      </c>
      <c r="I29" s="4956">
        <v>324871</v>
      </c>
      <c r="J29" s="4956">
        <v>365048</v>
      </c>
      <c r="K29" s="4962">
        <v>377059</v>
      </c>
      <c r="L29" s="4962">
        <v>372279</v>
      </c>
      <c r="M29" s="4962">
        <v>390738</v>
      </c>
      <c r="N29" s="4962">
        <v>405295</v>
      </c>
      <c r="O29" s="215"/>
    </row>
    <row r="30" spans="1:15" s="407" customFormat="1" ht="13.8">
      <c r="A30" s="4963" t="s">
        <v>600</v>
      </c>
      <c r="B30" s="4964">
        <v>2844</v>
      </c>
      <c r="C30" s="4965">
        <v>3251</v>
      </c>
      <c r="D30" s="4965">
        <v>4035</v>
      </c>
      <c r="E30" s="4965">
        <v>6385</v>
      </c>
      <c r="F30" s="4965">
        <v>9006</v>
      </c>
      <c r="G30" s="4966">
        <v>20779</v>
      </c>
      <c r="H30" s="4966">
        <v>60238</v>
      </c>
      <c r="I30" s="4966">
        <v>92219</v>
      </c>
      <c r="J30" s="4966">
        <v>109373</v>
      </c>
      <c r="K30" s="4967">
        <v>117694</v>
      </c>
      <c r="L30" s="4967">
        <v>117994</v>
      </c>
      <c r="M30" s="4967">
        <v>115164</v>
      </c>
      <c r="N30" s="4967">
        <v>121275</v>
      </c>
      <c r="O30" s="215"/>
    </row>
    <row r="31" spans="1:15" s="407" customFormat="1" ht="13.8">
      <c r="A31" s="4963" t="s">
        <v>601</v>
      </c>
      <c r="B31" s="4964">
        <v>2372</v>
      </c>
      <c r="C31" s="4965">
        <v>3204</v>
      </c>
      <c r="D31" s="4965">
        <v>4490</v>
      </c>
      <c r="E31" s="4965">
        <v>5258</v>
      </c>
      <c r="F31" s="4965">
        <v>4968</v>
      </c>
      <c r="G31" s="4966">
        <v>5223</v>
      </c>
      <c r="H31" s="4966">
        <v>8043</v>
      </c>
      <c r="I31" s="4966">
        <v>10562</v>
      </c>
      <c r="J31" s="4966">
        <v>14195</v>
      </c>
      <c r="K31" s="4967">
        <v>18443</v>
      </c>
      <c r="L31" s="4967">
        <v>18899</v>
      </c>
      <c r="M31" s="4967">
        <v>21406</v>
      </c>
      <c r="N31" s="4967">
        <v>21899</v>
      </c>
      <c r="O31" s="215"/>
    </row>
    <row r="32" spans="1:15" s="407" customFormat="1" ht="13.8">
      <c r="A32" s="4963" t="s">
        <v>602</v>
      </c>
      <c r="B32" s="4964">
        <v>3285</v>
      </c>
      <c r="C32" s="4965">
        <v>6083</v>
      </c>
      <c r="D32" s="4965">
        <v>7641</v>
      </c>
      <c r="E32" s="4965">
        <v>8129</v>
      </c>
      <c r="F32" s="4965">
        <v>8397</v>
      </c>
      <c r="G32" s="4966">
        <v>7906</v>
      </c>
      <c r="H32" s="4966">
        <v>8221</v>
      </c>
      <c r="I32" s="4966">
        <v>9171</v>
      </c>
      <c r="J32" s="4966">
        <v>9849</v>
      </c>
      <c r="K32" s="4967">
        <v>11549</v>
      </c>
      <c r="L32" s="4967">
        <v>14027</v>
      </c>
      <c r="M32" s="4967">
        <v>13046</v>
      </c>
      <c r="N32" s="4967">
        <v>13566</v>
      </c>
      <c r="O32" s="215"/>
    </row>
    <row r="33" spans="1:15" s="407" customFormat="1" ht="13.8">
      <c r="A33" s="4963" t="s">
        <v>603</v>
      </c>
      <c r="B33" s="4964" t="s">
        <v>19</v>
      </c>
      <c r="C33" s="4965">
        <v>799</v>
      </c>
      <c r="D33" s="4965">
        <v>4302</v>
      </c>
      <c r="E33" s="4965">
        <v>18103</v>
      </c>
      <c r="F33" s="4965">
        <v>22417</v>
      </c>
      <c r="G33" s="4966">
        <v>17363</v>
      </c>
      <c r="H33" s="4966">
        <v>34595</v>
      </c>
      <c r="I33" s="4966">
        <v>37329</v>
      </c>
      <c r="J33" s="4966">
        <v>41562</v>
      </c>
      <c r="K33" s="4967">
        <v>43886</v>
      </c>
      <c r="L33" s="4967">
        <v>38370</v>
      </c>
      <c r="M33" s="4967">
        <v>41216</v>
      </c>
      <c r="N33" s="4967">
        <v>41667</v>
      </c>
      <c r="O33" s="215"/>
    </row>
    <row r="34" spans="1:15" s="407" customFormat="1" ht="13.8">
      <c r="A34" s="4963" t="s">
        <v>604</v>
      </c>
      <c r="B34" s="4971">
        <v>1008</v>
      </c>
      <c r="C34" s="4965">
        <v>1846</v>
      </c>
      <c r="D34" s="4965">
        <v>1802</v>
      </c>
      <c r="E34" s="4965">
        <v>1923</v>
      </c>
      <c r="F34" s="4965">
        <v>2948</v>
      </c>
      <c r="G34" s="4966">
        <v>7024</v>
      </c>
      <c r="H34" s="4966">
        <v>16452</v>
      </c>
      <c r="I34" s="4966">
        <v>24077</v>
      </c>
      <c r="J34" s="4966">
        <v>31487</v>
      </c>
      <c r="K34" s="4967">
        <v>37411</v>
      </c>
      <c r="L34" s="4967">
        <v>42259</v>
      </c>
      <c r="M34" s="4967">
        <v>48519</v>
      </c>
      <c r="N34" s="4967">
        <v>51965</v>
      </c>
      <c r="O34" s="215"/>
    </row>
    <row r="35" spans="1:15" s="407" customFormat="1" ht="13.8">
      <c r="A35" s="4963" t="s">
        <v>605</v>
      </c>
      <c r="B35" s="4971">
        <v>9689</v>
      </c>
      <c r="C35" s="4965">
        <v>14627</v>
      </c>
      <c r="D35" s="4965">
        <v>19406</v>
      </c>
      <c r="E35" s="4965">
        <v>25507</v>
      </c>
      <c r="F35" s="4965">
        <v>30602</v>
      </c>
      <c r="G35" s="4966">
        <v>46691</v>
      </c>
      <c r="H35" s="4966">
        <v>78666</v>
      </c>
      <c r="I35" s="4966">
        <v>132299</v>
      </c>
      <c r="J35" s="4966">
        <v>191051</v>
      </c>
      <c r="K35" s="4967">
        <v>230189</v>
      </c>
      <c r="L35" s="4967">
        <v>272328</v>
      </c>
      <c r="M35" s="4967">
        <v>323118</v>
      </c>
      <c r="N35" s="4967">
        <v>360841</v>
      </c>
      <c r="O35" s="215"/>
    </row>
    <row r="36" spans="1:15" s="407" customFormat="1" ht="13.8">
      <c r="A36" s="4973"/>
      <c r="B36" s="4971"/>
      <c r="C36" s="4965"/>
      <c r="D36" s="4965"/>
      <c r="E36" s="4965"/>
      <c r="F36" s="4965"/>
      <c r="G36" s="4966"/>
      <c r="H36" s="4966"/>
      <c r="I36" s="4966"/>
      <c r="J36" s="4966"/>
      <c r="K36" s="4966"/>
      <c r="L36" s="4969"/>
      <c r="M36" s="4966"/>
      <c r="N36" s="4970"/>
      <c r="O36" s="215"/>
    </row>
    <row r="37" spans="1:15" s="407" customFormat="1" ht="14.4" thickBot="1">
      <c r="A37" s="4959" t="s">
        <v>37</v>
      </c>
      <c r="B37" s="4981">
        <v>20734</v>
      </c>
      <c r="C37" s="4950">
        <v>23952</v>
      </c>
      <c r="D37" s="4950">
        <v>29438</v>
      </c>
      <c r="E37" s="4950">
        <v>35942</v>
      </c>
      <c r="F37" s="4950">
        <v>35818</v>
      </c>
      <c r="G37" s="4951">
        <v>29905</v>
      </c>
      <c r="H37" s="4951">
        <v>28176</v>
      </c>
      <c r="I37" s="4951">
        <v>29761</v>
      </c>
      <c r="J37" s="4951">
        <v>39082</v>
      </c>
      <c r="K37" s="4961">
        <v>51177</v>
      </c>
      <c r="L37" s="4961">
        <v>58463</v>
      </c>
      <c r="M37" s="4961">
        <v>67091</v>
      </c>
      <c r="N37" s="4961">
        <v>73298</v>
      </c>
      <c r="O37" s="215"/>
    </row>
    <row r="38" spans="1:15" s="407" customFormat="1" ht="13.8">
      <c r="A38" s="358" t="s">
        <v>606</v>
      </c>
      <c r="B38" s="4982">
        <v>2630</v>
      </c>
      <c r="C38" s="4955">
        <v>2457</v>
      </c>
      <c r="D38" s="4955">
        <v>2549</v>
      </c>
      <c r="E38" s="4955">
        <v>2186</v>
      </c>
      <c r="F38" s="4955">
        <v>2065</v>
      </c>
      <c r="G38" s="4956">
        <v>1619</v>
      </c>
      <c r="H38" s="4956">
        <v>1312</v>
      </c>
      <c r="I38" s="4956">
        <v>1182</v>
      </c>
      <c r="J38" s="4956">
        <v>2668</v>
      </c>
      <c r="K38" s="4962">
        <v>4631</v>
      </c>
      <c r="L38" s="4962">
        <v>6348</v>
      </c>
      <c r="M38" s="4962">
        <v>7828</v>
      </c>
      <c r="N38" s="4962">
        <v>8107</v>
      </c>
      <c r="O38" s="215"/>
    </row>
    <row r="39" spans="1:15" s="407" customFormat="1" ht="13.8">
      <c r="A39" s="4963" t="s">
        <v>607</v>
      </c>
      <c r="B39" s="4971">
        <v>3220</v>
      </c>
      <c r="C39" s="4965">
        <v>2580</v>
      </c>
      <c r="D39" s="4965">
        <v>4533</v>
      </c>
      <c r="E39" s="4965">
        <v>7441</v>
      </c>
      <c r="F39" s="4965">
        <v>6512</v>
      </c>
      <c r="G39" s="4966">
        <v>6291</v>
      </c>
      <c r="H39" s="4966">
        <v>6498</v>
      </c>
      <c r="I39" s="4966">
        <v>7393</v>
      </c>
      <c r="J39" s="4966">
        <v>10497</v>
      </c>
      <c r="K39" s="4967">
        <v>15627</v>
      </c>
      <c r="L39" s="4967">
        <v>18525</v>
      </c>
      <c r="M39" s="4967">
        <v>20992</v>
      </c>
      <c r="N39" s="4967">
        <v>22937</v>
      </c>
      <c r="O39" s="215"/>
    </row>
    <row r="40" spans="1:15" s="407" customFormat="1" ht="13.8">
      <c r="A40" s="4963" t="s">
        <v>608</v>
      </c>
      <c r="B40" s="4971">
        <v>4434</v>
      </c>
      <c r="C40" s="4965">
        <v>4951</v>
      </c>
      <c r="D40" s="4965">
        <v>6223</v>
      </c>
      <c r="E40" s="4965">
        <v>7515</v>
      </c>
      <c r="F40" s="4965">
        <v>7896</v>
      </c>
      <c r="G40" s="4966">
        <v>6760</v>
      </c>
      <c r="H40" s="4966">
        <v>6297</v>
      </c>
      <c r="I40" s="4966">
        <v>6766</v>
      </c>
      <c r="J40" s="4966">
        <v>8590</v>
      </c>
      <c r="K40" s="4967">
        <v>10663</v>
      </c>
      <c r="L40" s="4967">
        <v>12022</v>
      </c>
      <c r="M40" s="4967">
        <v>14683</v>
      </c>
      <c r="N40" s="4967">
        <v>16937</v>
      </c>
      <c r="O40" s="215"/>
    </row>
    <row r="41" spans="1:15" s="407" customFormat="1" ht="13.8">
      <c r="A41" s="4963" t="s">
        <v>609</v>
      </c>
      <c r="B41" s="4971">
        <v>4564</v>
      </c>
      <c r="C41" s="4965">
        <v>5769</v>
      </c>
      <c r="D41" s="4965">
        <v>7270</v>
      </c>
      <c r="E41" s="4965">
        <v>8452</v>
      </c>
      <c r="F41" s="4965">
        <v>8493</v>
      </c>
      <c r="G41" s="4966">
        <v>7286</v>
      </c>
      <c r="H41" s="4966">
        <v>7012</v>
      </c>
      <c r="I41" s="4966">
        <v>6851</v>
      </c>
      <c r="J41" s="4966">
        <v>8734</v>
      </c>
      <c r="K41" s="4967">
        <v>11368</v>
      </c>
      <c r="L41" s="4967">
        <v>12845</v>
      </c>
      <c r="M41" s="4967">
        <v>14086</v>
      </c>
      <c r="N41" s="4967">
        <v>15493</v>
      </c>
      <c r="O41" s="215"/>
    </row>
    <row r="42" spans="1:15" s="407" customFormat="1" ht="13.8">
      <c r="A42" s="4963" t="s">
        <v>610</v>
      </c>
      <c r="B42" s="4971">
        <v>5886</v>
      </c>
      <c r="C42" s="4965">
        <v>8195</v>
      </c>
      <c r="D42" s="4965">
        <v>8863</v>
      </c>
      <c r="E42" s="4965">
        <v>10348</v>
      </c>
      <c r="F42" s="4965">
        <v>10852</v>
      </c>
      <c r="G42" s="4966">
        <v>7949</v>
      </c>
      <c r="H42" s="4966">
        <v>7057</v>
      </c>
      <c r="I42" s="4966">
        <v>7569</v>
      </c>
      <c r="J42" s="4966">
        <v>8593</v>
      </c>
      <c r="K42" s="4967">
        <v>8888</v>
      </c>
      <c r="L42" s="4967">
        <v>8723</v>
      </c>
      <c r="M42" s="4967">
        <v>9502</v>
      </c>
      <c r="N42" s="4967">
        <v>9824</v>
      </c>
      <c r="O42" s="215"/>
    </row>
    <row r="43" spans="1:15" ht="13.8">
      <c r="A43" s="5397" t="s">
        <v>21</v>
      </c>
      <c r="B43" s="5398"/>
      <c r="C43" s="5398"/>
      <c r="D43" s="5398"/>
      <c r="E43" s="5398"/>
      <c r="F43" s="5398"/>
      <c r="G43" s="5398"/>
      <c r="H43" s="5398"/>
      <c r="I43" s="5398"/>
      <c r="J43" s="5398"/>
      <c r="K43" s="5398"/>
      <c r="L43" s="5398"/>
      <c r="M43" s="5398"/>
      <c r="N43" s="5399"/>
    </row>
    <row r="44" spans="1:15" ht="13.8">
      <c r="A44" s="4948"/>
      <c r="B44" s="4948"/>
      <c r="C44" s="4948"/>
      <c r="D44" s="4948"/>
      <c r="E44" s="4948"/>
      <c r="F44" s="4948"/>
      <c r="G44" s="4948"/>
      <c r="H44" s="4948"/>
      <c r="I44" s="4948"/>
      <c r="J44" s="4948"/>
      <c r="K44" s="4948"/>
      <c r="L44" s="4948"/>
      <c r="M44" s="4948"/>
    </row>
    <row r="45" spans="1:15" ht="29.4" customHeight="1">
      <c r="A45" s="5400" t="s">
        <v>4550</v>
      </c>
      <c r="B45" s="5400"/>
      <c r="C45" s="5400"/>
      <c r="D45" s="5400"/>
      <c r="E45" s="5400"/>
      <c r="F45" s="5400"/>
      <c r="G45" s="5400"/>
      <c r="H45" s="5400"/>
      <c r="I45" s="5400"/>
      <c r="J45" s="5400"/>
      <c r="K45" s="5400"/>
      <c r="L45" s="5400"/>
      <c r="M45" s="5400"/>
      <c r="N45" s="5400"/>
    </row>
  </sheetData>
  <mergeCells count="7">
    <mergeCell ref="A1:N1"/>
    <mergeCell ref="B3:N3"/>
    <mergeCell ref="A43:N43"/>
    <mergeCell ref="A45:N45"/>
    <mergeCell ref="A3:A4"/>
    <mergeCell ref="B9:B10"/>
    <mergeCell ref="B22:B23"/>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workbookViewId="0">
      <selection sqref="A1:XFD1048576"/>
    </sheetView>
  </sheetViews>
  <sheetFormatPr defaultColWidth="8.59765625" defaultRowHeight="14.25" customHeight="1"/>
  <cols>
    <col min="1" max="9" width="11.09765625" style="61" customWidth="1"/>
    <col min="10" max="10" width="8.59765625" style="61"/>
    <col min="11" max="11" width="8.59765625" style="168"/>
    <col min="12" max="16384" width="8.59765625" style="61"/>
  </cols>
  <sheetData>
    <row r="1" spans="1:11" ht="24.6">
      <c r="A1" s="5833" t="s">
        <v>2557</v>
      </c>
      <c r="B1" s="5833"/>
      <c r="C1" s="5833"/>
      <c r="D1" s="5833"/>
      <c r="E1" s="5833"/>
      <c r="F1" s="5833"/>
      <c r="G1" s="5833"/>
      <c r="H1" s="5833"/>
      <c r="I1" s="5833"/>
      <c r="J1" s="314"/>
    </row>
    <row r="2" spans="1:11" ht="14.4" thickBot="1">
      <c r="A2" s="74"/>
      <c r="B2" s="89"/>
      <c r="C2" s="89"/>
      <c r="D2" s="89"/>
      <c r="E2" s="89"/>
      <c r="F2" s="89"/>
      <c r="G2" s="89"/>
      <c r="H2" s="84"/>
      <c r="I2" s="84"/>
    </row>
    <row r="3" spans="1:11" ht="36.6" customHeight="1" thickTop="1" thickBot="1">
      <c r="A3" s="5834" t="s">
        <v>1485</v>
      </c>
      <c r="B3" s="5835"/>
      <c r="C3" s="5835"/>
      <c r="D3" s="5835"/>
      <c r="E3" s="5835"/>
      <c r="F3" s="5835"/>
      <c r="G3" s="5835"/>
      <c r="H3" s="5835"/>
      <c r="I3" s="5836"/>
    </row>
    <row r="4" spans="1:11" ht="14.4" thickTop="1"/>
    <row r="5" spans="1:11" ht="18" customHeight="1">
      <c r="A5" s="5817" t="s">
        <v>11</v>
      </c>
      <c r="B5" s="5819" t="s">
        <v>1509</v>
      </c>
      <c r="C5" s="5820"/>
      <c r="D5" s="5820"/>
      <c r="E5" s="5820"/>
      <c r="F5" s="5820"/>
      <c r="G5" s="5820"/>
      <c r="H5" s="5820"/>
      <c r="I5" s="5820"/>
      <c r="K5" s="106"/>
    </row>
    <row r="6" spans="1:11" ht="18" customHeight="1">
      <c r="A6" s="5817"/>
      <c r="B6" s="5823" t="s">
        <v>987</v>
      </c>
      <c r="C6" s="5824"/>
      <c r="D6" s="5824"/>
      <c r="E6" s="5832"/>
      <c r="F6" s="5822" t="s">
        <v>988</v>
      </c>
      <c r="G6" s="5822"/>
      <c r="H6" s="5822"/>
      <c r="I6" s="5847"/>
      <c r="K6" s="106"/>
    </row>
    <row r="7" spans="1:11" s="34" customFormat="1" ht="27.6">
      <c r="A7" s="5818"/>
      <c r="B7" s="77" t="s">
        <v>16</v>
      </c>
      <c r="C7" s="78" t="s">
        <v>17</v>
      </c>
      <c r="D7" s="78" t="s">
        <v>989</v>
      </c>
      <c r="E7" s="79" t="s">
        <v>990</v>
      </c>
      <c r="F7" s="77" t="s">
        <v>16</v>
      </c>
      <c r="G7" s="78" t="s">
        <v>17</v>
      </c>
      <c r="H7" s="78" t="s">
        <v>989</v>
      </c>
      <c r="I7" s="80" t="s">
        <v>990</v>
      </c>
      <c r="K7" s="105"/>
    </row>
    <row r="8" spans="1:11" ht="13.8">
      <c r="A8" s="616">
        <v>2011</v>
      </c>
      <c r="B8" s="630">
        <v>33400</v>
      </c>
      <c r="C8" s="618">
        <v>3.2000000000000001E-2</v>
      </c>
      <c r="D8" s="618">
        <v>2.7E-2</v>
      </c>
      <c r="E8" s="619">
        <v>3.7999999999999999E-2</v>
      </c>
      <c r="F8" s="617">
        <v>3100</v>
      </c>
      <c r="G8" s="618">
        <v>1.9E-2</v>
      </c>
      <c r="H8" s="618">
        <v>1.2999999999999999E-2</v>
      </c>
      <c r="I8" s="618">
        <v>2.5999999999999999E-2</v>
      </c>
    </row>
    <row r="9" spans="1:11" ht="13.8">
      <c r="A9" s="620">
        <v>2012</v>
      </c>
      <c r="B9" s="631">
        <v>35400</v>
      </c>
      <c r="C9" s="622">
        <v>3.3000000000000002E-2</v>
      </c>
      <c r="D9" s="622">
        <v>2.8000000000000001E-2</v>
      </c>
      <c r="E9" s="623">
        <v>3.9E-2</v>
      </c>
      <c r="F9" s="621">
        <v>8600</v>
      </c>
      <c r="G9" s="622">
        <v>4.3999999999999997E-2</v>
      </c>
      <c r="H9" s="622">
        <v>3.1E-2</v>
      </c>
      <c r="I9" s="622">
        <v>6.0999999999999999E-2</v>
      </c>
    </row>
    <row r="10" spans="1:11" ht="13.8">
      <c r="A10" s="616">
        <v>2013</v>
      </c>
      <c r="B10" s="630">
        <v>35400</v>
      </c>
      <c r="C10" s="618">
        <v>3.2000000000000001E-2</v>
      </c>
      <c r="D10" s="618">
        <v>2.7E-2</v>
      </c>
      <c r="E10" s="619">
        <v>3.9E-2</v>
      </c>
      <c r="F10" s="617">
        <v>6300</v>
      </c>
      <c r="G10" s="618">
        <v>3.2000000000000001E-2</v>
      </c>
      <c r="H10" s="618">
        <v>2.3E-2</v>
      </c>
      <c r="I10" s="618">
        <v>4.4999999999999998E-2</v>
      </c>
    </row>
    <row r="11" spans="1:11" ht="13.8">
      <c r="A11" s="620">
        <v>2014</v>
      </c>
      <c r="B11" s="631">
        <v>34600</v>
      </c>
      <c r="C11" s="622">
        <v>3.1E-2</v>
      </c>
      <c r="D11" s="622">
        <v>2.7E-2</v>
      </c>
      <c r="E11" s="623">
        <v>3.6999999999999998E-2</v>
      </c>
      <c r="F11" s="621">
        <v>8200</v>
      </c>
      <c r="G11" s="622">
        <v>4.2000000000000003E-2</v>
      </c>
      <c r="H11" s="622">
        <v>3.1E-2</v>
      </c>
      <c r="I11" s="622">
        <v>5.6000000000000001E-2</v>
      </c>
    </row>
    <row r="12" spans="1:11" ht="13.8">
      <c r="A12" s="616">
        <v>2015</v>
      </c>
      <c r="B12" s="630">
        <v>32100</v>
      </c>
      <c r="C12" s="618">
        <v>2.9000000000000001E-2</v>
      </c>
      <c r="D12" s="618">
        <v>2.4E-2</v>
      </c>
      <c r="E12" s="619">
        <v>3.4000000000000002E-2</v>
      </c>
      <c r="F12" s="617">
        <v>8600</v>
      </c>
      <c r="G12" s="618">
        <v>4.1000000000000002E-2</v>
      </c>
      <c r="H12" s="618">
        <v>3.1E-2</v>
      </c>
      <c r="I12" s="618">
        <v>5.5E-2</v>
      </c>
    </row>
    <row r="13" spans="1:11" ht="13.8">
      <c r="A13" s="620">
        <v>2016</v>
      </c>
      <c r="B13" s="631">
        <v>39900</v>
      </c>
      <c r="C13" s="622">
        <v>3.5000000000000003E-2</v>
      </c>
      <c r="D13" s="622">
        <v>0.03</v>
      </c>
      <c r="E13" s="623">
        <v>4.1000000000000002E-2</v>
      </c>
      <c r="F13" s="621">
        <v>7900</v>
      </c>
      <c r="G13" s="622">
        <v>3.9E-2</v>
      </c>
      <c r="H13" s="622">
        <v>0.03</v>
      </c>
      <c r="I13" s="622">
        <v>5.0999999999999997E-2</v>
      </c>
    </row>
    <row r="14" spans="1:11" ht="14.25" customHeight="1">
      <c r="A14" s="616">
        <v>2017</v>
      </c>
      <c r="B14" s="630">
        <v>33100</v>
      </c>
      <c r="C14" s="618">
        <v>0.03</v>
      </c>
      <c r="D14" s="618">
        <v>2.5000000000000001E-2</v>
      </c>
      <c r="E14" s="619">
        <v>3.4000000000000002E-2</v>
      </c>
      <c r="F14" s="617">
        <v>7200</v>
      </c>
      <c r="G14" s="618">
        <v>3.5999999999999997E-2</v>
      </c>
      <c r="H14" s="618">
        <v>2.8000000000000001E-2</v>
      </c>
      <c r="I14" s="618">
        <v>4.7E-2</v>
      </c>
    </row>
    <row r="15" spans="1:11" ht="14.25" customHeight="1">
      <c r="A15" s="620">
        <v>2018</v>
      </c>
      <c r="B15" s="631">
        <v>43600</v>
      </c>
      <c r="C15" s="622">
        <v>3.9E-2</v>
      </c>
      <c r="D15" s="622">
        <v>3.3000000000000002E-2</v>
      </c>
      <c r="E15" s="623">
        <v>4.5999999999999999E-2</v>
      </c>
      <c r="F15" s="621">
        <v>9400</v>
      </c>
      <c r="G15" s="622">
        <v>4.8000000000000001E-2</v>
      </c>
      <c r="H15" s="622">
        <v>3.5999999999999997E-2</v>
      </c>
      <c r="I15" s="622">
        <v>6.4000000000000001E-2</v>
      </c>
    </row>
    <row r="16" spans="1:11" ht="13.8">
      <c r="A16" s="624">
        <v>2019</v>
      </c>
      <c r="B16" s="630">
        <v>38300</v>
      </c>
      <c r="C16" s="618">
        <v>3.4000000000000002E-2</v>
      </c>
      <c r="D16" s="618">
        <v>0.03</v>
      </c>
      <c r="E16" s="619">
        <v>0.04</v>
      </c>
      <c r="F16" s="617">
        <v>6900</v>
      </c>
      <c r="G16" s="618">
        <v>3.6999999999999998E-2</v>
      </c>
      <c r="H16" s="618">
        <v>2.8000000000000001E-2</v>
      </c>
      <c r="I16" s="618">
        <v>4.9000000000000002E-2</v>
      </c>
    </row>
    <row r="17" spans="1:11" ht="13.8">
      <c r="A17" s="625">
        <v>2020</v>
      </c>
      <c r="B17" s="631">
        <v>30900</v>
      </c>
      <c r="C17" s="622">
        <v>2.8000000000000001E-2</v>
      </c>
      <c r="D17" s="622">
        <v>2.3E-2</v>
      </c>
      <c r="E17" s="623">
        <v>3.3000000000000002E-2</v>
      </c>
      <c r="F17" s="621">
        <v>6300</v>
      </c>
      <c r="G17" s="622">
        <v>3.1E-2</v>
      </c>
      <c r="H17" s="622">
        <v>2.3E-2</v>
      </c>
      <c r="I17" s="622">
        <v>4.2000000000000003E-2</v>
      </c>
    </row>
    <row r="18" spans="1:11" ht="13.8">
      <c r="A18" s="624">
        <v>2021</v>
      </c>
      <c r="B18" s="626">
        <v>33600</v>
      </c>
      <c r="C18" s="627">
        <v>2.9000000000000001E-2</v>
      </c>
      <c r="D18" s="627">
        <v>2.5000000000000001E-2</v>
      </c>
      <c r="E18" s="628">
        <v>3.5000000000000003E-2</v>
      </c>
      <c r="F18" s="644">
        <v>6700</v>
      </c>
      <c r="G18" s="645">
        <v>0.03</v>
      </c>
      <c r="H18" s="645">
        <v>2.3E-2</v>
      </c>
      <c r="I18" s="645">
        <v>0.04</v>
      </c>
    </row>
    <row r="19" spans="1:11" ht="13.8"/>
    <row r="20" spans="1:11" ht="14.25" customHeight="1">
      <c r="A20" s="5812" t="s">
        <v>1500</v>
      </c>
      <c r="B20" s="5547"/>
      <c r="C20" s="5547"/>
      <c r="D20" s="5547"/>
      <c r="E20" s="5547"/>
      <c r="F20" s="5547"/>
      <c r="G20" s="5547"/>
      <c r="H20" s="5547"/>
      <c r="I20" s="5547"/>
    </row>
    <row r="21" spans="1:11" ht="13.8"/>
    <row r="22" spans="1:11" ht="13.8"/>
    <row r="23" spans="1:11" ht="48.75" customHeight="1">
      <c r="A23" s="5829" t="s">
        <v>931</v>
      </c>
      <c r="B23" s="5829"/>
      <c r="C23" s="5829"/>
      <c r="D23" s="5829"/>
      <c r="E23" s="5829"/>
      <c r="F23" s="5829"/>
      <c r="G23" s="5829"/>
      <c r="H23" s="5829"/>
      <c r="I23" s="5829"/>
    </row>
    <row r="24" spans="1:11" ht="13.8"/>
    <row r="25" spans="1:11" ht="18" customHeight="1">
      <c r="A25" s="5817" t="s">
        <v>11</v>
      </c>
      <c r="B25" s="5848" t="s">
        <v>1509</v>
      </c>
      <c r="C25" s="5849"/>
      <c r="D25" s="5849"/>
      <c r="E25" s="5849"/>
      <c r="F25" s="5849"/>
      <c r="G25" s="5849"/>
      <c r="H25" s="5849"/>
      <c r="I25" s="5849"/>
      <c r="K25" s="106"/>
    </row>
    <row r="26" spans="1:11" ht="18" customHeight="1">
      <c r="A26" s="5817"/>
      <c r="B26" s="5823" t="s">
        <v>1427</v>
      </c>
      <c r="C26" s="5824"/>
      <c r="D26" s="5824"/>
      <c r="E26" s="5832"/>
      <c r="F26" s="5823" t="s">
        <v>1428</v>
      </c>
      <c r="G26" s="5824"/>
      <c r="H26" s="5824"/>
      <c r="I26" s="5825"/>
      <c r="K26" s="106"/>
    </row>
    <row r="27" spans="1:11" s="34" customFormat="1" ht="27.6">
      <c r="A27" s="5818"/>
      <c r="B27" s="77" t="s">
        <v>16</v>
      </c>
      <c r="C27" s="78" t="s">
        <v>17</v>
      </c>
      <c r="D27" s="78" t="s">
        <v>989</v>
      </c>
      <c r="E27" s="79" t="s">
        <v>990</v>
      </c>
      <c r="F27" s="77" t="s">
        <v>16</v>
      </c>
      <c r="G27" s="78" t="s">
        <v>17</v>
      </c>
      <c r="H27" s="78" t="s">
        <v>989</v>
      </c>
      <c r="I27" s="80" t="s">
        <v>990</v>
      </c>
      <c r="K27" s="105"/>
    </row>
    <row r="28" spans="1:11" ht="13.8">
      <c r="A28" s="616">
        <v>2011</v>
      </c>
      <c r="B28" s="630">
        <v>33300</v>
      </c>
      <c r="C28" s="618">
        <v>2.9000000000000001E-2</v>
      </c>
      <c r="D28" s="618">
        <v>2.4E-2</v>
      </c>
      <c r="E28" s="619">
        <v>3.4000000000000002E-2</v>
      </c>
      <c r="F28" s="617">
        <v>3100</v>
      </c>
      <c r="G28" s="618">
        <v>2.4E-2</v>
      </c>
      <c r="H28" s="618">
        <v>1.7000000000000001E-2</v>
      </c>
      <c r="I28" s="618">
        <v>3.4000000000000002E-2</v>
      </c>
    </row>
    <row r="29" spans="1:11" ht="13.8">
      <c r="A29" s="620">
        <v>2012</v>
      </c>
      <c r="B29" s="631">
        <v>35200</v>
      </c>
      <c r="C29" s="622">
        <v>2.9000000000000001E-2</v>
      </c>
      <c r="D29" s="622">
        <v>2.5000000000000001E-2</v>
      </c>
      <c r="E29" s="623">
        <v>3.4000000000000002E-2</v>
      </c>
      <c r="F29" s="621">
        <v>8400</v>
      </c>
      <c r="G29" s="622">
        <v>5.0999999999999997E-2</v>
      </c>
      <c r="H29" s="622">
        <v>3.6999999999999998E-2</v>
      </c>
      <c r="I29" s="622">
        <v>7.0000000000000007E-2</v>
      </c>
    </row>
    <row r="30" spans="1:11" ht="13.8">
      <c r="A30" s="616">
        <v>2013</v>
      </c>
      <c r="B30" s="630">
        <v>34800</v>
      </c>
      <c r="C30" s="618">
        <v>2.8000000000000001E-2</v>
      </c>
      <c r="D30" s="618">
        <v>2.3E-2</v>
      </c>
      <c r="E30" s="619">
        <v>3.4000000000000002E-2</v>
      </c>
      <c r="F30" s="617">
        <v>6300</v>
      </c>
      <c r="G30" s="618">
        <v>0.04</v>
      </c>
      <c r="H30" s="618">
        <v>2.9000000000000001E-2</v>
      </c>
      <c r="I30" s="618">
        <v>5.2999999999999999E-2</v>
      </c>
    </row>
    <row r="31" spans="1:11" ht="13.8">
      <c r="A31" s="620">
        <v>2014</v>
      </c>
      <c r="B31" s="631">
        <v>34300</v>
      </c>
      <c r="C31" s="622">
        <v>2.8000000000000001E-2</v>
      </c>
      <c r="D31" s="622">
        <v>2.4E-2</v>
      </c>
      <c r="E31" s="623">
        <v>3.4000000000000002E-2</v>
      </c>
      <c r="F31" s="621">
        <v>8100</v>
      </c>
      <c r="G31" s="622">
        <v>4.9000000000000002E-2</v>
      </c>
      <c r="H31" s="622">
        <v>3.6999999999999998E-2</v>
      </c>
      <c r="I31" s="622">
        <v>6.5000000000000002E-2</v>
      </c>
    </row>
    <row r="32" spans="1:11" ht="13.8">
      <c r="A32" s="616">
        <v>2015</v>
      </c>
      <c r="B32" s="630">
        <v>31800</v>
      </c>
      <c r="C32" s="618">
        <v>2.5999999999999999E-2</v>
      </c>
      <c r="D32" s="618">
        <v>2.1000000000000001E-2</v>
      </c>
      <c r="E32" s="619">
        <v>0.03</v>
      </c>
      <c r="F32" s="617">
        <v>8600</v>
      </c>
      <c r="G32" s="618">
        <v>0.05</v>
      </c>
      <c r="H32" s="618">
        <v>3.6999999999999998E-2</v>
      </c>
      <c r="I32" s="618">
        <v>6.8000000000000005E-2</v>
      </c>
    </row>
    <row r="33" spans="1:9" ht="13.8">
      <c r="A33" s="620">
        <v>2016</v>
      </c>
      <c r="B33" s="631">
        <v>39400</v>
      </c>
      <c r="C33" s="622">
        <v>0.03</v>
      </c>
      <c r="D33" s="622">
        <v>2.5000000000000001E-2</v>
      </c>
      <c r="E33" s="623">
        <v>3.5999999999999997E-2</v>
      </c>
      <c r="F33" s="621">
        <v>7900</v>
      </c>
      <c r="G33" s="622">
        <v>4.4999999999999998E-2</v>
      </c>
      <c r="H33" s="622">
        <v>3.4000000000000002E-2</v>
      </c>
      <c r="I33" s="622">
        <v>5.8000000000000003E-2</v>
      </c>
    </row>
    <row r="34" spans="1:9" ht="14.25" customHeight="1">
      <c r="A34" s="616">
        <v>2017</v>
      </c>
      <c r="B34" s="630">
        <v>33100</v>
      </c>
      <c r="C34" s="618">
        <v>2.7E-2</v>
      </c>
      <c r="D34" s="618">
        <v>2.3E-2</v>
      </c>
      <c r="E34" s="619">
        <v>3.1E-2</v>
      </c>
      <c r="F34" s="617">
        <v>7200</v>
      </c>
      <c r="G34" s="618">
        <v>4.1000000000000002E-2</v>
      </c>
      <c r="H34" s="618">
        <v>3.2000000000000001E-2</v>
      </c>
      <c r="I34" s="618">
        <v>5.3999999999999999E-2</v>
      </c>
    </row>
    <row r="35" spans="1:9" ht="14.25" customHeight="1">
      <c r="A35" s="620">
        <v>2018</v>
      </c>
      <c r="B35" s="631">
        <v>43300</v>
      </c>
      <c r="C35" s="622">
        <v>3.4000000000000002E-2</v>
      </c>
      <c r="D35" s="622">
        <v>2.9000000000000001E-2</v>
      </c>
      <c r="E35" s="623">
        <v>0.04</v>
      </c>
      <c r="F35" s="621">
        <v>9400</v>
      </c>
      <c r="G35" s="622">
        <v>5.2999999999999999E-2</v>
      </c>
      <c r="H35" s="622">
        <v>0.04</v>
      </c>
      <c r="I35" s="622">
        <v>7.0000000000000007E-2</v>
      </c>
    </row>
    <row r="36" spans="1:9" ht="13.8">
      <c r="A36" s="624">
        <v>2019</v>
      </c>
      <c r="B36" s="630">
        <v>38100</v>
      </c>
      <c r="C36" s="618">
        <v>2.9000000000000001E-2</v>
      </c>
      <c r="D36" s="618">
        <v>2.5000000000000001E-2</v>
      </c>
      <c r="E36" s="619">
        <v>3.4000000000000002E-2</v>
      </c>
      <c r="F36" s="617">
        <v>6900</v>
      </c>
      <c r="G36" s="618">
        <v>3.7999999999999999E-2</v>
      </c>
      <c r="H36" s="618">
        <v>2.9000000000000001E-2</v>
      </c>
      <c r="I36" s="618">
        <v>5.0999999999999997E-2</v>
      </c>
    </row>
    <row r="37" spans="1:9" ht="13.8">
      <c r="A37" s="625">
        <v>2020</v>
      </c>
      <c r="B37" s="631">
        <v>30900</v>
      </c>
      <c r="C37" s="622">
        <v>2.1999999999999999E-2</v>
      </c>
      <c r="D37" s="622">
        <v>1.9E-2</v>
      </c>
      <c r="E37" s="623">
        <v>2.7E-2</v>
      </c>
      <c r="F37" s="621">
        <v>6300</v>
      </c>
      <c r="G37" s="622">
        <v>3.3000000000000002E-2</v>
      </c>
      <c r="H37" s="622">
        <v>2.4E-2</v>
      </c>
      <c r="I37" s="622">
        <v>4.4999999999999998E-2</v>
      </c>
    </row>
    <row r="38" spans="1:9" ht="13.8">
      <c r="A38" s="624">
        <v>2021</v>
      </c>
      <c r="B38" s="626">
        <v>33300</v>
      </c>
      <c r="C38" s="627">
        <v>2.4E-2</v>
      </c>
      <c r="D38" s="627">
        <v>1.9E-2</v>
      </c>
      <c r="E38" s="628">
        <v>2.9000000000000001E-2</v>
      </c>
      <c r="F38" s="629">
        <v>6700</v>
      </c>
      <c r="G38" s="627">
        <v>3.1E-2</v>
      </c>
      <c r="H38" s="627">
        <v>2.4E-2</v>
      </c>
      <c r="I38" s="627">
        <v>4.2000000000000003E-2</v>
      </c>
    </row>
    <row r="39" spans="1:9" ht="13.8"/>
    <row r="40" spans="1:9" ht="14.25" customHeight="1">
      <c r="A40" s="5812" t="s">
        <v>1500</v>
      </c>
      <c r="B40" s="5547"/>
      <c r="C40" s="5547"/>
      <c r="D40" s="5547"/>
      <c r="E40" s="5547"/>
      <c r="F40" s="5547"/>
      <c r="G40" s="5547"/>
      <c r="H40" s="5547"/>
      <c r="I40" s="5547"/>
    </row>
    <row r="42" spans="1:9" ht="60" customHeight="1">
      <c r="A42" s="5843" t="s">
        <v>1426</v>
      </c>
      <c r="B42" s="5843"/>
      <c r="C42" s="5843"/>
      <c r="D42" s="5843"/>
      <c r="E42" s="5843"/>
      <c r="F42" s="5843"/>
      <c r="G42" s="5843"/>
      <c r="H42" s="5843"/>
      <c r="I42" s="5843"/>
    </row>
  </sheetData>
  <mergeCells count="14">
    <mergeCell ref="A42:I42"/>
    <mergeCell ref="A40:I40"/>
    <mergeCell ref="A23:I23"/>
    <mergeCell ref="A25:A27"/>
    <mergeCell ref="B25:I25"/>
    <mergeCell ref="B26:E26"/>
    <mergeCell ref="F26:I26"/>
    <mergeCell ref="A20:I20"/>
    <mergeCell ref="A1:I1"/>
    <mergeCell ref="A3:I3"/>
    <mergeCell ref="B6:E6"/>
    <mergeCell ref="F6:I6"/>
    <mergeCell ref="A5:A7"/>
    <mergeCell ref="B5:I5"/>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sqref="A1:XFD1048576"/>
    </sheetView>
  </sheetViews>
  <sheetFormatPr defaultColWidth="8.59765625" defaultRowHeight="13.8"/>
  <cols>
    <col min="1" max="9" width="11.09765625" style="61" customWidth="1"/>
    <col min="10" max="10" width="8.59765625" style="61"/>
    <col min="11" max="11" width="8.59765625" style="168"/>
    <col min="12" max="12" width="9" style="61" customWidth="1"/>
    <col min="13" max="14" width="8.59765625" style="61"/>
    <col min="15" max="15" width="9" style="61" customWidth="1"/>
    <col min="16" max="17" width="8.59765625" style="61"/>
    <col min="18" max="18" width="9" style="61" customWidth="1"/>
    <col min="19" max="20" width="8.59765625" style="61"/>
    <col min="21" max="21" width="9" style="61" customWidth="1"/>
    <col min="22" max="23" width="8.59765625" style="61"/>
    <col min="24" max="24" width="9" style="61" customWidth="1"/>
    <col min="25" max="16384" width="8.59765625" style="61"/>
  </cols>
  <sheetData>
    <row r="1" spans="1:11" ht="24.6">
      <c r="A1" s="5813" t="s">
        <v>2558</v>
      </c>
      <c r="B1" s="5813"/>
      <c r="C1" s="5813"/>
      <c r="D1" s="5813"/>
      <c r="E1" s="5813"/>
      <c r="F1" s="5813"/>
      <c r="G1" s="5813"/>
      <c r="H1" s="5813"/>
      <c r="I1" s="5813"/>
      <c r="J1" s="314"/>
    </row>
    <row r="2" spans="1:11" ht="14.4" thickBot="1">
      <c r="A2" s="452"/>
      <c r="B2" s="452"/>
      <c r="C2" s="452"/>
      <c r="D2" s="452"/>
      <c r="E2" s="452"/>
      <c r="F2" s="452"/>
      <c r="G2" s="452"/>
      <c r="H2" s="452"/>
      <c r="I2" s="452"/>
    </row>
    <row r="3" spans="1:11" ht="58.5" customHeight="1" thickTop="1" thickBot="1">
      <c r="A3" s="5834" t="s">
        <v>1486</v>
      </c>
      <c r="B3" s="5835"/>
      <c r="C3" s="5835"/>
      <c r="D3" s="5835"/>
      <c r="E3" s="5835"/>
      <c r="F3" s="5835"/>
      <c r="G3" s="5835"/>
      <c r="H3" s="5835"/>
      <c r="I3" s="5836"/>
    </row>
    <row r="4" spans="1:11" ht="14.4" thickTop="1"/>
    <row r="5" spans="1:11" ht="17.399999999999999">
      <c r="A5" s="5850" t="s">
        <v>11</v>
      </c>
      <c r="B5" s="5819" t="s">
        <v>1487</v>
      </c>
      <c r="C5" s="5820"/>
      <c r="D5" s="5820"/>
      <c r="E5" s="5820"/>
      <c r="F5" s="5820"/>
      <c r="G5" s="5820"/>
      <c r="H5" s="5820"/>
      <c r="I5" s="5820"/>
      <c r="K5" s="106"/>
    </row>
    <row r="6" spans="1:11" ht="17.399999999999999">
      <c r="A6" s="5850"/>
      <c r="B6" s="5822" t="s">
        <v>987</v>
      </c>
      <c r="C6" s="5822"/>
      <c r="D6" s="5822"/>
      <c r="E6" s="5822"/>
      <c r="F6" s="5823" t="s">
        <v>988</v>
      </c>
      <c r="G6" s="5824"/>
      <c r="H6" s="5824"/>
      <c r="I6" s="5825"/>
      <c r="K6" s="106"/>
    </row>
    <row r="7" spans="1:11" s="34" customFormat="1" ht="27.6">
      <c r="A7" s="5851"/>
      <c r="B7" s="77" t="s">
        <v>16</v>
      </c>
      <c r="C7" s="78" t="s">
        <v>17</v>
      </c>
      <c r="D7" s="78" t="s">
        <v>989</v>
      </c>
      <c r="E7" s="79" t="s">
        <v>990</v>
      </c>
      <c r="F7" s="77" t="s">
        <v>16</v>
      </c>
      <c r="G7" s="78" t="s">
        <v>17</v>
      </c>
      <c r="H7" s="78" t="s">
        <v>989</v>
      </c>
      <c r="I7" s="80" t="s">
        <v>990</v>
      </c>
      <c r="K7" s="105"/>
    </row>
    <row r="8" spans="1:11">
      <c r="A8" s="616">
        <v>2011</v>
      </c>
      <c r="B8" s="646">
        <v>292600</v>
      </c>
      <c r="C8" s="647">
        <v>0.37</v>
      </c>
      <c r="D8" s="647">
        <v>0.35199999999999998</v>
      </c>
      <c r="E8" s="648">
        <v>0.38800000000000001</v>
      </c>
      <c r="F8" s="646">
        <v>38300</v>
      </c>
      <c r="G8" s="647">
        <v>0.33</v>
      </c>
      <c r="H8" s="647">
        <v>0.28999999999999998</v>
      </c>
      <c r="I8" s="647">
        <v>0.373</v>
      </c>
    </row>
    <row r="9" spans="1:11">
      <c r="A9" s="620">
        <v>2013</v>
      </c>
      <c r="B9" s="649">
        <v>296500</v>
      </c>
      <c r="C9" s="650">
        <v>0.34899999999999998</v>
      </c>
      <c r="D9" s="650">
        <v>0.33300000000000002</v>
      </c>
      <c r="E9" s="651">
        <v>0.36699999999999999</v>
      </c>
      <c r="F9" s="649">
        <v>40500</v>
      </c>
      <c r="G9" s="650">
        <v>0.30499999999999999</v>
      </c>
      <c r="H9" s="650">
        <v>0.26900000000000002</v>
      </c>
      <c r="I9" s="650">
        <v>0.34200000000000003</v>
      </c>
    </row>
    <row r="10" spans="1:11">
      <c r="A10" s="616">
        <v>2015</v>
      </c>
      <c r="B10" s="646">
        <v>307400</v>
      </c>
      <c r="C10" s="647">
        <v>0.36299999999999999</v>
      </c>
      <c r="D10" s="647">
        <v>0.34699999999999998</v>
      </c>
      <c r="E10" s="648">
        <v>0.38100000000000001</v>
      </c>
      <c r="F10" s="646">
        <v>46600</v>
      </c>
      <c r="G10" s="647">
        <v>0.313</v>
      </c>
      <c r="H10" s="647">
        <v>0.27700000000000002</v>
      </c>
      <c r="I10" s="647">
        <v>0.35099999999999998</v>
      </c>
    </row>
    <row r="11" spans="1:11" ht="14.25" customHeight="1">
      <c r="A11" s="620">
        <v>2017</v>
      </c>
      <c r="B11" s="649">
        <v>302400</v>
      </c>
      <c r="C11" s="650">
        <v>0.318</v>
      </c>
      <c r="D11" s="650">
        <v>0.30299999999999999</v>
      </c>
      <c r="E11" s="651">
        <v>0.33300000000000002</v>
      </c>
      <c r="F11" s="649">
        <v>46700</v>
      </c>
      <c r="G11" s="650">
        <v>0.27900000000000003</v>
      </c>
      <c r="H11" s="650">
        <v>0.25</v>
      </c>
      <c r="I11" s="650">
        <v>0.31</v>
      </c>
    </row>
    <row r="12" spans="1:11">
      <c r="A12" s="624">
        <v>2019</v>
      </c>
      <c r="B12" s="646">
        <v>279900</v>
      </c>
      <c r="C12" s="647">
        <v>0.29899999999999999</v>
      </c>
      <c r="D12" s="647">
        <v>0.28499999999999998</v>
      </c>
      <c r="E12" s="648">
        <v>0.314</v>
      </c>
      <c r="F12" s="646">
        <v>46300</v>
      </c>
      <c r="G12" s="647">
        <v>0.29399999999999998</v>
      </c>
      <c r="H12" s="647">
        <v>0.26200000000000001</v>
      </c>
      <c r="I12" s="647">
        <v>0.32700000000000001</v>
      </c>
    </row>
    <row r="13" spans="1:11">
      <c r="A13" s="652">
        <v>2021</v>
      </c>
      <c r="B13" s="653">
        <v>323900</v>
      </c>
      <c r="C13" s="654">
        <v>0.34899999999999998</v>
      </c>
      <c r="D13" s="654">
        <v>0.33300000000000002</v>
      </c>
      <c r="E13" s="655">
        <v>0.36599999999999999</v>
      </c>
      <c r="F13" s="656">
        <v>50400</v>
      </c>
      <c r="G13" s="654">
        <v>0.28799999999999998</v>
      </c>
      <c r="H13" s="654">
        <v>0.255</v>
      </c>
      <c r="I13" s="654">
        <v>0.32400000000000001</v>
      </c>
    </row>
    <row r="15" spans="1:11" ht="14.25" customHeight="1">
      <c r="A15" s="5812" t="s">
        <v>1500</v>
      </c>
      <c r="B15" s="5547"/>
      <c r="C15" s="5547"/>
      <c r="D15" s="5547"/>
      <c r="E15" s="5547"/>
      <c r="F15" s="5547"/>
      <c r="G15" s="5547"/>
      <c r="H15" s="5547"/>
      <c r="I15" s="5547"/>
    </row>
    <row r="18" spans="1:11" ht="50.25" customHeight="1">
      <c r="A18" s="5829" t="s">
        <v>931</v>
      </c>
      <c r="B18" s="5829"/>
      <c r="C18" s="5829"/>
      <c r="D18" s="5829"/>
      <c r="E18" s="5829"/>
      <c r="F18" s="5829"/>
      <c r="G18" s="5829"/>
      <c r="H18" s="5829"/>
      <c r="I18" s="5829"/>
    </row>
    <row r="20" spans="1:11" ht="17.399999999999999">
      <c r="A20" s="5850" t="s">
        <v>11</v>
      </c>
      <c r="B20" s="5819" t="s">
        <v>1487</v>
      </c>
      <c r="C20" s="5820"/>
      <c r="D20" s="5820"/>
      <c r="E20" s="5820"/>
      <c r="F20" s="5820"/>
      <c r="G20" s="5820"/>
      <c r="H20" s="5820"/>
      <c r="I20" s="5820"/>
      <c r="K20" s="106"/>
    </row>
    <row r="21" spans="1:11" ht="17.399999999999999">
      <c r="A21" s="5850"/>
      <c r="B21" s="5822" t="s">
        <v>991</v>
      </c>
      <c r="C21" s="5822"/>
      <c r="D21" s="5822"/>
      <c r="E21" s="5822"/>
      <c r="F21" s="5823" t="s">
        <v>992</v>
      </c>
      <c r="G21" s="5824"/>
      <c r="H21" s="5824"/>
      <c r="I21" s="5825"/>
      <c r="K21" s="106"/>
    </row>
    <row r="22" spans="1:11" s="34" customFormat="1" ht="27.6">
      <c r="A22" s="5851"/>
      <c r="B22" s="81" t="s">
        <v>16</v>
      </c>
      <c r="C22" s="78" t="s">
        <v>17</v>
      </c>
      <c r="D22" s="78" t="s">
        <v>989</v>
      </c>
      <c r="E22" s="79" t="s">
        <v>990</v>
      </c>
      <c r="F22" s="77" t="s">
        <v>16</v>
      </c>
      <c r="G22" s="78" t="s">
        <v>17</v>
      </c>
      <c r="H22" s="78" t="s">
        <v>989</v>
      </c>
      <c r="I22" s="80" t="s">
        <v>990</v>
      </c>
      <c r="K22" s="105"/>
    </row>
    <row r="23" spans="1:11">
      <c r="A23" s="616">
        <v>2011</v>
      </c>
      <c r="B23" s="646">
        <v>290600</v>
      </c>
      <c r="C23" s="647">
        <v>0.318</v>
      </c>
      <c r="D23" s="647">
        <v>0.29899999999999999</v>
      </c>
      <c r="E23" s="648">
        <v>0.33800000000000002</v>
      </c>
      <c r="F23" s="646">
        <v>37700</v>
      </c>
      <c r="G23" s="647">
        <v>0.311</v>
      </c>
      <c r="H23" s="647">
        <v>0.27700000000000002</v>
      </c>
      <c r="I23" s="647">
        <v>0.34799999999999998</v>
      </c>
    </row>
    <row r="24" spans="1:11">
      <c r="A24" s="620">
        <v>2013</v>
      </c>
      <c r="B24" s="649">
        <v>293900</v>
      </c>
      <c r="C24" s="650">
        <v>0.29499999999999998</v>
      </c>
      <c r="D24" s="650">
        <v>0.27900000000000003</v>
      </c>
      <c r="E24" s="651">
        <v>0.311</v>
      </c>
      <c r="F24" s="649">
        <v>40500</v>
      </c>
      <c r="G24" s="650">
        <v>0.29399999999999998</v>
      </c>
      <c r="H24" s="650">
        <v>0.26100000000000001</v>
      </c>
      <c r="I24" s="657">
        <v>0.33</v>
      </c>
      <c r="J24" s="315"/>
    </row>
    <row r="25" spans="1:11">
      <c r="A25" s="616">
        <v>2015</v>
      </c>
      <c r="B25" s="646">
        <v>304700</v>
      </c>
      <c r="C25" s="647">
        <v>0.309</v>
      </c>
      <c r="D25" s="647">
        <v>0.29099999999999998</v>
      </c>
      <c r="E25" s="648">
        <v>0.32700000000000001</v>
      </c>
      <c r="F25" s="646">
        <v>46300</v>
      </c>
      <c r="G25" s="647">
        <v>0.308</v>
      </c>
      <c r="H25" s="647">
        <v>0.27200000000000002</v>
      </c>
      <c r="I25" s="647">
        <v>0.34599999999999997</v>
      </c>
    </row>
    <row r="26" spans="1:11" ht="14.25" customHeight="1">
      <c r="A26" s="620">
        <v>2017</v>
      </c>
      <c r="B26" s="649">
        <v>298800</v>
      </c>
      <c r="C26" s="650">
        <v>0.27800000000000002</v>
      </c>
      <c r="D26" s="650">
        <v>0.26300000000000001</v>
      </c>
      <c r="E26" s="651">
        <v>0.29299999999999998</v>
      </c>
      <c r="F26" s="649">
        <v>45600</v>
      </c>
      <c r="G26" s="650">
        <v>0.27700000000000002</v>
      </c>
      <c r="H26" s="650">
        <v>0.247</v>
      </c>
      <c r="I26" s="657">
        <v>0.308</v>
      </c>
      <c r="J26" s="315"/>
    </row>
    <row r="27" spans="1:11">
      <c r="A27" s="624">
        <v>2019</v>
      </c>
      <c r="B27" s="646">
        <v>277300</v>
      </c>
      <c r="C27" s="647">
        <v>0.25700000000000001</v>
      </c>
      <c r="D27" s="647">
        <v>0.24399999999999999</v>
      </c>
      <c r="E27" s="648">
        <v>0.27200000000000002</v>
      </c>
      <c r="F27" s="646">
        <v>46300</v>
      </c>
      <c r="G27" s="647">
        <v>0.28499999999999998</v>
      </c>
      <c r="H27" s="647">
        <v>0.254</v>
      </c>
      <c r="I27" s="647">
        <v>0.318</v>
      </c>
    </row>
    <row r="28" spans="1:11" ht="13.5" customHeight="1">
      <c r="A28" s="658">
        <v>2021</v>
      </c>
      <c r="B28" s="656">
        <v>318300</v>
      </c>
      <c r="C28" s="654">
        <v>0.28999999999999998</v>
      </c>
      <c r="D28" s="654">
        <v>0.27400000000000002</v>
      </c>
      <c r="E28" s="655">
        <v>0.307</v>
      </c>
      <c r="F28" s="656">
        <v>49800</v>
      </c>
      <c r="G28" s="654">
        <v>0.27100000000000002</v>
      </c>
      <c r="H28" s="654">
        <v>0.23799999999999999</v>
      </c>
      <c r="I28" s="654">
        <v>0.307</v>
      </c>
    </row>
    <row r="29" spans="1:11" ht="13.5" customHeight="1"/>
    <row r="30" spans="1:11">
      <c r="A30" s="5812" t="s">
        <v>1500</v>
      </c>
      <c r="B30" s="5547"/>
      <c r="C30" s="5547"/>
      <c r="D30" s="5547"/>
      <c r="E30" s="5547"/>
      <c r="F30" s="5547"/>
      <c r="G30" s="5547"/>
      <c r="H30" s="5547"/>
      <c r="I30" s="5547"/>
    </row>
    <row r="31" spans="1:11" ht="14.25" customHeight="1">
      <c r="A31" s="452"/>
      <c r="B31" s="84"/>
      <c r="C31" s="84"/>
      <c r="D31" s="84"/>
      <c r="E31" s="84"/>
      <c r="F31" s="84"/>
      <c r="G31" s="84"/>
      <c r="H31" s="84"/>
      <c r="I31" s="84"/>
    </row>
    <row r="32" spans="1:11" ht="61.05" customHeight="1">
      <c r="A32" s="5843" t="s">
        <v>1426</v>
      </c>
      <c r="B32" s="5843"/>
      <c r="C32" s="5843"/>
      <c r="D32" s="5843"/>
      <c r="E32" s="5843"/>
      <c r="F32" s="5843"/>
      <c r="G32" s="5843"/>
      <c r="H32" s="5843"/>
      <c r="I32" s="5843"/>
    </row>
    <row r="33" spans="1:9" ht="14.25" customHeight="1">
      <c r="A33" s="452"/>
      <c r="B33" s="84"/>
      <c r="C33" s="84"/>
      <c r="D33" s="84"/>
      <c r="E33" s="84"/>
      <c r="F33" s="84"/>
      <c r="G33" s="84"/>
      <c r="H33" s="84"/>
      <c r="I33" s="84"/>
    </row>
  </sheetData>
  <mergeCells count="14">
    <mergeCell ref="A32:I32"/>
    <mergeCell ref="A18:I18"/>
    <mergeCell ref="A20:A22"/>
    <mergeCell ref="B20:I20"/>
    <mergeCell ref="B21:E21"/>
    <mergeCell ref="F21:I21"/>
    <mergeCell ref="A15:I15"/>
    <mergeCell ref="A30:I30"/>
    <mergeCell ref="A1:I1"/>
    <mergeCell ref="A3:I3"/>
    <mergeCell ref="B6:E6"/>
    <mergeCell ref="F6:I6"/>
    <mergeCell ref="A5:A7"/>
    <mergeCell ref="B5:I5"/>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workbookViewId="0">
      <selection sqref="A1:XFD1048576"/>
    </sheetView>
  </sheetViews>
  <sheetFormatPr defaultColWidth="8.59765625" defaultRowHeight="14.25" customHeight="1"/>
  <cols>
    <col min="1" max="9" width="11.09765625" style="61" customWidth="1"/>
    <col min="10" max="10" width="8.59765625" style="61"/>
    <col min="11" max="11" width="8.59765625" style="168"/>
    <col min="12" max="12" width="8.59765625" style="61"/>
    <col min="13" max="14" width="9" style="61" customWidth="1"/>
    <col min="15" max="15" width="8.59765625" style="61"/>
    <col min="16" max="17" width="9" style="61" customWidth="1"/>
    <col min="18" max="18" width="8.59765625" style="61"/>
    <col min="19" max="19" width="9" style="61" customWidth="1"/>
    <col min="20" max="16384" width="8.59765625" style="61"/>
  </cols>
  <sheetData>
    <row r="1" spans="1:11" ht="24.6">
      <c r="A1" s="5813" t="s">
        <v>2559</v>
      </c>
      <c r="B1" s="5813"/>
      <c r="C1" s="5813"/>
      <c r="D1" s="5813"/>
      <c r="E1" s="5813"/>
      <c r="F1" s="5813"/>
      <c r="G1" s="5813"/>
      <c r="H1" s="5813"/>
      <c r="I1" s="5813"/>
      <c r="J1" s="314"/>
    </row>
    <row r="2" spans="1:11" ht="14.4" thickBot="1">
      <c r="A2" s="452"/>
      <c r="B2" s="452"/>
      <c r="C2" s="452"/>
      <c r="D2" s="452"/>
      <c r="E2" s="452"/>
      <c r="F2" s="452"/>
      <c r="G2" s="452"/>
      <c r="H2" s="452"/>
      <c r="I2" s="452"/>
    </row>
    <row r="3" spans="1:11" ht="28.05" customHeight="1" thickTop="1" thickBot="1">
      <c r="A3" s="5834" t="s">
        <v>1488</v>
      </c>
      <c r="B3" s="5835"/>
      <c r="C3" s="5835"/>
      <c r="D3" s="5835"/>
      <c r="E3" s="5835"/>
      <c r="F3" s="5835"/>
      <c r="G3" s="5835"/>
      <c r="H3" s="5835"/>
      <c r="I3" s="5836"/>
    </row>
    <row r="4" spans="1:11" ht="14.4" thickTop="1"/>
    <row r="5" spans="1:11" ht="17.399999999999999">
      <c r="A5" s="5817" t="s">
        <v>11</v>
      </c>
      <c r="B5" s="5841" t="s">
        <v>1334</v>
      </c>
      <c r="C5" s="5842"/>
      <c r="D5" s="5842"/>
      <c r="E5" s="5842"/>
      <c r="F5" s="5842"/>
      <c r="G5" s="5842"/>
      <c r="H5" s="5842"/>
      <c r="I5" s="5842"/>
      <c r="K5" s="106"/>
    </row>
    <row r="6" spans="1:11" ht="17.399999999999999">
      <c r="A6" s="5817"/>
      <c r="B6" s="5821" t="s">
        <v>987</v>
      </c>
      <c r="C6" s="5822"/>
      <c r="D6" s="5822"/>
      <c r="E6" s="5822"/>
      <c r="F6" s="5823" t="s">
        <v>988</v>
      </c>
      <c r="G6" s="5824"/>
      <c r="H6" s="5824"/>
      <c r="I6" s="5825"/>
      <c r="K6" s="106"/>
    </row>
    <row r="7" spans="1:11" s="34" customFormat="1" ht="27.6">
      <c r="A7" s="5818"/>
      <c r="B7" s="77" t="s">
        <v>16</v>
      </c>
      <c r="C7" s="78" t="s">
        <v>17</v>
      </c>
      <c r="D7" s="78" t="s">
        <v>989</v>
      </c>
      <c r="E7" s="79" t="s">
        <v>990</v>
      </c>
      <c r="F7" s="77" t="s">
        <v>16</v>
      </c>
      <c r="G7" s="78" t="s">
        <v>17</v>
      </c>
      <c r="H7" s="78" t="s">
        <v>989</v>
      </c>
      <c r="I7" s="80" t="s">
        <v>990</v>
      </c>
      <c r="K7" s="105"/>
    </row>
    <row r="8" spans="1:11" ht="13.8">
      <c r="A8" s="659">
        <v>2011</v>
      </c>
      <c r="B8" s="646">
        <v>301300</v>
      </c>
      <c r="C8" s="647">
        <v>0.28699999999999998</v>
      </c>
      <c r="D8" s="647">
        <v>0.27300000000000002</v>
      </c>
      <c r="E8" s="648">
        <v>0.30199999999999999</v>
      </c>
      <c r="F8" s="646">
        <v>48700</v>
      </c>
      <c r="G8" s="647">
        <v>0.28899999999999998</v>
      </c>
      <c r="H8" s="647">
        <v>0.25600000000000001</v>
      </c>
      <c r="I8" s="647">
        <v>0.32500000000000001</v>
      </c>
    </row>
    <row r="9" spans="1:11" ht="13.8">
      <c r="A9" s="660">
        <v>2013</v>
      </c>
      <c r="B9" s="649">
        <v>312400</v>
      </c>
      <c r="C9" s="650">
        <v>0.28499999999999998</v>
      </c>
      <c r="D9" s="650">
        <v>0.27100000000000002</v>
      </c>
      <c r="E9" s="651">
        <v>0.3</v>
      </c>
      <c r="F9" s="649">
        <v>55500</v>
      </c>
      <c r="G9" s="650">
        <v>0.28499999999999998</v>
      </c>
      <c r="H9" s="650">
        <v>0.254</v>
      </c>
      <c r="I9" s="650">
        <v>0.318</v>
      </c>
    </row>
    <row r="10" spans="1:11" ht="13.8">
      <c r="A10" s="659">
        <v>2015</v>
      </c>
      <c r="B10" s="646">
        <v>358300</v>
      </c>
      <c r="C10" s="647">
        <v>0.32</v>
      </c>
      <c r="D10" s="647">
        <v>0.30499999999999999</v>
      </c>
      <c r="E10" s="648">
        <v>0.33500000000000002</v>
      </c>
      <c r="F10" s="646">
        <v>67000</v>
      </c>
      <c r="G10" s="647">
        <v>0.31900000000000001</v>
      </c>
      <c r="H10" s="647">
        <v>0.28799999999999998</v>
      </c>
      <c r="I10" s="647">
        <v>0.35199999999999998</v>
      </c>
    </row>
    <row r="11" spans="1:11" ht="14.25" customHeight="1">
      <c r="A11" s="660">
        <v>2017</v>
      </c>
      <c r="B11" s="649">
        <v>343300</v>
      </c>
      <c r="C11" s="650">
        <v>0.30599999999999999</v>
      </c>
      <c r="D11" s="650">
        <v>0.29199999999999998</v>
      </c>
      <c r="E11" s="651">
        <v>0.32</v>
      </c>
      <c r="F11" s="649">
        <v>61100</v>
      </c>
      <c r="G11" s="650">
        <v>0.30299999999999999</v>
      </c>
      <c r="H11" s="650">
        <v>0.27600000000000002</v>
      </c>
      <c r="I11" s="650">
        <v>0.33200000000000002</v>
      </c>
    </row>
    <row r="12" spans="1:11" ht="14.25" customHeight="1">
      <c r="A12" s="659">
        <v>2018</v>
      </c>
      <c r="B12" s="646">
        <v>312300</v>
      </c>
      <c r="C12" s="647">
        <v>0.33500000000000002</v>
      </c>
      <c r="D12" s="647">
        <v>0.32</v>
      </c>
      <c r="E12" s="648">
        <v>0.35099999999999998</v>
      </c>
      <c r="F12" s="646">
        <v>54200</v>
      </c>
      <c r="G12" s="647">
        <v>0.32400000000000001</v>
      </c>
      <c r="H12" s="647">
        <v>0.28999999999999998</v>
      </c>
      <c r="I12" s="647">
        <v>0.36</v>
      </c>
    </row>
    <row r="13" spans="1:11" ht="13.8">
      <c r="A13" s="661">
        <v>2019</v>
      </c>
      <c r="B13" s="649">
        <v>342100</v>
      </c>
      <c r="C13" s="650">
        <v>0.307</v>
      </c>
      <c r="D13" s="650">
        <v>0.29399999999999998</v>
      </c>
      <c r="E13" s="651">
        <v>0.32100000000000001</v>
      </c>
      <c r="F13" s="649">
        <v>63900</v>
      </c>
      <c r="G13" s="650">
        <v>0.34100000000000003</v>
      </c>
      <c r="H13" s="650">
        <v>0.311</v>
      </c>
      <c r="I13" s="650">
        <v>0.373</v>
      </c>
    </row>
    <row r="14" spans="1:11" ht="13.8">
      <c r="A14" s="662">
        <v>2021</v>
      </c>
      <c r="B14" s="629">
        <v>340800</v>
      </c>
      <c r="C14" s="627">
        <v>0.29799999999999999</v>
      </c>
      <c r="D14" s="627">
        <v>0.28299999999999997</v>
      </c>
      <c r="E14" s="628">
        <v>0.312</v>
      </c>
      <c r="F14" s="629">
        <v>61700</v>
      </c>
      <c r="G14" s="627">
        <v>0.27600000000000002</v>
      </c>
      <c r="H14" s="627">
        <v>0.247</v>
      </c>
      <c r="I14" s="627">
        <v>0.307</v>
      </c>
    </row>
    <row r="15" spans="1:11" ht="13.8"/>
    <row r="16" spans="1:11" ht="14.25" customHeight="1">
      <c r="A16" s="5812" t="s">
        <v>1500</v>
      </c>
      <c r="B16" s="5547"/>
      <c r="C16" s="5547"/>
      <c r="D16" s="5547"/>
      <c r="E16" s="5547"/>
      <c r="F16" s="5547"/>
      <c r="G16" s="5547"/>
      <c r="H16" s="5547"/>
      <c r="I16" s="5547"/>
    </row>
    <row r="18" spans="1:11" ht="13.8"/>
    <row r="19" spans="1:11" ht="50.25" customHeight="1">
      <c r="A19" s="5829" t="s">
        <v>931</v>
      </c>
      <c r="B19" s="5829"/>
      <c r="C19" s="5829"/>
      <c r="D19" s="5829"/>
      <c r="E19" s="5829"/>
      <c r="F19" s="5829"/>
      <c r="G19" s="5829"/>
      <c r="H19" s="5829"/>
      <c r="I19" s="5829"/>
    </row>
    <row r="20" spans="1:11" ht="13.8"/>
    <row r="21" spans="1:11" ht="17.399999999999999">
      <c r="A21" s="5817" t="s">
        <v>11</v>
      </c>
      <c r="B21" s="5841" t="s">
        <v>1334</v>
      </c>
      <c r="C21" s="5842"/>
      <c r="D21" s="5842"/>
      <c r="E21" s="5842"/>
      <c r="F21" s="5842"/>
      <c r="G21" s="5842"/>
      <c r="H21" s="5842"/>
      <c r="I21" s="5842"/>
      <c r="K21" s="106"/>
    </row>
    <row r="22" spans="1:11" ht="17.399999999999999">
      <c r="A22" s="5817"/>
      <c r="B22" s="5821" t="s">
        <v>991</v>
      </c>
      <c r="C22" s="5822"/>
      <c r="D22" s="5822"/>
      <c r="E22" s="5822"/>
      <c r="F22" s="5823" t="s">
        <v>992</v>
      </c>
      <c r="G22" s="5824"/>
      <c r="H22" s="5824"/>
      <c r="I22" s="5825"/>
      <c r="K22" s="106"/>
    </row>
    <row r="23" spans="1:11" s="34" customFormat="1" ht="27.6">
      <c r="A23" s="5818"/>
      <c r="B23" s="77" t="s">
        <v>16</v>
      </c>
      <c r="C23" s="78" t="s">
        <v>17</v>
      </c>
      <c r="D23" s="78" t="s">
        <v>989</v>
      </c>
      <c r="E23" s="79" t="s">
        <v>990</v>
      </c>
      <c r="F23" s="77" t="s">
        <v>16</v>
      </c>
      <c r="G23" s="78" t="s">
        <v>17</v>
      </c>
      <c r="H23" s="78" t="s">
        <v>989</v>
      </c>
      <c r="I23" s="80" t="s">
        <v>990</v>
      </c>
      <c r="K23" s="105"/>
    </row>
    <row r="24" spans="1:11" ht="13.8">
      <c r="A24" s="659">
        <v>2011</v>
      </c>
      <c r="B24" s="646">
        <v>298700</v>
      </c>
      <c r="C24" s="647">
        <v>0.26800000000000002</v>
      </c>
      <c r="D24" s="647">
        <v>0.255</v>
      </c>
      <c r="E24" s="648">
        <v>0.28100000000000003</v>
      </c>
      <c r="F24" s="646">
        <v>48500</v>
      </c>
      <c r="G24" s="647">
        <v>0.34</v>
      </c>
      <c r="H24" s="647">
        <v>0.309</v>
      </c>
      <c r="I24" s="647">
        <v>0.373</v>
      </c>
    </row>
    <row r="25" spans="1:11" ht="13.8">
      <c r="A25" s="660">
        <v>2013</v>
      </c>
      <c r="B25" s="649">
        <v>310000</v>
      </c>
      <c r="C25" s="650">
        <v>0.26200000000000001</v>
      </c>
      <c r="D25" s="650">
        <v>0.249</v>
      </c>
      <c r="E25" s="651">
        <v>0.27600000000000002</v>
      </c>
      <c r="F25" s="649">
        <v>55400</v>
      </c>
      <c r="G25" s="650">
        <v>0.34799999999999998</v>
      </c>
      <c r="H25" s="650">
        <v>0.318</v>
      </c>
      <c r="I25" s="650">
        <v>0.38</v>
      </c>
    </row>
    <row r="26" spans="1:11" ht="13.8">
      <c r="A26" s="659">
        <v>2015</v>
      </c>
      <c r="B26" s="646">
        <v>354700</v>
      </c>
      <c r="C26" s="647">
        <v>0.29699999999999999</v>
      </c>
      <c r="D26" s="647">
        <v>0.28199999999999997</v>
      </c>
      <c r="E26" s="648">
        <v>0.312</v>
      </c>
      <c r="F26" s="646">
        <v>66500</v>
      </c>
      <c r="G26" s="647">
        <v>0.36099999999999999</v>
      </c>
      <c r="H26" s="647">
        <v>0.33</v>
      </c>
      <c r="I26" s="647">
        <v>0.39300000000000002</v>
      </c>
    </row>
    <row r="27" spans="1:11" ht="13.8">
      <c r="A27" s="660">
        <v>2017</v>
      </c>
      <c r="B27" s="649">
        <v>338100</v>
      </c>
      <c r="C27" s="650">
        <v>0.27900000000000003</v>
      </c>
      <c r="D27" s="650">
        <v>0.26600000000000001</v>
      </c>
      <c r="E27" s="651">
        <v>0.29199999999999998</v>
      </c>
      <c r="F27" s="649">
        <v>60000</v>
      </c>
      <c r="G27" s="650">
        <v>0.32800000000000001</v>
      </c>
      <c r="H27" s="650">
        <v>0.30199999999999999</v>
      </c>
      <c r="I27" s="650">
        <v>0.35599999999999998</v>
      </c>
    </row>
    <row r="28" spans="1:11" ht="13.8">
      <c r="A28" s="659">
        <v>2018</v>
      </c>
      <c r="B28" s="646">
        <v>306600</v>
      </c>
      <c r="C28" s="647">
        <v>0.29499999999999998</v>
      </c>
      <c r="D28" s="647">
        <v>0.28000000000000003</v>
      </c>
      <c r="E28" s="648">
        <v>0.31</v>
      </c>
      <c r="F28" s="646">
        <v>52500</v>
      </c>
      <c r="G28" s="647">
        <v>0.32600000000000001</v>
      </c>
      <c r="H28" s="647">
        <v>0.29299999999999998</v>
      </c>
      <c r="I28" s="647">
        <v>0.36</v>
      </c>
    </row>
    <row r="29" spans="1:11" ht="13.8">
      <c r="A29" s="661">
        <v>2019</v>
      </c>
      <c r="B29" s="649">
        <v>338500</v>
      </c>
      <c r="C29" s="650">
        <v>0.27400000000000002</v>
      </c>
      <c r="D29" s="650">
        <v>0.26100000000000001</v>
      </c>
      <c r="E29" s="651">
        <v>0.28699999999999998</v>
      </c>
      <c r="F29" s="649">
        <v>63800</v>
      </c>
      <c r="G29" s="650">
        <v>0.34899999999999998</v>
      </c>
      <c r="H29" s="650">
        <v>0.32200000000000001</v>
      </c>
      <c r="I29" s="650">
        <v>0.378</v>
      </c>
    </row>
    <row r="30" spans="1:11" ht="13.8">
      <c r="A30" s="663">
        <v>2021</v>
      </c>
      <c r="B30" s="633">
        <v>334100</v>
      </c>
      <c r="C30" s="627">
        <v>0.25800000000000001</v>
      </c>
      <c r="D30" s="627">
        <v>0.245</v>
      </c>
      <c r="E30" s="628">
        <v>0.27200000000000002</v>
      </c>
      <c r="F30" s="629">
        <v>61200</v>
      </c>
      <c r="G30" s="627">
        <v>0.28399999999999997</v>
      </c>
      <c r="H30" s="627">
        <v>0.25700000000000001</v>
      </c>
      <c r="I30" s="627">
        <v>0.314</v>
      </c>
    </row>
    <row r="31" spans="1:11" ht="13.8">
      <c r="A31" s="452"/>
      <c r="B31" s="452"/>
      <c r="C31" s="84"/>
      <c r="D31" s="84"/>
      <c r="E31" s="84"/>
      <c r="F31" s="84"/>
      <c r="G31" s="84"/>
      <c r="H31" s="84"/>
      <c r="I31" s="84"/>
    </row>
    <row r="32" spans="1:11" ht="13.8">
      <c r="A32" s="5812" t="s">
        <v>1500</v>
      </c>
      <c r="B32" s="5547"/>
      <c r="C32" s="5547"/>
      <c r="D32" s="5547"/>
      <c r="E32" s="5547"/>
      <c r="F32" s="5547"/>
      <c r="G32" s="5547"/>
      <c r="H32" s="5547"/>
      <c r="I32" s="5547"/>
    </row>
    <row r="34" spans="1:9" ht="57" customHeight="1">
      <c r="A34" s="5843" t="s">
        <v>1426</v>
      </c>
      <c r="B34" s="5843"/>
      <c r="C34" s="5843"/>
      <c r="D34" s="5843"/>
      <c r="E34" s="5843"/>
      <c r="F34" s="5843"/>
      <c r="G34" s="5843"/>
      <c r="H34" s="5843"/>
      <c r="I34" s="5843"/>
    </row>
  </sheetData>
  <mergeCells count="14">
    <mergeCell ref="A34:I34"/>
    <mergeCell ref="A19:I19"/>
    <mergeCell ref="A21:A23"/>
    <mergeCell ref="B21:I21"/>
    <mergeCell ref="B22:E22"/>
    <mergeCell ref="F22:I22"/>
    <mergeCell ref="A16:I16"/>
    <mergeCell ref="A32:I32"/>
    <mergeCell ref="A1:I1"/>
    <mergeCell ref="A3:I3"/>
    <mergeCell ref="B6:E6"/>
    <mergeCell ref="F6:I6"/>
    <mergeCell ref="A5:A7"/>
    <mergeCell ref="B5:I5"/>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workbookViewId="0">
      <selection sqref="A1:XFD1048576"/>
    </sheetView>
  </sheetViews>
  <sheetFormatPr defaultColWidth="8.59765625" defaultRowHeight="14.25" customHeight="1"/>
  <cols>
    <col min="1" max="9" width="11.09765625" style="61" customWidth="1"/>
    <col min="10" max="10" width="8.59765625" style="61"/>
    <col min="11" max="11" width="8.59765625" style="168"/>
    <col min="12" max="16384" width="8.59765625" style="61"/>
  </cols>
  <sheetData>
    <row r="1" spans="1:11" ht="24.6">
      <c r="A1" s="5813" t="s">
        <v>2560</v>
      </c>
      <c r="B1" s="5813"/>
      <c r="C1" s="5813"/>
      <c r="D1" s="5813"/>
      <c r="E1" s="5813"/>
      <c r="F1" s="5813"/>
      <c r="G1" s="5813"/>
      <c r="H1" s="5813"/>
      <c r="I1" s="5813"/>
      <c r="J1" s="314"/>
    </row>
    <row r="2" spans="1:11" ht="14.4" thickBot="1"/>
    <row r="3" spans="1:11" s="404" customFormat="1" ht="31.05" customHeight="1" thickTop="1" thickBot="1">
      <c r="A3" s="5834" t="s">
        <v>1489</v>
      </c>
      <c r="B3" s="5835"/>
      <c r="C3" s="5835"/>
      <c r="D3" s="5835"/>
      <c r="E3" s="5835"/>
      <c r="F3" s="5835"/>
      <c r="G3" s="5835"/>
      <c r="H3" s="5835"/>
      <c r="I3" s="5836"/>
    </row>
    <row r="4" spans="1:11" s="404" customFormat="1" ht="14.4" thickTop="1"/>
    <row r="5" spans="1:11" s="404" customFormat="1" ht="17.399999999999999">
      <c r="A5" s="5850" t="s">
        <v>11</v>
      </c>
      <c r="B5" s="5819" t="s">
        <v>1510</v>
      </c>
      <c r="C5" s="5820"/>
      <c r="D5" s="5820"/>
      <c r="E5" s="5820"/>
      <c r="F5" s="5820"/>
      <c r="G5" s="5820"/>
      <c r="H5" s="5820"/>
      <c r="I5" s="5820"/>
      <c r="J5" s="106"/>
      <c r="K5" s="106"/>
    </row>
    <row r="6" spans="1:11" s="404" customFormat="1" ht="17.399999999999999">
      <c r="A6" s="5850"/>
      <c r="B6" s="5823" t="s">
        <v>1494</v>
      </c>
      <c r="C6" s="5824"/>
      <c r="D6" s="5824"/>
      <c r="E6" s="5832"/>
      <c r="F6" s="5823" t="s">
        <v>1495</v>
      </c>
      <c r="G6" s="5824"/>
      <c r="H6" s="5824"/>
      <c r="I6" s="5825"/>
      <c r="J6" s="106"/>
      <c r="K6" s="106"/>
    </row>
    <row r="7" spans="1:11" s="404" customFormat="1" ht="27.6">
      <c r="A7" s="5851"/>
      <c r="B7" s="77" t="s">
        <v>16</v>
      </c>
      <c r="C7" s="78" t="s">
        <v>17</v>
      </c>
      <c r="D7" s="78" t="s">
        <v>989</v>
      </c>
      <c r="E7" s="79" t="s">
        <v>990</v>
      </c>
      <c r="F7" s="77" t="s">
        <v>16</v>
      </c>
      <c r="G7" s="78" t="s">
        <v>17</v>
      </c>
      <c r="H7" s="78" t="s">
        <v>989</v>
      </c>
      <c r="I7" s="80" t="s">
        <v>990</v>
      </c>
      <c r="J7" s="105"/>
      <c r="K7" s="105"/>
    </row>
    <row r="8" spans="1:11" s="404" customFormat="1" ht="13.8">
      <c r="A8" s="616">
        <v>2011</v>
      </c>
      <c r="B8" s="630">
        <v>34400</v>
      </c>
      <c r="C8" s="618">
        <v>3.3000000000000002E-2</v>
      </c>
      <c r="D8" s="618">
        <v>2.7E-2</v>
      </c>
      <c r="E8" s="619">
        <v>0.04</v>
      </c>
      <c r="F8" s="617">
        <v>5500</v>
      </c>
      <c r="G8" s="618">
        <v>3.2000000000000001E-2</v>
      </c>
      <c r="H8" s="618">
        <v>2.1999999999999999E-2</v>
      </c>
      <c r="I8" s="618">
        <v>4.5999999999999999E-2</v>
      </c>
    </row>
    <row r="9" spans="1:11" s="404" customFormat="1" ht="13.8">
      <c r="A9" s="620">
        <v>2012</v>
      </c>
      <c r="B9" s="631">
        <v>39200</v>
      </c>
      <c r="C9" s="622">
        <v>3.5999999999999997E-2</v>
      </c>
      <c r="D9" s="622">
        <v>0.03</v>
      </c>
      <c r="E9" s="623">
        <v>4.3999999999999997E-2</v>
      </c>
      <c r="F9" s="621">
        <v>9400</v>
      </c>
      <c r="G9" s="622">
        <v>4.8000000000000001E-2</v>
      </c>
      <c r="H9" s="622">
        <v>0.03</v>
      </c>
      <c r="I9" s="622">
        <v>7.5999999999999998E-2</v>
      </c>
    </row>
    <row r="10" spans="1:11" s="404" customFormat="1" ht="13.8">
      <c r="A10" s="616">
        <v>2013</v>
      </c>
      <c r="B10" s="630">
        <v>34500</v>
      </c>
      <c r="C10" s="618">
        <v>3.1E-2</v>
      </c>
      <c r="D10" s="618">
        <v>2.5999999999999999E-2</v>
      </c>
      <c r="E10" s="619">
        <v>3.6999999999999998E-2</v>
      </c>
      <c r="F10" s="617">
        <v>8500</v>
      </c>
      <c r="G10" s="618">
        <v>4.2999999999999997E-2</v>
      </c>
      <c r="H10" s="618">
        <v>3.1E-2</v>
      </c>
      <c r="I10" s="618">
        <v>0.06</v>
      </c>
    </row>
    <row r="11" spans="1:11" s="404" customFormat="1" ht="13.8">
      <c r="A11" s="620">
        <v>2014</v>
      </c>
      <c r="B11" s="631">
        <v>46400</v>
      </c>
      <c r="C11" s="622">
        <v>4.2000000000000003E-2</v>
      </c>
      <c r="D11" s="622">
        <v>3.5999999999999997E-2</v>
      </c>
      <c r="E11" s="623">
        <v>4.9000000000000002E-2</v>
      </c>
      <c r="F11" s="621">
        <v>10100</v>
      </c>
      <c r="G11" s="622">
        <v>5.0999999999999997E-2</v>
      </c>
      <c r="H11" s="622">
        <v>3.5999999999999997E-2</v>
      </c>
      <c r="I11" s="622">
        <v>7.1999999999999995E-2</v>
      </c>
    </row>
    <row r="12" spans="1:11" s="404" customFormat="1" ht="13.8">
      <c r="A12" s="616">
        <v>2015</v>
      </c>
      <c r="B12" s="630">
        <v>34600</v>
      </c>
      <c r="C12" s="618">
        <v>3.1E-2</v>
      </c>
      <c r="D12" s="618">
        <v>2.5999999999999999E-2</v>
      </c>
      <c r="E12" s="619">
        <v>3.5999999999999997E-2</v>
      </c>
      <c r="F12" s="617">
        <v>8000</v>
      </c>
      <c r="G12" s="618">
        <v>3.7999999999999999E-2</v>
      </c>
      <c r="H12" s="618">
        <v>2.8000000000000001E-2</v>
      </c>
      <c r="I12" s="618">
        <v>5.1999999999999998E-2</v>
      </c>
    </row>
    <row r="13" spans="1:11" s="404" customFormat="1" ht="13.8">
      <c r="A13" s="620">
        <v>2016</v>
      </c>
      <c r="B13" s="631">
        <v>42300</v>
      </c>
      <c r="C13" s="622">
        <v>3.6999999999999998E-2</v>
      </c>
      <c r="D13" s="622">
        <v>3.2000000000000001E-2</v>
      </c>
      <c r="E13" s="623">
        <v>4.3999999999999997E-2</v>
      </c>
      <c r="F13" s="621">
        <v>9700</v>
      </c>
      <c r="G13" s="622">
        <v>4.8000000000000001E-2</v>
      </c>
      <c r="H13" s="622">
        <v>3.5000000000000003E-2</v>
      </c>
      <c r="I13" s="622">
        <v>6.4000000000000001E-2</v>
      </c>
    </row>
    <row r="14" spans="1:11" s="404" customFormat="1" ht="13.8">
      <c r="A14" s="616">
        <v>2017</v>
      </c>
      <c r="B14" s="630">
        <v>35300</v>
      </c>
      <c r="C14" s="618">
        <v>3.1E-2</v>
      </c>
      <c r="D14" s="618">
        <v>2.7E-2</v>
      </c>
      <c r="E14" s="619">
        <v>3.6999999999999998E-2</v>
      </c>
      <c r="F14" s="617">
        <v>8800</v>
      </c>
      <c r="G14" s="618">
        <v>4.3999999999999997E-2</v>
      </c>
      <c r="H14" s="618">
        <v>3.3000000000000002E-2</v>
      </c>
      <c r="I14" s="618">
        <v>5.7000000000000002E-2</v>
      </c>
    </row>
    <row r="15" spans="1:11" s="404" customFormat="1" ht="13.8">
      <c r="A15" s="620">
        <v>2018</v>
      </c>
      <c r="B15" s="631">
        <v>32700</v>
      </c>
      <c r="C15" s="622">
        <v>2.9000000000000001E-2</v>
      </c>
      <c r="D15" s="622">
        <v>2.5000000000000001E-2</v>
      </c>
      <c r="E15" s="623">
        <v>3.4000000000000002E-2</v>
      </c>
      <c r="F15" s="621">
        <v>5300</v>
      </c>
      <c r="G15" s="622">
        <v>2.7E-2</v>
      </c>
      <c r="H15" s="622">
        <v>1.9E-2</v>
      </c>
      <c r="I15" s="622">
        <v>3.6999999999999998E-2</v>
      </c>
    </row>
    <row r="16" spans="1:11" s="404" customFormat="1" ht="13.8">
      <c r="A16" s="624">
        <v>2019</v>
      </c>
      <c r="B16" s="630">
        <v>32100</v>
      </c>
      <c r="C16" s="618">
        <v>2.9000000000000001E-2</v>
      </c>
      <c r="D16" s="618">
        <v>2.4E-2</v>
      </c>
      <c r="E16" s="619">
        <v>3.4000000000000002E-2</v>
      </c>
      <c r="F16" s="617">
        <v>6400</v>
      </c>
      <c r="G16" s="618">
        <v>3.4000000000000002E-2</v>
      </c>
      <c r="H16" s="618">
        <v>2.5000000000000001E-2</v>
      </c>
      <c r="I16" s="618">
        <v>4.5999999999999999E-2</v>
      </c>
    </row>
    <row r="17" spans="1:11" s="404" customFormat="1" ht="13.8">
      <c r="A17" s="625">
        <v>2020</v>
      </c>
      <c r="B17" s="631">
        <v>31900</v>
      </c>
      <c r="C17" s="622">
        <v>2.9000000000000001E-2</v>
      </c>
      <c r="D17" s="622">
        <v>2.4E-2</v>
      </c>
      <c r="E17" s="623">
        <v>3.5000000000000003E-2</v>
      </c>
      <c r="F17" s="621">
        <v>5500</v>
      </c>
      <c r="G17" s="622">
        <v>2.7E-2</v>
      </c>
      <c r="H17" s="622">
        <v>1.9E-2</v>
      </c>
      <c r="I17" s="622">
        <v>3.7999999999999999E-2</v>
      </c>
    </row>
    <row r="18" spans="1:11" s="404" customFormat="1" ht="13.8">
      <c r="A18" s="624">
        <v>2021</v>
      </c>
      <c r="B18" s="626">
        <v>31800</v>
      </c>
      <c r="C18" s="627">
        <v>2.8000000000000001E-2</v>
      </c>
      <c r="D18" s="627">
        <v>2.3E-2</v>
      </c>
      <c r="E18" s="628">
        <v>3.3000000000000002E-2</v>
      </c>
      <c r="F18" s="629">
        <v>6000</v>
      </c>
      <c r="G18" s="627">
        <v>2.7E-2</v>
      </c>
      <c r="H18" s="627">
        <v>1.9E-2</v>
      </c>
      <c r="I18" s="627">
        <v>3.9E-2</v>
      </c>
    </row>
    <row r="19" spans="1:11" s="404" customFormat="1" ht="13.8">
      <c r="F19" s="215"/>
    </row>
    <row r="20" spans="1:11" s="404" customFormat="1" ht="13.8">
      <c r="A20" s="5812" t="s">
        <v>1500</v>
      </c>
      <c r="B20" s="5547"/>
      <c r="C20" s="5547"/>
      <c r="D20" s="5547"/>
      <c r="E20" s="5547"/>
      <c r="F20" s="5547"/>
      <c r="G20" s="5547"/>
      <c r="H20" s="5547"/>
      <c r="I20" s="5547"/>
    </row>
    <row r="21" spans="1:11" s="404" customFormat="1" ht="13.8">
      <c r="A21" s="451"/>
      <c r="B21" s="451"/>
      <c r="C21" s="451"/>
      <c r="D21" s="451"/>
      <c r="E21" s="451"/>
      <c r="F21" s="451"/>
      <c r="G21" s="451"/>
      <c r="H21" s="451"/>
      <c r="I21" s="451"/>
    </row>
    <row r="22" spans="1:11" s="404" customFormat="1" ht="13.8">
      <c r="A22" s="451"/>
      <c r="B22" s="451"/>
      <c r="C22" s="451"/>
      <c r="D22" s="451"/>
      <c r="E22" s="451"/>
      <c r="F22" s="451"/>
      <c r="G22" s="451"/>
      <c r="H22" s="451"/>
      <c r="I22" s="451"/>
    </row>
    <row r="23" spans="1:11" s="404" customFormat="1" ht="47.25" customHeight="1">
      <c r="A23" s="5852" t="s">
        <v>931</v>
      </c>
      <c r="B23" s="5853"/>
      <c r="C23" s="5853"/>
      <c r="D23" s="5853"/>
      <c r="E23" s="5853"/>
      <c r="F23" s="5853"/>
      <c r="G23" s="5853"/>
      <c r="H23" s="5853"/>
      <c r="I23" s="5854"/>
    </row>
    <row r="24" spans="1:11" s="404" customFormat="1" ht="13.8"/>
    <row r="25" spans="1:11" s="404" customFormat="1" ht="17.399999999999999">
      <c r="A25" s="5850" t="s">
        <v>11</v>
      </c>
      <c r="B25" s="5819" t="s">
        <v>1510</v>
      </c>
      <c r="C25" s="5820"/>
      <c r="D25" s="5820"/>
      <c r="E25" s="5820"/>
      <c r="F25" s="5820"/>
      <c r="G25" s="5820"/>
      <c r="H25" s="5820"/>
      <c r="I25" s="5820"/>
      <c r="J25" s="106"/>
      <c r="K25" s="106"/>
    </row>
    <row r="26" spans="1:11" s="404" customFormat="1" ht="17.399999999999999">
      <c r="A26" s="5850"/>
      <c r="B26" s="5823" t="s">
        <v>1496</v>
      </c>
      <c r="C26" s="5824"/>
      <c r="D26" s="5824"/>
      <c r="E26" s="5832"/>
      <c r="F26" s="5823" t="s">
        <v>1497</v>
      </c>
      <c r="G26" s="5824"/>
      <c r="H26" s="5824"/>
      <c r="I26" s="5825"/>
      <c r="J26" s="106"/>
      <c r="K26" s="106"/>
    </row>
    <row r="27" spans="1:11" s="404" customFormat="1" ht="27.6">
      <c r="A27" s="5851"/>
      <c r="B27" s="77" t="s">
        <v>16</v>
      </c>
      <c r="C27" s="78" t="s">
        <v>17</v>
      </c>
      <c r="D27" s="78" t="s">
        <v>989</v>
      </c>
      <c r="E27" s="79" t="s">
        <v>990</v>
      </c>
      <c r="F27" s="77" t="s">
        <v>16</v>
      </c>
      <c r="G27" s="78" t="s">
        <v>17</v>
      </c>
      <c r="H27" s="78" t="s">
        <v>989</v>
      </c>
      <c r="I27" s="80" t="s">
        <v>990</v>
      </c>
      <c r="J27" s="105"/>
      <c r="K27" s="105"/>
    </row>
    <row r="28" spans="1:11" s="404" customFormat="1" ht="13.8">
      <c r="A28" s="616">
        <v>2011</v>
      </c>
      <c r="B28" s="630">
        <v>34300</v>
      </c>
      <c r="C28" s="618">
        <v>0.03</v>
      </c>
      <c r="D28" s="618">
        <v>2.5000000000000001E-2</v>
      </c>
      <c r="E28" s="619">
        <v>3.6999999999999998E-2</v>
      </c>
      <c r="F28" s="617">
        <v>5500</v>
      </c>
      <c r="G28" s="618">
        <v>3.5000000000000003E-2</v>
      </c>
      <c r="H28" s="618">
        <v>2.5000000000000001E-2</v>
      </c>
      <c r="I28" s="618">
        <v>4.9000000000000002E-2</v>
      </c>
    </row>
    <row r="29" spans="1:11" s="404" customFormat="1" ht="13.8">
      <c r="A29" s="620">
        <v>2012</v>
      </c>
      <c r="B29" s="631">
        <v>39000</v>
      </c>
      <c r="C29" s="622">
        <v>3.3000000000000002E-2</v>
      </c>
      <c r="D29" s="622">
        <v>2.7E-2</v>
      </c>
      <c r="E29" s="623">
        <v>4.1000000000000002E-2</v>
      </c>
      <c r="F29" s="621">
        <v>9400</v>
      </c>
      <c r="G29" s="622">
        <v>5.0999999999999997E-2</v>
      </c>
      <c r="H29" s="622">
        <v>3.3000000000000002E-2</v>
      </c>
      <c r="I29" s="622">
        <v>7.8E-2</v>
      </c>
    </row>
    <row r="30" spans="1:11" s="404" customFormat="1" ht="13.8">
      <c r="A30" s="616">
        <v>2013</v>
      </c>
      <c r="B30" s="630">
        <v>34200</v>
      </c>
      <c r="C30" s="618">
        <v>2.9000000000000001E-2</v>
      </c>
      <c r="D30" s="618">
        <v>2.4E-2</v>
      </c>
      <c r="E30" s="619">
        <v>3.4000000000000002E-2</v>
      </c>
      <c r="F30" s="617">
        <v>8200</v>
      </c>
      <c r="G30" s="618">
        <v>4.9000000000000002E-2</v>
      </c>
      <c r="H30" s="618">
        <v>3.5000000000000003E-2</v>
      </c>
      <c r="I30" s="618">
        <v>6.7000000000000004E-2</v>
      </c>
    </row>
    <row r="31" spans="1:11" s="404" customFormat="1" ht="13.8">
      <c r="A31" s="620">
        <v>2014</v>
      </c>
      <c r="B31" s="631">
        <v>46300</v>
      </c>
      <c r="C31" s="622">
        <v>0.04</v>
      </c>
      <c r="D31" s="622">
        <v>3.4000000000000002E-2</v>
      </c>
      <c r="E31" s="623">
        <v>4.7E-2</v>
      </c>
      <c r="F31" s="621">
        <v>10100</v>
      </c>
      <c r="G31" s="622">
        <v>5.2999999999999999E-2</v>
      </c>
      <c r="H31" s="622">
        <v>0.04</v>
      </c>
      <c r="I31" s="622">
        <v>7.1999999999999995E-2</v>
      </c>
    </row>
    <row r="32" spans="1:11" s="404" customFormat="1" ht="13.8">
      <c r="A32" s="616">
        <v>2015</v>
      </c>
      <c r="B32" s="630">
        <v>34300</v>
      </c>
      <c r="C32" s="618">
        <v>2.8000000000000001E-2</v>
      </c>
      <c r="D32" s="618">
        <v>2.4E-2</v>
      </c>
      <c r="E32" s="619">
        <v>3.4000000000000002E-2</v>
      </c>
      <c r="F32" s="617">
        <v>7800</v>
      </c>
      <c r="G32" s="618">
        <v>4.5999999999999999E-2</v>
      </c>
      <c r="H32" s="618">
        <v>3.3000000000000002E-2</v>
      </c>
      <c r="I32" s="618">
        <v>6.4000000000000001E-2</v>
      </c>
    </row>
    <row r="33" spans="1:9" s="404" customFormat="1" ht="13.8">
      <c r="A33" s="620">
        <v>2016</v>
      </c>
      <c r="B33" s="631">
        <v>42300</v>
      </c>
      <c r="C33" s="622">
        <v>3.5000000000000003E-2</v>
      </c>
      <c r="D33" s="622">
        <v>2.9000000000000001E-2</v>
      </c>
      <c r="E33" s="623">
        <v>4.2000000000000003E-2</v>
      </c>
      <c r="F33" s="621">
        <v>9700</v>
      </c>
      <c r="G33" s="622">
        <v>5.3999999999999999E-2</v>
      </c>
      <c r="H33" s="622">
        <v>0.04</v>
      </c>
      <c r="I33" s="622">
        <v>7.3999999999999996E-2</v>
      </c>
    </row>
    <row r="34" spans="1:9" s="404" customFormat="1" ht="13.8">
      <c r="A34" s="616">
        <v>2017</v>
      </c>
      <c r="B34" s="630">
        <v>35200</v>
      </c>
      <c r="C34" s="618">
        <v>2.9000000000000001E-2</v>
      </c>
      <c r="D34" s="618">
        <v>2.4E-2</v>
      </c>
      <c r="E34" s="619">
        <v>3.3000000000000002E-2</v>
      </c>
      <c r="F34" s="617">
        <v>8800</v>
      </c>
      <c r="G34" s="618">
        <v>5.0999999999999997E-2</v>
      </c>
      <c r="H34" s="618">
        <v>3.9E-2</v>
      </c>
      <c r="I34" s="618">
        <v>6.7000000000000004E-2</v>
      </c>
    </row>
    <row r="35" spans="1:9" s="404" customFormat="1" ht="13.8">
      <c r="A35" s="620">
        <v>2018</v>
      </c>
      <c r="B35" s="631">
        <v>31500</v>
      </c>
      <c r="C35" s="622">
        <v>2.5999999999999999E-2</v>
      </c>
      <c r="D35" s="622">
        <v>2.1999999999999999E-2</v>
      </c>
      <c r="E35" s="623">
        <v>0.03</v>
      </c>
      <c r="F35" s="621">
        <v>5200</v>
      </c>
      <c r="G35" s="622">
        <v>2.8000000000000001E-2</v>
      </c>
      <c r="H35" s="622">
        <v>0.02</v>
      </c>
      <c r="I35" s="622">
        <v>3.9E-2</v>
      </c>
    </row>
    <row r="36" spans="1:9" s="404" customFormat="1" ht="13.8">
      <c r="A36" s="624">
        <v>2019</v>
      </c>
      <c r="B36" s="630">
        <v>31800</v>
      </c>
      <c r="C36" s="618">
        <v>2.5999999999999999E-2</v>
      </c>
      <c r="D36" s="618">
        <v>2.1000000000000001E-2</v>
      </c>
      <c r="E36" s="619">
        <v>3.2000000000000001E-2</v>
      </c>
      <c r="F36" s="617">
        <v>6200</v>
      </c>
      <c r="G36" s="618">
        <v>3.5000000000000003E-2</v>
      </c>
      <c r="H36" s="618">
        <v>2.5000000000000001E-2</v>
      </c>
      <c r="I36" s="618">
        <v>4.7E-2</v>
      </c>
    </row>
    <row r="37" spans="1:9" s="404" customFormat="1" ht="13.8">
      <c r="A37" s="625">
        <v>2020</v>
      </c>
      <c r="B37" s="631">
        <v>31700</v>
      </c>
      <c r="C37" s="622">
        <v>2.5999999999999999E-2</v>
      </c>
      <c r="D37" s="622">
        <v>2.1000000000000001E-2</v>
      </c>
      <c r="E37" s="623">
        <v>3.2000000000000001E-2</v>
      </c>
      <c r="F37" s="621">
        <v>5500</v>
      </c>
      <c r="G37" s="622">
        <v>2.9000000000000001E-2</v>
      </c>
      <c r="H37" s="622">
        <v>2.1000000000000001E-2</v>
      </c>
      <c r="I37" s="622">
        <v>4.1000000000000002E-2</v>
      </c>
    </row>
    <row r="38" spans="1:9" s="404" customFormat="1" ht="13.8">
      <c r="A38" s="624">
        <v>2021</v>
      </c>
      <c r="B38" s="626">
        <v>31500</v>
      </c>
      <c r="C38" s="627">
        <v>2.4E-2</v>
      </c>
      <c r="D38" s="627">
        <v>0.02</v>
      </c>
      <c r="E38" s="628">
        <v>2.9000000000000001E-2</v>
      </c>
      <c r="F38" s="629">
        <v>6000</v>
      </c>
      <c r="G38" s="627">
        <v>2.8000000000000001E-2</v>
      </c>
      <c r="H38" s="627">
        <v>0.02</v>
      </c>
      <c r="I38" s="627">
        <v>3.9E-2</v>
      </c>
    </row>
    <row r="39" spans="1:9" s="404" customFormat="1" ht="13.8"/>
    <row r="40" spans="1:9" s="404" customFormat="1" ht="13.8">
      <c r="A40" s="5812" t="s">
        <v>1500</v>
      </c>
      <c r="B40" s="5547"/>
      <c r="C40" s="5547"/>
      <c r="D40" s="5547"/>
      <c r="E40" s="5547"/>
      <c r="F40" s="5547"/>
      <c r="G40" s="5547"/>
      <c r="H40" s="5547"/>
      <c r="I40" s="5547"/>
    </row>
    <row r="41" spans="1:9" s="404" customFormat="1" ht="13.8"/>
    <row r="42" spans="1:9" s="404" customFormat="1" ht="74.099999999999994" customHeight="1">
      <c r="A42" s="5826" t="s">
        <v>1426</v>
      </c>
      <c r="B42" s="5827"/>
      <c r="C42" s="5827"/>
      <c r="D42" s="5827"/>
      <c r="E42" s="5827"/>
      <c r="F42" s="5827"/>
      <c r="G42" s="5827"/>
      <c r="H42" s="5827"/>
      <c r="I42" s="5828"/>
    </row>
    <row r="43" spans="1:9" s="404" customFormat="1" ht="13.8"/>
    <row r="44" spans="1:9" s="404" customFormat="1" ht="13.8"/>
    <row r="45" spans="1:9" s="404" customFormat="1" ht="13.8"/>
    <row r="46" spans="1:9" s="404" customFormat="1" ht="13.8"/>
    <row r="47" spans="1:9" s="404" customFormat="1" ht="13.8"/>
    <row r="48" spans="1:9" s="404" customFormat="1" ht="13.8"/>
  </sheetData>
  <mergeCells count="14">
    <mergeCell ref="A42:I42"/>
    <mergeCell ref="A40:I40"/>
    <mergeCell ref="A23:I23"/>
    <mergeCell ref="A25:A27"/>
    <mergeCell ref="B25:I25"/>
    <mergeCell ref="B26:E26"/>
    <mergeCell ref="F26:I26"/>
    <mergeCell ref="A20:I20"/>
    <mergeCell ref="A1:I1"/>
    <mergeCell ref="A3:I3"/>
    <mergeCell ref="B6:E6"/>
    <mergeCell ref="F6:I6"/>
    <mergeCell ref="A5:A7"/>
    <mergeCell ref="B5:I5"/>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workbookViewId="0">
      <selection sqref="A1:XFD1048576"/>
    </sheetView>
  </sheetViews>
  <sheetFormatPr defaultColWidth="8.59765625" defaultRowHeight="14.25" customHeight="1"/>
  <cols>
    <col min="1" max="9" width="11.09765625" style="61" customWidth="1"/>
    <col min="10" max="10" width="8.59765625" style="61"/>
    <col min="11" max="11" width="8.59765625" style="168"/>
    <col min="12" max="16384" width="8.59765625" style="61"/>
  </cols>
  <sheetData>
    <row r="1" spans="1:11" ht="24.6">
      <c r="A1" s="5813" t="s">
        <v>2561</v>
      </c>
      <c r="B1" s="5813"/>
      <c r="C1" s="5813"/>
      <c r="D1" s="5813"/>
      <c r="E1" s="5813"/>
      <c r="F1" s="5813"/>
      <c r="G1" s="5813"/>
      <c r="H1" s="5813"/>
      <c r="I1" s="5813"/>
      <c r="J1" s="314"/>
    </row>
    <row r="2" spans="1:11" ht="14.4" thickBot="1"/>
    <row r="3" spans="1:11" ht="25.5" customHeight="1" thickTop="1" thickBot="1">
      <c r="A3" s="5834" t="s">
        <v>1490</v>
      </c>
      <c r="B3" s="5835"/>
      <c r="C3" s="5835"/>
      <c r="D3" s="5835"/>
      <c r="E3" s="5835"/>
      <c r="F3" s="5835"/>
      <c r="G3" s="5835"/>
      <c r="H3" s="5835"/>
      <c r="I3" s="5836"/>
    </row>
    <row r="4" spans="1:11" ht="14.4" thickTop="1"/>
    <row r="5" spans="1:11" ht="18" customHeight="1">
      <c r="A5" s="5850" t="s">
        <v>11</v>
      </c>
      <c r="B5" s="5841" t="s">
        <v>1511</v>
      </c>
      <c r="C5" s="5842"/>
      <c r="D5" s="5842"/>
      <c r="E5" s="5842"/>
      <c r="F5" s="5842"/>
      <c r="G5" s="5842"/>
      <c r="H5" s="5842"/>
      <c r="I5" s="5842"/>
      <c r="K5" s="106"/>
    </row>
    <row r="6" spans="1:11" ht="18" customHeight="1">
      <c r="A6" s="5850"/>
      <c r="B6" s="5823" t="s">
        <v>987</v>
      </c>
      <c r="C6" s="5824"/>
      <c r="D6" s="5824"/>
      <c r="E6" s="5832"/>
      <c r="F6" s="5823" t="s">
        <v>988</v>
      </c>
      <c r="G6" s="5824"/>
      <c r="H6" s="5824"/>
      <c r="I6" s="5825"/>
      <c r="K6" s="106"/>
    </row>
    <row r="7" spans="1:11" s="34" customFormat="1" ht="27.6">
      <c r="A7" s="5851"/>
      <c r="B7" s="77" t="s">
        <v>16</v>
      </c>
      <c r="C7" s="78" t="s">
        <v>17</v>
      </c>
      <c r="D7" s="78" t="s">
        <v>989</v>
      </c>
      <c r="E7" s="79" t="s">
        <v>990</v>
      </c>
      <c r="F7" s="77" t="s">
        <v>16</v>
      </c>
      <c r="G7" s="78" t="s">
        <v>17</v>
      </c>
      <c r="H7" s="78" t="s">
        <v>989</v>
      </c>
      <c r="I7" s="80" t="s">
        <v>990</v>
      </c>
      <c r="K7" s="105"/>
    </row>
    <row r="8" spans="1:11" ht="13.8">
      <c r="A8" s="616">
        <v>2011</v>
      </c>
      <c r="B8" s="630">
        <v>26100</v>
      </c>
      <c r="C8" s="618">
        <v>2.5000000000000001E-2</v>
      </c>
      <c r="D8" s="618">
        <v>2.1000000000000001E-2</v>
      </c>
      <c r="E8" s="619">
        <v>0.03</v>
      </c>
      <c r="F8" s="617">
        <v>3700</v>
      </c>
      <c r="G8" s="618">
        <v>2.1999999999999999E-2</v>
      </c>
      <c r="H8" s="618">
        <v>1.4999999999999999E-2</v>
      </c>
      <c r="I8" s="618">
        <v>3.3000000000000002E-2</v>
      </c>
    </row>
    <row r="9" spans="1:11" ht="13.8">
      <c r="A9" s="620">
        <v>2012</v>
      </c>
      <c r="B9" s="631">
        <v>31800</v>
      </c>
      <c r="C9" s="622">
        <v>2.9000000000000001E-2</v>
      </c>
      <c r="D9" s="622">
        <v>2.5000000000000001E-2</v>
      </c>
      <c r="E9" s="623">
        <v>3.5000000000000003E-2</v>
      </c>
      <c r="F9" s="621">
        <v>7300</v>
      </c>
      <c r="G9" s="622">
        <v>3.6999999999999998E-2</v>
      </c>
      <c r="H9" s="622">
        <v>2.7E-2</v>
      </c>
      <c r="I9" s="622">
        <v>5.1999999999999998E-2</v>
      </c>
    </row>
    <row r="10" spans="1:11" ht="13.8">
      <c r="A10" s="616">
        <v>2013</v>
      </c>
      <c r="B10" s="630">
        <v>29400</v>
      </c>
      <c r="C10" s="618">
        <v>2.7E-2</v>
      </c>
      <c r="D10" s="618">
        <v>2.1999999999999999E-2</v>
      </c>
      <c r="E10" s="619">
        <v>3.2000000000000001E-2</v>
      </c>
      <c r="F10" s="617">
        <v>5800</v>
      </c>
      <c r="G10" s="618">
        <v>0.03</v>
      </c>
      <c r="H10" s="618">
        <v>2.1000000000000001E-2</v>
      </c>
      <c r="I10" s="618">
        <v>4.2000000000000003E-2</v>
      </c>
    </row>
    <row r="11" spans="1:11" ht="13.8">
      <c r="A11" s="620">
        <v>2014</v>
      </c>
      <c r="B11" s="631">
        <v>34200</v>
      </c>
      <c r="C11" s="622">
        <v>3.1E-2</v>
      </c>
      <c r="D11" s="622">
        <v>2.5999999999999999E-2</v>
      </c>
      <c r="E11" s="623">
        <v>3.5999999999999997E-2</v>
      </c>
      <c r="F11" s="621">
        <v>7500</v>
      </c>
      <c r="G11" s="622">
        <v>3.7999999999999999E-2</v>
      </c>
      <c r="H11" s="622">
        <v>2.8000000000000001E-2</v>
      </c>
      <c r="I11" s="622">
        <v>5.1999999999999998E-2</v>
      </c>
    </row>
    <row r="12" spans="1:11" ht="13.8">
      <c r="A12" s="616">
        <v>2015</v>
      </c>
      <c r="B12" s="630">
        <v>30000</v>
      </c>
      <c r="C12" s="618">
        <v>2.7E-2</v>
      </c>
      <c r="D12" s="618">
        <v>2.1999999999999999E-2</v>
      </c>
      <c r="E12" s="619">
        <v>3.2000000000000001E-2</v>
      </c>
      <c r="F12" s="617">
        <v>7500</v>
      </c>
      <c r="G12" s="618">
        <v>3.5999999999999997E-2</v>
      </c>
      <c r="H12" s="618">
        <v>2.5000000000000001E-2</v>
      </c>
      <c r="I12" s="618">
        <v>5.1999999999999998E-2</v>
      </c>
    </row>
    <row r="13" spans="1:11" ht="13.8">
      <c r="A13" s="620">
        <v>2016</v>
      </c>
      <c r="B13" s="631">
        <v>34500</v>
      </c>
      <c r="C13" s="622">
        <v>0.03</v>
      </c>
      <c r="D13" s="622">
        <v>2.5999999999999999E-2</v>
      </c>
      <c r="E13" s="623">
        <v>3.5999999999999997E-2</v>
      </c>
      <c r="F13" s="621">
        <v>6600</v>
      </c>
      <c r="G13" s="622">
        <v>3.3000000000000002E-2</v>
      </c>
      <c r="H13" s="622">
        <v>2.4E-2</v>
      </c>
      <c r="I13" s="622">
        <v>4.3999999999999997E-2</v>
      </c>
    </row>
    <row r="14" spans="1:11" ht="13.8">
      <c r="A14" s="616">
        <v>2017</v>
      </c>
      <c r="B14" s="630">
        <v>32000</v>
      </c>
      <c r="C14" s="618">
        <v>2.8000000000000001E-2</v>
      </c>
      <c r="D14" s="618">
        <v>2.4E-2</v>
      </c>
      <c r="E14" s="619">
        <v>3.4000000000000002E-2</v>
      </c>
      <c r="F14" s="617">
        <v>6600</v>
      </c>
      <c r="G14" s="618">
        <v>3.3000000000000002E-2</v>
      </c>
      <c r="H14" s="618">
        <v>2.4E-2</v>
      </c>
      <c r="I14" s="618">
        <v>4.4999999999999998E-2</v>
      </c>
    </row>
    <row r="15" spans="1:11" ht="13.8">
      <c r="A15" s="620">
        <v>2018</v>
      </c>
      <c r="B15" s="631">
        <v>32900</v>
      </c>
      <c r="C15" s="622">
        <v>2.9000000000000001E-2</v>
      </c>
      <c r="D15" s="622">
        <v>2.5000000000000001E-2</v>
      </c>
      <c r="E15" s="623">
        <v>3.4000000000000002E-2</v>
      </c>
      <c r="F15" s="621">
        <v>8400</v>
      </c>
      <c r="G15" s="622">
        <v>4.2999999999999997E-2</v>
      </c>
      <c r="H15" s="622">
        <v>3.2000000000000001E-2</v>
      </c>
      <c r="I15" s="622">
        <v>5.8000000000000003E-2</v>
      </c>
    </row>
    <row r="16" spans="1:11" ht="13.8">
      <c r="A16" s="624">
        <v>2019</v>
      </c>
      <c r="B16" s="630">
        <v>33000</v>
      </c>
      <c r="C16" s="618">
        <v>0.03</v>
      </c>
      <c r="D16" s="618">
        <v>2.5999999999999999E-2</v>
      </c>
      <c r="E16" s="619">
        <v>3.4000000000000002E-2</v>
      </c>
      <c r="F16" s="617">
        <v>6700</v>
      </c>
      <c r="G16" s="618">
        <v>3.5999999999999997E-2</v>
      </c>
      <c r="H16" s="618">
        <v>2.5999999999999999E-2</v>
      </c>
      <c r="I16" s="618">
        <v>4.8000000000000001E-2</v>
      </c>
    </row>
    <row r="17" spans="1:11" ht="13.8">
      <c r="A17" s="625">
        <v>2020</v>
      </c>
      <c r="B17" s="631">
        <v>31400</v>
      </c>
      <c r="C17" s="622">
        <v>2.8000000000000001E-2</v>
      </c>
      <c r="D17" s="622">
        <v>2.4E-2</v>
      </c>
      <c r="E17" s="623">
        <v>3.4000000000000002E-2</v>
      </c>
      <c r="F17" s="621">
        <v>6300</v>
      </c>
      <c r="G17" s="622">
        <v>3.1E-2</v>
      </c>
      <c r="H17" s="622">
        <v>2.3E-2</v>
      </c>
      <c r="I17" s="622">
        <v>4.2000000000000003E-2</v>
      </c>
    </row>
    <row r="18" spans="1:11" ht="13.8">
      <c r="A18" s="624">
        <v>2021</v>
      </c>
      <c r="B18" s="626">
        <v>34300</v>
      </c>
      <c r="C18" s="627">
        <v>0.03</v>
      </c>
      <c r="D18" s="627">
        <v>2.5000000000000001E-2</v>
      </c>
      <c r="E18" s="632">
        <v>3.5999999999999997E-2</v>
      </c>
      <c r="F18" s="633">
        <v>5800</v>
      </c>
      <c r="G18" s="627">
        <v>2.5999999999999999E-2</v>
      </c>
      <c r="H18" s="627">
        <v>1.7999999999999999E-2</v>
      </c>
      <c r="I18" s="627">
        <v>3.5999999999999997E-2</v>
      </c>
    </row>
    <row r="19" spans="1:11" ht="13.8">
      <c r="A19" s="451"/>
      <c r="B19" s="310"/>
      <c r="C19" s="311"/>
      <c r="D19" s="311"/>
      <c r="E19" s="311"/>
      <c r="F19" s="310"/>
      <c r="G19" s="311"/>
      <c r="H19" s="311"/>
      <c r="I19" s="311"/>
    </row>
    <row r="20" spans="1:11" ht="14.1" customHeight="1">
      <c r="A20" s="5812" t="s">
        <v>1500</v>
      </c>
      <c r="B20" s="5547"/>
      <c r="C20" s="5547"/>
      <c r="D20" s="5547"/>
      <c r="E20" s="5547"/>
      <c r="F20" s="5547"/>
      <c r="G20" s="5547"/>
      <c r="H20" s="5547"/>
      <c r="I20" s="5547"/>
    </row>
    <row r="21" spans="1:11" ht="13.8"/>
    <row r="22" spans="1:11" ht="13.8"/>
    <row r="23" spans="1:11" ht="49.5" customHeight="1">
      <c r="A23" s="5858" t="s">
        <v>931</v>
      </c>
      <c r="B23" s="5859"/>
      <c r="C23" s="5859"/>
      <c r="D23" s="5859"/>
      <c r="E23" s="5859"/>
      <c r="F23" s="5859"/>
      <c r="G23" s="5859"/>
      <c r="H23" s="5859"/>
      <c r="I23" s="5860"/>
    </row>
    <row r="24" spans="1:11" ht="13.8"/>
    <row r="25" spans="1:11" ht="18" customHeight="1">
      <c r="A25" s="5850" t="s">
        <v>11</v>
      </c>
      <c r="B25" s="5841" t="s">
        <v>1511</v>
      </c>
      <c r="C25" s="5842"/>
      <c r="D25" s="5842"/>
      <c r="E25" s="5842"/>
      <c r="F25" s="5842"/>
      <c r="G25" s="5842"/>
      <c r="H25" s="5842"/>
      <c r="I25" s="5842"/>
      <c r="K25" s="106"/>
    </row>
    <row r="26" spans="1:11" ht="18" customHeight="1">
      <c r="A26" s="5850"/>
      <c r="B26" s="5823" t="s">
        <v>991</v>
      </c>
      <c r="C26" s="5824"/>
      <c r="D26" s="5824"/>
      <c r="E26" s="5832"/>
      <c r="F26" s="5823" t="s">
        <v>992</v>
      </c>
      <c r="G26" s="5824"/>
      <c r="H26" s="5824"/>
      <c r="I26" s="5825"/>
      <c r="K26" s="106"/>
    </row>
    <row r="27" spans="1:11" s="34" customFormat="1" ht="27.6">
      <c r="A27" s="5851"/>
      <c r="B27" s="77" t="s">
        <v>16</v>
      </c>
      <c r="C27" s="78" t="s">
        <v>17</v>
      </c>
      <c r="D27" s="78" t="s">
        <v>989</v>
      </c>
      <c r="E27" s="79" t="s">
        <v>990</v>
      </c>
      <c r="F27" s="77" t="s">
        <v>16</v>
      </c>
      <c r="G27" s="78" t="s">
        <v>17</v>
      </c>
      <c r="H27" s="78" t="s">
        <v>989</v>
      </c>
      <c r="I27" s="80" t="s">
        <v>990</v>
      </c>
      <c r="K27" s="105"/>
    </row>
    <row r="28" spans="1:11" ht="13.8">
      <c r="A28" s="616">
        <v>2011</v>
      </c>
      <c r="B28" s="630">
        <v>26000</v>
      </c>
      <c r="C28" s="618">
        <v>2.1999999999999999E-2</v>
      </c>
      <c r="D28" s="618">
        <v>1.7999999999999999E-2</v>
      </c>
      <c r="E28" s="619">
        <v>2.7E-2</v>
      </c>
      <c r="F28" s="617">
        <v>3700</v>
      </c>
      <c r="G28" s="618">
        <v>2.7E-2</v>
      </c>
      <c r="H28" s="618">
        <v>1.9E-2</v>
      </c>
      <c r="I28" s="618">
        <v>3.9E-2</v>
      </c>
    </row>
    <row r="29" spans="1:11" ht="13.8">
      <c r="A29" s="620">
        <v>2012</v>
      </c>
      <c r="B29" s="631">
        <v>31600</v>
      </c>
      <c r="C29" s="622">
        <v>2.7E-2</v>
      </c>
      <c r="D29" s="622">
        <v>2.1999999999999999E-2</v>
      </c>
      <c r="E29" s="623">
        <v>3.2000000000000001E-2</v>
      </c>
      <c r="F29" s="621">
        <v>7300</v>
      </c>
      <c r="G29" s="622">
        <v>4.3999999999999997E-2</v>
      </c>
      <c r="H29" s="622">
        <v>3.2000000000000001E-2</v>
      </c>
      <c r="I29" s="622">
        <v>6.0999999999999999E-2</v>
      </c>
    </row>
    <row r="30" spans="1:11" ht="13.8">
      <c r="A30" s="616">
        <v>2013</v>
      </c>
      <c r="B30" s="630">
        <v>29200</v>
      </c>
      <c r="C30" s="618">
        <v>2.4E-2</v>
      </c>
      <c r="D30" s="618">
        <v>0.02</v>
      </c>
      <c r="E30" s="619">
        <v>2.9000000000000001E-2</v>
      </c>
      <c r="F30" s="617">
        <v>5700</v>
      </c>
      <c r="G30" s="618">
        <v>3.5999999999999997E-2</v>
      </c>
      <c r="H30" s="618">
        <v>2.5999999999999999E-2</v>
      </c>
      <c r="I30" s="618">
        <v>0.05</v>
      </c>
    </row>
    <row r="31" spans="1:11" ht="13.8">
      <c r="A31" s="620">
        <v>2014</v>
      </c>
      <c r="B31" s="631">
        <v>34200</v>
      </c>
      <c r="C31" s="622">
        <v>2.8000000000000001E-2</v>
      </c>
      <c r="D31" s="622">
        <v>2.4E-2</v>
      </c>
      <c r="E31" s="623">
        <v>3.4000000000000002E-2</v>
      </c>
      <c r="F31" s="621">
        <v>7500</v>
      </c>
      <c r="G31" s="622">
        <v>4.5999999999999999E-2</v>
      </c>
      <c r="H31" s="622">
        <v>3.3000000000000002E-2</v>
      </c>
      <c r="I31" s="622">
        <v>6.4000000000000001E-2</v>
      </c>
    </row>
    <row r="32" spans="1:11" ht="13.8">
      <c r="A32" s="616">
        <v>2015</v>
      </c>
      <c r="B32" s="630">
        <v>29800</v>
      </c>
      <c r="C32" s="618">
        <v>2.4E-2</v>
      </c>
      <c r="D32" s="618">
        <v>0.02</v>
      </c>
      <c r="E32" s="619">
        <v>2.8000000000000001E-2</v>
      </c>
      <c r="F32" s="617">
        <v>7500</v>
      </c>
      <c r="G32" s="618">
        <v>4.2000000000000003E-2</v>
      </c>
      <c r="H32" s="618">
        <v>2.9000000000000001E-2</v>
      </c>
      <c r="I32" s="618">
        <v>6.2E-2</v>
      </c>
    </row>
    <row r="33" spans="1:9" ht="13.8">
      <c r="A33" s="620">
        <v>2016</v>
      </c>
      <c r="B33" s="631">
        <v>34000</v>
      </c>
      <c r="C33" s="622">
        <v>2.7E-2</v>
      </c>
      <c r="D33" s="622">
        <v>2.1999999999999999E-2</v>
      </c>
      <c r="E33" s="623">
        <v>3.3000000000000002E-2</v>
      </c>
      <c r="F33" s="621">
        <v>6600</v>
      </c>
      <c r="G33" s="622">
        <v>3.5999999999999997E-2</v>
      </c>
      <c r="H33" s="622">
        <v>2.7E-2</v>
      </c>
      <c r="I33" s="622">
        <v>4.9000000000000002E-2</v>
      </c>
    </row>
    <row r="34" spans="1:9" ht="14.25" customHeight="1">
      <c r="A34" s="616">
        <v>2017</v>
      </c>
      <c r="B34" s="630">
        <v>31600</v>
      </c>
      <c r="C34" s="618">
        <v>2.5999999999999999E-2</v>
      </c>
      <c r="D34" s="618">
        <v>2.1999999999999999E-2</v>
      </c>
      <c r="E34" s="619">
        <v>3.1E-2</v>
      </c>
      <c r="F34" s="617">
        <v>6600</v>
      </c>
      <c r="G34" s="618">
        <v>3.9E-2</v>
      </c>
      <c r="H34" s="618">
        <v>2.8000000000000001E-2</v>
      </c>
      <c r="I34" s="618">
        <v>5.3999999999999999E-2</v>
      </c>
    </row>
    <row r="35" spans="1:9" ht="14.25" customHeight="1">
      <c r="A35" s="620">
        <v>2018</v>
      </c>
      <c r="B35" s="631">
        <v>32600</v>
      </c>
      <c r="C35" s="622">
        <v>2.5999999999999999E-2</v>
      </c>
      <c r="D35" s="622">
        <v>2.1999999999999999E-2</v>
      </c>
      <c r="E35" s="623">
        <v>3.1E-2</v>
      </c>
      <c r="F35" s="621">
        <v>8300</v>
      </c>
      <c r="G35" s="622">
        <v>4.9000000000000002E-2</v>
      </c>
      <c r="H35" s="622">
        <v>3.5999999999999997E-2</v>
      </c>
      <c r="I35" s="622">
        <v>6.7000000000000004E-2</v>
      </c>
    </row>
    <row r="36" spans="1:9" ht="13.8">
      <c r="A36" s="624">
        <v>2019</v>
      </c>
      <c r="B36" s="630">
        <v>32800</v>
      </c>
      <c r="C36" s="618">
        <v>2.5000000000000001E-2</v>
      </c>
      <c r="D36" s="618">
        <v>2.1000000000000001E-2</v>
      </c>
      <c r="E36" s="619">
        <v>2.9000000000000001E-2</v>
      </c>
      <c r="F36" s="617">
        <v>6700</v>
      </c>
      <c r="G36" s="618">
        <v>3.6999999999999998E-2</v>
      </c>
      <c r="H36" s="618">
        <v>2.7E-2</v>
      </c>
      <c r="I36" s="618">
        <v>4.9000000000000002E-2</v>
      </c>
    </row>
    <row r="37" spans="1:9" ht="13.8">
      <c r="A37" s="625">
        <v>2020</v>
      </c>
      <c r="B37" s="631">
        <v>31000</v>
      </c>
      <c r="C37" s="622">
        <v>2.4E-2</v>
      </c>
      <c r="D37" s="622">
        <v>0.02</v>
      </c>
      <c r="E37" s="623">
        <v>2.8000000000000001E-2</v>
      </c>
      <c r="F37" s="621">
        <v>6300</v>
      </c>
      <c r="G37" s="622">
        <v>3.5999999999999997E-2</v>
      </c>
      <c r="H37" s="622">
        <v>2.5999999999999999E-2</v>
      </c>
      <c r="I37" s="622">
        <v>4.9000000000000002E-2</v>
      </c>
    </row>
    <row r="38" spans="1:9" ht="13.8">
      <c r="A38" s="624">
        <v>2021</v>
      </c>
      <c r="B38" s="626">
        <v>33600</v>
      </c>
      <c r="C38" s="627">
        <v>2.4E-2</v>
      </c>
      <c r="D38" s="627">
        <v>0.02</v>
      </c>
      <c r="E38" s="628">
        <v>2.9000000000000001E-2</v>
      </c>
      <c r="F38" s="629">
        <v>5800</v>
      </c>
      <c r="G38" s="627">
        <v>2.8000000000000001E-2</v>
      </c>
      <c r="H38" s="627">
        <v>0.02</v>
      </c>
      <c r="I38" s="627">
        <v>3.9E-2</v>
      </c>
    </row>
    <row r="40" spans="1:9" ht="14.1" customHeight="1">
      <c r="A40" s="5812" t="s">
        <v>1500</v>
      </c>
      <c r="B40" s="5547"/>
      <c r="C40" s="5547"/>
      <c r="D40" s="5547"/>
      <c r="E40" s="5547"/>
      <c r="F40" s="5547"/>
      <c r="G40" s="5547"/>
      <c r="H40" s="5547"/>
      <c r="I40" s="5547"/>
    </row>
    <row r="42" spans="1:9" ht="48" customHeight="1">
      <c r="A42" s="5855" t="s">
        <v>931</v>
      </c>
      <c r="B42" s="5856"/>
      <c r="C42" s="5856"/>
      <c r="D42" s="5856"/>
      <c r="E42" s="5856"/>
      <c r="F42" s="5856"/>
      <c r="G42" s="5856"/>
      <c r="H42" s="5856"/>
      <c r="I42" s="5857"/>
    </row>
  </sheetData>
  <mergeCells count="14">
    <mergeCell ref="A42:I42"/>
    <mergeCell ref="A40:I40"/>
    <mergeCell ref="A23:I23"/>
    <mergeCell ref="A25:A27"/>
    <mergeCell ref="B25:I25"/>
    <mergeCell ref="B26:E26"/>
    <mergeCell ref="F26:I26"/>
    <mergeCell ref="A20:I20"/>
    <mergeCell ref="A1:I1"/>
    <mergeCell ref="A3:I3"/>
    <mergeCell ref="B6:E6"/>
    <mergeCell ref="F6:I6"/>
    <mergeCell ref="A5:A7"/>
    <mergeCell ref="B5:I5"/>
  </mergeCells>
  <pageMargins left="0.7" right="0.7" top="0.75" bottom="0.75" header="0.3" footer="0.3"/>
  <pageSetup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workbookViewId="0">
      <selection sqref="A1:XFD1048576"/>
    </sheetView>
  </sheetViews>
  <sheetFormatPr defaultColWidth="8.59765625" defaultRowHeight="14.25" customHeight="1"/>
  <cols>
    <col min="1" max="9" width="11.09765625" style="61" customWidth="1"/>
    <col min="10" max="10" width="8.59765625" style="61"/>
    <col min="11" max="11" width="8.59765625" style="168"/>
    <col min="12" max="16384" width="8.59765625" style="61"/>
  </cols>
  <sheetData>
    <row r="1" spans="1:11" ht="24.6">
      <c r="A1" s="5833" t="s">
        <v>2562</v>
      </c>
      <c r="B1" s="5833"/>
      <c r="C1" s="5833"/>
      <c r="D1" s="5833"/>
      <c r="E1" s="5833"/>
      <c r="F1" s="5833"/>
      <c r="G1" s="5833"/>
      <c r="H1" s="5833"/>
      <c r="I1" s="5833"/>
      <c r="J1" s="314"/>
    </row>
    <row r="2" spans="1:11" ht="14.4" thickBot="1">
      <c r="A2" s="313"/>
      <c r="B2" s="89"/>
      <c r="C2" s="89"/>
      <c r="D2" s="89"/>
      <c r="E2" s="89"/>
      <c r="F2" s="89"/>
      <c r="G2" s="89"/>
      <c r="H2" s="89"/>
      <c r="I2" s="89"/>
    </row>
    <row r="3" spans="1:11" ht="53.25" customHeight="1" thickTop="1" thickBot="1">
      <c r="A3" s="5834" t="s">
        <v>1491</v>
      </c>
      <c r="B3" s="5835"/>
      <c r="C3" s="5835"/>
      <c r="D3" s="5835"/>
      <c r="E3" s="5835"/>
      <c r="F3" s="5835"/>
      <c r="G3" s="5835"/>
      <c r="H3" s="5835"/>
      <c r="I3" s="5836"/>
    </row>
    <row r="4" spans="1:11" ht="14.4" thickTop="1"/>
    <row r="5" spans="1:11" ht="18" customHeight="1">
      <c r="A5" s="5850" t="s">
        <v>11</v>
      </c>
      <c r="B5" s="5821" t="s">
        <v>1512</v>
      </c>
      <c r="C5" s="5822"/>
      <c r="D5" s="5822"/>
      <c r="E5" s="5822"/>
      <c r="F5" s="5822"/>
      <c r="G5" s="5822"/>
      <c r="H5" s="5822"/>
      <c r="I5" s="5822"/>
      <c r="K5" s="106"/>
    </row>
    <row r="6" spans="1:11" ht="18" customHeight="1">
      <c r="A6" s="5850"/>
      <c r="B6" s="5823" t="s">
        <v>987</v>
      </c>
      <c r="C6" s="5824"/>
      <c r="D6" s="5824"/>
      <c r="E6" s="5832"/>
      <c r="F6" s="5823" t="s">
        <v>988</v>
      </c>
      <c r="G6" s="5824"/>
      <c r="H6" s="5824"/>
      <c r="I6" s="5825"/>
      <c r="K6" s="106"/>
    </row>
    <row r="7" spans="1:11" s="34" customFormat="1" ht="27.6">
      <c r="A7" s="5851"/>
      <c r="B7" s="77" t="s">
        <v>16</v>
      </c>
      <c r="C7" s="78" t="s">
        <v>17</v>
      </c>
      <c r="D7" s="78" t="s">
        <v>989</v>
      </c>
      <c r="E7" s="79" t="s">
        <v>990</v>
      </c>
      <c r="F7" s="77" t="s">
        <v>16</v>
      </c>
      <c r="G7" s="78" t="s">
        <v>17</v>
      </c>
      <c r="H7" s="78" t="s">
        <v>989</v>
      </c>
      <c r="I7" s="80" t="s">
        <v>990</v>
      </c>
      <c r="K7" s="105"/>
    </row>
    <row r="8" spans="1:11" ht="13.8">
      <c r="A8" s="659">
        <v>2011</v>
      </c>
      <c r="B8" s="638">
        <v>223000</v>
      </c>
      <c r="C8" s="639">
        <v>0.218</v>
      </c>
      <c r="D8" s="639">
        <v>0.20399999999999999</v>
      </c>
      <c r="E8" s="640">
        <v>0.23400000000000001</v>
      </c>
      <c r="F8" s="664">
        <v>61400</v>
      </c>
      <c r="G8" s="639">
        <v>0.37</v>
      </c>
      <c r="H8" s="639">
        <v>0.33100000000000002</v>
      </c>
      <c r="I8" s="639">
        <v>0.41</v>
      </c>
    </row>
    <row r="9" spans="1:11" ht="13.8">
      <c r="A9" s="660">
        <v>2012</v>
      </c>
      <c r="B9" s="641">
        <v>247200</v>
      </c>
      <c r="C9" s="642">
        <v>0.23599999999999999</v>
      </c>
      <c r="D9" s="642">
        <v>0.22</v>
      </c>
      <c r="E9" s="643">
        <v>0.252</v>
      </c>
      <c r="F9" s="665">
        <v>80000</v>
      </c>
      <c r="G9" s="642">
        <v>0.41599999999999998</v>
      </c>
      <c r="H9" s="642">
        <v>0.375</v>
      </c>
      <c r="I9" s="642">
        <v>0.45900000000000002</v>
      </c>
    </row>
    <row r="10" spans="1:11" ht="13.8">
      <c r="A10" s="659">
        <v>2013</v>
      </c>
      <c r="B10" s="638">
        <v>231200</v>
      </c>
      <c r="C10" s="639">
        <v>0.218</v>
      </c>
      <c r="D10" s="639">
        <v>0.20399999999999999</v>
      </c>
      <c r="E10" s="640">
        <v>0.23200000000000001</v>
      </c>
      <c r="F10" s="664">
        <v>72800</v>
      </c>
      <c r="G10" s="639">
        <v>0.38300000000000001</v>
      </c>
      <c r="H10" s="639">
        <v>0.34599999999999997</v>
      </c>
      <c r="I10" s="639">
        <v>0.42</v>
      </c>
    </row>
    <row r="11" spans="1:11" ht="13.8">
      <c r="A11" s="660">
        <v>2014</v>
      </c>
      <c r="B11" s="641">
        <v>230900</v>
      </c>
      <c r="C11" s="642">
        <v>0.221</v>
      </c>
      <c r="D11" s="642">
        <v>0.20699999999999999</v>
      </c>
      <c r="E11" s="643">
        <v>0.23499999999999999</v>
      </c>
      <c r="F11" s="665">
        <v>71000</v>
      </c>
      <c r="G11" s="642">
        <v>0.376</v>
      </c>
      <c r="H11" s="642">
        <v>0.34200000000000003</v>
      </c>
      <c r="I11" s="642">
        <v>0.41199999999999998</v>
      </c>
    </row>
    <row r="12" spans="1:11" ht="13.8">
      <c r="A12" s="659">
        <v>2015</v>
      </c>
      <c r="B12" s="638">
        <v>240400</v>
      </c>
      <c r="C12" s="639">
        <v>0.22700000000000001</v>
      </c>
      <c r="D12" s="639">
        <v>0.21299999999999999</v>
      </c>
      <c r="E12" s="640">
        <v>0.24099999999999999</v>
      </c>
      <c r="F12" s="664">
        <v>74300</v>
      </c>
      <c r="G12" s="639">
        <v>0.373</v>
      </c>
      <c r="H12" s="639">
        <v>0.33900000000000002</v>
      </c>
      <c r="I12" s="639">
        <v>0.40899999999999997</v>
      </c>
    </row>
    <row r="13" spans="1:11" ht="13.8">
      <c r="A13" s="660">
        <v>2016</v>
      </c>
      <c r="B13" s="641">
        <v>251900</v>
      </c>
      <c r="C13" s="642">
        <v>0.23799999999999999</v>
      </c>
      <c r="D13" s="642">
        <v>0.22500000000000001</v>
      </c>
      <c r="E13" s="643">
        <v>0.252</v>
      </c>
      <c r="F13" s="665">
        <v>78400</v>
      </c>
      <c r="G13" s="642">
        <v>0.40600000000000003</v>
      </c>
      <c r="H13" s="642">
        <v>0.372</v>
      </c>
      <c r="I13" s="642">
        <v>0.441</v>
      </c>
    </row>
    <row r="14" spans="1:11" ht="13.8">
      <c r="A14" s="659">
        <v>2017</v>
      </c>
      <c r="B14" s="638">
        <v>249800</v>
      </c>
      <c r="C14" s="639">
        <v>0.23799999999999999</v>
      </c>
      <c r="D14" s="639">
        <v>0.224</v>
      </c>
      <c r="E14" s="640">
        <v>0.252</v>
      </c>
      <c r="F14" s="664">
        <v>76000</v>
      </c>
      <c r="G14" s="639">
        <v>0.40600000000000003</v>
      </c>
      <c r="H14" s="639">
        <v>0.374</v>
      </c>
      <c r="I14" s="639">
        <v>0.439</v>
      </c>
    </row>
    <row r="15" spans="1:11" ht="13.8">
      <c r="A15" s="660">
        <v>2018</v>
      </c>
      <c r="B15" s="641">
        <v>261300</v>
      </c>
      <c r="C15" s="642">
        <v>0.249</v>
      </c>
      <c r="D15" s="642">
        <v>0.23599999999999999</v>
      </c>
      <c r="E15" s="643">
        <v>0.26300000000000001</v>
      </c>
      <c r="F15" s="665">
        <v>81400</v>
      </c>
      <c r="G15" s="642">
        <v>0.435</v>
      </c>
      <c r="H15" s="642">
        <v>0.39900000000000002</v>
      </c>
      <c r="I15" s="642">
        <v>0.47199999999999998</v>
      </c>
    </row>
    <row r="16" spans="1:11" ht="13.8">
      <c r="A16" s="624">
        <v>2019</v>
      </c>
      <c r="B16" s="638">
        <v>264500</v>
      </c>
      <c r="C16" s="639">
        <v>0.25</v>
      </c>
      <c r="D16" s="639">
        <v>0.23699999999999999</v>
      </c>
      <c r="E16" s="640">
        <v>0.26300000000000001</v>
      </c>
      <c r="F16" s="664">
        <v>79000</v>
      </c>
      <c r="G16" s="639">
        <v>0.435</v>
      </c>
      <c r="H16" s="639">
        <v>0.40100000000000002</v>
      </c>
      <c r="I16" s="639">
        <v>0.47</v>
      </c>
    </row>
    <row r="17" spans="1:11" ht="13.8">
      <c r="A17" s="625">
        <v>2020</v>
      </c>
      <c r="B17" s="641">
        <v>257300</v>
      </c>
      <c r="C17" s="642">
        <v>0.245</v>
      </c>
      <c r="D17" s="642">
        <v>0.23200000000000001</v>
      </c>
      <c r="E17" s="643">
        <v>0.25900000000000001</v>
      </c>
      <c r="F17" s="665">
        <v>77000</v>
      </c>
      <c r="G17" s="642">
        <v>0.4</v>
      </c>
      <c r="H17" s="642">
        <v>0.36699999999999999</v>
      </c>
      <c r="I17" s="642">
        <v>0.435</v>
      </c>
    </row>
    <row r="18" spans="1:11" ht="13.8">
      <c r="A18" s="624">
        <v>2021</v>
      </c>
      <c r="B18" s="626">
        <v>269100</v>
      </c>
      <c r="C18" s="627">
        <v>0.25</v>
      </c>
      <c r="D18" s="627">
        <v>0.23599999999999999</v>
      </c>
      <c r="E18" s="628">
        <v>0.26400000000000001</v>
      </c>
      <c r="F18" s="629">
        <v>81700</v>
      </c>
      <c r="G18" s="627">
        <v>0.38</v>
      </c>
      <c r="H18" s="627">
        <v>0.34599999999999997</v>
      </c>
      <c r="I18" s="627">
        <v>0.41399999999999998</v>
      </c>
    </row>
    <row r="19" spans="1:11" ht="13.8"/>
    <row r="20" spans="1:11" ht="14.1" customHeight="1">
      <c r="A20" s="5812" t="s">
        <v>1500</v>
      </c>
      <c r="B20" s="5547"/>
      <c r="C20" s="5547"/>
      <c r="D20" s="5547"/>
      <c r="E20" s="5547"/>
      <c r="F20" s="5547"/>
      <c r="G20" s="5547"/>
      <c r="H20" s="5547"/>
      <c r="I20" s="5547"/>
    </row>
    <row r="21" spans="1:11" ht="13.8"/>
    <row r="22" spans="1:11" ht="13.8"/>
    <row r="23" spans="1:11" ht="52.5" customHeight="1">
      <c r="A23" s="5858" t="s">
        <v>931</v>
      </c>
      <c r="B23" s="5859"/>
      <c r="C23" s="5859"/>
      <c r="D23" s="5859"/>
      <c r="E23" s="5859"/>
      <c r="F23" s="5859"/>
      <c r="G23" s="5859"/>
      <c r="H23" s="5859"/>
      <c r="I23" s="5860"/>
    </row>
    <row r="24" spans="1:11" ht="13.8"/>
    <row r="25" spans="1:11" ht="18" customHeight="1">
      <c r="A25" s="5850" t="s">
        <v>11</v>
      </c>
      <c r="B25" s="5821" t="s">
        <v>1512</v>
      </c>
      <c r="C25" s="5822"/>
      <c r="D25" s="5822"/>
      <c r="E25" s="5822"/>
      <c r="F25" s="5822"/>
      <c r="G25" s="5822"/>
      <c r="H25" s="5822"/>
      <c r="I25" s="5822"/>
      <c r="K25" s="106"/>
    </row>
    <row r="26" spans="1:11" ht="18" customHeight="1">
      <c r="A26" s="5850"/>
      <c r="B26" s="5823" t="s">
        <v>991</v>
      </c>
      <c r="C26" s="5824"/>
      <c r="D26" s="5824"/>
      <c r="E26" s="5832"/>
      <c r="F26" s="5823" t="s">
        <v>992</v>
      </c>
      <c r="G26" s="5824"/>
      <c r="H26" s="5824"/>
      <c r="I26" s="5825"/>
      <c r="K26" s="106"/>
    </row>
    <row r="27" spans="1:11" s="34" customFormat="1" ht="27.6">
      <c r="A27" s="5851"/>
      <c r="B27" s="77" t="s">
        <v>16</v>
      </c>
      <c r="C27" s="78" t="s">
        <v>17</v>
      </c>
      <c r="D27" s="78" t="s">
        <v>989</v>
      </c>
      <c r="E27" s="79" t="s">
        <v>990</v>
      </c>
      <c r="F27" s="77" t="s">
        <v>16</v>
      </c>
      <c r="G27" s="78" t="s">
        <v>17</v>
      </c>
      <c r="H27" s="78" t="s">
        <v>989</v>
      </c>
      <c r="I27" s="80" t="s">
        <v>990</v>
      </c>
      <c r="K27" s="105"/>
    </row>
    <row r="28" spans="1:11" ht="13.8">
      <c r="A28" s="659">
        <v>2011</v>
      </c>
      <c r="B28" s="630">
        <v>222700</v>
      </c>
      <c r="C28" s="618">
        <v>0.224</v>
      </c>
      <c r="D28" s="618">
        <v>0.20899999999999999</v>
      </c>
      <c r="E28" s="619">
        <v>0.24</v>
      </c>
      <c r="F28" s="617">
        <v>61400</v>
      </c>
      <c r="G28" s="618">
        <v>0.39100000000000001</v>
      </c>
      <c r="H28" s="618">
        <v>0.35699999999999998</v>
      </c>
      <c r="I28" s="618">
        <v>0.42699999999999999</v>
      </c>
    </row>
    <row r="29" spans="1:11" ht="13.8">
      <c r="A29" s="660">
        <v>2012</v>
      </c>
      <c r="B29" s="631">
        <v>246500</v>
      </c>
      <c r="C29" s="622">
        <v>0.24199999999999999</v>
      </c>
      <c r="D29" s="622">
        <v>0.22600000000000001</v>
      </c>
      <c r="E29" s="623">
        <v>0.25900000000000001</v>
      </c>
      <c r="F29" s="621">
        <v>79600</v>
      </c>
      <c r="G29" s="622">
        <v>0.41599999999999998</v>
      </c>
      <c r="H29" s="622">
        <v>0.378</v>
      </c>
      <c r="I29" s="622">
        <v>0.45600000000000002</v>
      </c>
    </row>
    <row r="30" spans="1:11" ht="13.8">
      <c r="A30" s="659">
        <v>2013</v>
      </c>
      <c r="B30" s="630">
        <v>230800</v>
      </c>
      <c r="C30" s="618">
        <v>0.222</v>
      </c>
      <c r="D30" s="618">
        <v>0.20799999999999999</v>
      </c>
      <c r="E30" s="619">
        <v>0.23699999999999999</v>
      </c>
      <c r="F30" s="617">
        <v>72700</v>
      </c>
      <c r="G30" s="618">
        <v>0.39200000000000002</v>
      </c>
      <c r="H30" s="618">
        <v>0.35699999999999998</v>
      </c>
      <c r="I30" s="618">
        <v>0.42799999999999999</v>
      </c>
    </row>
    <row r="31" spans="1:11" ht="13.8">
      <c r="A31" s="660">
        <v>2014</v>
      </c>
      <c r="B31" s="631">
        <v>226900</v>
      </c>
      <c r="C31" s="622">
        <v>0.22500000000000001</v>
      </c>
      <c r="D31" s="622">
        <v>0.21</v>
      </c>
      <c r="E31" s="623">
        <v>0.24</v>
      </c>
      <c r="F31" s="621">
        <v>70500</v>
      </c>
      <c r="G31" s="622">
        <v>0.379</v>
      </c>
      <c r="H31" s="622">
        <v>0.34599999999999997</v>
      </c>
      <c r="I31" s="622">
        <v>0.41299999999999998</v>
      </c>
    </row>
    <row r="32" spans="1:11" ht="13.8">
      <c r="A32" s="659">
        <v>2015</v>
      </c>
      <c r="B32" s="630">
        <v>237300</v>
      </c>
      <c r="C32" s="618">
        <v>0.23100000000000001</v>
      </c>
      <c r="D32" s="618">
        <v>0.217</v>
      </c>
      <c r="E32" s="619">
        <v>0.246</v>
      </c>
      <c r="F32" s="617">
        <v>73900</v>
      </c>
      <c r="G32" s="618">
        <v>0.39</v>
      </c>
      <c r="H32" s="618">
        <v>0.35599999999999998</v>
      </c>
      <c r="I32" s="618">
        <v>0.42499999999999999</v>
      </c>
    </row>
    <row r="33" spans="1:9" ht="13.8">
      <c r="A33" s="660">
        <v>2016</v>
      </c>
      <c r="B33" s="631">
        <v>251200</v>
      </c>
      <c r="C33" s="622">
        <v>0.245</v>
      </c>
      <c r="D33" s="622">
        <v>0.23100000000000001</v>
      </c>
      <c r="E33" s="623">
        <v>0.26</v>
      </c>
      <c r="F33" s="621">
        <v>78400</v>
      </c>
      <c r="G33" s="622">
        <v>0.41399999999999998</v>
      </c>
      <c r="H33" s="622">
        <v>0.38300000000000001</v>
      </c>
      <c r="I33" s="622">
        <v>0.44600000000000001</v>
      </c>
    </row>
    <row r="34" spans="1:9" ht="13.8">
      <c r="A34" s="659">
        <v>2017</v>
      </c>
      <c r="B34" s="630">
        <v>247700</v>
      </c>
      <c r="C34" s="618">
        <v>0.24399999999999999</v>
      </c>
      <c r="D34" s="618">
        <v>0.23</v>
      </c>
      <c r="E34" s="619">
        <v>0.25900000000000001</v>
      </c>
      <c r="F34" s="617">
        <v>75200</v>
      </c>
      <c r="G34" s="618">
        <v>0.41199999999999998</v>
      </c>
      <c r="H34" s="618">
        <v>0.38</v>
      </c>
      <c r="I34" s="618">
        <v>0.44400000000000001</v>
      </c>
    </row>
    <row r="35" spans="1:9" ht="13.8">
      <c r="A35" s="660">
        <v>2018</v>
      </c>
      <c r="B35" s="631">
        <v>259500</v>
      </c>
      <c r="C35" s="622">
        <v>0.25800000000000001</v>
      </c>
      <c r="D35" s="622">
        <v>0.24399999999999999</v>
      </c>
      <c r="E35" s="623">
        <v>0.27300000000000002</v>
      </c>
      <c r="F35" s="621">
        <v>80400</v>
      </c>
      <c r="G35" s="622">
        <v>0.44500000000000001</v>
      </c>
      <c r="H35" s="622">
        <v>0.41099999999999998</v>
      </c>
      <c r="I35" s="622">
        <v>0.48</v>
      </c>
    </row>
    <row r="36" spans="1:9" ht="13.8">
      <c r="A36" s="624">
        <v>2019</v>
      </c>
      <c r="B36" s="630">
        <v>262600</v>
      </c>
      <c r="C36" s="618">
        <v>0.25600000000000001</v>
      </c>
      <c r="D36" s="618">
        <v>0.24199999999999999</v>
      </c>
      <c r="E36" s="619">
        <v>0.27100000000000002</v>
      </c>
      <c r="F36" s="617">
        <v>79000</v>
      </c>
      <c r="G36" s="618">
        <v>0.437</v>
      </c>
      <c r="H36" s="618">
        <v>0.40300000000000002</v>
      </c>
      <c r="I36" s="618">
        <v>0.47099999999999997</v>
      </c>
    </row>
    <row r="37" spans="1:9" ht="13.8">
      <c r="A37" s="625">
        <v>2020</v>
      </c>
      <c r="B37" s="631">
        <v>256100</v>
      </c>
      <c r="C37" s="622">
        <v>0.251</v>
      </c>
      <c r="D37" s="622">
        <v>0.23699999999999999</v>
      </c>
      <c r="E37" s="623">
        <v>0.26600000000000001</v>
      </c>
      <c r="F37" s="621">
        <v>76500</v>
      </c>
      <c r="G37" s="622">
        <v>0.41</v>
      </c>
      <c r="H37" s="622">
        <v>0.377</v>
      </c>
      <c r="I37" s="622">
        <v>0.44400000000000001</v>
      </c>
    </row>
    <row r="38" spans="1:9" ht="13.8">
      <c r="A38" s="624">
        <v>2021</v>
      </c>
      <c r="B38" s="626">
        <v>266700</v>
      </c>
      <c r="C38" s="627">
        <v>0.26400000000000001</v>
      </c>
      <c r="D38" s="627">
        <v>0.249</v>
      </c>
      <c r="E38" s="628">
        <v>0.27900000000000003</v>
      </c>
      <c r="F38" s="629">
        <v>81700</v>
      </c>
      <c r="G38" s="627">
        <v>0.39100000000000001</v>
      </c>
      <c r="H38" s="627">
        <v>0.35799999999999998</v>
      </c>
      <c r="I38" s="627">
        <v>0.42399999999999999</v>
      </c>
    </row>
    <row r="39" spans="1:9" ht="13.8">
      <c r="A39" s="452"/>
      <c r="B39" s="84"/>
      <c r="C39" s="84"/>
      <c r="D39" s="84"/>
      <c r="E39" s="84"/>
      <c r="F39" s="84"/>
      <c r="G39" s="84"/>
      <c r="H39" s="84"/>
      <c r="I39" s="84"/>
    </row>
    <row r="40" spans="1:9" ht="14.25" customHeight="1">
      <c r="A40" s="5812" t="s">
        <v>1500</v>
      </c>
      <c r="B40" s="5547"/>
      <c r="C40" s="5547"/>
      <c r="D40" s="5547"/>
      <c r="E40" s="5547"/>
      <c r="F40" s="5547"/>
      <c r="G40" s="5547"/>
      <c r="H40" s="5547"/>
      <c r="I40" s="5547"/>
    </row>
    <row r="42" spans="1:9" ht="48" customHeight="1">
      <c r="A42" s="5826" t="s">
        <v>1429</v>
      </c>
      <c r="B42" s="5827"/>
      <c r="C42" s="5827"/>
      <c r="D42" s="5827"/>
      <c r="E42" s="5827"/>
      <c r="F42" s="5827"/>
      <c r="G42" s="5827"/>
      <c r="H42" s="5827"/>
      <c r="I42" s="5828"/>
    </row>
  </sheetData>
  <mergeCells count="14">
    <mergeCell ref="A42:I42"/>
    <mergeCell ref="A40:I40"/>
    <mergeCell ref="A23:I23"/>
    <mergeCell ref="A25:A27"/>
    <mergeCell ref="B25:I25"/>
    <mergeCell ref="B26:E26"/>
    <mergeCell ref="F26:I26"/>
    <mergeCell ref="A20:I20"/>
    <mergeCell ref="A1:I1"/>
    <mergeCell ref="A3:I3"/>
    <mergeCell ref="B6:E6"/>
    <mergeCell ref="F6:I6"/>
    <mergeCell ref="A5:A7"/>
    <mergeCell ref="B5:I5"/>
  </mergeCell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workbookViewId="0">
      <selection sqref="A1:XFD1048576"/>
    </sheetView>
  </sheetViews>
  <sheetFormatPr defaultColWidth="8.59765625" defaultRowHeight="14.25" customHeight="1"/>
  <cols>
    <col min="1" max="9" width="11.09765625" style="61" customWidth="1"/>
    <col min="10" max="10" width="8.59765625" style="61"/>
    <col min="11" max="11" width="8.59765625" style="168"/>
    <col min="12" max="16384" width="8.59765625" style="61"/>
  </cols>
  <sheetData>
    <row r="1" spans="1:11" ht="24.6">
      <c r="A1" s="5813" t="s">
        <v>2563</v>
      </c>
      <c r="B1" s="5813"/>
      <c r="C1" s="5813"/>
      <c r="D1" s="5813"/>
      <c r="E1" s="5813"/>
      <c r="F1" s="5813"/>
      <c r="G1" s="5813"/>
      <c r="H1" s="5813"/>
      <c r="I1" s="5813"/>
      <c r="J1" s="314"/>
    </row>
    <row r="2" spans="1:11" ht="14.4" thickBot="1"/>
    <row r="3" spans="1:11" ht="52.5" customHeight="1" thickTop="1" thickBot="1">
      <c r="A3" s="5834" t="s">
        <v>1492</v>
      </c>
      <c r="B3" s="5835"/>
      <c r="C3" s="5835"/>
      <c r="D3" s="5835"/>
      <c r="E3" s="5835"/>
      <c r="F3" s="5835"/>
      <c r="G3" s="5835"/>
      <c r="H3" s="5835"/>
      <c r="I3" s="5836"/>
    </row>
    <row r="4" spans="1:11" ht="14.4" thickTop="1"/>
    <row r="5" spans="1:11" ht="18" customHeight="1">
      <c r="A5" s="5817" t="s">
        <v>11</v>
      </c>
      <c r="B5" s="5819" t="s">
        <v>1513</v>
      </c>
      <c r="C5" s="5820"/>
      <c r="D5" s="5820"/>
      <c r="E5" s="5820"/>
      <c r="F5" s="5820"/>
      <c r="G5" s="5820"/>
      <c r="H5" s="5820"/>
      <c r="I5" s="5820"/>
      <c r="K5" s="106"/>
    </row>
    <row r="6" spans="1:11" ht="18" customHeight="1">
      <c r="A6" s="5817"/>
      <c r="B6" s="5821" t="s">
        <v>987</v>
      </c>
      <c r="C6" s="5822"/>
      <c r="D6" s="5822"/>
      <c r="E6" s="5822"/>
      <c r="F6" s="5823" t="s">
        <v>988</v>
      </c>
      <c r="G6" s="5824"/>
      <c r="H6" s="5824"/>
      <c r="I6" s="5825"/>
      <c r="K6" s="106"/>
    </row>
    <row r="7" spans="1:11" s="34" customFormat="1" ht="27.6">
      <c r="A7" s="5818"/>
      <c r="B7" s="77" t="s">
        <v>16</v>
      </c>
      <c r="C7" s="78" t="s">
        <v>17</v>
      </c>
      <c r="D7" s="78" t="s">
        <v>989</v>
      </c>
      <c r="E7" s="79" t="s">
        <v>990</v>
      </c>
      <c r="F7" s="77" t="s">
        <v>16</v>
      </c>
      <c r="G7" s="78" t="s">
        <v>17</v>
      </c>
      <c r="H7" s="78" t="s">
        <v>989</v>
      </c>
      <c r="I7" s="80" t="s">
        <v>990</v>
      </c>
      <c r="K7" s="105"/>
    </row>
    <row r="8" spans="1:11" ht="13.8">
      <c r="A8" s="659">
        <v>2011</v>
      </c>
      <c r="B8" s="630">
        <v>176200</v>
      </c>
      <c r="C8" s="618">
        <v>0.16800000000000001</v>
      </c>
      <c r="D8" s="618">
        <v>0.155</v>
      </c>
      <c r="E8" s="619">
        <v>0.183</v>
      </c>
      <c r="F8" s="617">
        <v>46800</v>
      </c>
      <c r="G8" s="618">
        <v>0.27800000000000002</v>
      </c>
      <c r="H8" s="618">
        <v>0.23899999999999999</v>
      </c>
      <c r="I8" s="618">
        <v>0.32100000000000001</v>
      </c>
    </row>
    <row r="9" spans="1:11" ht="13.8">
      <c r="A9" s="660">
        <v>2012</v>
      </c>
      <c r="B9" s="631">
        <v>155600</v>
      </c>
      <c r="C9" s="622">
        <v>0.14599999999999999</v>
      </c>
      <c r="D9" s="622">
        <v>0.13300000000000001</v>
      </c>
      <c r="E9" s="623">
        <v>0.159</v>
      </c>
      <c r="F9" s="621">
        <v>42600</v>
      </c>
      <c r="G9" s="622">
        <v>0.218</v>
      </c>
      <c r="H9" s="622">
        <v>0.184</v>
      </c>
      <c r="I9" s="622">
        <v>0.255</v>
      </c>
    </row>
    <row r="10" spans="1:11" ht="13.8">
      <c r="A10" s="659">
        <v>2013</v>
      </c>
      <c r="B10" s="630">
        <v>143100</v>
      </c>
      <c r="C10" s="618">
        <v>0.13300000000000001</v>
      </c>
      <c r="D10" s="618">
        <v>0.122</v>
      </c>
      <c r="E10" s="619">
        <v>0.14499999999999999</v>
      </c>
      <c r="F10" s="617">
        <v>39000</v>
      </c>
      <c r="G10" s="618">
        <v>0.20300000000000001</v>
      </c>
      <c r="H10" s="618">
        <v>0.17499999999999999</v>
      </c>
      <c r="I10" s="618">
        <v>0.23499999999999999</v>
      </c>
    </row>
    <row r="11" spans="1:11" ht="13.8">
      <c r="A11" s="660">
        <v>2014</v>
      </c>
      <c r="B11" s="631">
        <v>147300</v>
      </c>
      <c r="C11" s="622">
        <v>0.14099999999999999</v>
      </c>
      <c r="D11" s="622">
        <v>0.13</v>
      </c>
      <c r="E11" s="623">
        <v>0.154</v>
      </c>
      <c r="F11" s="621">
        <v>49600</v>
      </c>
      <c r="G11" s="622">
        <v>0.25900000000000001</v>
      </c>
      <c r="H11" s="622">
        <v>0.22800000000000001</v>
      </c>
      <c r="I11" s="622">
        <v>0.29399999999999998</v>
      </c>
    </row>
    <row r="12" spans="1:11" ht="13.8">
      <c r="A12" s="659">
        <v>2015</v>
      </c>
      <c r="B12" s="630">
        <v>150800</v>
      </c>
      <c r="C12" s="618">
        <v>0.14099999999999999</v>
      </c>
      <c r="D12" s="618">
        <v>0.129</v>
      </c>
      <c r="E12" s="619">
        <v>0.154</v>
      </c>
      <c r="F12" s="617">
        <v>41200</v>
      </c>
      <c r="G12" s="618">
        <v>0.20399999999999999</v>
      </c>
      <c r="H12" s="618">
        <v>0.17599999999999999</v>
      </c>
      <c r="I12" s="618">
        <v>0.23499999999999999</v>
      </c>
    </row>
    <row r="13" spans="1:11" ht="13.8">
      <c r="A13" s="660">
        <v>2016</v>
      </c>
      <c r="B13" s="631">
        <v>140700</v>
      </c>
      <c r="C13" s="622">
        <v>0.13100000000000001</v>
      </c>
      <c r="D13" s="622">
        <v>0.12</v>
      </c>
      <c r="E13" s="623">
        <v>0.14199999999999999</v>
      </c>
      <c r="F13" s="621">
        <v>35700</v>
      </c>
      <c r="G13" s="622">
        <v>0.184</v>
      </c>
      <c r="H13" s="622">
        <v>0.157</v>
      </c>
      <c r="I13" s="622">
        <v>0.215</v>
      </c>
    </row>
    <row r="14" spans="1:11" ht="14.25" customHeight="1">
      <c r="A14" s="659">
        <v>2017</v>
      </c>
      <c r="B14" s="630">
        <v>136400</v>
      </c>
      <c r="C14" s="618">
        <v>0.128</v>
      </c>
      <c r="D14" s="618">
        <v>0.11700000000000001</v>
      </c>
      <c r="E14" s="619">
        <v>0.13900000000000001</v>
      </c>
      <c r="F14" s="617">
        <v>37400</v>
      </c>
      <c r="G14" s="618">
        <v>0.19600000000000001</v>
      </c>
      <c r="H14" s="618">
        <v>0.17</v>
      </c>
      <c r="I14" s="618">
        <v>0.22500000000000001</v>
      </c>
    </row>
    <row r="15" spans="1:11" ht="14.25" customHeight="1">
      <c r="A15" s="660">
        <v>2018</v>
      </c>
      <c r="B15" s="631">
        <v>142800</v>
      </c>
      <c r="C15" s="622">
        <v>0.13400000000000001</v>
      </c>
      <c r="D15" s="622">
        <v>0.123</v>
      </c>
      <c r="E15" s="623">
        <v>0.14499999999999999</v>
      </c>
      <c r="F15" s="621">
        <v>42300</v>
      </c>
      <c r="G15" s="622">
        <v>0.223</v>
      </c>
      <c r="H15" s="622">
        <v>0.191</v>
      </c>
      <c r="I15" s="622">
        <v>0.25900000000000001</v>
      </c>
    </row>
    <row r="16" spans="1:11" ht="14.25" customHeight="1">
      <c r="A16" s="624">
        <v>2019</v>
      </c>
      <c r="B16" s="630">
        <v>130800</v>
      </c>
      <c r="C16" s="618">
        <v>0.123</v>
      </c>
      <c r="D16" s="618">
        <v>0.113</v>
      </c>
      <c r="E16" s="619">
        <v>0.13300000000000001</v>
      </c>
      <c r="F16" s="617">
        <v>34300</v>
      </c>
      <c r="G16" s="618">
        <v>0.189</v>
      </c>
      <c r="H16" s="618">
        <v>0.16300000000000001</v>
      </c>
      <c r="I16" s="618">
        <v>0.217</v>
      </c>
    </row>
    <row r="17" spans="1:11" ht="14.25" customHeight="1">
      <c r="A17" s="625">
        <v>2020</v>
      </c>
      <c r="B17" s="631">
        <v>123800</v>
      </c>
      <c r="C17" s="622">
        <v>0.11600000000000001</v>
      </c>
      <c r="D17" s="622">
        <v>0.106</v>
      </c>
      <c r="E17" s="623">
        <v>0.127</v>
      </c>
      <c r="F17" s="621">
        <v>33800</v>
      </c>
      <c r="G17" s="622">
        <v>0.17399999999999999</v>
      </c>
      <c r="H17" s="622">
        <v>0.14799999999999999</v>
      </c>
      <c r="I17" s="622">
        <v>0.20200000000000001</v>
      </c>
    </row>
    <row r="18" spans="1:11" ht="14.25" customHeight="1">
      <c r="A18" s="624">
        <v>2021</v>
      </c>
      <c r="B18" s="626">
        <v>110200</v>
      </c>
      <c r="C18" s="627">
        <v>0.10100000000000001</v>
      </c>
      <c r="D18" s="627">
        <v>9.1999999999999998E-2</v>
      </c>
      <c r="E18" s="628">
        <v>0.111</v>
      </c>
      <c r="F18" s="629">
        <v>35800</v>
      </c>
      <c r="G18" s="627">
        <v>0.16500000000000001</v>
      </c>
      <c r="H18" s="627">
        <v>0.13900000000000001</v>
      </c>
      <c r="I18" s="627">
        <v>0.19500000000000001</v>
      </c>
    </row>
    <row r="19" spans="1:11" ht="14.25" customHeight="1">
      <c r="A19" s="84"/>
      <c r="B19" s="464"/>
      <c r="C19" s="84"/>
      <c r="D19" s="84"/>
      <c r="E19" s="84"/>
      <c r="F19" s="84"/>
      <c r="G19" s="84"/>
      <c r="H19" s="84"/>
      <c r="I19" s="84"/>
    </row>
    <row r="20" spans="1:11" ht="14.25" customHeight="1">
      <c r="A20" s="5812" t="s">
        <v>1500</v>
      </c>
      <c r="B20" s="5547"/>
      <c r="C20" s="5547"/>
      <c r="D20" s="5547"/>
      <c r="E20" s="5547"/>
      <c r="F20" s="5547"/>
      <c r="G20" s="5547"/>
      <c r="H20" s="5547"/>
      <c r="I20" s="5547"/>
    </row>
    <row r="21" spans="1:11" ht="13.8"/>
    <row r="22" spans="1:11" ht="13.8"/>
    <row r="23" spans="1:11" ht="51.75" customHeight="1">
      <c r="A23" s="5829" t="s">
        <v>931</v>
      </c>
      <c r="B23" s="5829"/>
      <c r="C23" s="5829"/>
      <c r="D23" s="5829"/>
      <c r="E23" s="5829"/>
      <c r="F23" s="5829"/>
      <c r="G23" s="5829"/>
      <c r="H23" s="5829"/>
      <c r="I23" s="5829"/>
    </row>
    <row r="24" spans="1:11" ht="13.8"/>
    <row r="25" spans="1:11" ht="18" customHeight="1">
      <c r="A25" s="5817" t="s">
        <v>11</v>
      </c>
      <c r="B25" s="5819" t="s">
        <v>1513</v>
      </c>
      <c r="C25" s="5820"/>
      <c r="D25" s="5820"/>
      <c r="E25" s="5820"/>
      <c r="F25" s="5820"/>
      <c r="G25" s="5820"/>
      <c r="H25" s="5820"/>
      <c r="I25" s="5820"/>
      <c r="K25" s="106"/>
    </row>
    <row r="26" spans="1:11" ht="18" customHeight="1">
      <c r="A26" s="5817"/>
      <c r="B26" s="5821" t="s">
        <v>991</v>
      </c>
      <c r="C26" s="5822"/>
      <c r="D26" s="5822"/>
      <c r="E26" s="5822"/>
      <c r="F26" s="5823" t="s">
        <v>992</v>
      </c>
      <c r="G26" s="5824"/>
      <c r="H26" s="5824"/>
      <c r="I26" s="5825"/>
      <c r="K26" s="106"/>
    </row>
    <row r="27" spans="1:11" s="34" customFormat="1" ht="27.6">
      <c r="A27" s="5818"/>
      <c r="B27" s="77" t="s">
        <v>16</v>
      </c>
      <c r="C27" s="78" t="s">
        <v>17</v>
      </c>
      <c r="D27" s="78" t="s">
        <v>989</v>
      </c>
      <c r="E27" s="79" t="s">
        <v>990</v>
      </c>
      <c r="F27" s="77" t="s">
        <v>16</v>
      </c>
      <c r="G27" s="78" t="s">
        <v>17</v>
      </c>
      <c r="H27" s="78" t="s">
        <v>989</v>
      </c>
      <c r="I27" s="80" t="s">
        <v>990</v>
      </c>
      <c r="K27" s="105"/>
    </row>
    <row r="28" spans="1:11" ht="13.8">
      <c r="A28" s="659">
        <v>2011</v>
      </c>
      <c r="B28" s="630">
        <v>175200</v>
      </c>
      <c r="C28" s="618">
        <v>0.17199999999999999</v>
      </c>
      <c r="D28" s="618">
        <v>0.158</v>
      </c>
      <c r="E28" s="619">
        <v>0.187</v>
      </c>
      <c r="F28" s="617">
        <v>46800</v>
      </c>
      <c r="G28" s="618">
        <v>0.254</v>
      </c>
      <c r="H28" s="618">
        <v>0.221</v>
      </c>
      <c r="I28" s="618">
        <v>0.28899999999999998</v>
      </c>
    </row>
    <row r="29" spans="1:11" ht="13.8">
      <c r="A29" s="660">
        <v>2012</v>
      </c>
      <c r="B29" s="631">
        <v>155200</v>
      </c>
      <c r="C29" s="622">
        <v>0.15</v>
      </c>
      <c r="D29" s="622">
        <v>0.13800000000000001</v>
      </c>
      <c r="E29" s="623">
        <v>0.16400000000000001</v>
      </c>
      <c r="F29" s="621">
        <v>42500</v>
      </c>
      <c r="G29" s="622">
        <v>0.20699999999999999</v>
      </c>
      <c r="H29" s="622">
        <v>0.17599999999999999</v>
      </c>
      <c r="I29" s="622">
        <v>0.24099999999999999</v>
      </c>
    </row>
    <row r="30" spans="1:11" ht="13.8">
      <c r="A30" s="659">
        <v>2013</v>
      </c>
      <c r="B30" s="630">
        <v>142700</v>
      </c>
      <c r="C30" s="618">
        <v>0.13800000000000001</v>
      </c>
      <c r="D30" s="618">
        <v>0.126</v>
      </c>
      <c r="E30" s="619">
        <v>0.15</v>
      </c>
      <c r="F30" s="617">
        <v>39000</v>
      </c>
      <c r="G30" s="618">
        <v>0.19600000000000001</v>
      </c>
      <c r="H30" s="618">
        <v>0.17</v>
      </c>
      <c r="I30" s="618">
        <v>0.22600000000000001</v>
      </c>
    </row>
    <row r="31" spans="1:11" ht="13.8">
      <c r="A31" s="660">
        <v>2014</v>
      </c>
      <c r="B31" s="631">
        <v>146300</v>
      </c>
      <c r="C31" s="622">
        <v>0.14799999999999999</v>
      </c>
      <c r="D31" s="622">
        <v>0.13600000000000001</v>
      </c>
      <c r="E31" s="623">
        <v>0.161</v>
      </c>
      <c r="F31" s="621">
        <v>49200</v>
      </c>
      <c r="G31" s="622">
        <v>0.25600000000000001</v>
      </c>
      <c r="H31" s="622">
        <v>0.22600000000000001</v>
      </c>
      <c r="I31" s="622">
        <v>0.28899999999999998</v>
      </c>
    </row>
    <row r="32" spans="1:11" ht="13.8">
      <c r="A32" s="659">
        <v>2015</v>
      </c>
      <c r="B32" s="630">
        <v>149400</v>
      </c>
      <c r="C32" s="618">
        <v>0.14699999999999999</v>
      </c>
      <c r="D32" s="618">
        <v>0.13400000000000001</v>
      </c>
      <c r="E32" s="619">
        <v>0.161</v>
      </c>
      <c r="F32" s="617">
        <v>40300</v>
      </c>
      <c r="G32" s="618">
        <v>0.19500000000000001</v>
      </c>
      <c r="H32" s="618">
        <v>0.16900000000000001</v>
      </c>
      <c r="I32" s="618">
        <v>0.223</v>
      </c>
    </row>
    <row r="33" spans="1:9" ht="13.8">
      <c r="A33" s="660">
        <v>2016</v>
      </c>
      <c r="B33" s="631">
        <v>140200</v>
      </c>
      <c r="C33" s="622">
        <v>0.13400000000000001</v>
      </c>
      <c r="D33" s="622">
        <v>0.123</v>
      </c>
      <c r="E33" s="623">
        <v>0.14599999999999999</v>
      </c>
      <c r="F33" s="621">
        <v>35500</v>
      </c>
      <c r="G33" s="622">
        <v>0.18099999999999999</v>
      </c>
      <c r="H33" s="622">
        <v>0.155</v>
      </c>
      <c r="I33" s="622">
        <v>0.21</v>
      </c>
    </row>
    <row r="34" spans="1:9" ht="14.25" customHeight="1">
      <c r="A34" s="659">
        <v>2017</v>
      </c>
      <c r="B34" s="630">
        <v>135100</v>
      </c>
      <c r="C34" s="618">
        <v>0.13600000000000001</v>
      </c>
      <c r="D34" s="618">
        <v>0.124</v>
      </c>
      <c r="E34" s="619">
        <v>0.14799999999999999</v>
      </c>
      <c r="F34" s="617">
        <v>37200</v>
      </c>
      <c r="G34" s="618">
        <v>0.20200000000000001</v>
      </c>
      <c r="H34" s="618">
        <v>0.17599999999999999</v>
      </c>
      <c r="I34" s="618">
        <v>0.23100000000000001</v>
      </c>
    </row>
    <row r="35" spans="1:9" ht="14.25" customHeight="1">
      <c r="A35" s="660">
        <v>2018</v>
      </c>
      <c r="B35" s="631">
        <v>142100</v>
      </c>
      <c r="C35" s="622">
        <v>0.14399999999999999</v>
      </c>
      <c r="D35" s="622">
        <v>0.13300000000000001</v>
      </c>
      <c r="E35" s="623">
        <v>0.157</v>
      </c>
      <c r="F35" s="621">
        <v>42100</v>
      </c>
      <c r="G35" s="622">
        <v>0.22600000000000001</v>
      </c>
      <c r="H35" s="622">
        <v>0.19500000000000001</v>
      </c>
      <c r="I35" s="622">
        <v>0.26100000000000001</v>
      </c>
    </row>
    <row r="36" spans="1:9" ht="13.8">
      <c r="A36" s="624">
        <v>2019</v>
      </c>
      <c r="B36" s="630">
        <v>130000</v>
      </c>
      <c r="C36" s="618">
        <v>0.128</v>
      </c>
      <c r="D36" s="618">
        <v>0.11799999999999999</v>
      </c>
      <c r="E36" s="619">
        <v>0.13900000000000001</v>
      </c>
      <c r="F36" s="617">
        <v>34300</v>
      </c>
      <c r="G36" s="618">
        <v>0.192</v>
      </c>
      <c r="H36" s="618">
        <v>0.16600000000000001</v>
      </c>
      <c r="I36" s="618">
        <v>0.22</v>
      </c>
    </row>
    <row r="37" spans="1:9" ht="13.8">
      <c r="A37" s="625">
        <v>2020</v>
      </c>
      <c r="B37" s="631">
        <v>122600</v>
      </c>
      <c r="C37" s="622">
        <v>0.122</v>
      </c>
      <c r="D37" s="622">
        <v>0.111</v>
      </c>
      <c r="E37" s="623">
        <v>0.13400000000000001</v>
      </c>
      <c r="F37" s="621">
        <v>33100</v>
      </c>
      <c r="G37" s="622">
        <v>0.17199999999999999</v>
      </c>
      <c r="H37" s="622">
        <v>0.14699999999999999</v>
      </c>
      <c r="I37" s="622">
        <v>0.20100000000000001</v>
      </c>
    </row>
    <row r="38" spans="1:9" ht="13.8">
      <c r="A38" s="624">
        <v>2021</v>
      </c>
      <c r="B38" s="626">
        <v>109900</v>
      </c>
      <c r="C38" s="627">
        <v>0.106</v>
      </c>
      <c r="D38" s="627">
        <v>9.6000000000000002E-2</v>
      </c>
      <c r="E38" s="632">
        <v>0.11700000000000001</v>
      </c>
      <c r="F38" s="666">
        <v>35800</v>
      </c>
      <c r="G38" s="627">
        <v>0.16900000000000001</v>
      </c>
      <c r="H38" s="627">
        <v>0.14399999999999999</v>
      </c>
      <c r="I38" s="627">
        <v>0.19800000000000001</v>
      </c>
    </row>
    <row r="40" spans="1:9" ht="14.1" customHeight="1">
      <c r="A40" s="5812" t="s">
        <v>1500</v>
      </c>
      <c r="B40" s="5547"/>
      <c r="C40" s="5547"/>
      <c r="D40" s="5547"/>
      <c r="E40" s="5547"/>
      <c r="F40" s="5547"/>
      <c r="G40" s="5547"/>
      <c r="H40" s="5547"/>
      <c r="I40" s="5547"/>
    </row>
    <row r="42" spans="1:9" ht="57" customHeight="1">
      <c r="A42" s="5843" t="s">
        <v>1426</v>
      </c>
      <c r="B42" s="5843"/>
      <c r="C42" s="5843"/>
      <c r="D42" s="5843"/>
      <c r="E42" s="5843"/>
      <c r="F42" s="5843"/>
      <c r="G42" s="5843"/>
      <c r="H42" s="5843"/>
      <c r="I42" s="5843"/>
    </row>
  </sheetData>
  <mergeCells count="14">
    <mergeCell ref="A42:I42"/>
    <mergeCell ref="A40:I40"/>
    <mergeCell ref="A23:I23"/>
    <mergeCell ref="A25:A27"/>
    <mergeCell ref="B25:I25"/>
    <mergeCell ref="B26:E26"/>
    <mergeCell ref="F26:I26"/>
    <mergeCell ref="A20:I20"/>
    <mergeCell ref="A1:I1"/>
    <mergeCell ref="A3:I3"/>
    <mergeCell ref="B6:E6"/>
    <mergeCell ref="F6:I6"/>
    <mergeCell ref="A5:A7"/>
    <mergeCell ref="B5:I5"/>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workbookViewId="0">
      <selection sqref="A1:XFD1048576"/>
    </sheetView>
  </sheetViews>
  <sheetFormatPr defaultColWidth="8.59765625" defaultRowHeight="14.25" customHeight="1"/>
  <cols>
    <col min="1" max="9" width="11.09765625" style="61" customWidth="1"/>
    <col min="10" max="10" width="8.59765625" style="61"/>
    <col min="11" max="11" width="8.59765625" style="168"/>
    <col min="12" max="16384" width="8.59765625" style="61"/>
  </cols>
  <sheetData>
    <row r="1" spans="1:11" ht="24.6">
      <c r="A1" s="5813" t="s">
        <v>2564</v>
      </c>
      <c r="B1" s="5813"/>
      <c r="C1" s="5813"/>
      <c r="D1" s="5813"/>
      <c r="E1" s="5813"/>
      <c r="F1" s="5813"/>
      <c r="G1" s="5813"/>
      <c r="H1" s="5813"/>
      <c r="I1" s="5813"/>
      <c r="J1" s="314"/>
    </row>
    <row r="2" spans="1:11" ht="14.4" thickBot="1"/>
    <row r="3" spans="1:11" ht="39" customHeight="1" thickTop="1" thickBot="1">
      <c r="A3" s="5814" t="s">
        <v>1493</v>
      </c>
      <c r="B3" s="5815"/>
      <c r="C3" s="5815"/>
      <c r="D3" s="5815"/>
      <c r="E3" s="5815"/>
      <c r="F3" s="5815"/>
      <c r="G3" s="5815"/>
      <c r="H3" s="5815"/>
      <c r="I3" s="5816"/>
    </row>
    <row r="4" spans="1:11" ht="14.4" thickTop="1"/>
    <row r="5" spans="1:11" ht="18" customHeight="1">
      <c r="A5" s="5850" t="s">
        <v>11</v>
      </c>
      <c r="B5" s="5861" t="s">
        <v>1514</v>
      </c>
      <c r="C5" s="5862"/>
      <c r="D5" s="5862"/>
      <c r="E5" s="5862"/>
      <c r="F5" s="5862"/>
      <c r="G5" s="5862"/>
      <c r="H5" s="5862"/>
      <c r="I5" s="5863"/>
      <c r="K5" s="106"/>
    </row>
    <row r="6" spans="1:11" ht="18" customHeight="1">
      <c r="A6" s="5850"/>
      <c r="B6" s="5823" t="s">
        <v>1494</v>
      </c>
      <c r="C6" s="5824"/>
      <c r="D6" s="5824"/>
      <c r="E6" s="5832"/>
      <c r="F6" s="5823" t="s">
        <v>1495</v>
      </c>
      <c r="G6" s="5824"/>
      <c r="H6" s="5824"/>
      <c r="I6" s="5825"/>
      <c r="K6" s="106"/>
    </row>
    <row r="7" spans="1:11" s="34" customFormat="1" ht="27.6">
      <c r="A7" s="5851"/>
      <c r="B7" s="77" t="s">
        <v>16</v>
      </c>
      <c r="C7" s="78" t="s">
        <v>17</v>
      </c>
      <c r="D7" s="78" t="s">
        <v>989</v>
      </c>
      <c r="E7" s="79" t="s">
        <v>990</v>
      </c>
      <c r="F7" s="77" t="s">
        <v>16</v>
      </c>
      <c r="G7" s="78" t="s">
        <v>17</v>
      </c>
      <c r="H7" s="78" t="s">
        <v>989</v>
      </c>
      <c r="I7" s="80" t="s">
        <v>990</v>
      </c>
      <c r="K7" s="105"/>
    </row>
    <row r="8" spans="1:11" ht="13.8">
      <c r="A8" s="616">
        <v>2011</v>
      </c>
      <c r="B8" s="630">
        <v>530500</v>
      </c>
      <c r="C8" s="618">
        <v>0.53100000000000003</v>
      </c>
      <c r="D8" s="618">
        <v>0.51300000000000001</v>
      </c>
      <c r="E8" s="619">
        <v>0.54900000000000004</v>
      </c>
      <c r="F8" s="617">
        <v>83400</v>
      </c>
      <c r="G8" s="618">
        <v>0.51700000000000002</v>
      </c>
      <c r="H8" s="618">
        <v>0.47399999999999998</v>
      </c>
      <c r="I8" s="618">
        <v>0.55900000000000005</v>
      </c>
    </row>
    <row r="9" spans="1:11" ht="13.8">
      <c r="A9" s="620">
        <v>2012</v>
      </c>
      <c r="B9" s="631">
        <v>534000</v>
      </c>
      <c r="C9" s="622">
        <v>0.503</v>
      </c>
      <c r="D9" s="622">
        <v>0.48499999999999999</v>
      </c>
      <c r="E9" s="623">
        <v>0.52</v>
      </c>
      <c r="F9" s="621">
        <v>96000</v>
      </c>
      <c r="G9" s="622">
        <v>0.49199999999999999</v>
      </c>
      <c r="H9" s="622">
        <v>0.45100000000000001</v>
      </c>
      <c r="I9" s="622">
        <v>0.53400000000000003</v>
      </c>
    </row>
    <row r="10" spans="1:11" ht="13.8">
      <c r="A10" s="616">
        <v>2013</v>
      </c>
      <c r="B10" s="630">
        <v>526100</v>
      </c>
      <c r="C10" s="618">
        <v>0.49299999999999999</v>
      </c>
      <c r="D10" s="618">
        <v>0.47599999999999998</v>
      </c>
      <c r="E10" s="619">
        <v>0.51</v>
      </c>
      <c r="F10" s="617">
        <v>93500</v>
      </c>
      <c r="G10" s="618">
        <v>0.48899999999999999</v>
      </c>
      <c r="H10" s="618">
        <v>0.45200000000000001</v>
      </c>
      <c r="I10" s="618">
        <v>0.52600000000000002</v>
      </c>
    </row>
    <row r="11" spans="1:11" ht="13.8">
      <c r="A11" s="620">
        <v>2014</v>
      </c>
      <c r="B11" s="631">
        <v>531000</v>
      </c>
      <c r="C11" s="622">
        <v>0.51</v>
      </c>
      <c r="D11" s="622">
        <v>0.49299999999999999</v>
      </c>
      <c r="E11" s="623">
        <v>0.52700000000000002</v>
      </c>
      <c r="F11" s="621">
        <v>94900</v>
      </c>
      <c r="G11" s="622">
        <v>0.498</v>
      </c>
      <c r="H11" s="622">
        <v>0.46100000000000002</v>
      </c>
      <c r="I11" s="622">
        <v>0.53500000000000003</v>
      </c>
    </row>
    <row r="12" spans="1:11" ht="13.8">
      <c r="A12" s="616">
        <v>2015</v>
      </c>
      <c r="B12" s="630">
        <v>550000</v>
      </c>
      <c r="C12" s="618">
        <v>0.51800000000000002</v>
      </c>
      <c r="D12" s="618">
        <v>0.501</v>
      </c>
      <c r="E12" s="619">
        <v>0.53500000000000003</v>
      </c>
      <c r="F12" s="617">
        <v>99500</v>
      </c>
      <c r="G12" s="618">
        <v>0.495</v>
      </c>
      <c r="H12" s="618">
        <v>0.45900000000000002</v>
      </c>
      <c r="I12" s="618">
        <v>0.53100000000000003</v>
      </c>
    </row>
    <row r="13" spans="1:11" ht="13.8">
      <c r="A13" s="620">
        <v>2016</v>
      </c>
      <c r="B13" s="631">
        <v>530900</v>
      </c>
      <c r="C13" s="622">
        <v>0.496</v>
      </c>
      <c r="D13" s="622">
        <v>0.48</v>
      </c>
      <c r="E13" s="623">
        <v>0.51200000000000001</v>
      </c>
      <c r="F13" s="621">
        <v>91400</v>
      </c>
      <c r="G13" s="622">
        <v>0.47299999999999998</v>
      </c>
      <c r="H13" s="622">
        <v>0.437</v>
      </c>
      <c r="I13" s="622">
        <v>0.50800000000000001</v>
      </c>
    </row>
    <row r="14" spans="1:11" ht="14.25" customHeight="1">
      <c r="A14" s="616">
        <v>2017</v>
      </c>
      <c r="B14" s="630">
        <v>541400</v>
      </c>
      <c r="C14" s="618">
        <v>0.51600000000000001</v>
      </c>
      <c r="D14" s="618">
        <v>0.5</v>
      </c>
      <c r="E14" s="619">
        <v>0.53200000000000003</v>
      </c>
      <c r="F14" s="617">
        <v>93300</v>
      </c>
      <c r="G14" s="618">
        <v>0.496</v>
      </c>
      <c r="H14" s="618">
        <v>0.46200000000000002</v>
      </c>
      <c r="I14" s="618">
        <v>0.52900000000000003</v>
      </c>
    </row>
    <row r="15" spans="1:11" ht="14.25" customHeight="1">
      <c r="A15" s="620">
        <v>2018</v>
      </c>
      <c r="B15" s="631">
        <v>545700</v>
      </c>
      <c r="C15" s="622">
        <v>0.51400000000000001</v>
      </c>
      <c r="D15" s="622">
        <v>0.498</v>
      </c>
      <c r="E15" s="623">
        <v>0.52900000000000003</v>
      </c>
      <c r="F15" s="621">
        <v>96500</v>
      </c>
      <c r="G15" s="622">
        <v>0.51200000000000001</v>
      </c>
      <c r="H15" s="622">
        <v>0.47599999999999998</v>
      </c>
      <c r="I15" s="622">
        <v>0.54800000000000004</v>
      </c>
    </row>
    <row r="16" spans="1:11" ht="14.25" customHeight="1">
      <c r="A16" s="624">
        <v>2019</v>
      </c>
      <c r="B16" s="630">
        <v>538300</v>
      </c>
      <c r="C16" s="618">
        <v>0.50600000000000001</v>
      </c>
      <c r="D16" s="618">
        <v>0.49099999999999999</v>
      </c>
      <c r="E16" s="619">
        <v>0.52100000000000002</v>
      </c>
      <c r="F16" s="617">
        <v>87000</v>
      </c>
      <c r="G16" s="618">
        <v>0.48299999999999998</v>
      </c>
      <c r="H16" s="618">
        <v>0.44800000000000001</v>
      </c>
      <c r="I16" s="618">
        <v>0.51800000000000002</v>
      </c>
    </row>
    <row r="17" spans="1:11" ht="14.25" customHeight="1">
      <c r="A17" s="625">
        <v>2020</v>
      </c>
      <c r="B17" s="667">
        <v>496500</v>
      </c>
      <c r="C17" s="622">
        <v>0.46800000000000003</v>
      </c>
      <c r="D17" s="622">
        <v>0.45200000000000001</v>
      </c>
      <c r="E17" s="623">
        <v>0.48399999999999999</v>
      </c>
      <c r="F17" s="621">
        <v>91900</v>
      </c>
      <c r="G17" s="622">
        <v>0.47599999999999998</v>
      </c>
      <c r="H17" s="622">
        <v>0.441</v>
      </c>
      <c r="I17" s="622">
        <v>0.51100000000000001</v>
      </c>
    </row>
    <row r="18" spans="1:11" ht="14.25" customHeight="1">
      <c r="A18" s="624">
        <v>2021</v>
      </c>
      <c r="B18" s="626">
        <v>532800</v>
      </c>
      <c r="C18" s="627">
        <v>0.49099999999999999</v>
      </c>
      <c r="D18" s="627">
        <v>0.47499999999999998</v>
      </c>
      <c r="E18" s="628">
        <v>0.50700000000000001</v>
      </c>
      <c r="F18" s="629">
        <v>103100</v>
      </c>
      <c r="G18" s="627">
        <v>0.47799999999999998</v>
      </c>
      <c r="H18" s="627">
        <v>0.442</v>
      </c>
      <c r="I18" s="627">
        <v>0.51400000000000001</v>
      </c>
    </row>
    <row r="19" spans="1:11" ht="14.25" customHeight="1">
      <c r="A19" s="84"/>
      <c r="B19" s="84"/>
      <c r="C19" s="84"/>
      <c r="D19" s="84"/>
      <c r="E19" s="84"/>
      <c r="F19" s="84"/>
      <c r="G19" s="84"/>
      <c r="H19" s="84"/>
      <c r="I19" s="84"/>
    </row>
    <row r="20" spans="1:11" ht="14.25" customHeight="1">
      <c r="A20" s="5812" t="s">
        <v>1500</v>
      </c>
      <c r="B20" s="5547"/>
      <c r="C20" s="5547"/>
      <c r="D20" s="5547"/>
      <c r="E20" s="5547"/>
      <c r="F20" s="5547"/>
      <c r="G20" s="5547"/>
      <c r="H20" s="5547"/>
      <c r="I20" s="5547"/>
    </row>
    <row r="21" spans="1:11" ht="13.8"/>
    <row r="22" spans="1:11" ht="13.8"/>
    <row r="23" spans="1:11" ht="51" customHeight="1">
      <c r="A23" s="5829" t="s">
        <v>931</v>
      </c>
      <c r="B23" s="5829"/>
      <c r="C23" s="5829"/>
      <c r="D23" s="5829"/>
      <c r="E23" s="5829"/>
      <c r="F23" s="5829"/>
      <c r="G23" s="5829"/>
      <c r="H23" s="5829"/>
      <c r="I23" s="5829"/>
    </row>
    <row r="24" spans="1:11" ht="13.8"/>
    <row r="25" spans="1:11" ht="18" customHeight="1">
      <c r="A25" s="5850" t="s">
        <v>11</v>
      </c>
      <c r="B25" s="5861" t="s">
        <v>1514</v>
      </c>
      <c r="C25" s="5862"/>
      <c r="D25" s="5862"/>
      <c r="E25" s="5862"/>
      <c r="F25" s="5862"/>
      <c r="G25" s="5862"/>
      <c r="H25" s="5862"/>
      <c r="I25" s="5863"/>
      <c r="K25" s="106"/>
    </row>
    <row r="26" spans="1:11" ht="18" customHeight="1">
      <c r="A26" s="5850"/>
      <c r="B26" s="5823" t="s">
        <v>1496</v>
      </c>
      <c r="C26" s="5824"/>
      <c r="D26" s="5824"/>
      <c r="E26" s="5832"/>
      <c r="F26" s="5823" t="s">
        <v>1497</v>
      </c>
      <c r="G26" s="5824"/>
      <c r="H26" s="5824"/>
      <c r="I26" s="5825"/>
      <c r="K26" s="106"/>
    </row>
    <row r="27" spans="1:11" s="34" customFormat="1" ht="27.6">
      <c r="A27" s="5851"/>
      <c r="B27" s="77" t="s">
        <v>16</v>
      </c>
      <c r="C27" s="78" t="s">
        <v>17</v>
      </c>
      <c r="D27" s="78" t="s">
        <v>989</v>
      </c>
      <c r="E27" s="79" t="s">
        <v>990</v>
      </c>
      <c r="F27" s="77" t="s">
        <v>16</v>
      </c>
      <c r="G27" s="78" t="s">
        <v>17</v>
      </c>
      <c r="H27" s="78" t="s">
        <v>989</v>
      </c>
      <c r="I27" s="80" t="s">
        <v>990</v>
      </c>
      <c r="K27" s="105"/>
    </row>
    <row r="28" spans="1:11" ht="13.8">
      <c r="A28" s="616">
        <v>2011</v>
      </c>
      <c r="B28" s="630">
        <v>527800</v>
      </c>
      <c r="C28" s="618">
        <v>0.54200000000000004</v>
      </c>
      <c r="D28" s="618">
        <v>0.52400000000000002</v>
      </c>
      <c r="E28" s="619">
        <v>0.56100000000000005</v>
      </c>
      <c r="F28" s="617">
        <v>83100</v>
      </c>
      <c r="G28" s="618">
        <v>0.5</v>
      </c>
      <c r="H28" s="618">
        <v>0.46100000000000002</v>
      </c>
      <c r="I28" s="618">
        <v>0.53900000000000003</v>
      </c>
    </row>
    <row r="29" spans="1:11" ht="13.8">
      <c r="A29" s="620">
        <v>2012</v>
      </c>
      <c r="B29" s="631">
        <v>531000</v>
      </c>
      <c r="C29" s="622">
        <v>0.51100000000000001</v>
      </c>
      <c r="D29" s="622">
        <v>0.49299999999999999</v>
      </c>
      <c r="E29" s="623">
        <v>0.52900000000000003</v>
      </c>
      <c r="F29" s="621">
        <v>95500</v>
      </c>
      <c r="G29" s="622">
        <v>0.47599999999999998</v>
      </c>
      <c r="H29" s="622">
        <v>0.437</v>
      </c>
      <c r="I29" s="622">
        <v>0.51500000000000001</v>
      </c>
    </row>
    <row r="30" spans="1:11" ht="13.8">
      <c r="A30" s="616">
        <v>2013</v>
      </c>
      <c r="B30" s="630">
        <v>523600</v>
      </c>
      <c r="C30" s="618">
        <v>0.499</v>
      </c>
      <c r="D30" s="618">
        <v>0.48099999999999998</v>
      </c>
      <c r="E30" s="619">
        <v>0.51600000000000001</v>
      </c>
      <c r="F30" s="617">
        <v>92900</v>
      </c>
      <c r="G30" s="618">
        <v>0.46200000000000002</v>
      </c>
      <c r="H30" s="618">
        <v>0.42699999999999999</v>
      </c>
      <c r="I30" s="618">
        <v>0.498</v>
      </c>
    </row>
    <row r="31" spans="1:11" ht="13.8">
      <c r="A31" s="620">
        <v>2014</v>
      </c>
      <c r="B31" s="631">
        <v>525500</v>
      </c>
      <c r="C31" s="622">
        <v>0.52300000000000002</v>
      </c>
      <c r="D31" s="622">
        <v>0.505</v>
      </c>
      <c r="E31" s="623">
        <v>0.54</v>
      </c>
      <c r="F31" s="621">
        <v>94800</v>
      </c>
      <c r="G31" s="622">
        <v>0.47399999999999998</v>
      </c>
      <c r="H31" s="622">
        <v>0.439</v>
      </c>
      <c r="I31" s="622">
        <v>0.50800000000000001</v>
      </c>
    </row>
    <row r="32" spans="1:11" ht="13.8">
      <c r="A32" s="616">
        <v>2015</v>
      </c>
      <c r="B32" s="630">
        <v>545700</v>
      </c>
      <c r="C32" s="618">
        <v>0.52800000000000002</v>
      </c>
      <c r="D32" s="618">
        <v>0.51100000000000001</v>
      </c>
      <c r="E32" s="619">
        <v>0.54600000000000004</v>
      </c>
      <c r="F32" s="617">
        <v>98700</v>
      </c>
      <c r="G32" s="618">
        <v>0.48599999999999999</v>
      </c>
      <c r="H32" s="618">
        <v>0.45200000000000001</v>
      </c>
      <c r="I32" s="618">
        <v>0.52</v>
      </c>
    </row>
    <row r="33" spans="1:9" ht="13.8">
      <c r="A33" s="620">
        <v>2016</v>
      </c>
      <c r="B33" s="631">
        <v>526100</v>
      </c>
      <c r="C33" s="622">
        <v>0.503</v>
      </c>
      <c r="D33" s="622">
        <v>0.48599999999999999</v>
      </c>
      <c r="E33" s="623">
        <v>0.52</v>
      </c>
      <c r="F33" s="621">
        <v>91200</v>
      </c>
      <c r="G33" s="622">
        <v>0.46899999999999997</v>
      </c>
      <c r="H33" s="622">
        <v>0.436</v>
      </c>
      <c r="I33" s="622">
        <v>0.503</v>
      </c>
    </row>
    <row r="34" spans="1:9" ht="14.25" customHeight="1">
      <c r="A34" s="616">
        <v>2017</v>
      </c>
      <c r="B34" s="630">
        <v>533900</v>
      </c>
      <c r="C34" s="618">
        <v>0.52800000000000002</v>
      </c>
      <c r="D34" s="618">
        <v>0.51100000000000001</v>
      </c>
      <c r="E34" s="619">
        <v>0.54400000000000004</v>
      </c>
      <c r="F34" s="617">
        <v>91300</v>
      </c>
      <c r="G34" s="618">
        <v>0.49</v>
      </c>
      <c r="H34" s="618">
        <v>0.45600000000000002</v>
      </c>
      <c r="I34" s="618">
        <v>0.52300000000000002</v>
      </c>
    </row>
    <row r="35" spans="1:9" ht="14.25" customHeight="1">
      <c r="A35" s="620">
        <v>2018</v>
      </c>
      <c r="B35" s="631">
        <v>540800</v>
      </c>
      <c r="C35" s="622">
        <v>0.52900000000000003</v>
      </c>
      <c r="D35" s="622">
        <v>0.51200000000000001</v>
      </c>
      <c r="E35" s="623">
        <v>0.54500000000000004</v>
      </c>
      <c r="F35" s="621">
        <v>95400</v>
      </c>
      <c r="G35" s="622">
        <v>0.50600000000000001</v>
      </c>
      <c r="H35" s="622">
        <v>0.47099999999999997</v>
      </c>
      <c r="I35" s="622">
        <v>0.54100000000000004</v>
      </c>
    </row>
    <row r="36" spans="1:9" ht="13.8">
      <c r="A36" s="624">
        <v>2019</v>
      </c>
      <c r="B36" s="630">
        <v>534100</v>
      </c>
      <c r="C36" s="618">
        <v>0.52300000000000002</v>
      </c>
      <c r="D36" s="618">
        <v>0.50600000000000001</v>
      </c>
      <c r="E36" s="619">
        <v>0.53900000000000003</v>
      </c>
      <c r="F36" s="617">
        <v>86800</v>
      </c>
      <c r="G36" s="618">
        <v>0.47499999999999998</v>
      </c>
      <c r="H36" s="618">
        <v>0.442</v>
      </c>
      <c r="I36" s="618">
        <v>0.50900000000000001</v>
      </c>
    </row>
    <row r="37" spans="1:9" ht="13.8">
      <c r="A37" s="625">
        <v>2020</v>
      </c>
      <c r="B37" s="667">
        <v>493800</v>
      </c>
      <c r="C37" s="622">
        <v>0.48099999999999998</v>
      </c>
      <c r="D37" s="622">
        <v>0.46500000000000002</v>
      </c>
      <c r="E37" s="623">
        <v>0.498</v>
      </c>
      <c r="F37" s="621">
        <v>91800</v>
      </c>
      <c r="G37" s="622">
        <v>0.47399999999999998</v>
      </c>
      <c r="H37" s="622">
        <v>0.44</v>
      </c>
      <c r="I37" s="622">
        <v>0.50800000000000001</v>
      </c>
    </row>
    <row r="38" spans="1:9" ht="13.8">
      <c r="A38" s="624">
        <v>2021</v>
      </c>
      <c r="B38" s="626">
        <v>527600</v>
      </c>
      <c r="C38" s="627">
        <v>0.50700000000000001</v>
      </c>
      <c r="D38" s="627">
        <v>0.49</v>
      </c>
      <c r="E38" s="632">
        <v>0.52400000000000002</v>
      </c>
      <c r="F38" s="633">
        <v>102600</v>
      </c>
      <c r="G38" s="627">
        <v>0.47699999999999998</v>
      </c>
      <c r="H38" s="627">
        <v>0.442</v>
      </c>
      <c r="I38" s="627">
        <v>0.51300000000000001</v>
      </c>
    </row>
    <row r="40" spans="1:9" ht="14.1" customHeight="1">
      <c r="A40" s="5812" t="s">
        <v>1500</v>
      </c>
      <c r="B40" s="5547"/>
      <c r="C40" s="5547"/>
      <c r="D40" s="5547"/>
      <c r="E40" s="5547"/>
      <c r="F40" s="5547"/>
      <c r="G40" s="5547"/>
      <c r="H40" s="5547"/>
      <c r="I40" s="5547"/>
    </row>
    <row r="42" spans="1:9" ht="57" customHeight="1">
      <c r="A42" s="5843" t="s">
        <v>1426</v>
      </c>
      <c r="B42" s="5843"/>
      <c r="C42" s="5843"/>
      <c r="D42" s="5843"/>
      <c r="E42" s="5843"/>
      <c r="F42" s="5843"/>
      <c r="G42" s="5843"/>
      <c r="H42" s="5843"/>
      <c r="I42" s="5843"/>
    </row>
  </sheetData>
  <mergeCells count="14">
    <mergeCell ref="A42:I42"/>
    <mergeCell ref="A40:I40"/>
    <mergeCell ref="A23:I23"/>
    <mergeCell ref="A25:A27"/>
    <mergeCell ref="B25:I25"/>
    <mergeCell ref="B26:E26"/>
    <mergeCell ref="F26:I26"/>
    <mergeCell ref="A20:I20"/>
    <mergeCell ref="A1:I1"/>
    <mergeCell ref="A3:I3"/>
    <mergeCell ref="B6:E6"/>
    <mergeCell ref="F6:I6"/>
    <mergeCell ref="A5:A7"/>
    <mergeCell ref="B5:I5"/>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workbookViewId="0">
      <selection sqref="A1:XFD1048576"/>
    </sheetView>
  </sheetViews>
  <sheetFormatPr defaultColWidth="9" defaultRowHeight="14.25" customHeight="1"/>
  <cols>
    <col min="1" max="1" width="11.09765625" style="452" customWidth="1"/>
    <col min="2" max="9" width="11.09765625" style="84" customWidth="1"/>
    <col min="10" max="16384" width="9" style="84"/>
  </cols>
  <sheetData>
    <row r="1" spans="1:11" ht="24.6">
      <c r="A1" s="5813" t="s">
        <v>2565</v>
      </c>
      <c r="B1" s="5813"/>
      <c r="C1" s="5813"/>
      <c r="D1" s="5813"/>
      <c r="E1" s="5813"/>
      <c r="F1" s="5813"/>
      <c r="G1" s="5813"/>
      <c r="H1" s="5813"/>
      <c r="I1" s="5813"/>
      <c r="J1" s="309"/>
    </row>
    <row r="2" spans="1:11" ht="13.8" thickBot="1"/>
    <row r="3" spans="1:11" ht="37.5" customHeight="1" thickTop="1" thickBot="1">
      <c r="A3" s="5814" t="s">
        <v>1498</v>
      </c>
      <c r="B3" s="5815"/>
      <c r="C3" s="5815"/>
      <c r="D3" s="5815"/>
      <c r="E3" s="5815"/>
      <c r="F3" s="5815"/>
      <c r="G3" s="5815"/>
      <c r="H3" s="5815"/>
      <c r="I3" s="5816"/>
    </row>
    <row r="4" spans="1:11" ht="13.8" thickTop="1">
      <c r="A4" s="84"/>
    </row>
    <row r="5" spans="1:11" s="404" customFormat="1" ht="17.399999999999999">
      <c r="A5" s="5850" t="s">
        <v>11</v>
      </c>
      <c r="B5" s="5848" t="s">
        <v>1515</v>
      </c>
      <c r="C5" s="5849"/>
      <c r="D5" s="5849"/>
      <c r="E5" s="5849"/>
      <c r="F5" s="5849"/>
      <c r="G5" s="5849"/>
      <c r="H5" s="5849"/>
      <c r="I5" s="5849"/>
      <c r="J5" s="106"/>
      <c r="K5" s="106"/>
    </row>
    <row r="6" spans="1:11" s="404" customFormat="1" ht="17.399999999999999">
      <c r="A6" s="5850"/>
      <c r="B6" s="5823" t="s">
        <v>1494</v>
      </c>
      <c r="C6" s="5824"/>
      <c r="D6" s="5824"/>
      <c r="E6" s="5832"/>
      <c r="F6" s="5823" t="s">
        <v>1495</v>
      </c>
      <c r="G6" s="5824"/>
      <c r="H6" s="5824"/>
      <c r="I6" s="5825"/>
      <c r="J6" s="106"/>
      <c r="K6" s="106"/>
    </row>
    <row r="7" spans="1:11" s="404" customFormat="1" ht="27.6">
      <c r="A7" s="5851"/>
      <c r="B7" s="77" t="s">
        <v>16</v>
      </c>
      <c r="C7" s="78" t="s">
        <v>17</v>
      </c>
      <c r="D7" s="78" t="s">
        <v>989</v>
      </c>
      <c r="E7" s="79" t="s">
        <v>990</v>
      </c>
      <c r="F7" s="77" t="s">
        <v>16</v>
      </c>
      <c r="G7" s="78" t="s">
        <v>17</v>
      </c>
      <c r="H7" s="78" t="s">
        <v>989</v>
      </c>
      <c r="I7" s="80" t="s">
        <v>990</v>
      </c>
      <c r="J7" s="105"/>
      <c r="K7" s="105"/>
    </row>
    <row r="8" spans="1:11" s="404" customFormat="1" ht="13.8">
      <c r="A8" s="616">
        <v>2011</v>
      </c>
      <c r="B8" s="630">
        <v>214400</v>
      </c>
      <c r="C8" s="618">
        <v>0.215</v>
      </c>
      <c r="D8" s="618">
        <v>0.2</v>
      </c>
      <c r="E8" s="619">
        <v>0.23200000000000001</v>
      </c>
      <c r="F8" s="617">
        <v>49800</v>
      </c>
      <c r="G8" s="618">
        <v>0.31</v>
      </c>
      <c r="H8" s="618">
        <v>0.26800000000000002</v>
      </c>
      <c r="I8" s="618">
        <v>0.35499999999999998</v>
      </c>
    </row>
    <row r="9" spans="1:11" s="404" customFormat="1" ht="13.8">
      <c r="A9" s="620">
        <v>2012</v>
      </c>
      <c r="B9" s="631">
        <v>191200</v>
      </c>
      <c r="C9" s="622">
        <v>0.182</v>
      </c>
      <c r="D9" s="622">
        <v>0.16900000000000001</v>
      </c>
      <c r="E9" s="623">
        <v>0.19600000000000001</v>
      </c>
      <c r="F9" s="621">
        <v>50500</v>
      </c>
      <c r="G9" s="622">
        <v>0.26500000000000001</v>
      </c>
      <c r="H9" s="622">
        <v>0.22900000000000001</v>
      </c>
      <c r="I9" s="622">
        <v>0.30399999999999999</v>
      </c>
    </row>
    <row r="10" spans="1:11" s="404" customFormat="1" ht="13.8">
      <c r="A10" s="616">
        <v>2013</v>
      </c>
      <c r="B10" s="630">
        <v>193700</v>
      </c>
      <c r="C10" s="618">
        <v>0.183</v>
      </c>
      <c r="D10" s="618">
        <v>0.17</v>
      </c>
      <c r="E10" s="619">
        <v>0.19600000000000001</v>
      </c>
      <c r="F10" s="617">
        <v>49700</v>
      </c>
      <c r="G10" s="618">
        <v>0.26200000000000001</v>
      </c>
      <c r="H10" s="618">
        <v>0.22800000000000001</v>
      </c>
      <c r="I10" s="618">
        <v>0.29799999999999999</v>
      </c>
    </row>
    <row r="11" spans="1:11" s="404" customFormat="1" ht="13.8">
      <c r="A11" s="620">
        <v>2014</v>
      </c>
      <c r="B11" s="631">
        <v>203100</v>
      </c>
      <c r="C11" s="622">
        <v>0.19700000000000001</v>
      </c>
      <c r="D11" s="622">
        <v>0.183</v>
      </c>
      <c r="E11" s="623">
        <v>0.21199999999999999</v>
      </c>
      <c r="F11" s="621">
        <v>56900</v>
      </c>
      <c r="G11" s="622">
        <v>0.3</v>
      </c>
      <c r="H11" s="622">
        <v>0.26500000000000001</v>
      </c>
      <c r="I11" s="622">
        <v>0.33700000000000002</v>
      </c>
    </row>
    <row r="12" spans="1:11" s="404" customFormat="1" ht="13.8">
      <c r="A12" s="616">
        <v>2015</v>
      </c>
      <c r="B12" s="630">
        <v>198500</v>
      </c>
      <c r="C12" s="618">
        <v>0.189</v>
      </c>
      <c r="D12" s="618">
        <v>0.17599999999999999</v>
      </c>
      <c r="E12" s="619">
        <v>0.20300000000000001</v>
      </c>
      <c r="F12" s="617">
        <v>52700</v>
      </c>
      <c r="G12" s="618">
        <v>0.26600000000000001</v>
      </c>
      <c r="H12" s="618">
        <v>0.23499999999999999</v>
      </c>
      <c r="I12" s="618">
        <v>0.29899999999999999</v>
      </c>
    </row>
    <row r="13" spans="1:11" s="404" customFormat="1" ht="13.8">
      <c r="A13" s="620">
        <v>2016</v>
      </c>
      <c r="B13" s="631">
        <v>196600</v>
      </c>
      <c r="C13" s="622">
        <v>0.186</v>
      </c>
      <c r="D13" s="622">
        <v>0.17299999999999999</v>
      </c>
      <c r="E13" s="623">
        <v>0.19900000000000001</v>
      </c>
      <c r="F13" s="621">
        <v>46500</v>
      </c>
      <c r="G13" s="622">
        <v>0.245</v>
      </c>
      <c r="H13" s="622">
        <v>0.214</v>
      </c>
      <c r="I13" s="622">
        <v>0.27800000000000002</v>
      </c>
    </row>
    <row r="14" spans="1:11" s="404" customFormat="1" ht="13.8">
      <c r="A14" s="616">
        <v>2017</v>
      </c>
      <c r="B14" s="630">
        <v>203000</v>
      </c>
      <c r="C14" s="618">
        <v>0.19500000000000001</v>
      </c>
      <c r="D14" s="618">
        <v>0.182</v>
      </c>
      <c r="E14" s="619">
        <v>0.20899999999999999</v>
      </c>
      <c r="F14" s="617">
        <v>48900</v>
      </c>
      <c r="G14" s="618">
        <v>0.26400000000000001</v>
      </c>
      <c r="H14" s="618">
        <v>0.23499999999999999</v>
      </c>
      <c r="I14" s="618">
        <v>0.29399999999999998</v>
      </c>
    </row>
    <row r="15" spans="1:11" s="404" customFormat="1" ht="13.8">
      <c r="A15" s="620">
        <v>2018</v>
      </c>
      <c r="B15" s="631">
        <v>202200</v>
      </c>
      <c r="C15" s="622">
        <v>0.192</v>
      </c>
      <c r="D15" s="622">
        <v>0.17899999999999999</v>
      </c>
      <c r="E15" s="623">
        <v>0.20499999999999999</v>
      </c>
      <c r="F15" s="621">
        <v>47900</v>
      </c>
      <c r="G15" s="622">
        <v>0.25800000000000001</v>
      </c>
      <c r="H15" s="622">
        <v>0.22600000000000001</v>
      </c>
      <c r="I15" s="622">
        <v>0.29299999999999998</v>
      </c>
    </row>
    <row r="16" spans="1:11" s="404" customFormat="1" ht="13.8">
      <c r="A16" s="624">
        <v>2019</v>
      </c>
      <c r="B16" s="630">
        <v>182700</v>
      </c>
      <c r="C16" s="618">
        <v>0.17299999999999999</v>
      </c>
      <c r="D16" s="618">
        <v>0.16200000000000001</v>
      </c>
      <c r="E16" s="619">
        <v>0.186</v>
      </c>
      <c r="F16" s="617">
        <v>41000</v>
      </c>
      <c r="G16" s="618">
        <v>0.22900000000000001</v>
      </c>
      <c r="H16" s="618">
        <v>0.19800000000000001</v>
      </c>
      <c r="I16" s="618">
        <v>0.26300000000000001</v>
      </c>
    </row>
    <row r="17" spans="1:11" s="404" customFormat="1" ht="13.8">
      <c r="A17" s="668">
        <v>2020</v>
      </c>
      <c r="B17" s="667">
        <v>165000</v>
      </c>
      <c r="C17" s="622">
        <v>0.157</v>
      </c>
      <c r="D17" s="622">
        <v>0.14499999999999999</v>
      </c>
      <c r="E17" s="623">
        <v>0.16900000000000001</v>
      </c>
      <c r="F17" s="621">
        <v>41300</v>
      </c>
      <c r="G17" s="622">
        <v>0.215</v>
      </c>
      <c r="H17" s="622">
        <v>0.187</v>
      </c>
      <c r="I17" s="622">
        <v>0.247</v>
      </c>
    </row>
    <row r="18" spans="1:11" ht="13.2">
      <c r="A18" s="624">
        <v>2021</v>
      </c>
      <c r="B18" s="626">
        <v>177900</v>
      </c>
      <c r="C18" s="627">
        <v>0.16600000000000001</v>
      </c>
      <c r="D18" s="627">
        <v>0.154</v>
      </c>
      <c r="E18" s="632">
        <v>0.17799999999999999</v>
      </c>
      <c r="F18" s="669">
        <v>53200</v>
      </c>
      <c r="G18" s="670">
        <v>0.25</v>
      </c>
      <c r="H18" s="670">
        <v>0.219</v>
      </c>
      <c r="I18" s="670">
        <v>0.28499999999999998</v>
      </c>
    </row>
    <row r="19" spans="1:11" ht="13.2">
      <c r="A19" s="84"/>
    </row>
    <row r="20" spans="1:11" ht="13.2">
      <c r="A20" s="5812" t="s">
        <v>1500</v>
      </c>
      <c r="B20" s="5547"/>
      <c r="C20" s="5547"/>
      <c r="D20" s="5547"/>
      <c r="E20" s="5547"/>
      <c r="F20" s="5547"/>
      <c r="G20" s="5547"/>
      <c r="H20" s="5547"/>
      <c r="I20" s="5547"/>
    </row>
    <row r="21" spans="1:11" ht="13.2">
      <c r="A21" s="451"/>
      <c r="B21" s="451"/>
      <c r="C21" s="451"/>
      <c r="D21" s="451"/>
      <c r="E21" s="451"/>
      <c r="F21" s="451"/>
      <c r="G21" s="451"/>
      <c r="H21" s="451"/>
      <c r="I21" s="451"/>
    </row>
    <row r="22" spans="1:11" ht="13.2">
      <c r="A22" s="451"/>
      <c r="B22" s="451"/>
      <c r="C22" s="451"/>
      <c r="D22" s="451"/>
      <c r="E22" s="451"/>
      <c r="F22" s="451"/>
      <c r="G22" s="451"/>
      <c r="H22" s="451"/>
      <c r="I22" s="451"/>
    </row>
    <row r="23" spans="1:11" ht="44.1" customHeight="1">
      <c r="A23" s="5844" t="s">
        <v>931</v>
      </c>
      <c r="B23" s="5845"/>
      <c r="C23" s="5845"/>
      <c r="D23" s="5845"/>
      <c r="E23" s="5845"/>
      <c r="F23" s="5845"/>
      <c r="G23" s="5845"/>
      <c r="H23" s="5845"/>
      <c r="I23" s="5846"/>
    </row>
    <row r="24" spans="1:11" ht="13.2">
      <c r="A24" s="84"/>
    </row>
    <row r="25" spans="1:11" s="404" customFormat="1" ht="17.399999999999999">
      <c r="A25" s="5850" t="s">
        <v>11</v>
      </c>
      <c r="B25" s="5848" t="s">
        <v>1515</v>
      </c>
      <c r="C25" s="5849"/>
      <c r="D25" s="5849"/>
      <c r="E25" s="5849"/>
      <c r="F25" s="5849"/>
      <c r="G25" s="5849"/>
      <c r="H25" s="5849"/>
      <c r="I25" s="5849"/>
      <c r="J25" s="106"/>
      <c r="K25" s="106"/>
    </row>
    <row r="26" spans="1:11" s="404" customFormat="1" ht="17.399999999999999">
      <c r="A26" s="5850"/>
      <c r="B26" s="5823" t="s">
        <v>1496</v>
      </c>
      <c r="C26" s="5824"/>
      <c r="D26" s="5824"/>
      <c r="E26" s="5832"/>
      <c r="F26" s="5823" t="s">
        <v>1497</v>
      </c>
      <c r="G26" s="5824"/>
      <c r="H26" s="5824"/>
      <c r="I26" s="5825"/>
      <c r="J26" s="106"/>
      <c r="K26" s="106"/>
    </row>
    <row r="27" spans="1:11" s="404" customFormat="1" ht="27.6">
      <c r="A27" s="5851"/>
      <c r="B27" s="77" t="s">
        <v>16</v>
      </c>
      <c r="C27" s="78" t="s">
        <v>17</v>
      </c>
      <c r="D27" s="78" t="s">
        <v>989</v>
      </c>
      <c r="E27" s="79" t="s">
        <v>990</v>
      </c>
      <c r="F27" s="77" t="s">
        <v>16</v>
      </c>
      <c r="G27" s="78" t="s">
        <v>17</v>
      </c>
      <c r="H27" s="78" t="s">
        <v>989</v>
      </c>
      <c r="I27" s="80" t="s">
        <v>990</v>
      </c>
      <c r="J27" s="105"/>
      <c r="K27" s="105"/>
    </row>
    <row r="28" spans="1:11" s="404" customFormat="1" ht="13.8">
      <c r="A28" s="616">
        <v>2011</v>
      </c>
      <c r="B28" s="630">
        <v>213800</v>
      </c>
      <c r="C28" s="618">
        <v>0.22700000000000001</v>
      </c>
      <c r="D28" s="618">
        <v>0.21</v>
      </c>
      <c r="E28" s="619">
        <v>0.24399999999999999</v>
      </c>
      <c r="F28" s="617">
        <v>49800</v>
      </c>
      <c r="G28" s="618">
        <v>0.28699999999999998</v>
      </c>
      <c r="H28" s="618">
        <v>0.252</v>
      </c>
      <c r="I28" s="618">
        <v>0.32500000000000001</v>
      </c>
    </row>
    <row r="29" spans="1:11" s="404" customFormat="1" ht="13.8">
      <c r="A29" s="620">
        <v>2012</v>
      </c>
      <c r="B29" s="631">
        <v>190500</v>
      </c>
      <c r="C29" s="622">
        <v>0.192</v>
      </c>
      <c r="D29" s="622">
        <v>0.17799999999999999</v>
      </c>
      <c r="E29" s="623">
        <v>0.20699999999999999</v>
      </c>
      <c r="F29" s="621">
        <v>50200</v>
      </c>
      <c r="G29" s="622">
        <v>0.253</v>
      </c>
      <c r="H29" s="622">
        <v>0.219</v>
      </c>
      <c r="I29" s="622">
        <v>0.28999999999999998</v>
      </c>
    </row>
    <row r="30" spans="1:11" s="404" customFormat="1" ht="13.8">
      <c r="A30" s="616">
        <v>2013</v>
      </c>
      <c r="B30" s="630">
        <v>193100</v>
      </c>
      <c r="C30" s="618">
        <v>0.19400000000000001</v>
      </c>
      <c r="D30" s="618">
        <v>0.18099999999999999</v>
      </c>
      <c r="E30" s="619">
        <v>0.20899999999999999</v>
      </c>
      <c r="F30" s="617">
        <v>49300</v>
      </c>
      <c r="G30" s="618">
        <v>0.23100000000000001</v>
      </c>
      <c r="H30" s="618">
        <v>0.20200000000000001</v>
      </c>
      <c r="I30" s="618">
        <v>0.26300000000000001</v>
      </c>
    </row>
    <row r="31" spans="1:11" s="404" customFormat="1" ht="13.8">
      <c r="A31" s="620">
        <v>2014</v>
      </c>
      <c r="B31" s="631">
        <v>201300</v>
      </c>
      <c r="C31" s="622">
        <v>0.21</v>
      </c>
      <c r="D31" s="622">
        <v>0.19500000000000001</v>
      </c>
      <c r="E31" s="623">
        <v>0.22600000000000001</v>
      </c>
      <c r="F31" s="621">
        <v>56800</v>
      </c>
      <c r="G31" s="622">
        <v>0.27800000000000002</v>
      </c>
      <c r="H31" s="622">
        <v>0.247</v>
      </c>
      <c r="I31" s="622">
        <v>0.312</v>
      </c>
    </row>
    <row r="32" spans="1:11" s="404" customFormat="1" ht="13.8">
      <c r="A32" s="616">
        <v>2015</v>
      </c>
      <c r="B32" s="630">
        <v>196800</v>
      </c>
      <c r="C32" s="618">
        <v>0.19900000000000001</v>
      </c>
      <c r="D32" s="618">
        <v>0.185</v>
      </c>
      <c r="E32" s="619">
        <v>0.215</v>
      </c>
      <c r="F32" s="617">
        <v>52300</v>
      </c>
      <c r="G32" s="618">
        <v>0.255</v>
      </c>
      <c r="H32" s="618">
        <v>0.22600000000000001</v>
      </c>
      <c r="I32" s="618">
        <v>0.28599999999999998</v>
      </c>
    </row>
    <row r="33" spans="1:9" s="404" customFormat="1" ht="13.8">
      <c r="A33" s="620">
        <v>2016</v>
      </c>
      <c r="B33" s="631">
        <v>196100</v>
      </c>
      <c r="C33" s="622">
        <v>0.19700000000000001</v>
      </c>
      <c r="D33" s="622">
        <v>0.183</v>
      </c>
      <c r="E33" s="623">
        <v>0.21099999999999999</v>
      </c>
      <c r="F33" s="621">
        <v>46500</v>
      </c>
      <c r="G33" s="622">
        <v>0.24399999999999999</v>
      </c>
      <c r="H33" s="622">
        <v>0.214</v>
      </c>
      <c r="I33" s="622">
        <v>0.27500000000000002</v>
      </c>
    </row>
    <row r="34" spans="1:9" s="404" customFormat="1" ht="13.8">
      <c r="A34" s="616">
        <v>2017</v>
      </c>
      <c r="B34" s="630">
        <v>200800</v>
      </c>
      <c r="C34" s="618">
        <v>0.20799999999999999</v>
      </c>
      <c r="D34" s="618">
        <v>0.19400000000000001</v>
      </c>
      <c r="E34" s="619">
        <v>0.222</v>
      </c>
      <c r="F34" s="617">
        <v>48800</v>
      </c>
      <c r="G34" s="618">
        <v>0.26100000000000001</v>
      </c>
      <c r="H34" s="618">
        <v>0.23300000000000001</v>
      </c>
      <c r="I34" s="618">
        <v>0.29099999999999998</v>
      </c>
    </row>
    <row r="35" spans="1:9" s="404" customFormat="1" ht="13.8">
      <c r="A35" s="620">
        <v>2018</v>
      </c>
      <c r="B35" s="631">
        <v>201200</v>
      </c>
      <c r="C35" s="622">
        <v>0.21</v>
      </c>
      <c r="D35" s="622">
        <v>0.19600000000000001</v>
      </c>
      <c r="E35" s="623">
        <v>0.22500000000000001</v>
      </c>
      <c r="F35" s="621">
        <v>47600</v>
      </c>
      <c r="G35" s="622">
        <v>0.254</v>
      </c>
      <c r="H35" s="622">
        <v>0.224</v>
      </c>
      <c r="I35" s="622">
        <v>0.28699999999999998</v>
      </c>
    </row>
    <row r="36" spans="1:9" s="404" customFormat="1" ht="13.8">
      <c r="A36" s="624">
        <v>2019</v>
      </c>
      <c r="B36" s="630">
        <v>180500</v>
      </c>
      <c r="C36" s="618">
        <v>0.187</v>
      </c>
      <c r="D36" s="618">
        <v>0.17499999999999999</v>
      </c>
      <c r="E36" s="619">
        <v>0.20100000000000001</v>
      </c>
      <c r="F36" s="617">
        <v>40900</v>
      </c>
      <c r="G36" s="618">
        <v>0.222</v>
      </c>
      <c r="H36" s="618">
        <v>0.19400000000000001</v>
      </c>
      <c r="I36" s="618">
        <v>0.254</v>
      </c>
    </row>
    <row r="37" spans="1:9" s="404" customFormat="1" ht="13.8">
      <c r="A37" s="625">
        <v>2020</v>
      </c>
      <c r="B37" s="621">
        <v>163800</v>
      </c>
      <c r="C37" s="622">
        <v>0.17100000000000001</v>
      </c>
      <c r="D37" s="622">
        <v>0.158</v>
      </c>
      <c r="E37" s="623">
        <v>0.184</v>
      </c>
      <c r="F37" s="621">
        <v>41300</v>
      </c>
      <c r="G37" s="622">
        <v>0.20799999999999999</v>
      </c>
      <c r="H37" s="622">
        <v>0.18099999999999999</v>
      </c>
      <c r="I37" s="622">
        <v>0.23799999999999999</v>
      </c>
    </row>
    <row r="38" spans="1:9" ht="13.2">
      <c r="A38" s="624">
        <v>2021</v>
      </c>
      <c r="B38" s="626">
        <v>177100</v>
      </c>
      <c r="C38" s="627">
        <v>0.185</v>
      </c>
      <c r="D38" s="627">
        <v>0.17199999999999999</v>
      </c>
      <c r="E38" s="632">
        <v>0.19800000000000001</v>
      </c>
      <c r="F38" s="633">
        <v>53200</v>
      </c>
      <c r="G38" s="627">
        <v>0.251</v>
      </c>
      <c r="H38" s="627">
        <v>0.221</v>
      </c>
      <c r="I38" s="627">
        <v>0.28299999999999997</v>
      </c>
    </row>
    <row r="39" spans="1:9" ht="13.2"/>
    <row r="40" spans="1:9" ht="13.2">
      <c r="A40" s="5812" t="s">
        <v>1500</v>
      </c>
      <c r="B40" s="5547"/>
      <c r="C40" s="5547"/>
      <c r="D40" s="5547"/>
      <c r="E40" s="5547"/>
      <c r="F40" s="5547"/>
      <c r="G40" s="5547"/>
      <c r="H40" s="5547"/>
      <c r="I40" s="5547"/>
    </row>
    <row r="41" spans="1:9" ht="13.2">
      <c r="A41" s="84"/>
    </row>
    <row r="42" spans="1:9" ht="60" customHeight="1">
      <c r="A42" s="5843" t="s">
        <v>1426</v>
      </c>
      <c r="B42" s="5843"/>
      <c r="C42" s="5843"/>
      <c r="D42" s="5843"/>
      <c r="E42" s="5843"/>
      <c r="F42" s="5843"/>
      <c r="G42" s="5843"/>
      <c r="H42" s="5843"/>
      <c r="I42" s="5843"/>
    </row>
    <row r="43" spans="1:9" ht="13.2">
      <c r="A43" s="84"/>
    </row>
    <row r="44" spans="1:9" ht="13.2"/>
    <row r="45" spans="1:9" ht="13.2"/>
  </sheetData>
  <mergeCells count="14">
    <mergeCell ref="A42:I42"/>
    <mergeCell ref="A40:I40"/>
    <mergeCell ref="A23:I23"/>
    <mergeCell ref="A25:A27"/>
    <mergeCell ref="B25:I25"/>
    <mergeCell ref="B26:E26"/>
    <mergeCell ref="F26:I26"/>
    <mergeCell ref="A20:I20"/>
    <mergeCell ref="A1:I1"/>
    <mergeCell ref="A3:I3"/>
    <mergeCell ref="B6:E6"/>
    <mergeCell ref="F6:I6"/>
    <mergeCell ref="A5:A7"/>
    <mergeCell ref="B5:I5"/>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workbookViewId="0">
      <selection sqref="A1:XFD1048576"/>
    </sheetView>
  </sheetViews>
  <sheetFormatPr defaultColWidth="8.59765625" defaultRowHeight="14.25" customHeight="1"/>
  <cols>
    <col min="1" max="9" width="11.09765625" style="61" customWidth="1"/>
    <col min="10" max="10" width="8.59765625" style="61"/>
    <col min="11" max="11" width="8.59765625" style="168"/>
    <col min="12" max="16384" width="8.59765625" style="61"/>
  </cols>
  <sheetData>
    <row r="1" spans="1:11" ht="24.6">
      <c r="A1" s="5813" t="s">
        <v>2566</v>
      </c>
      <c r="B1" s="5813"/>
      <c r="C1" s="5813"/>
      <c r="D1" s="5813"/>
      <c r="E1" s="5813"/>
      <c r="F1" s="5813"/>
      <c r="G1" s="5813"/>
      <c r="H1" s="5813"/>
      <c r="I1" s="5813"/>
      <c r="J1" s="314"/>
    </row>
    <row r="2" spans="1:11" ht="14.4" thickBot="1"/>
    <row r="3" spans="1:11" ht="37.5" customHeight="1" thickTop="1" thickBot="1">
      <c r="A3" s="5834" t="s">
        <v>1501</v>
      </c>
      <c r="B3" s="5835"/>
      <c r="C3" s="5835"/>
      <c r="D3" s="5835"/>
      <c r="E3" s="5835"/>
      <c r="F3" s="5835"/>
      <c r="G3" s="5835"/>
      <c r="H3" s="5835"/>
      <c r="I3" s="5836"/>
    </row>
    <row r="4" spans="1:11" ht="14.4" thickTop="1"/>
    <row r="5" spans="1:11" ht="18" customHeight="1">
      <c r="A5" s="5817" t="s">
        <v>11</v>
      </c>
      <c r="B5" s="5864" t="s">
        <v>1516</v>
      </c>
      <c r="C5" s="5865"/>
      <c r="D5" s="5865"/>
      <c r="E5" s="5865"/>
      <c r="F5" s="5865"/>
      <c r="G5" s="5865"/>
      <c r="H5" s="5865"/>
      <c r="I5" s="5865"/>
      <c r="K5" s="106"/>
    </row>
    <row r="6" spans="1:11" ht="18" customHeight="1">
      <c r="A6" s="5817"/>
      <c r="B6" s="5823" t="s">
        <v>987</v>
      </c>
      <c r="C6" s="5824"/>
      <c r="D6" s="5824"/>
      <c r="E6" s="5824"/>
      <c r="F6" s="5823" t="s">
        <v>988</v>
      </c>
      <c r="G6" s="5824"/>
      <c r="H6" s="5824"/>
      <c r="I6" s="5825"/>
      <c r="K6" s="106"/>
    </row>
    <row r="7" spans="1:11" s="34" customFormat="1" ht="27.6">
      <c r="A7" s="5818"/>
      <c r="B7" s="77" t="s">
        <v>16</v>
      </c>
      <c r="C7" s="78" t="s">
        <v>17</v>
      </c>
      <c r="D7" s="78" t="s">
        <v>989</v>
      </c>
      <c r="E7" s="79" t="s">
        <v>990</v>
      </c>
      <c r="F7" s="77" t="s">
        <v>16</v>
      </c>
      <c r="G7" s="78" t="s">
        <v>17</v>
      </c>
      <c r="H7" s="78" t="s">
        <v>989</v>
      </c>
      <c r="I7" s="80" t="s">
        <v>990</v>
      </c>
      <c r="K7" s="105"/>
    </row>
    <row r="8" spans="1:11" ht="13.8">
      <c r="A8" s="659">
        <v>2011</v>
      </c>
      <c r="B8" s="638">
        <v>111000</v>
      </c>
      <c r="C8" s="639">
        <v>0.106</v>
      </c>
      <c r="D8" s="639">
        <v>9.6000000000000002E-2</v>
      </c>
      <c r="E8" s="640">
        <v>0.11700000000000001</v>
      </c>
      <c r="F8" s="617">
        <v>18400</v>
      </c>
      <c r="G8" s="618">
        <v>0.109</v>
      </c>
      <c r="H8" s="618">
        <v>8.6999999999999994E-2</v>
      </c>
      <c r="I8" s="618">
        <v>0.13600000000000001</v>
      </c>
    </row>
    <row r="9" spans="1:11" ht="13.8">
      <c r="A9" s="660">
        <v>2012</v>
      </c>
      <c r="B9" s="641">
        <v>123400</v>
      </c>
      <c r="C9" s="642">
        <v>0.115</v>
      </c>
      <c r="D9" s="642">
        <v>0.105</v>
      </c>
      <c r="E9" s="643">
        <v>0.126</v>
      </c>
      <c r="F9" s="621">
        <v>25800</v>
      </c>
      <c r="G9" s="622">
        <v>0.13200000000000001</v>
      </c>
      <c r="H9" s="622">
        <v>0.106</v>
      </c>
      <c r="I9" s="622">
        <v>0.16200000000000001</v>
      </c>
    </row>
    <row r="10" spans="1:11" ht="13.8">
      <c r="A10" s="659">
        <v>2013</v>
      </c>
      <c r="B10" s="638">
        <v>125100</v>
      </c>
      <c r="C10" s="639">
        <v>0.114</v>
      </c>
      <c r="D10" s="639">
        <v>0.105</v>
      </c>
      <c r="E10" s="640">
        <v>0.124</v>
      </c>
      <c r="F10" s="617">
        <v>23900</v>
      </c>
      <c r="G10" s="618">
        <v>0.122</v>
      </c>
      <c r="H10" s="618">
        <v>0.10299999999999999</v>
      </c>
      <c r="I10" s="618">
        <v>0.14399999999999999</v>
      </c>
    </row>
    <row r="11" spans="1:11" ht="13.8">
      <c r="A11" s="660">
        <v>2014</v>
      </c>
      <c r="B11" s="641">
        <v>118700</v>
      </c>
      <c r="C11" s="642">
        <v>0.107</v>
      </c>
      <c r="D11" s="642">
        <v>9.8000000000000004E-2</v>
      </c>
      <c r="E11" s="643">
        <v>0.11700000000000001</v>
      </c>
      <c r="F11" s="621">
        <v>29800</v>
      </c>
      <c r="G11" s="622">
        <v>0.151</v>
      </c>
      <c r="H11" s="622">
        <v>0.127</v>
      </c>
      <c r="I11" s="622">
        <v>0.18</v>
      </c>
    </row>
    <row r="12" spans="1:11" ht="13.8">
      <c r="A12" s="659">
        <v>2015</v>
      </c>
      <c r="B12" s="638">
        <v>129400</v>
      </c>
      <c r="C12" s="639">
        <v>0.11600000000000001</v>
      </c>
      <c r="D12" s="639">
        <v>0.106</v>
      </c>
      <c r="E12" s="640">
        <v>0.127</v>
      </c>
      <c r="F12" s="617">
        <v>29700</v>
      </c>
      <c r="G12" s="618">
        <v>0.14199999999999999</v>
      </c>
      <c r="H12" s="618">
        <v>0.11899999999999999</v>
      </c>
      <c r="I12" s="618">
        <v>0.16800000000000001</v>
      </c>
    </row>
    <row r="13" spans="1:11" ht="13.8">
      <c r="A13" s="660">
        <v>2016</v>
      </c>
      <c r="B13" s="641">
        <v>136200</v>
      </c>
      <c r="C13" s="642">
        <v>0.121</v>
      </c>
      <c r="D13" s="642">
        <v>0.111</v>
      </c>
      <c r="E13" s="643">
        <v>0.13100000000000001</v>
      </c>
      <c r="F13" s="621">
        <v>30100</v>
      </c>
      <c r="G13" s="622">
        <v>0.14899999999999999</v>
      </c>
      <c r="H13" s="622">
        <v>0.125</v>
      </c>
      <c r="I13" s="622">
        <v>0.17599999999999999</v>
      </c>
    </row>
    <row r="14" spans="1:11" ht="14.25" customHeight="1">
      <c r="A14" s="659">
        <v>2017</v>
      </c>
      <c r="B14" s="638">
        <v>132100</v>
      </c>
      <c r="C14" s="639">
        <v>0.11799999999999999</v>
      </c>
      <c r="D14" s="639">
        <v>0.108</v>
      </c>
      <c r="E14" s="640">
        <v>0.128</v>
      </c>
      <c r="F14" s="617">
        <v>30200</v>
      </c>
      <c r="G14" s="618">
        <v>0.15</v>
      </c>
      <c r="H14" s="618">
        <v>0.129</v>
      </c>
      <c r="I14" s="618">
        <v>0.17499999999999999</v>
      </c>
    </row>
    <row r="15" spans="1:11" ht="14.25" customHeight="1">
      <c r="A15" s="660">
        <v>2018</v>
      </c>
      <c r="B15" s="641">
        <v>140700</v>
      </c>
      <c r="C15" s="642">
        <v>0.126</v>
      </c>
      <c r="D15" s="642">
        <v>0.11600000000000001</v>
      </c>
      <c r="E15" s="643">
        <v>0.13600000000000001</v>
      </c>
      <c r="F15" s="621">
        <v>28900</v>
      </c>
      <c r="G15" s="622">
        <v>0.14799999999999999</v>
      </c>
      <c r="H15" s="622">
        <v>0.123</v>
      </c>
      <c r="I15" s="622">
        <v>0.17699999999999999</v>
      </c>
    </row>
    <row r="16" spans="1:11" ht="14.25" customHeight="1">
      <c r="A16" s="624">
        <v>2019</v>
      </c>
      <c r="B16" s="638">
        <v>141800</v>
      </c>
      <c r="C16" s="639">
        <v>0.128</v>
      </c>
      <c r="D16" s="639">
        <v>0.11799999999999999</v>
      </c>
      <c r="E16" s="640">
        <v>0.13800000000000001</v>
      </c>
      <c r="F16" s="617">
        <v>29900</v>
      </c>
      <c r="G16" s="618">
        <v>0.16</v>
      </c>
      <c r="H16" s="618">
        <v>0.13600000000000001</v>
      </c>
      <c r="I16" s="618">
        <v>0.186</v>
      </c>
    </row>
    <row r="17" spans="1:11" ht="14.25" customHeight="1">
      <c r="A17" s="625">
        <v>2020</v>
      </c>
      <c r="B17" s="641">
        <v>140700</v>
      </c>
      <c r="C17" s="642">
        <v>0.127</v>
      </c>
      <c r="D17" s="642">
        <v>0.11799999999999999</v>
      </c>
      <c r="E17" s="643">
        <v>0.13700000000000001</v>
      </c>
      <c r="F17" s="621">
        <v>30800</v>
      </c>
      <c r="G17" s="622">
        <v>0.151</v>
      </c>
      <c r="H17" s="622">
        <v>0.129</v>
      </c>
      <c r="I17" s="622">
        <v>0.17699999999999999</v>
      </c>
    </row>
    <row r="18" spans="1:11" ht="14.25" customHeight="1">
      <c r="A18" s="624">
        <v>2021</v>
      </c>
      <c r="B18" s="626">
        <v>127300</v>
      </c>
      <c r="C18" s="627">
        <v>0.111</v>
      </c>
      <c r="D18" s="627">
        <v>0.10199999999999999</v>
      </c>
      <c r="E18" s="628">
        <v>0.121</v>
      </c>
      <c r="F18" s="629">
        <v>24700</v>
      </c>
      <c r="G18" s="627">
        <v>0.11</v>
      </c>
      <c r="H18" s="627">
        <v>0.09</v>
      </c>
      <c r="I18" s="627">
        <v>0.13500000000000001</v>
      </c>
    </row>
    <row r="19" spans="1:11" ht="14.25" customHeight="1">
      <c r="A19" s="84"/>
      <c r="B19" s="470"/>
      <c r="C19" s="84"/>
      <c r="D19" s="84"/>
      <c r="E19" s="84"/>
      <c r="F19" s="84"/>
      <c r="G19" s="84"/>
      <c r="H19" s="84"/>
      <c r="I19" s="84"/>
    </row>
    <row r="20" spans="1:11" ht="14.25" customHeight="1">
      <c r="A20" s="5812" t="s">
        <v>1500</v>
      </c>
      <c r="B20" s="5547"/>
      <c r="C20" s="5547"/>
      <c r="D20" s="5547"/>
      <c r="E20" s="5547"/>
      <c r="F20" s="5547"/>
      <c r="G20" s="5547"/>
      <c r="H20" s="5547"/>
      <c r="I20" s="5547"/>
    </row>
    <row r="21" spans="1:11" ht="13.8"/>
    <row r="22" spans="1:11" ht="13.8"/>
    <row r="23" spans="1:11" ht="51" customHeight="1">
      <c r="A23" s="5829" t="s">
        <v>931</v>
      </c>
      <c r="B23" s="5829"/>
      <c r="C23" s="5829"/>
      <c r="D23" s="5829"/>
      <c r="E23" s="5829"/>
      <c r="F23" s="5829"/>
      <c r="G23" s="5829"/>
      <c r="H23" s="5829"/>
      <c r="I23" s="5829"/>
    </row>
    <row r="24" spans="1:11" ht="13.8"/>
    <row r="25" spans="1:11" ht="18" customHeight="1">
      <c r="A25" s="5817" t="s">
        <v>11</v>
      </c>
      <c r="B25" s="5841" t="s">
        <v>1516</v>
      </c>
      <c r="C25" s="5842"/>
      <c r="D25" s="5842"/>
      <c r="E25" s="5842"/>
      <c r="F25" s="5842"/>
      <c r="G25" s="5842"/>
      <c r="H25" s="5842"/>
      <c r="I25" s="5842"/>
      <c r="K25" s="106"/>
    </row>
    <row r="26" spans="1:11" ht="18" customHeight="1">
      <c r="A26" s="5817"/>
      <c r="B26" s="5821" t="s">
        <v>991</v>
      </c>
      <c r="C26" s="5822"/>
      <c r="D26" s="5822"/>
      <c r="E26" s="5822"/>
      <c r="F26" s="5823" t="s">
        <v>992</v>
      </c>
      <c r="G26" s="5824"/>
      <c r="H26" s="5824"/>
      <c r="I26" s="5825"/>
      <c r="K26" s="106"/>
    </row>
    <row r="27" spans="1:11" s="34" customFormat="1" ht="27.6">
      <c r="A27" s="5818"/>
      <c r="B27" s="77" t="s">
        <v>16</v>
      </c>
      <c r="C27" s="78" t="s">
        <v>17</v>
      </c>
      <c r="D27" s="78" t="s">
        <v>989</v>
      </c>
      <c r="E27" s="79" t="s">
        <v>990</v>
      </c>
      <c r="F27" s="77" t="s">
        <v>16</v>
      </c>
      <c r="G27" s="78" t="s">
        <v>17</v>
      </c>
      <c r="H27" s="78" t="s">
        <v>989</v>
      </c>
      <c r="I27" s="80" t="s">
        <v>990</v>
      </c>
      <c r="K27" s="105"/>
    </row>
    <row r="28" spans="1:11" ht="13.8">
      <c r="A28" s="659">
        <v>2011</v>
      </c>
      <c r="B28" s="630">
        <v>109900</v>
      </c>
      <c r="C28" s="618">
        <v>0.107</v>
      </c>
      <c r="D28" s="618">
        <v>9.6000000000000002E-2</v>
      </c>
      <c r="E28" s="619">
        <v>0.11899999999999999</v>
      </c>
      <c r="F28" s="617">
        <v>18000</v>
      </c>
      <c r="G28" s="618">
        <v>0.11600000000000001</v>
      </c>
      <c r="H28" s="618">
        <v>9.4E-2</v>
      </c>
      <c r="I28" s="618">
        <v>0.14399999999999999</v>
      </c>
    </row>
    <row r="29" spans="1:11" ht="13.8">
      <c r="A29" s="660">
        <v>2012</v>
      </c>
      <c r="B29" s="631">
        <v>122400</v>
      </c>
      <c r="C29" s="622">
        <v>0.114</v>
      </c>
      <c r="D29" s="622">
        <v>0.10299999999999999</v>
      </c>
      <c r="E29" s="623">
        <v>0.126</v>
      </c>
      <c r="F29" s="621">
        <v>25300</v>
      </c>
      <c r="G29" s="622">
        <v>0.129</v>
      </c>
      <c r="H29" s="622">
        <v>0.105</v>
      </c>
      <c r="I29" s="622">
        <v>0.158</v>
      </c>
    </row>
    <row r="30" spans="1:11" ht="13.8">
      <c r="A30" s="659">
        <v>2013</v>
      </c>
      <c r="B30" s="630">
        <v>124700</v>
      </c>
      <c r="C30" s="618">
        <v>0.113</v>
      </c>
      <c r="D30" s="618">
        <v>0.10299999999999999</v>
      </c>
      <c r="E30" s="619">
        <v>0.124</v>
      </c>
      <c r="F30" s="617">
        <v>23800</v>
      </c>
      <c r="G30" s="618">
        <v>0.13100000000000001</v>
      </c>
      <c r="H30" s="618">
        <v>0.11</v>
      </c>
      <c r="I30" s="618">
        <v>0.155</v>
      </c>
    </row>
    <row r="31" spans="1:11" ht="13.8">
      <c r="A31" s="660">
        <v>2014</v>
      </c>
      <c r="B31" s="631">
        <v>118200</v>
      </c>
      <c r="C31" s="622">
        <v>0.109</v>
      </c>
      <c r="D31" s="622">
        <v>9.9000000000000005E-2</v>
      </c>
      <c r="E31" s="623">
        <v>0.12</v>
      </c>
      <c r="F31" s="621">
        <v>29600</v>
      </c>
      <c r="G31" s="622">
        <v>0.151</v>
      </c>
      <c r="H31" s="622">
        <v>0.128</v>
      </c>
      <c r="I31" s="622">
        <v>0.17799999999999999</v>
      </c>
    </row>
    <row r="32" spans="1:11" ht="13.8">
      <c r="A32" s="659">
        <v>2015</v>
      </c>
      <c r="B32" s="630">
        <v>128400</v>
      </c>
      <c r="C32" s="618">
        <v>0.11700000000000001</v>
      </c>
      <c r="D32" s="618">
        <v>0.106</v>
      </c>
      <c r="E32" s="619">
        <v>0.128</v>
      </c>
      <c r="F32" s="617">
        <v>29200</v>
      </c>
      <c r="G32" s="618">
        <v>0.14199999999999999</v>
      </c>
      <c r="H32" s="618">
        <v>0.12</v>
      </c>
      <c r="I32" s="618">
        <v>0.16800000000000001</v>
      </c>
    </row>
    <row r="33" spans="1:9" ht="13.8">
      <c r="A33" s="660">
        <v>2016</v>
      </c>
      <c r="B33" s="631">
        <v>135000</v>
      </c>
      <c r="C33" s="622">
        <v>0.121</v>
      </c>
      <c r="D33" s="622">
        <v>0.111</v>
      </c>
      <c r="E33" s="623">
        <v>0.13300000000000001</v>
      </c>
      <c r="F33" s="621">
        <v>30100</v>
      </c>
      <c r="G33" s="622">
        <v>0.14599999999999999</v>
      </c>
      <c r="H33" s="622">
        <v>0.123</v>
      </c>
      <c r="I33" s="622">
        <v>0.17100000000000001</v>
      </c>
    </row>
    <row r="34" spans="1:9" ht="13.8">
      <c r="A34" s="659">
        <v>2017</v>
      </c>
      <c r="B34" s="630">
        <v>131100</v>
      </c>
      <c r="C34" s="618">
        <v>0.11899999999999999</v>
      </c>
      <c r="D34" s="618">
        <v>0.109</v>
      </c>
      <c r="E34" s="619">
        <v>0.13</v>
      </c>
      <c r="F34" s="617">
        <v>29400</v>
      </c>
      <c r="G34" s="618">
        <v>0.14899999999999999</v>
      </c>
      <c r="H34" s="618">
        <v>0.127</v>
      </c>
      <c r="I34" s="618">
        <v>0.17399999999999999</v>
      </c>
    </row>
    <row r="35" spans="1:9" ht="14.25" customHeight="1">
      <c r="A35" s="660">
        <v>2018</v>
      </c>
      <c r="B35" s="631">
        <v>139100</v>
      </c>
      <c r="C35" s="622">
        <v>0.13</v>
      </c>
      <c r="D35" s="622">
        <v>0.11899999999999999</v>
      </c>
      <c r="E35" s="623">
        <v>0.14099999999999999</v>
      </c>
      <c r="F35" s="621">
        <v>28200</v>
      </c>
      <c r="G35" s="622">
        <v>0.14099999999999999</v>
      </c>
      <c r="H35" s="622">
        <v>0.11799999999999999</v>
      </c>
      <c r="I35" s="622">
        <v>0.16800000000000001</v>
      </c>
    </row>
    <row r="36" spans="1:9" ht="13.8">
      <c r="A36" s="624">
        <v>2019</v>
      </c>
      <c r="B36" s="630">
        <v>141100</v>
      </c>
      <c r="C36" s="618">
        <v>0.13</v>
      </c>
      <c r="D36" s="618">
        <v>0.11899999999999999</v>
      </c>
      <c r="E36" s="619">
        <v>0.14000000000000001</v>
      </c>
      <c r="F36" s="617">
        <v>29900</v>
      </c>
      <c r="G36" s="618">
        <v>0.155</v>
      </c>
      <c r="H36" s="618">
        <v>0.13300000000000001</v>
      </c>
      <c r="I36" s="618">
        <v>0.18</v>
      </c>
    </row>
    <row r="37" spans="1:9" ht="13.8">
      <c r="A37" s="625">
        <v>2020</v>
      </c>
      <c r="B37" s="631">
        <v>140100</v>
      </c>
      <c r="C37" s="622">
        <v>0.128</v>
      </c>
      <c r="D37" s="622">
        <v>0.11799999999999999</v>
      </c>
      <c r="E37" s="623">
        <v>0.13900000000000001</v>
      </c>
      <c r="F37" s="621">
        <v>30400</v>
      </c>
      <c r="G37" s="622">
        <v>0.153</v>
      </c>
      <c r="H37" s="622">
        <v>0.13100000000000001</v>
      </c>
      <c r="I37" s="622">
        <v>0.17899999999999999</v>
      </c>
    </row>
    <row r="38" spans="1:9" ht="13.8">
      <c r="A38" s="624">
        <v>2021</v>
      </c>
      <c r="B38" s="626">
        <v>126800</v>
      </c>
      <c r="C38" s="627">
        <v>0.115</v>
      </c>
      <c r="D38" s="627">
        <v>0.104</v>
      </c>
      <c r="E38" s="628">
        <v>0.126</v>
      </c>
      <c r="F38" s="629">
        <v>24700</v>
      </c>
      <c r="G38" s="627">
        <v>0.111</v>
      </c>
      <c r="H38" s="627">
        <v>9.0999999999999998E-2</v>
      </c>
      <c r="I38" s="627">
        <v>0.13400000000000001</v>
      </c>
    </row>
    <row r="40" spans="1:9" ht="14.1" customHeight="1">
      <c r="A40" s="5812" t="s">
        <v>1500</v>
      </c>
      <c r="B40" s="5547"/>
      <c r="C40" s="5547"/>
      <c r="D40" s="5547"/>
      <c r="E40" s="5547"/>
      <c r="F40" s="5547"/>
      <c r="G40" s="5547"/>
      <c r="H40" s="5547"/>
      <c r="I40" s="5547"/>
    </row>
    <row r="42" spans="1:9" ht="60" customHeight="1">
      <c r="A42" s="5843" t="s">
        <v>1426</v>
      </c>
      <c r="B42" s="5843"/>
      <c r="C42" s="5843"/>
      <c r="D42" s="5843"/>
      <c r="E42" s="5843"/>
      <c r="F42" s="5843"/>
      <c r="G42" s="5843"/>
      <c r="H42" s="5843"/>
      <c r="I42" s="5843"/>
    </row>
  </sheetData>
  <mergeCells count="14">
    <mergeCell ref="A42:I42"/>
    <mergeCell ref="A40:I40"/>
    <mergeCell ref="A23:I23"/>
    <mergeCell ref="A25:A27"/>
    <mergeCell ref="B25:I25"/>
    <mergeCell ref="B26:E26"/>
    <mergeCell ref="F26:I26"/>
    <mergeCell ref="A20:I20"/>
    <mergeCell ref="A1:I1"/>
    <mergeCell ref="A3:I3"/>
    <mergeCell ref="B6:E6"/>
    <mergeCell ref="F6:I6"/>
    <mergeCell ref="B5:I5"/>
    <mergeCell ref="A5:A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6"/>
  <sheetViews>
    <sheetView topLeftCell="A4" workbookViewId="0">
      <selection activeCell="A16" sqref="A16:N16"/>
    </sheetView>
  </sheetViews>
  <sheetFormatPr defaultColWidth="8.69921875" defaultRowHeight="13.8"/>
  <cols>
    <col min="1" max="1" width="15.296875" style="168" customWidth="1"/>
    <col min="2" max="14" width="10.59765625" style="168" customWidth="1"/>
    <col min="15" max="16384" width="8.69921875" style="168"/>
  </cols>
  <sheetData>
    <row r="1" spans="1:15" ht="24.6" customHeight="1">
      <c r="A1" s="5408" t="s">
        <v>2680</v>
      </c>
      <c r="B1" s="5408"/>
      <c r="C1" s="5408"/>
      <c r="D1" s="5408"/>
      <c r="E1" s="5408"/>
      <c r="F1" s="5408"/>
      <c r="G1" s="5408"/>
      <c r="H1" s="5408"/>
      <c r="I1" s="5408"/>
      <c r="J1" s="5408"/>
      <c r="K1" s="5408"/>
      <c r="L1" s="5408"/>
      <c r="M1" s="5408"/>
      <c r="N1" s="5408"/>
    </row>
    <row r="2" spans="1:15">
      <c r="A2" s="5"/>
      <c r="B2" s="5"/>
      <c r="C2" s="5"/>
      <c r="D2" s="5"/>
      <c r="E2" s="5"/>
      <c r="F2" s="5"/>
      <c r="G2" s="5"/>
      <c r="H2" s="5"/>
      <c r="I2" s="5"/>
      <c r="J2" s="5"/>
      <c r="K2" s="5"/>
      <c r="L2" s="5"/>
      <c r="M2" s="5"/>
    </row>
    <row r="3" spans="1:15" s="61" customFormat="1" ht="20.399999999999999">
      <c r="A3" s="5405" t="s">
        <v>23</v>
      </c>
      <c r="B3" s="5409" t="s">
        <v>613</v>
      </c>
      <c r="C3" s="5410"/>
      <c r="D3" s="5410"/>
      <c r="E3" s="5410"/>
      <c r="F3" s="5410"/>
      <c r="G3" s="5410"/>
      <c r="H3" s="5410"/>
      <c r="I3" s="5410"/>
      <c r="J3" s="5410"/>
      <c r="K3" s="5410"/>
      <c r="L3" s="5410"/>
      <c r="M3" s="5410"/>
      <c r="N3" s="5410"/>
      <c r="O3" s="419"/>
    </row>
    <row r="4" spans="1:15" s="61" customFormat="1" ht="20.399999999999999">
      <c r="A4" s="5406"/>
      <c r="B4" s="68">
        <v>1900</v>
      </c>
      <c r="C4" s="69">
        <v>1910</v>
      </c>
      <c r="D4" s="69">
        <v>1920</v>
      </c>
      <c r="E4" s="69">
        <v>1930</v>
      </c>
      <c r="F4" s="69">
        <v>1940</v>
      </c>
      <c r="G4" s="69">
        <v>1950</v>
      </c>
      <c r="H4" s="69">
        <v>1960</v>
      </c>
      <c r="I4" s="69">
        <v>1970</v>
      </c>
      <c r="J4" s="69">
        <v>1980</v>
      </c>
      <c r="K4" s="69">
        <v>1990</v>
      </c>
      <c r="L4" s="69">
        <v>2000</v>
      </c>
      <c r="M4" s="4983">
        <v>2010</v>
      </c>
      <c r="N4" s="70">
        <v>2020</v>
      </c>
      <c r="O4" s="419"/>
    </row>
    <row r="5" spans="1:15" s="61" customFormat="1" ht="15.6">
      <c r="A5" s="4984" t="s">
        <v>2681</v>
      </c>
      <c r="B5" s="4985">
        <v>58504</v>
      </c>
      <c r="C5" s="4986">
        <v>81993</v>
      </c>
      <c r="D5" s="4987">
        <v>123496</v>
      </c>
      <c r="E5" s="4986">
        <v>202887</v>
      </c>
      <c r="F5" s="4987">
        <v>257696</v>
      </c>
      <c r="G5" s="4986">
        <v>353020</v>
      </c>
      <c r="H5" s="4988">
        <v>500409</v>
      </c>
      <c r="I5" s="4989">
        <v>630528</v>
      </c>
      <c r="J5" s="4988">
        <v>762565</v>
      </c>
      <c r="K5" s="4989">
        <v>836231</v>
      </c>
      <c r="L5" s="4988">
        <v>876156</v>
      </c>
      <c r="M5" s="4989">
        <v>953207</v>
      </c>
      <c r="N5" s="4988">
        <v>1016508</v>
      </c>
      <c r="O5" s="454"/>
    </row>
    <row r="6" spans="1:15" s="61" customFormat="1" ht="15.6">
      <c r="A6" s="4984" t="s">
        <v>25</v>
      </c>
      <c r="B6" s="4990">
        <v>46843</v>
      </c>
      <c r="C6" s="4991">
        <v>55382</v>
      </c>
      <c r="D6" s="4992">
        <v>64895</v>
      </c>
      <c r="E6" s="4991">
        <v>73325</v>
      </c>
      <c r="F6" s="4992">
        <v>73276</v>
      </c>
      <c r="G6" s="4991">
        <v>68350</v>
      </c>
      <c r="H6" s="4988">
        <v>61332</v>
      </c>
      <c r="I6" s="4989">
        <v>63468</v>
      </c>
      <c r="J6" s="4988">
        <v>92053</v>
      </c>
      <c r="K6" s="4989">
        <v>120317</v>
      </c>
      <c r="L6" s="4988">
        <v>148677</v>
      </c>
      <c r="M6" s="4989">
        <v>185079</v>
      </c>
      <c r="N6" s="4988">
        <v>200629</v>
      </c>
      <c r="O6" s="454"/>
    </row>
    <row r="7" spans="1:15" s="61" customFormat="1" ht="14.4">
      <c r="A7" s="4984" t="s">
        <v>2682</v>
      </c>
      <c r="B7" s="5407">
        <v>25416</v>
      </c>
      <c r="C7" s="4991">
        <v>28623</v>
      </c>
      <c r="D7" s="4992">
        <v>36080</v>
      </c>
      <c r="E7" s="4991">
        <v>48756</v>
      </c>
      <c r="F7" s="4992">
        <v>46919</v>
      </c>
      <c r="G7" s="4991">
        <v>40103</v>
      </c>
      <c r="H7" s="4988">
        <v>35717</v>
      </c>
      <c r="I7" s="4989">
        <v>38691</v>
      </c>
      <c r="J7" s="4988">
        <v>62823</v>
      </c>
      <c r="K7" s="4989">
        <v>91361</v>
      </c>
      <c r="L7" s="4988">
        <v>117644</v>
      </c>
      <c r="M7" s="4989">
        <v>144444</v>
      </c>
      <c r="N7" s="4988">
        <v>154100</v>
      </c>
    </row>
    <row r="8" spans="1:15" s="61" customFormat="1" ht="15.6">
      <c r="A8" s="4984" t="s">
        <v>611</v>
      </c>
      <c r="B8" s="5407"/>
      <c r="C8" s="4991">
        <v>131</v>
      </c>
      <c r="D8" s="4992">
        <v>185</v>
      </c>
      <c r="E8" s="4991">
        <v>2356</v>
      </c>
      <c r="F8" s="4992">
        <v>3720</v>
      </c>
      <c r="G8" s="4993">
        <v>3136</v>
      </c>
      <c r="H8" s="4988">
        <v>2115</v>
      </c>
      <c r="I8" s="4994">
        <v>2204</v>
      </c>
      <c r="J8" s="4995">
        <v>2119</v>
      </c>
      <c r="K8" s="4994">
        <v>2426</v>
      </c>
      <c r="L8" s="4995">
        <v>3193</v>
      </c>
      <c r="M8" s="4994">
        <v>3135</v>
      </c>
      <c r="N8" s="4995">
        <v>3367</v>
      </c>
      <c r="O8" s="454"/>
    </row>
    <row r="9" spans="1:15" s="61" customFormat="1" ht="15.6">
      <c r="A9" s="4984" t="s">
        <v>27</v>
      </c>
      <c r="B9" s="4996" t="s">
        <v>18</v>
      </c>
      <c r="C9" s="4991">
        <v>2</v>
      </c>
      <c r="D9" s="4992">
        <v>3</v>
      </c>
      <c r="E9" s="4991">
        <v>2</v>
      </c>
      <c r="F9" s="4992">
        <v>1</v>
      </c>
      <c r="G9" s="4997" t="s">
        <v>18</v>
      </c>
      <c r="H9" s="4998" t="s">
        <v>18</v>
      </c>
      <c r="I9" s="4997" t="s">
        <v>18</v>
      </c>
      <c r="J9" s="4998" t="s">
        <v>18</v>
      </c>
      <c r="K9" s="4997" t="s">
        <v>18</v>
      </c>
      <c r="L9" s="4998" t="s">
        <v>18</v>
      </c>
      <c r="M9" s="4997" t="s">
        <v>18</v>
      </c>
      <c r="N9" s="4998" t="s">
        <v>18</v>
      </c>
      <c r="O9" s="454"/>
    </row>
    <row r="10" spans="1:15" s="61" customFormat="1" ht="15.6">
      <c r="A10" s="4984" t="s">
        <v>28</v>
      </c>
      <c r="B10" s="4990">
        <v>2504</v>
      </c>
      <c r="C10" s="4991">
        <v>1791</v>
      </c>
      <c r="D10" s="4992">
        <v>1784</v>
      </c>
      <c r="E10" s="4991">
        <v>5032</v>
      </c>
      <c r="F10" s="4992">
        <v>5340</v>
      </c>
      <c r="G10" s="4986">
        <v>5280</v>
      </c>
      <c r="H10" s="4988">
        <v>5023</v>
      </c>
      <c r="I10" s="4999">
        <v>5261</v>
      </c>
      <c r="J10" s="5000">
        <v>6049</v>
      </c>
      <c r="K10" s="4999">
        <v>6717</v>
      </c>
      <c r="L10" s="5000">
        <v>7404</v>
      </c>
      <c r="M10" s="4999">
        <v>7345</v>
      </c>
      <c r="N10" s="5000">
        <v>7369</v>
      </c>
      <c r="O10" s="454"/>
    </row>
    <row r="11" spans="1:15" s="61" customFormat="1" ht="15.6">
      <c r="A11" s="4984" t="s">
        <v>29</v>
      </c>
      <c r="B11" s="4990">
        <v>20562</v>
      </c>
      <c r="C11" s="4991">
        <v>23744</v>
      </c>
      <c r="D11" s="4992">
        <v>29247</v>
      </c>
      <c r="E11" s="4991">
        <v>35806</v>
      </c>
      <c r="F11" s="4992">
        <v>35636</v>
      </c>
      <c r="G11" s="4991">
        <v>29683</v>
      </c>
      <c r="H11" s="4988">
        <v>27922</v>
      </c>
      <c r="I11" s="4989">
        <v>29524</v>
      </c>
      <c r="J11" s="4988">
        <v>38856</v>
      </c>
      <c r="K11" s="4989">
        <v>50947</v>
      </c>
      <c r="L11" s="4988">
        <v>58303</v>
      </c>
      <c r="M11" s="4989">
        <v>66921</v>
      </c>
      <c r="N11" s="4988">
        <v>73214</v>
      </c>
      <c r="O11" s="454"/>
    </row>
    <row r="12" spans="1:15" s="61" customFormat="1" ht="16.2" thickBot="1">
      <c r="A12" s="4984" t="s">
        <v>2683</v>
      </c>
      <c r="B12" s="5001">
        <v>172</v>
      </c>
      <c r="C12" s="5002">
        <v>208</v>
      </c>
      <c r="D12" s="5003">
        <v>191</v>
      </c>
      <c r="E12" s="5002">
        <v>136</v>
      </c>
      <c r="F12" s="5003">
        <v>182</v>
      </c>
      <c r="G12" s="5002">
        <v>222</v>
      </c>
      <c r="H12" s="5004">
        <v>254</v>
      </c>
      <c r="I12" s="5005">
        <v>237</v>
      </c>
      <c r="J12" s="5006">
        <v>226</v>
      </c>
      <c r="K12" s="5005">
        <v>230</v>
      </c>
      <c r="L12" s="5006">
        <v>160</v>
      </c>
      <c r="M12" s="5005">
        <v>170</v>
      </c>
      <c r="N12" s="5006">
        <v>84</v>
      </c>
      <c r="O12" s="454"/>
    </row>
    <row r="13" spans="1:15" s="61" customFormat="1" ht="15.6">
      <c r="A13" s="5007" t="s">
        <v>31</v>
      </c>
      <c r="B13" s="4987">
        <v>154001</v>
      </c>
      <c r="C13" s="4986">
        <v>191874</v>
      </c>
      <c r="D13" s="4987">
        <v>255881</v>
      </c>
      <c r="E13" s="4986">
        <v>368300</v>
      </c>
      <c r="F13" s="4987">
        <v>422770</v>
      </c>
      <c r="G13" s="4986">
        <v>499794</v>
      </c>
      <c r="H13" s="5008">
        <v>632772</v>
      </c>
      <c r="I13" s="5009">
        <v>769913</v>
      </c>
      <c r="J13" s="5008">
        <v>964691</v>
      </c>
      <c r="K13" s="5009">
        <v>1108229</v>
      </c>
      <c r="L13" s="5008">
        <v>1211537</v>
      </c>
      <c r="M13" s="5009">
        <v>1360301</v>
      </c>
      <c r="N13" s="5008">
        <v>1455271</v>
      </c>
      <c r="O13" s="454"/>
    </row>
    <row r="14" spans="1:15" ht="57.6" customHeight="1">
      <c r="A14" s="5411" t="s">
        <v>2684</v>
      </c>
      <c r="B14" s="5412"/>
      <c r="C14" s="5412"/>
      <c r="D14" s="5412"/>
      <c r="E14" s="5412"/>
      <c r="F14" s="5412"/>
      <c r="G14" s="5412"/>
      <c r="H14" s="5412"/>
      <c r="I14" s="5412"/>
      <c r="J14" s="5412"/>
      <c r="K14" s="5412"/>
      <c r="L14" s="5412"/>
      <c r="M14" s="5412"/>
      <c r="N14" s="5413"/>
    </row>
    <row r="15" spans="1:15">
      <c r="A15" s="5"/>
      <c r="B15" s="5"/>
      <c r="C15" s="5"/>
      <c r="D15" s="5"/>
      <c r="E15" s="5"/>
      <c r="F15" s="5"/>
      <c r="G15" s="5"/>
      <c r="H15" s="5"/>
      <c r="I15" s="5"/>
      <c r="J15" s="5"/>
      <c r="K15" s="5"/>
      <c r="L15" s="5"/>
      <c r="M15" s="5"/>
    </row>
    <row r="16" spans="1:15" ht="30.6" customHeight="1">
      <c r="A16" s="5414" t="s">
        <v>4543</v>
      </c>
      <c r="B16" s="5414"/>
      <c r="C16" s="5414"/>
      <c r="D16" s="5414"/>
      <c r="E16" s="5414"/>
      <c r="F16" s="5414"/>
      <c r="G16" s="5414"/>
      <c r="H16" s="5414"/>
      <c r="I16" s="5414"/>
      <c r="J16" s="5414"/>
      <c r="K16" s="5414"/>
      <c r="L16" s="5414"/>
      <c r="M16" s="5414"/>
      <c r="N16" s="5414"/>
    </row>
    <row r="17" spans="1:13">
      <c r="A17" s="5"/>
      <c r="B17" s="5"/>
      <c r="C17" s="5"/>
      <c r="D17" s="5"/>
      <c r="E17" s="5"/>
      <c r="F17" s="5"/>
      <c r="G17" s="5"/>
      <c r="H17" s="5"/>
      <c r="I17" s="5"/>
      <c r="J17" s="5"/>
      <c r="K17" s="5"/>
      <c r="L17" s="5"/>
      <c r="M17" s="5"/>
    </row>
    <row r="18" spans="1:13">
      <c r="A18" s="5404" t="s">
        <v>612</v>
      </c>
      <c r="B18" s="5404"/>
      <c r="C18" s="5404"/>
      <c r="D18" s="5404"/>
      <c r="E18" s="5404"/>
      <c r="F18" s="5404"/>
      <c r="G18" s="5404"/>
      <c r="H18" s="5404"/>
      <c r="I18" s="5404"/>
      <c r="J18" s="5404"/>
      <c r="K18" s="5404"/>
      <c r="L18" s="5404"/>
      <c r="M18" s="5404"/>
    </row>
    <row r="19" spans="1:13">
      <c r="A19" s="5"/>
      <c r="B19" s="5"/>
      <c r="C19" s="5"/>
      <c r="D19" s="5"/>
      <c r="E19" s="5"/>
      <c r="F19" s="5"/>
      <c r="G19" s="5"/>
      <c r="H19" s="5"/>
      <c r="I19" s="5"/>
      <c r="J19" s="5"/>
      <c r="K19" s="5"/>
      <c r="L19" s="5"/>
      <c r="M19" s="5"/>
    </row>
    <row r="20" spans="1:13">
      <c r="A20" s="5"/>
      <c r="B20" s="5"/>
      <c r="C20" s="5"/>
      <c r="D20" s="5"/>
      <c r="E20" s="5"/>
      <c r="F20" s="5"/>
      <c r="G20" s="5"/>
      <c r="H20" s="5"/>
      <c r="I20" s="5"/>
      <c r="J20" s="5"/>
      <c r="K20" s="5"/>
      <c r="L20" s="5"/>
      <c r="M20" s="5"/>
    </row>
    <row r="21" spans="1:13">
      <c r="A21" s="5"/>
      <c r="B21" s="5"/>
      <c r="C21" s="5"/>
      <c r="D21" s="5"/>
      <c r="E21" s="5"/>
      <c r="F21" s="5"/>
      <c r="G21" s="5"/>
      <c r="H21" s="5"/>
      <c r="I21" s="5"/>
      <c r="J21" s="5"/>
      <c r="K21" s="5"/>
      <c r="L21" s="5"/>
      <c r="M21" s="5"/>
    </row>
    <row r="22" spans="1:13">
      <c r="A22" s="5"/>
      <c r="B22" s="5"/>
      <c r="C22" s="5"/>
      <c r="D22" s="5"/>
      <c r="E22" s="5"/>
      <c r="F22" s="5"/>
      <c r="G22" s="5"/>
      <c r="H22" s="5"/>
      <c r="I22" s="5"/>
      <c r="J22" s="5"/>
      <c r="K22" s="5"/>
      <c r="L22" s="5"/>
      <c r="M22" s="5"/>
    </row>
    <row r="23" spans="1:13">
      <c r="A23" s="5"/>
      <c r="B23" s="5"/>
      <c r="C23" s="5"/>
      <c r="D23" s="5"/>
      <c r="E23" s="5"/>
      <c r="F23" s="5"/>
      <c r="G23" s="5"/>
      <c r="H23" s="5"/>
      <c r="I23" s="5"/>
      <c r="J23" s="5"/>
      <c r="K23" s="5"/>
      <c r="L23" s="5"/>
      <c r="M23" s="5"/>
    </row>
    <row r="24" spans="1:13">
      <c r="A24" s="5"/>
      <c r="B24" s="5"/>
      <c r="C24" s="5"/>
      <c r="D24" s="5"/>
      <c r="E24" s="5"/>
      <c r="F24" s="5"/>
      <c r="G24" s="5"/>
      <c r="H24" s="5"/>
      <c r="I24" s="5"/>
      <c r="J24" s="5"/>
      <c r="K24" s="5"/>
      <c r="L24" s="5"/>
      <c r="M24" s="5"/>
    </row>
    <row r="25" spans="1:13">
      <c r="A25" s="5"/>
      <c r="B25" s="5"/>
      <c r="C25" s="5"/>
      <c r="D25" s="5"/>
      <c r="E25" s="5"/>
      <c r="F25" s="5"/>
      <c r="G25" s="5"/>
      <c r="H25" s="5"/>
      <c r="I25" s="5"/>
      <c r="J25" s="5"/>
      <c r="K25" s="5"/>
      <c r="L25" s="5"/>
      <c r="M25" s="5"/>
    </row>
    <row r="26" spans="1:13">
      <c r="A26" s="5"/>
      <c r="B26" s="5"/>
      <c r="C26" s="5"/>
      <c r="D26" s="5"/>
      <c r="E26" s="5"/>
      <c r="F26" s="5"/>
      <c r="G26" s="5"/>
      <c r="H26" s="5"/>
      <c r="I26" s="5"/>
      <c r="J26" s="5"/>
      <c r="K26" s="5"/>
      <c r="L26" s="5"/>
      <c r="M26" s="5"/>
    </row>
    <row r="27" spans="1:13">
      <c r="A27" s="5"/>
      <c r="B27" s="5"/>
      <c r="C27" s="5"/>
      <c r="D27" s="5"/>
      <c r="E27" s="5"/>
      <c r="F27" s="5"/>
      <c r="G27" s="5"/>
      <c r="H27" s="5"/>
      <c r="I27" s="5"/>
      <c r="J27" s="5"/>
      <c r="K27" s="5"/>
      <c r="L27" s="5"/>
      <c r="M27" s="5"/>
    </row>
    <row r="28" spans="1:13">
      <c r="A28" s="5"/>
      <c r="B28" s="5"/>
      <c r="C28" s="5"/>
      <c r="D28" s="5"/>
      <c r="E28" s="5"/>
      <c r="F28" s="5"/>
      <c r="G28" s="5"/>
      <c r="H28" s="5"/>
      <c r="I28" s="5"/>
      <c r="J28" s="5"/>
      <c r="K28" s="5"/>
      <c r="L28" s="5"/>
      <c r="M28" s="5"/>
    </row>
    <row r="29" spans="1:13">
      <c r="A29" s="5"/>
      <c r="B29" s="5"/>
      <c r="C29" s="5"/>
      <c r="D29" s="5"/>
      <c r="E29" s="5"/>
      <c r="F29" s="5"/>
      <c r="G29" s="5"/>
      <c r="H29" s="5"/>
      <c r="I29" s="5"/>
      <c r="J29" s="5"/>
      <c r="K29" s="5"/>
      <c r="L29" s="5"/>
      <c r="M29" s="5"/>
    </row>
    <row r="30" spans="1:13">
      <c r="A30" s="5"/>
      <c r="B30" s="5"/>
      <c r="C30" s="5"/>
      <c r="D30" s="5"/>
      <c r="E30" s="5"/>
      <c r="F30" s="5"/>
      <c r="G30" s="5"/>
      <c r="H30" s="5"/>
      <c r="I30" s="5"/>
      <c r="J30" s="5"/>
      <c r="K30" s="5"/>
      <c r="L30" s="5"/>
      <c r="M30" s="5"/>
    </row>
    <row r="31" spans="1:13">
      <c r="A31" s="5"/>
      <c r="B31" s="5"/>
      <c r="C31" s="5"/>
      <c r="D31" s="5"/>
      <c r="E31" s="5"/>
      <c r="F31" s="5"/>
      <c r="G31" s="5"/>
      <c r="H31" s="5"/>
      <c r="I31" s="5"/>
      <c r="J31" s="5"/>
      <c r="K31" s="5"/>
      <c r="L31" s="5"/>
      <c r="M31" s="5"/>
    </row>
    <row r="32" spans="1:13">
      <c r="A32" s="5"/>
      <c r="B32" s="5"/>
      <c r="C32" s="5"/>
      <c r="D32" s="5"/>
      <c r="E32" s="5"/>
      <c r="F32" s="5"/>
      <c r="G32" s="5"/>
      <c r="H32" s="5"/>
      <c r="I32" s="5"/>
      <c r="J32" s="5"/>
      <c r="K32" s="5"/>
      <c r="L32" s="5"/>
      <c r="M32" s="5"/>
    </row>
    <row r="33" spans="1:13">
      <c r="A33" s="5"/>
      <c r="B33" s="5"/>
      <c r="C33" s="5"/>
      <c r="D33" s="5"/>
      <c r="E33" s="5"/>
      <c r="F33" s="5"/>
      <c r="G33" s="5"/>
      <c r="H33" s="5"/>
      <c r="I33" s="5"/>
      <c r="J33" s="5"/>
      <c r="K33" s="5"/>
      <c r="L33" s="5"/>
      <c r="M33" s="5"/>
    </row>
    <row r="34" spans="1:13">
      <c r="A34" s="5"/>
      <c r="B34" s="5"/>
      <c r="C34" s="5"/>
      <c r="D34" s="5"/>
      <c r="E34" s="5"/>
      <c r="F34" s="5"/>
      <c r="G34" s="5"/>
      <c r="H34" s="5"/>
      <c r="I34" s="5"/>
      <c r="J34" s="5"/>
      <c r="K34" s="5"/>
      <c r="L34" s="5"/>
      <c r="M34" s="5"/>
    </row>
    <row r="35" spans="1:13">
      <c r="A35" s="5"/>
      <c r="B35" s="5"/>
      <c r="C35" s="5"/>
      <c r="D35" s="5"/>
      <c r="E35" s="5"/>
      <c r="F35" s="5"/>
      <c r="G35" s="5"/>
      <c r="H35" s="5"/>
      <c r="I35" s="5"/>
      <c r="J35" s="5"/>
      <c r="K35" s="5"/>
      <c r="L35" s="5"/>
      <c r="M35" s="5"/>
    </row>
    <row r="36" spans="1:13">
      <c r="A36" s="5"/>
      <c r="B36" s="5"/>
      <c r="C36" s="5"/>
      <c r="D36" s="5"/>
      <c r="E36" s="5"/>
      <c r="F36" s="5"/>
      <c r="G36" s="5"/>
      <c r="H36" s="5"/>
      <c r="I36" s="5"/>
      <c r="J36" s="5"/>
      <c r="K36" s="5"/>
      <c r="L36" s="5"/>
      <c r="M36" s="5"/>
    </row>
    <row r="37" spans="1:13">
      <c r="A37" s="5"/>
      <c r="B37" s="5"/>
      <c r="C37" s="5"/>
      <c r="D37" s="5"/>
      <c r="E37" s="5"/>
      <c r="F37" s="5"/>
      <c r="G37" s="5"/>
      <c r="H37" s="5"/>
      <c r="I37" s="5"/>
      <c r="J37" s="5"/>
      <c r="K37" s="5"/>
      <c r="L37" s="5"/>
      <c r="M37" s="5"/>
    </row>
    <row r="38" spans="1:13">
      <c r="A38" s="5"/>
      <c r="B38" s="5"/>
      <c r="C38" s="5"/>
      <c r="D38" s="5"/>
      <c r="E38" s="5"/>
      <c r="F38" s="5"/>
      <c r="G38" s="5"/>
      <c r="H38" s="5"/>
      <c r="I38" s="5"/>
      <c r="J38" s="5"/>
      <c r="K38" s="5"/>
      <c r="L38" s="5"/>
      <c r="M38" s="5"/>
    </row>
    <row r="39" spans="1:13">
      <c r="A39" s="5"/>
      <c r="B39" s="5"/>
      <c r="C39" s="5"/>
      <c r="D39" s="5"/>
      <c r="E39" s="5"/>
      <c r="F39" s="5"/>
      <c r="G39" s="5"/>
      <c r="H39" s="5"/>
      <c r="I39" s="5"/>
      <c r="J39" s="5"/>
      <c r="K39" s="5"/>
      <c r="L39" s="5"/>
      <c r="M39" s="5"/>
    </row>
    <row r="40" spans="1:13">
      <c r="A40" s="5"/>
      <c r="B40" s="5"/>
      <c r="C40" s="5"/>
      <c r="D40" s="5"/>
      <c r="E40" s="5"/>
      <c r="F40" s="5"/>
      <c r="G40" s="5"/>
      <c r="H40" s="5"/>
      <c r="I40" s="5"/>
      <c r="J40" s="5"/>
      <c r="K40" s="5"/>
      <c r="L40" s="5"/>
      <c r="M40" s="5"/>
    </row>
    <row r="41" spans="1:13">
      <c r="A41" s="5"/>
      <c r="B41" s="5"/>
      <c r="C41" s="5"/>
      <c r="D41" s="5"/>
      <c r="E41" s="5"/>
      <c r="F41" s="5"/>
      <c r="G41" s="5"/>
      <c r="H41" s="5"/>
      <c r="I41" s="5"/>
      <c r="J41" s="5"/>
      <c r="K41" s="5"/>
      <c r="L41" s="5"/>
      <c r="M41" s="5"/>
    </row>
    <row r="42" spans="1:13">
      <c r="A42" s="5"/>
      <c r="B42" s="5"/>
      <c r="C42" s="5"/>
      <c r="D42" s="5"/>
      <c r="E42" s="5"/>
      <c r="F42" s="5"/>
      <c r="G42" s="5"/>
      <c r="H42" s="5"/>
      <c r="I42" s="5"/>
      <c r="J42" s="5"/>
      <c r="K42" s="5"/>
      <c r="L42" s="5"/>
      <c r="M42" s="5"/>
    </row>
    <row r="43" spans="1:13">
      <c r="A43" s="5"/>
      <c r="B43" s="5"/>
      <c r="C43" s="5"/>
      <c r="D43" s="5"/>
      <c r="E43" s="5"/>
      <c r="F43" s="5"/>
      <c r="G43" s="5"/>
      <c r="H43" s="5"/>
      <c r="I43" s="5"/>
      <c r="J43" s="5"/>
      <c r="K43" s="5"/>
      <c r="L43" s="5"/>
      <c r="M43" s="5"/>
    </row>
    <row r="44" spans="1:13">
      <c r="A44" s="5"/>
      <c r="B44" s="5"/>
      <c r="C44" s="5"/>
      <c r="D44" s="5"/>
      <c r="E44" s="5"/>
      <c r="F44" s="5"/>
      <c r="G44" s="5"/>
      <c r="H44" s="5"/>
      <c r="I44" s="5"/>
      <c r="J44" s="5"/>
      <c r="K44" s="5"/>
      <c r="L44" s="5"/>
      <c r="M44" s="5"/>
    </row>
    <row r="45" spans="1:13">
      <c r="A45" s="5"/>
      <c r="B45" s="5"/>
      <c r="C45" s="5"/>
      <c r="D45" s="5"/>
      <c r="E45" s="5"/>
      <c r="F45" s="5"/>
      <c r="G45" s="5"/>
      <c r="H45" s="5"/>
      <c r="I45" s="5"/>
      <c r="J45" s="5"/>
      <c r="K45" s="5"/>
      <c r="L45" s="5"/>
      <c r="M45" s="5"/>
    </row>
    <row r="46" spans="1:13">
      <c r="A46" s="5"/>
      <c r="B46" s="5"/>
      <c r="C46" s="5"/>
      <c r="D46" s="5"/>
      <c r="E46" s="5"/>
      <c r="F46" s="5"/>
      <c r="G46" s="5"/>
      <c r="H46" s="5"/>
      <c r="I46" s="5"/>
      <c r="J46" s="5"/>
      <c r="K46" s="5"/>
      <c r="L46" s="5"/>
      <c r="M46" s="5"/>
    </row>
  </sheetData>
  <mergeCells count="7">
    <mergeCell ref="A18:M18"/>
    <mergeCell ref="A3:A4"/>
    <mergeCell ref="B7:B8"/>
    <mergeCell ref="A1:N1"/>
    <mergeCell ref="B3:N3"/>
    <mergeCell ref="A14:N14"/>
    <mergeCell ref="A16:N16"/>
  </mergeCells>
  <pageMargins left="0.7" right="0.7" top="0.75" bottom="0.75" header="0.3" footer="0.3"/>
  <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2"/>
  <sheetViews>
    <sheetView workbookViewId="0">
      <selection sqref="A1:XFD1048576"/>
    </sheetView>
  </sheetViews>
  <sheetFormatPr defaultColWidth="8.59765625" defaultRowHeight="14.25" customHeight="1"/>
  <cols>
    <col min="1" max="13" width="11.09765625" style="61" customWidth="1"/>
    <col min="14" max="14" width="10.5" style="61" customWidth="1"/>
    <col min="15" max="15" width="8.59765625" style="168"/>
    <col min="16" max="17" width="10.5" style="61" customWidth="1"/>
    <col min="18" max="16384" width="8.59765625" style="61"/>
  </cols>
  <sheetData>
    <row r="1" spans="1:17" ht="24.6">
      <c r="A1" s="5833" t="s">
        <v>2567</v>
      </c>
      <c r="B1" s="5833"/>
      <c r="C1" s="5833"/>
      <c r="D1" s="5833"/>
      <c r="E1" s="5833"/>
      <c r="F1" s="5833"/>
      <c r="G1" s="5833"/>
      <c r="H1" s="5833"/>
      <c r="I1" s="5833"/>
      <c r="J1" s="5833"/>
      <c r="K1" s="5833"/>
      <c r="L1" s="5833"/>
      <c r="M1" s="5833"/>
      <c r="N1" s="314"/>
      <c r="P1" s="76"/>
      <c r="Q1" s="76"/>
    </row>
    <row r="2" spans="1:17" ht="14.25" customHeight="1" thickBot="1"/>
    <row r="3" spans="1:17" ht="31.5" customHeight="1" thickTop="1" thickBot="1">
      <c r="A3" s="5814" t="s">
        <v>1444</v>
      </c>
      <c r="B3" s="5815"/>
      <c r="C3" s="5815"/>
      <c r="D3" s="5815"/>
      <c r="E3" s="5815"/>
      <c r="F3" s="5815"/>
      <c r="G3" s="5815"/>
      <c r="H3" s="5815"/>
      <c r="I3" s="5815"/>
      <c r="J3" s="5815"/>
      <c r="K3" s="5815"/>
      <c r="L3" s="5815"/>
      <c r="M3" s="5816"/>
    </row>
    <row r="4" spans="1:17" ht="15" thickTop="1" thickBot="1">
      <c r="A4" s="465"/>
      <c r="B4" s="465"/>
      <c r="C4" s="465"/>
      <c r="D4" s="465"/>
      <c r="E4" s="465"/>
      <c r="F4" s="465"/>
      <c r="G4" s="465"/>
      <c r="H4" s="465"/>
      <c r="I4" s="465"/>
      <c r="J4" s="465"/>
      <c r="K4" s="465"/>
      <c r="L4" s="465"/>
      <c r="M4" s="465"/>
    </row>
    <row r="5" spans="1:17" ht="19.5" customHeight="1" thickTop="1" thickBot="1">
      <c r="A5" s="5814" t="s">
        <v>1445</v>
      </c>
      <c r="B5" s="5815"/>
      <c r="C5" s="5815"/>
      <c r="D5" s="5815"/>
      <c r="E5" s="5815"/>
      <c r="F5" s="5815"/>
      <c r="G5" s="5815"/>
      <c r="H5" s="5815"/>
      <c r="I5" s="5815"/>
      <c r="J5" s="5815"/>
      <c r="K5" s="5815"/>
      <c r="L5" s="5815"/>
      <c r="M5" s="5816"/>
    </row>
    <row r="6" spans="1:17" ht="15" thickTop="1" thickBot="1">
      <c r="A6" s="465"/>
      <c r="B6" s="465"/>
      <c r="C6" s="465"/>
      <c r="D6" s="465"/>
      <c r="E6" s="465"/>
      <c r="F6" s="465"/>
      <c r="G6" s="465"/>
      <c r="H6" s="465"/>
      <c r="I6" s="465"/>
      <c r="J6" s="465"/>
      <c r="K6" s="465"/>
      <c r="L6" s="465"/>
      <c r="M6" s="465"/>
    </row>
    <row r="7" spans="1:17" ht="20.100000000000001" customHeight="1" thickTop="1" thickBot="1">
      <c r="A7" s="5814" t="s">
        <v>1446</v>
      </c>
      <c r="B7" s="5815"/>
      <c r="C7" s="5815"/>
      <c r="D7" s="5815"/>
      <c r="E7" s="5815"/>
      <c r="F7" s="5815"/>
      <c r="G7" s="5815"/>
      <c r="H7" s="5815"/>
      <c r="I7" s="5815"/>
      <c r="J7" s="5815"/>
      <c r="K7" s="5815"/>
      <c r="L7" s="5815"/>
      <c r="M7" s="5816"/>
    </row>
    <row r="8" spans="1:17" ht="15" thickTop="1" thickBot="1">
      <c r="A8" s="465"/>
      <c r="B8" s="465"/>
      <c r="C8" s="465"/>
      <c r="D8" s="465"/>
      <c r="E8" s="465"/>
      <c r="F8" s="465"/>
      <c r="G8" s="465"/>
      <c r="H8" s="465"/>
      <c r="I8" s="465"/>
      <c r="J8" s="465"/>
      <c r="K8" s="465"/>
      <c r="L8" s="465"/>
      <c r="M8" s="465"/>
    </row>
    <row r="9" spans="1:17" ht="33" customHeight="1" thickTop="1" thickBot="1">
      <c r="A9" s="5814" t="s">
        <v>1447</v>
      </c>
      <c r="B9" s="5815"/>
      <c r="C9" s="5815"/>
      <c r="D9" s="5815"/>
      <c r="E9" s="5815"/>
      <c r="F9" s="5815"/>
      <c r="G9" s="5815"/>
      <c r="H9" s="5815"/>
      <c r="I9" s="5815"/>
      <c r="J9" s="5815"/>
      <c r="K9" s="5815"/>
      <c r="L9" s="5815"/>
      <c r="M9" s="5816"/>
    </row>
    <row r="10" spans="1:17" ht="15" thickTop="1" thickBot="1">
      <c r="A10" s="465"/>
      <c r="B10" s="465"/>
      <c r="C10" s="465"/>
      <c r="D10" s="465"/>
      <c r="E10" s="465"/>
      <c r="F10" s="465"/>
      <c r="G10" s="465"/>
      <c r="H10" s="465"/>
      <c r="I10" s="465"/>
      <c r="J10" s="465"/>
      <c r="K10" s="465"/>
      <c r="L10" s="465"/>
      <c r="M10" s="465"/>
    </row>
    <row r="11" spans="1:17" ht="20.100000000000001" customHeight="1" thickTop="1" thickBot="1">
      <c r="A11" s="5814" t="s">
        <v>1448</v>
      </c>
      <c r="B11" s="5815"/>
      <c r="C11" s="5815"/>
      <c r="D11" s="5815"/>
      <c r="E11" s="5815"/>
      <c r="F11" s="5815"/>
      <c r="G11" s="5815"/>
      <c r="H11" s="5815"/>
      <c r="I11" s="5815"/>
      <c r="J11" s="5815"/>
      <c r="K11" s="5815"/>
      <c r="L11" s="5815"/>
      <c r="M11" s="5816"/>
    </row>
    <row r="12" spans="1:17" ht="15" thickTop="1" thickBot="1">
      <c r="A12" s="465"/>
      <c r="B12" s="465"/>
      <c r="C12" s="465"/>
      <c r="D12" s="465"/>
      <c r="E12" s="465"/>
      <c r="F12" s="465"/>
      <c r="G12" s="465"/>
      <c r="H12" s="465"/>
      <c r="I12" s="465"/>
      <c r="J12" s="465"/>
      <c r="K12" s="465"/>
      <c r="L12" s="465"/>
      <c r="M12" s="465"/>
    </row>
    <row r="13" spans="1:17" ht="21.6" customHeight="1" thickTop="1" thickBot="1">
      <c r="A13" s="5814" t="s">
        <v>1449</v>
      </c>
      <c r="B13" s="5815"/>
      <c r="C13" s="5815"/>
      <c r="D13" s="5815"/>
      <c r="E13" s="5815"/>
      <c r="F13" s="5815"/>
      <c r="G13" s="5815"/>
      <c r="H13" s="5815"/>
      <c r="I13" s="5815"/>
      <c r="J13" s="5815"/>
      <c r="K13" s="5815"/>
      <c r="L13" s="5815"/>
      <c r="M13" s="5816"/>
    </row>
    <row r="14" spans="1:17" ht="14.4" thickTop="1"/>
    <row r="16" spans="1:17" ht="18" customHeight="1">
      <c r="A16" s="5866" t="s">
        <v>11</v>
      </c>
      <c r="B16" s="5869" t="s">
        <v>987</v>
      </c>
      <c r="C16" s="5870"/>
      <c r="D16" s="5870"/>
      <c r="E16" s="5870"/>
      <c r="F16" s="5870"/>
      <c r="G16" s="5870"/>
      <c r="H16" s="5870"/>
      <c r="I16" s="5870"/>
      <c r="J16" s="5870"/>
      <c r="K16" s="5870"/>
      <c r="L16" s="5870"/>
      <c r="M16" s="5871"/>
    </row>
    <row r="17" spans="1:15" ht="55.05" customHeight="1">
      <c r="A17" s="5867"/>
      <c r="B17" s="5872" t="s">
        <v>1430</v>
      </c>
      <c r="C17" s="5873"/>
      <c r="D17" s="5874" t="s">
        <v>1431</v>
      </c>
      <c r="E17" s="5873"/>
      <c r="F17" s="5875" t="s">
        <v>1432</v>
      </c>
      <c r="G17" s="5876"/>
      <c r="H17" s="5874" t="s">
        <v>1433</v>
      </c>
      <c r="I17" s="5873"/>
      <c r="J17" s="5875" t="s">
        <v>1434</v>
      </c>
      <c r="K17" s="5876"/>
      <c r="L17" s="5875" t="s">
        <v>1435</v>
      </c>
      <c r="M17" s="5877"/>
    </row>
    <row r="18" spans="1:15" s="34" customFormat="1" ht="18" customHeight="1">
      <c r="A18" s="5868"/>
      <c r="B18" s="100" t="s">
        <v>16</v>
      </c>
      <c r="C18" s="101" t="s">
        <v>17</v>
      </c>
      <c r="D18" s="77" t="s">
        <v>16</v>
      </c>
      <c r="E18" s="78" t="s">
        <v>17</v>
      </c>
      <c r="F18" s="100" t="s">
        <v>16</v>
      </c>
      <c r="G18" s="101" t="s">
        <v>17</v>
      </c>
      <c r="H18" s="77" t="s">
        <v>16</v>
      </c>
      <c r="I18" s="78" t="s">
        <v>17</v>
      </c>
      <c r="J18" s="77" t="s">
        <v>16</v>
      </c>
      <c r="K18" s="78" t="s">
        <v>17</v>
      </c>
      <c r="L18" s="100" t="s">
        <v>16</v>
      </c>
      <c r="M18" s="102" t="s">
        <v>17</v>
      </c>
      <c r="O18" s="168"/>
    </row>
    <row r="19" spans="1:15" ht="13.8">
      <c r="A19" s="659">
        <v>2013</v>
      </c>
      <c r="B19" s="630">
        <v>83800</v>
      </c>
      <c r="C19" s="619">
        <v>7.8E-2</v>
      </c>
      <c r="D19" s="617">
        <v>23100</v>
      </c>
      <c r="E19" s="619">
        <v>2.1000000000000001E-2</v>
      </c>
      <c r="F19" s="617">
        <v>109900</v>
      </c>
      <c r="G19" s="619">
        <v>0.10100000000000001</v>
      </c>
      <c r="H19" s="617">
        <v>57700</v>
      </c>
      <c r="I19" s="619">
        <v>5.3999999999999999E-2</v>
      </c>
      <c r="J19" s="671" t="s">
        <v>1436</v>
      </c>
      <c r="K19" s="672" t="s">
        <v>1436</v>
      </c>
      <c r="L19" s="630">
        <v>41300</v>
      </c>
      <c r="M19" s="618">
        <v>3.7999999999999999E-2</v>
      </c>
    </row>
    <row r="20" spans="1:15" ht="13.8">
      <c r="A20" s="660">
        <v>2014</v>
      </c>
      <c r="B20" s="631">
        <v>74200</v>
      </c>
      <c r="C20" s="623">
        <v>7.0000000000000007E-2</v>
      </c>
      <c r="D20" s="621">
        <v>20900</v>
      </c>
      <c r="E20" s="623">
        <v>0.02</v>
      </c>
      <c r="F20" s="621">
        <v>89600</v>
      </c>
      <c r="G20" s="623">
        <v>8.5000000000000006E-2</v>
      </c>
      <c r="H20" s="621">
        <v>47700</v>
      </c>
      <c r="I20" s="623">
        <v>4.5999999999999999E-2</v>
      </c>
      <c r="J20" s="673" t="s">
        <v>1436</v>
      </c>
      <c r="K20" s="674" t="s">
        <v>1436</v>
      </c>
      <c r="L20" s="631">
        <v>40200</v>
      </c>
      <c r="M20" s="622">
        <v>3.7999999999999999E-2</v>
      </c>
    </row>
    <row r="21" spans="1:15" ht="13.8">
      <c r="A21" s="659">
        <v>2015</v>
      </c>
      <c r="B21" s="630">
        <v>79800</v>
      </c>
      <c r="C21" s="619">
        <v>7.3999999999999996E-2</v>
      </c>
      <c r="D21" s="617">
        <v>23100</v>
      </c>
      <c r="E21" s="619">
        <v>2.1000000000000001E-2</v>
      </c>
      <c r="F21" s="617">
        <v>105900</v>
      </c>
      <c r="G21" s="619">
        <v>9.8000000000000004E-2</v>
      </c>
      <c r="H21" s="617">
        <v>48200</v>
      </c>
      <c r="I21" s="619">
        <v>4.4999999999999998E-2</v>
      </c>
      <c r="J21" s="671" t="s">
        <v>1436</v>
      </c>
      <c r="K21" s="672" t="s">
        <v>1436</v>
      </c>
      <c r="L21" s="630">
        <v>39000</v>
      </c>
      <c r="M21" s="618">
        <v>3.5999999999999997E-2</v>
      </c>
    </row>
    <row r="22" spans="1:15" ht="13.8">
      <c r="A22" s="660">
        <v>2016</v>
      </c>
      <c r="B22" s="631">
        <v>93600</v>
      </c>
      <c r="C22" s="623">
        <v>8.5999999999999993E-2</v>
      </c>
      <c r="D22" s="621">
        <v>28200</v>
      </c>
      <c r="E22" s="623">
        <v>2.5999999999999999E-2</v>
      </c>
      <c r="F22" s="621">
        <v>110200</v>
      </c>
      <c r="G22" s="623">
        <v>0.10100000000000001</v>
      </c>
      <c r="H22" s="621">
        <v>54800</v>
      </c>
      <c r="I22" s="623">
        <v>5.0999999999999997E-2</v>
      </c>
      <c r="J22" s="621">
        <v>70300</v>
      </c>
      <c r="K22" s="623">
        <v>6.4000000000000001E-2</v>
      </c>
      <c r="L22" s="621">
        <v>51100</v>
      </c>
      <c r="M22" s="622">
        <v>4.7E-2</v>
      </c>
    </row>
    <row r="23" spans="1:15" ht="13.8">
      <c r="A23" s="659">
        <v>2017</v>
      </c>
      <c r="B23" s="630">
        <v>92800</v>
      </c>
      <c r="C23" s="619">
        <v>8.6999999999999994E-2</v>
      </c>
      <c r="D23" s="617">
        <v>31000</v>
      </c>
      <c r="E23" s="619">
        <v>2.9000000000000001E-2</v>
      </c>
      <c r="F23" s="617">
        <v>116100</v>
      </c>
      <c r="G23" s="619">
        <v>0.108</v>
      </c>
      <c r="H23" s="617">
        <v>55200</v>
      </c>
      <c r="I23" s="619">
        <v>5.1999999999999998E-2</v>
      </c>
      <c r="J23" s="617">
        <v>59100</v>
      </c>
      <c r="K23" s="619">
        <v>5.5E-2</v>
      </c>
      <c r="L23" s="617">
        <v>36200</v>
      </c>
      <c r="M23" s="618">
        <v>3.4000000000000002E-2</v>
      </c>
    </row>
    <row r="24" spans="1:15" ht="13.8">
      <c r="A24" s="660">
        <v>2018</v>
      </c>
      <c r="B24" s="631">
        <v>94400</v>
      </c>
      <c r="C24" s="623">
        <v>8.7999999999999995E-2</v>
      </c>
      <c r="D24" s="621">
        <v>22400</v>
      </c>
      <c r="E24" s="623">
        <v>2.1000000000000001E-2</v>
      </c>
      <c r="F24" s="621">
        <v>113900</v>
      </c>
      <c r="G24" s="623">
        <v>0.106</v>
      </c>
      <c r="H24" s="621">
        <v>57100</v>
      </c>
      <c r="I24" s="623">
        <v>5.2999999999999999E-2</v>
      </c>
      <c r="J24" s="621">
        <v>66600</v>
      </c>
      <c r="K24" s="623">
        <v>6.2E-2</v>
      </c>
      <c r="L24" s="621">
        <v>43100</v>
      </c>
      <c r="M24" s="622">
        <v>0.04</v>
      </c>
    </row>
    <row r="25" spans="1:15" ht="13.8">
      <c r="A25" s="616">
        <v>2019</v>
      </c>
      <c r="B25" s="630">
        <v>108500</v>
      </c>
      <c r="C25" s="619">
        <v>0.10100000000000001</v>
      </c>
      <c r="D25" s="617">
        <v>29900</v>
      </c>
      <c r="E25" s="619">
        <v>2.8000000000000001E-2</v>
      </c>
      <c r="F25" s="617">
        <v>118700</v>
      </c>
      <c r="G25" s="619">
        <v>0.11</v>
      </c>
      <c r="H25" s="617">
        <v>60600</v>
      </c>
      <c r="I25" s="619">
        <v>5.7000000000000002E-2</v>
      </c>
      <c r="J25" s="617">
        <v>73800</v>
      </c>
      <c r="K25" s="619">
        <v>6.8000000000000005E-2</v>
      </c>
      <c r="L25" s="617">
        <v>46600</v>
      </c>
      <c r="M25" s="618">
        <v>4.2999999999999997E-2</v>
      </c>
    </row>
    <row r="26" spans="1:15" ht="13.8">
      <c r="A26" s="625">
        <v>2020</v>
      </c>
      <c r="B26" s="631">
        <v>75700</v>
      </c>
      <c r="C26" s="623">
        <v>7.0000000000000007E-2</v>
      </c>
      <c r="D26" s="621">
        <v>20600</v>
      </c>
      <c r="E26" s="623">
        <v>1.9E-2</v>
      </c>
      <c r="F26" s="621">
        <v>96600</v>
      </c>
      <c r="G26" s="623">
        <v>0.09</v>
      </c>
      <c r="H26" s="621">
        <v>47800</v>
      </c>
      <c r="I26" s="623">
        <v>4.4999999999999998E-2</v>
      </c>
      <c r="J26" s="621">
        <v>66200</v>
      </c>
      <c r="K26" s="623">
        <v>6.0999999999999999E-2</v>
      </c>
      <c r="L26" s="621">
        <v>46000</v>
      </c>
      <c r="M26" s="622">
        <v>4.2000000000000003E-2</v>
      </c>
    </row>
    <row r="27" spans="1:15" ht="13.8">
      <c r="A27" s="624">
        <v>2021</v>
      </c>
      <c r="B27" s="626">
        <v>88200</v>
      </c>
      <c r="C27" s="628">
        <v>0.08</v>
      </c>
      <c r="D27" s="629">
        <v>25700</v>
      </c>
      <c r="E27" s="632">
        <v>2.3E-2</v>
      </c>
      <c r="F27" s="633">
        <v>107700</v>
      </c>
      <c r="G27" s="628">
        <v>9.7000000000000003E-2</v>
      </c>
      <c r="H27" s="629">
        <v>55000</v>
      </c>
      <c r="I27" s="628">
        <v>0.05</v>
      </c>
      <c r="J27" s="629">
        <v>80100</v>
      </c>
      <c r="K27" s="628">
        <v>7.1999999999999995E-2</v>
      </c>
      <c r="L27" s="629">
        <v>37000</v>
      </c>
      <c r="M27" s="627">
        <v>3.3000000000000002E-2</v>
      </c>
    </row>
    <row r="28" spans="1:15" ht="13.8"/>
    <row r="29" spans="1:15" ht="13.8">
      <c r="A29" s="5812" t="s">
        <v>1347</v>
      </c>
      <c r="B29" s="5547"/>
      <c r="C29" s="5547"/>
      <c r="D29" s="5547"/>
      <c r="E29" s="5547"/>
      <c r="F29" s="5547"/>
      <c r="G29" s="5547"/>
      <c r="H29" s="5547"/>
      <c r="I29" s="5547"/>
      <c r="J29" s="5547"/>
      <c r="K29" s="5547"/>
      <c r="L29" s="5547"/>
      <c r="M29" s="5547"/>
    </row>
    <row r="30" spans="1:15" ht="13.8"/>
    <row r="31" spans="1:15" ht="13.8"/>
    <row r="32" spans="1:15" ht="18" customHeight="1">
      <c r="A32" s="5866" t="s">
        <v>11</v>
      </c>
      <c r="B32" s="5878" t="s">
        <v>988</v>
      </c>
      <c r="C32" s="5878"/>
      <c r="D32" s="5878"/>
      <c r="E32" s="5878"/>
      <c r="F32" s="5878"/>
      <c r="G32" s="5878"/>
      <c r="H32" s="5878"/>
      <c r="I32" s="5878"/>
      <c r="J32" s="5878"/>
      <c r="K32" s="5878"/>
      <c r="L32" s="5878"/>
      <c r="M32" s="5879"/>
    </row>
    <row r="33" spans="1:15" ht="51.75" customHeight="1">
      <c r="A33" s="5867"/>
      <c r="B33" s="5872" t="s">
        <v>1430</v>
      </c>
      <c r="C33" s="5873"/>
      <c r="D33" s="5874" t="s">
        <v>1431</v>
      </c>
      <c r="E33" s="5873"/>
      <c r="F33" s="5875" t="s">
        <v>1432</v>
      </c>
      <c r="G33" s="5876"/>
      <c r="H33" s="5874" t="s">
        <v>1433</v>
      </c>
      <c r="I33" s="5873"/>
      <c r="J33" s="5875" t="s">
        <v>1434</v>
      </c>
      <c r="K33" s="5876"/>
      <c r="L33" s="5875" t="s">
        <v>1435</v>
      </c>
      <c r="M33" s="5877"/>
    </row>
    <row r="34" spans="1:15" s="34" customFormat="1" ht="18" customHeight="1">
      <c r="A34" s="5868"/>
      <c r="B34" s="100" t="s">
        <v>16</v>
      </c>
      <c r="C34" s="101" t="s">
        <v>17</v>
      </c>
      <c r="D34" s="77" t="s">
        <v>16</v>
      </c>
      <c r="E34" s="78" t="s">
        <v>17</v>
      </c>
      <c r="F34" s="100" t="s">
        <v>16</v>
      </c>
      <c r="G34" s="101" t="s">
        <v>17</v>
      </c>
      <c r="H34" s="77" t="s">
        <v>16</v>
      </c>
      <c r="I34" s="78" t="s">
        <v>17</v>
      </c>
      <c r="J34" s="77" t="s">
        <v>16</v>
      </c>
      <c r="K34" s="78" t="s">
        <v>17</v>
      </c>
      <c r="L34" s="100" t="s">
        <v>16</v>
      </c>
      <c r="M34" s="102" t="s">
        <v>17</v>
      </c>
      <c r="O34" s="168"/>
    </row>
    <row r="35" spans="1:15" ht="13.8">
      <c r="A35" s="659">
        <v>2013</v>
      </c>
      <c r="B35" s="630">
        <v>20500</v>
      </c>
      <c r="C35" s="619">
        <v>0.107</v>
      </c>
      <c r="D35" s="617">
        <v>4800</v>
      </c>
      <c r="E35" s="619">
        <v>2.5000000000000001E-2</v>
      </c>
      <c r="F35" s="617">
        <v>20800</v>
      </c>
      <c r="G35" s="619">
        <v>0.108</v>
      </c>
      <c r="H35" s="617">
        <v>13800</v>
      </c>
      <c r="I35" s="619">
        <v>7.1999999999999995E-2</v>
      </c>
      <c r="J35" s="671" t="s">
        <v>1436</v>
      </c>
      <c r="K35" s="672" t="s">
        <v>1436</v>
      </c>
      <c r="L35" s="630">
        <v>9700</v>
      </c>
      <c r="M35" s="618">
        <v>0.05</v>
      </c>
    </row>
    <row r="36" spans="1:15" ht="13.8">
      <c r="A36" s="660">
        <v>2014</v>
      </c>
      <c r="B36" s="631">
        <v>21600</v>
      </c>
      <c r="C36" s="623">
        <v>0.113</v>
      </c>
      <c r="D36" s="621">
        <v>6200</v>
      </c>
      <c r="E36" s="623">
        <v>3.2000000000000001E-2</v>
      </c>
      <c r="F36" s="621">
        <v>21400</v>
      </c>
      <c r="G36" s="623">
        <v>0.112</v>
      </c>
      <c r="H36" s="621">
        <v>12600</v>
      </c>
      <c r="I36" s="623">
        <v>6.6000000000000003E-2</v>
      </c>
      <c r="J36" s="673" t="s">
        <v>1436</v>
      </c>
      <c r="K36" s="674" t="s">
        <v>1436</v>
      </c>
      <c r="L36" s="631">
        <v>9500</v>
      </c>
      <c r="M36" s="622">
        <v>4.9000000000000002E-2</v>
      </c>
    </row>
    <row r="37" spans="1:15" ht="13.8">
      <c r="A37" s="659">
        <v>2015</v>
      </c>
      <c r="B37" s="630">
        <v>19900</v>
      </c>
      <c r="C37" s="619">
        <v>9.8000000000000004E-2</v>
      </c>
      <c r="D37" s="617">
        <v>5000</v>
      </c>
      <c r="E37" s="619">
        <v>2.4E-2</v>
      </c>
      <c r="F37" s="617">
        <v>25600</v>
      </c>
      <c r="G37" s="619">
        <v>0.126</v>
      </c>
      <c r="H37" s="617">
        <v>13300</v>
      </c>
      <c r="I37" s="619">
        <v>6.6000000000000003E-2</v>
      </c>
      <c r="J37" s="671" t="s">
        <v>1436</v>
      </c>
      <c r="K37" s="672" t="s">
        <v>1436</v>
      </c>
      <c r="L37" s="630">
        <v>8900</v>
      </c>
      <c r="M37" s="618">
        <v>4.3999999999999997E-2</v>
      </c>
    </row>
    <row r="38" spans="1:15" ht="13.8">
      <c r="A38" s="660">
        <v>2016</v>
      </c>
      <c r="B38" s="631">
        <v>22500</v>
      </c>
      <c r="C38" s="623">
        <v>0.115</v>
      </c>
      <c r="D38" s="621">
        <v>6200</v>
      </c>
      <c r="E38" s="623">
        <v>3.2000000000000001E-2</v>
      </c>
      <c r="F38" s="621">
        <v>24600</v>
      </c>
      <c r="G38" s="623">
        <v>0.126</v>
      </c>
      <c r="H38" s="621">
        <v>10900</v>
      </c>
      <c r="I38" s="623">
        <v>5.6000000000000001E-2</v>
      </c>
      <c r="J38" s="621">
        <v>11700</v>
      </c>
      <c r="K38" s="623">
        <v>0.06</v>
      </c>
      <c r="L38" s="621">
        <v>12900</v>
      </c>
      <c r="M38" s="622">
        <v>6.6000000000000003E-2</v>
      </c>
    </row>
    <row r="39" spans="1:15" ht="13.8">
      <c r="A39" s="659">
        <v>2017</v>
      </c>
      <c r="B39" s="630">
        <v>26700</v>
      </c>
      <c r="C39" s="619">
        <v>0.13900000000000001</v>
      </c>
      <c r="D39" s="617">
        <v>6800</v>
      </c>
      <c r="E39" s="619">
        <v>3.5000000000000003E-2</v>
      </c>
      <c r="F39" s="617">
        <v>25500</v>
      </c>
      <c r="G39" s="619">
        <v>0.13300000000000001</v>
      </c>
      <c r="H39" s="617">
        <v>16000</v>
      </c>
      <c r="I39" s="619">
        <v>8.4000000000000005E-2</v>
      </c>
      <c r="J39" s="617">
        <v>9600</v>
      </c>
      <c r="K39" s="619">
        <v>0.05</v>
      </c>
      <c r="L39" s="617">
        <v>8200</v>
      </c>
      <c r="M39" s="618">
        <v>4.2999999999999997E-2</v>
      </c>
    </row>
    <row r="40" spans="1:15" ht="13.8">
      <c r="A40" s="660">
        <v>2018</v>
      </c>
      <c r="B40" s="631">
        <v>22700</v>
      </c>
      <c r="C40" s="623">
        <v>0.11899999999999999</v>
      </c>
      <c r="D40" s="621">
        <v>3600</v>
      </c>
      <c r="E40" s="623">
        <v>1.9E-2</v>
      </c>
      <c r="F40" s="621">
        <v>18600</v>
      </c>
      <c r="G40" s="623">
        <v>9.8000000000000004E-2</v>
      </c>
      <c r="H40" s="621">
        <v>12900</v>
      </c>
      <c r="I40" s="623">
        <v>6.8000000000000005E-2</v>
      </c>
      <c r="J40" s="621">
        <v>13800</v>
      </c>
      <c r="K40" s="623">
        <v>7.1999999999999995E-2</v>
      </c>
      <c r="L40" s="621">
        <v>9200</v>
      </c>
      <c r="M40" s="622">
        <v>4.8000000000000001E-2</v>
      </c>
    </row>
    <row r="41" spans="1:15" ht="13.8">
      <c r="A41" s="616">
        <v>2019</v>
      </c>
      <c r="B41" s="630">
        <v>28000</v>
      </c>
      <c r="C41" s="619">
        <v>0.152</v>
      </c>
      <c r="D41" s="617">
        <v>6800</v>
      </c>
      <c r="E41" s="619">
        <v>3.6999999999999998E-2</v>
      </c>
      <c r="F41" s="617">
        <v>23500</v>
      </c>
      <c r="G41" s="619">
        <v>0.128</v>
      </c>
      <c r="H41" s="617">
        <v>13900</v>
      </c>
      <c r="I41" s="619">
        <v>7.5999999999999998E-2</v>
      </c>
      <c r="J41" s="617">
        <v>12800</v>
      </c>
      <c r="K41" s="619">
        <v>6.9000000000000006E-2</v>
      </c>
      <c r="L41" s="617">
        <v>11300</v>
      </c>
      <c r="M41" s="618">
        <v>6.0999999999999999E-2</v>
      </c>
    </row>
    <row r="42" spans="1:15" ht="13.8">
      <c r="A42" s="625">
        <v>2020</v>
      </c>
      <c r="B42" s="631">
        <v>16400</v>
      </c>
      <c r="C42" s="623">
        <v>8.3000000000000004E-2</v>
      </c>
      <c r="D42" s="621">
        <v>4100</v>
      </c>
      <c r="E42" s="623">
        <v>2.1000000000000001E-2</v>
      </c>
      <c r="F42" s="621">
        <v>19300</v>
      </c>
      <c r="G42" s="623">
        <v>9.8000000000000004E-2</v>
      </c>
      <c r="H42" s="621">
        <v>11600</v>
      </c>
      <c r="I42" s="623">
        <v>5.8999999999999997E-2</v>
      </c>
      <c r="J42" s="621">
        <v>8600</v>
      </c>
      <c r="K42" s="623">
        <v>4.2999999999999997E-2</v>
      </c>
      <c r="L42" s="621">
        <v>9600</v>
      </c>
      <c r="M42" s="622">
        <v>4.9000000000000002E-2</v>
      </c>
    </row>
    <row r="43" spans="1:15" ht="13.8">
      <c r="A43" s="624">
        <v>2021</v>
      </c>
      <c r="B43" s="626">
        <v>20000</v>
      </c>
      <c r="C43" s="628">
        <v>9.0999999999999998E-2</v>
      </c>
      <c r="D43" s="629">
        <v>5600</v>
      </c>
      <c r="E43" s="628">
        <v>2.5999999999999999E-2</v>
      </c>
      <c r="F43" s="629">
        <v>25400</v>
      </c>
      <c r="G43" s="628">
        <v>0.11600000000000001</v>
      </c>
      <c r="H43" s="629">
        <v>13200</v>
      </c>
      <c r="I43" s="628">
        <v>6.0999999999999999E-2</v>
      </c>
      <c r="J43" s="629">
        <v>13900</v>
      </c>
      <c r="K43" s="628">
        <v>6.3E-2</v>
      </c>
      <c r="L43" s="629">
        <v>10700</v>
      </c>
      <c r="M43" s="627">
        <v>4.9000000000000002E-2</v>
      </c>
    </row>
    <row r="44" spans="1:15" ht="13.8">
      <c r="A44" s="452"/>
      <c r="B44" s="99"/>
      <c r="C44" s="99"/>
      <c r="D44" s="99"/>
      <c r="E44" s="99"/>
      <c r="F44" s="99"/>
      <c r="G44" s="99"/>
      <c r="H44" s="99"/>
      <c r="I44" s="99"/>
      <c r="J44" s="99"/>
      <c r="K44" s="99"/>
      <c r="L44" s="99"/>
      <c r="M44" s="99"/>
    </row>
    <row r="45" spans="1:15" ht="13.8">
      <c r="A45" s="5812" t="s">
        <v>1347</v>
      </c>
      <c r="B45" s="5547"/>
      <c r="C45" s="5547"/>
      <c r="D45" s="5547"/>
      <c r="E45" s="5547"/>
      <c r="F45" s="5547"/>
      <c r="G45" s="5547"/>
      <c r="H45" s="5547"/>
      <c r="I45" s="5547"/>
      <c r="J45" s="5547"/>
      <c r="K45" s="5547"/>
      <c r="L45" s="5547"/>
      <c r="M45" s="5547"/>
    </row>
    <row r="46" spans="1:15" ht="13.8"/>
    <row r="47" spans="1:15" ht="13.8"/>
    <row r="48" spans="1:15" ht="13.8"/>
    <row r="49" spans="1:15" ht="46.5" customHeight="1">
      <c r="A49" s="5844" t="s">
        <v>931</v>
      </c>
      <c r="B49" s="5845"/>
      <c r="C49" s="5845"/>
      <c r="D49" s="5845"/>
      <c r="E49" s="5845"/>
      <c r="F49" s="5845"/>
      <c r="G49" s="5845"/>
      <c r="H49" s="5845"/>
      <c r="I49" s="5845"/>
      <c r="J49" s="5845"/>
      <c r="K49" s="5845"/>
      <c r="L49" s="5845"/>
      <c r="M49" s="5846"/>
    </row>
    <row r="50" spans="1:15" ht="13.8"/>
    <row r="51" spans="1:15" ht="18" customHeight="1">
      <c r="A51" s="5880" t="s">
        <v>11</v>
      </c>
      <c r="B51" s="5883" t="s">
        <v>1427</v>
      </c>
      <c r="C51" s="5884"/>
      <c r="D51" s="5884"/>
      <c r="E51" s="5884"/>
      <c r="F51" s="5884"/>
      <c r="G51" s="5884"/>
      <c r="H51" s="5884"/>
      <c r="I51" s="5884"/>
      <c r="J51" s="5884"/>
      <c r="K51" s="5884"/>
      <c r="L51" s="5884"/>
      <c r="M51" s="5885"/>
    </row>
    <row r="52" spans="1:15" ht="48.75" customHeight="1">
      <c r="A52" s="5881"/>
      <c r="B52" s="5874" t="s">
        <v>1430</v>
      </c>
      <c r="C52" s="5873"/>
      <c r="D52" s="5874" t="s">
        <v>1431</v>
      </c>
      <c r="E52" s="5873"/>
      <c r="F52" s="5875" t="s">
        <v>1432</v>
      </c>
      <c r="G52" s="5876"/>
      <c r="H52" s="5874" t="s">
        <v>1433</v>
      </c>
      <c r="I52" s="5873"/>
      <c r="J52" s="5875" t="s">
        <v>1434</v>
      </c>
      <c r="K52" s="5876"/>
      <c r="L52" s="5875" t="s">
        <v>1435</v>
      </c>
      <c r="M52" s="5877"/>
    </row>
    <row r="53" spans="1:15" s="34" customFormat="1" ht="18" customHeight="1">
      <c r="A53" s="5882"/>
      <c r="B53" s="100" t="s">
        <v>16</v>
      </c>
      <c r="C53" s="101" t="s">
        <v>17</v>
      </c>
      <c r="D53" s="77" t="s">
        <v>16</v>
      </c>
      <c r="E53" s="78" t="s">
        <v>17</v>
      </c>
      <c r="F53" s="100" t="s">
        <v>16</v>
      </c>
      <c r="G53" s="101" t="s">
        <v>17</v>
      </c>
      <c r="H53" s="77" t="s">
        <v>16</v>
      </c>
      <c r="I53" s="78" t="s">
        <v>17</v>
      </c>
      <c r="J53" s="77" t="s">
        <v>16</v>
      </c>
      <c r="K53" s="78" t="s">
        <v>17</v>
      </c>
      <c r="L53" s="100" t="s">
        <v>16</v>
      </c>
      <c r="M53" s="102" t="s">
        <v>17</v>
      </c>
      <c r="O53" s="168"/>
    </row>
    <row r="54" spans="1:15" ht="13.8">
      <c r="A54" s="659">
        <v>2013</v>
      </c>
      <c r="B54" s="630">
        <v>83100</v>
      </c>
      <c r="C54" s="619">
        <v>7.4999999999999997E-2</v>
      </c>
      <c r="D54" s="617">
        <v>22700</v>
      </c>
      <c r="E54" s="619">
        <v>1.9E-2</v>
      </c>
      <c r="F54" s="617">
        <v>109000</v>
      </c>
      <c r="G54" s="619">
        <v>9.1999999999999998E-2</v>
      </c>
      <c r="H54" s="617">
        <v>57100</v>
      </c>
      <c r="I54" s="619">
        <v>5.1999999999999998E-2</v>
      </c>
      <c r="J54" s="671" t="s">
        <v>1436</v>
      </c>
      <c r="K54" s="672" t="s">
        <v>1436</v>
      </c>
      <c r="L54" s="630">
        <v>40700</v>
      </c>
      <c r="M54" s="618">
        <v>3.5999999999999997E-2</v>
      </c>
    </row>
    <row r="55" spans="1:15" ht="13.8">
      <c r="A55" s="660">
        <v>2014</v>
      </c>
      <c r="B55" s="631">
        <v>73700</v>
      </c>
      <c r="C55" s="623">
        <v>7.0999999999999994E-2</v>
      </c>
      <c r="D55" s="621">
        <v>20700</v>
      </c>
      <c r="E55" s="623">
        <v>1.9E-2</v>
      </c>
      <c r="F55" s="621">
        <v>88100</v>
      </c>
      <c r="G55" s="623">
        <v>7.6999999999999999E-2</v>
      </c>
      <c r="H55" s="621">
        <v>47500</v>
      </c>
      <c r="I55" s="623">
        <v>4.3999999999999997E-2</v>
      </c>
      <c r="J55" s="673" t="s">
        <v>1436</v>
      </c>
      <c r="K55" s="674" t="s">
        <v>1436</v>
      </c>
      <c r="L55" s="631">
        <v>40200</v>
      </c>
      <c r="M55" s="622">
        <v>3.7999999999999999E-2</v>
      </c>
    </row>
    <row r="56" spans="1:15" ht="13.8">
      <c r="A56" s="659">
        <v>2015</v>
      </c>
      <c r="B56" s="630">
        <v>78100</v>
      </c>
      <c r="C56" s="619">
        <v>7.1999999999999995E-2</v>
      </c>
      <c r="D56" s="617">
        <v>22700</v>
      </c>
      <c r="E56" s="619">
        <v>2.1000000000000001E-2</v>
      </c>
      <c r="F56" s="617">
        <v>105000</v>
      </c>
      <c r="G56" s="619">
        <v>0.09</v>
      </c>
      <c r="H56" s="617">
        <v>47700</v>
      </c>
      <c r="I56" s="619">
        <v>4.2000000000000003E-2</v>
      </c>
      <c r="J56" s="671" t="s">
        <v>1436</v>
      </c>
      <c r="K56" s="672" t="s">
        <v>1436</v>
      </c>
      <c r="L56" s="630">
        <v>38900</v>
      </c>
      <c r="M56" s="618">
        <v>3.5000000000000003E-2</v>
      </c>
    </row>
    <row r="57" spans="1:15" ht="13.8">
      <c r="A57" s="660">
        <v>2016</v>
      </c>
      <c r="B57" s="631">
        <v>93400</v>
      </c>
      <c r="C57" s="623">
        <v>8.5999999999999993E-2</v>
      </c>
      <c r="D57" s="621">
        <v>28100</v>
      </c>
      <c r="E57" s="623">
        <v>2.5000000000000001E-2</v>
      </c>
      <c r="F57" s="621">
        <v>108900</v>
      </c>
      <c r="G57" s="623">
        <v>9.1999999999999998E-2</v>
      </c>
      <c r="H57" s="621">
        <v>54500</v>
      </c>
      <c r="I57" s="623">
        <v>0.05</v>
      </c>
      <c r="J57" s="621">
        <v>70100</v>
      </c>
      <c r="K57" s="623">
        <v>5.8000000000000003E-2</v>
      </c>
      <c r="L57" s="621">
        <v>50500</v>
      </c>
      <c r="M57" s="622">
        <v>4.4999999999999998E-2</v>
      </c>
    </row>
    <row r="58" spans="1:15" ht="13.8">
      <c r="A58" s="659">
        <v>2017</v>
      </c>
      <c r="B58" s="630">
        <v>92400</v>
      </c>
      <c r="C58" s="619">
        <v>8.6999999999999994E-2</v>
      </c>
      <c r="D58" s="617">
        <v>30800</v>
      </c>
      <c r="E58" s="619">
        <v>2.7E-2</v>
      </c>
      <c r="F58" s="617">
        <v>115200</v>
      </c>
      <c r="G58" s="619">
        <v>9.7000000000000003E-2</v>
      </c>
      <c r="H58" s="617">
        <v>55000</v>
      </c>
      <c r="I58" s="619">
        <v>5.0999999999999997E-2</v>
      </c>
      <c r="J58" s="617">
        <v>58700</v>
      </c>
      <c r="K58" s="619">
        <v>4.8000000000000001E-2</v>
      </c>
      <c r="L58" s="617">
        <v>36100</v>
      </c>
      <c r="M58" s="618">
        <v>3.2000000000000001E-2</v>
      </c>
    </row>
    <row r="59" spans="1:15" ht="13.8">
      <c r="A59" s="660">
        <v>2018</v>
      </c>
      <c r="B59" s="631">
        <v>93300</v>
      </c>
      <c r="C59" s="623">
        <v>8.5000000000000006E-2</v>
      </c>
      <c r="D59" s="621">
        <v>22000</v>
      </c>
      <c r="E59" s="623">
        <v>1.7999999999999999E-2</v>
      </c>
      <c r="F59" s="621">
        <v>111900</v>
      </c>
      <c r="G59" s="623">
        <v>9.0999999999999998E-2</v>
      </c>
      <c r="H59" s="621">
        <v>56900</v>
      </c>
      <c r="I59" s="623">
        <v>5.0999999999999997E-2</v>
      </c>
      <c r="J59" s="621">
        <v>65100</v>
      </c>
      <c r="K59" s="623">
        <v>5.1999999999999998E-2</v>
      </c>
      <c r="L59" s="621">
        <v>42700</v>
      </c>
      <c r="M59" s="622">
        <v>3.6999999999999998E-2</v>
      </c>
    </row>
    <row r="60" spans="1:15" ht="14.25" customHeight="1">
      <c r="A60" s="616">
        <v>2019</v>
      </c>
      <c r="B60" s="630">
        <v>107800</v>
      </c>
      <c r="C60" s="619">
        <v>0.1</v>
      </c>
      <c r="D60" s="617">
        <v>29400</v>
      </c>
      <c r="E60" s="619">
        <v>2.5000000000000001E-2</v>
      </c>
      <c r="F60" s="617">
        <v>117800</v>
      </c>
      <c r="G60" s="619">
        <v>9.6000000000000002E-2</v>
      </c>
      <c r="H60" s="617">
        <v>60100</v>
      </c>
      <c r="I60" s="619">
        <v>5.2999999999999999E-2</v>
      </c>
      <c r="J60" s="617">
        <v>73300</v>
      </c>
      <c r="K60" s="619">
        <v>5.7000000000000002E-2</v>
      </c>
      <c r="L60" s="617">
        <v>46400</v>
      </c>
      <c r="M60" s="618">
        <v>4.2000000000000003E-2</v>
      </c>
    </row>
    <row r="61" spans="1:15" ht="14.25" customHeight="1">
      <c r="A61" s="625">
        <v>2020</v>
      </c>
      <c r="B61" s="631">
        <v>75600</v>
      </c>
      <c r="C61" s="623">
        <v>7.0999999999999994E-2</v>
      </c>
      <c r="D61" s="621">
        <v>20500</v>
      </c>
      <c r="E61" s="623">
        <v>1.7000000000000001E-2</v>
      </c>
      <c r="F61" s="621">
        <v>95600</v>
      </c>
      <c r="G61" s="623">
        <v>7.5999999999999998E-2</v>
      </c>
      <c r="H61" s="621">
        <v>47700</v>
      </c>
      <c r="I61" s="623">
        <v>4.2000000000000003E-2</v>
      </c>
      <c r="J61" s="621">
        <v>65500</v>
      </c>
      <c r="K61" s="623">
        <v>0.05</v>
      </c>
      <c r="L61" s="621">
        <v>45100</v>
      </c>
      <c r="M61" s="622">
        <v>4.1000000000000002E-2</v>
      </c>
    </row>
    <row r="62" spans="1:15" ht="13.8">
      <c r="A62" s="624">
        <v>2021</v>
      </c>
      <c r="B62" s="626">
        <v>86700</v>
      </c>
      <c r="C62" s="628">
        <v>7.8E-2</v>
      </c>
      <c r="D62" s="629">
        <v>25600</v>
      </c>
      <c r="E62" s="628">
        <v>2.1999999999999999E-2</v>
      </c>
      <c r="F62" s="629">
        <v>106600</v>
      </c>
      <c r="G62" s="628">
        <v>8.2000000000000003E-2</v>
      </c>
      <c r="H62" s="629">
        <v>54300</v>
      </c>
      <c r="I62" s="628">
        <v>4.5999999999999999E-2</v>
      </c>
      <c r="J62" s="629">
        <v>78600</v>
      </c>
      <c r="K62" s="628">
        <v>5.8999999999999997E-2</v>
      </c>
      <c r="L62" s="629">
        <v>36400</v>
      </c>
      <c r="M62" s="627">
        <v>0.03</v>
      </c>
    </row>
    <row r="63" spans="1:15" ht="14.25" customHeight="1">
      <c r="A63" s="317"/>
      <c r="D63" s="165"/>
    </row>
    <row r="64" spans="1:15" ht="13.8">
      <c r="A64" s="5812" t="s">
        <v>1347</v>
      </c>
      <c r="B64" s="5547"/>
      <c r="C64" s="5547"/>
      <c r="D64" s="5547"/>
      <c r="E64" s="5547"/>
      <c r="F64" s="5547"/>
      <c r="G64" s="5547"/>
      <c r="H64" s="5547"/>
      <c r="I64" s="5547"/>
      <c r="J64" s="5547"/>
      <c r="K64" s="5547"/>
      <c r="L64" s="5547"/>
      <c r="M64" s="5547"/>
    </row>
    <row r="65" spans="1:15" ht="13.8"/>
    <row r="66" spans="1:15" ht="13.8"/>
    <row r="67" spans="1:15" ht="18" customHeight="1">
      <c r="A67" s="5880" t="s">
        <v>11</v>
      </c>
      <c r="B67" s="5883" t="s">
        <v>1428</v>
      </c>
      <c r="C67" s="5884"/>
      <c r="D67" s="5884"/>
      <c r="E67" s="5884"/>
      <c r="F67" s="5884"/>
      <c r="G67" s="5884"/>
      <c r="H67" s="5884"/>
      <c r="I67" s="5884"/>
      <c r="J67" s="5884"/>
      <c r="K67" s="5884"/>
      <c r="L67" s="5884"/>
      <c r="M67" s="5885"/>
    </row>
    <row r="68" spans="1:15" ht="47.25" customHeight="1">
      <c r="A68" s="5881"/>
      <c r="B68" s="5874" t="s">
        <v>1430</v>
      </c>
      <c r="C68" s="5873"/>
      <c r="D68" s="5874" t="s">
        <v>1431</v>
      </c>
      <c r="E68" s="5873"/>
      <c r="F68" s="5875" t="s">
        <v>1432</v>
      </c>
      <c r="G68" s="5876"/>
      <c r="H68" s="5874" t="s">
        <v>1433</v>
      </c>
      <c r="I68" s="5873"/>
      <c r="J68" s="5875" t="s">
        <v>1434</v>
      </c>
      <c r="K68" s="5876"/>
      <c r="L68" s="5875" t="s">
        <v>1435</v>
      </c>
      <c r="M68" s="5877"/>
    </row>
    <row r="69" spans="1:15" s="34" customFormat="1" ht="18" customHeight="1">
      <c r="A69" s="5882"/>
      <c r="B69" s="100" t="s">
        <v>16</v>
      </c>
      <c r="C69" s="101" t="s">
        <v>17</v>
      </c>
      <c r="D69" s="77" t="s">
        <v>16</v>
      </c>
      <c r="E69" s="78" t="s">
        <v>17</v>
      </c>
      <c r="F69" s="100" t="s">
        <v>16</v>
      </c>
      <c r="G69" s="101" t="s">
        <v>17</v>
      </c>
      <c r="H69" s="77" t="s">
        <v>16</v>
      </c>
      <c r="I69" s="78" t="s">
        <v>17</v>
      </c>
      <c r="J69" s="77" t="s">
        <v>16</v>
      </c>
      <c r="K69" s="78" t="s">
        <v>17</v>
      </c>
      <c r="L69" s="100" t="s">
        <v>16</v>
      </c>
      <c r="M69" s="102" t="s">
        <v>17</v>
      </c>
      <c r="O69" s="168"/>
    </row>
    <row r="70" spans="1:15" ht="13.8">
      <c r="A70" s="659">
        <v>2013</v>
      </c>
      <c r="B70" s="630">
        <v>20500</v>
      </c>
      <c r="C70" s="619">
        <v>0.113</v>
      </c>
      <c r="D70" s="617">
        <v>4800</v>
      </c>
      <c r="E70" s="619">
        <v>3.3000000000000002E-2</v>
      </c>
      <c r="F70" s="617">
        <v>20700</v>
      </c>
      <c r="G70" s="619">
        <v>0.13400000000000001</v>
      </c>
      <c r="H70" s="617">
        <v>13800</v>
      </c>
      <c r="I70" s="619">
        <v>8.4000000000000005E-2</v>
      </c>
      <c r="J70" s="671" t="s">
        <v>1436</v>
      </c>
      <c r="K70" s="672" t="s">
        <v>1436</v>
      </c>
      <c r="L70" s="630">
        <v>9700</v>
      </c>
      <c r="M70" s="618">
        <v>5.1999999999999998E-2</v>
      </c>
    </row>
    <row r="71" spans="1:15" ht="13.8">
      <c r="A71" s="660">
        <v>2014</v>
      </c>
      <c r="B71" s="631">
        <v>21500</v>
      </c>
      <c r="C71" s="623">
        <v>0.11</v>
      </c>
      <c r="D71" s="621">
        <v>6200</v>
      </c>
      <c r="E71" s="623">
        <v>3.4000000000000002E-2</v>
      </c>
      <c r="F71" s="621">
        <v>21100</v>
      </c>
      <c r="G71" s="623">
        <v>0.127</v>
      </c>
      <c r="H71" s="621">
        <v>12600</v>
      </c>
      <c r="I71" s="623">
        <v>7.0000000000000007E-2</v>
      </c>
      <c r="J71" s="673" t="s">
        <v>1436</v>
      </c>
      <c r="K71" s="674" t="s">
        <v>1436</v>
      </c>
      <c r="L71" s="631">
        <v>9500</v>
      </c>
      <c r="M71" s="622">
        <v>5.1999999999999998E-2</v>
      </c>
    </row>
    <row r="72" spans="1:15" ht="13.8">
      <c r="A72" s="659">
        <v>2015</v>
      </c>
      <c r="B72" s="630">
        <v>19100</v>
      </c>
      <c r="C72" s="619">
        <v>9.5000000000000001E-2</v>
      </c>
      <c r="D72" s="617">
        <v>5000</v>
      </c>
      <c r="E72" s="619">
        <v>2.5999999999999999E-2</v>
      </c>
      <c r="F72" s="617">
        <v>25200</v>
      </c>
      <c r="G72" s="619">
        <v>0.14099999999999999</v>
      </c>
      <c r="H72" s="617">
        <v>12900</v>
      </c>
      <c r="I72" s="619">
        <v>7.0000000000000007E-2</v>
      </c>
      <c r="J72" s="671" t="s">
        <v>1436</v>
      </c>
      <c r="K72" s="672" t="s">
        <v>1436</v>
      </c>
      <c r="L72" s="630">
        <v>8900</v>
      </c>
      <c r="M72" s="618">
        <v>0.05</v>
      </c>
    </row>
    <row r="73" spans="1:15" ht="13.8">
      <c r="A73" s="660">
        <v>2016</v>
      </c>
      <c r="B73" s="631">
        <v>22500</v>
      </c>
      <c r="C73" s="623">
        <v>0.11799999999999999</v>
      </c>
      <c r="D73" s="621">
        <v>6200</v>
      </c>
      <c r="E73" s="623">
        <v>3.3000000000000002E-2</v>
      </c>
      <c r="F73" s="621">
        <v>24500</v>
      </c>
      <c r="G73" s="623">
        <v>0.13600000000000001</v>
      </c>
      <c r="H73" s="621">
        <v>10900</v>
      </c>
      <c r="I73" s="623">
        <v>5.8999999999999997E-2</v>
      </c>
      <c r="J73" s="621">
        <v>11700</v>
      </c>
      <c r="K73" s="623">
        <v>6.4000000000000001E-2</v>
      </c>
      <c r="L73" s="621">
        <v>12600</v>
      </c>
      <c r="M73" s="622">
        <v>6.6000000000000003E-2</v>
      </c>
    </row>
    <row r="74" spans="1:15" ht="13.8">
      <c r="A74" s="659">
        <v>2017</v>
      </c>
      <c r="B74" s="630">
        <v>26500</v>
      </c>
      <c r="C74" s="619">
        <v>0.13900000000000001</v>
      </c>
      <c r="D74" s="617">
        <v>6600</v>
      </c>
      <c r="E74" s="619">
        <v>3.5999999999999997E-2</v>
      </c>
      <c r="F74" s="617">
        <v>25300</v>
      </c>
      <c r="G74" s="619">
        <v>0.152</v>
      </c>
      <c r="H74" s="617">
        <v>15800</v>
      </c>
      <c r="I74" s="619">
        <v>9.0999999999999998E-2</v>
      </c>
      <c r="J74" s="617">
        <v>9600</v>
      </c>
      <c r="K74" s="619">
        <v>0.05</v>
      </c>
      <c r="L74" s="617">
        <v>8100</v>
      </c>
      <c r="M74" s="618">
        <v>4.3999999999999997E-2</v>
      </c>
    </row>
    <row r="75" spans="1:15" ht="13.8">
      <c r="A75" s="660">
        <v>2018</v>
      </c>
      <c r="B75" s="631">
        <v>22000</v>
      </c>
      <c r="C75" s="623">
        <v>0.115</v>
      </c>
      <c r="D75" s="621">
        <v>3600</v>
      </c>
      <c r="E75" s="623">
        <v>1.9E-2</v>
      </c>
      <c r="F75" s="621">
        <v>18400</v>
      </c>
      <c r="G75" s="623">
        <v>0.104</v>
      </c>
      <c r="H75" s="621">
        <v>12800</v>
      </c>
      <c r="I75" s="623">
        <v>6.6000000000000003E-2</v>
      </c>
      <c r="J75" s="621">
        <v>13100</v>
      </c>
      <c r="K75" s="623">
        <v>7.2999999999999995E-2</v>
      </c>
      <c r="L75" s="621">
        <v>9200</v>
      </c>
      <c r="M75" s="622">
        <v>4.9000000000000002E-2</v>
      </c>
    </row>
    <row r="76" spans="1:15" ht="13.8">
      <c r="A76" s="616">
        <v>2019</v>
      </c>
      <c r="B76" s="630">
        <v>28000</v>
      </c>
      <c r="C76" s="619">
        <v>0.15</v>
      </c>
      <c r="D76" s="617">
        <v>6800</v>
      </c>
      <c r="E76" s="619">
        <v>3.5000000000000003E-2</v>
      </c>
      <c r="F76" s="617">
        <v>23400</v>
      </c>
      <c r="G76" s="619">
        <v>0.13</v>
      </c>
      <c r="H76" s="617">
        <v>13900</v>
      </c>
      <c r="I76" s="619">
        <v>7.9000000000000001E-2</v>
      </c>
      <c r="J76" s="617">
        <v>12800</v>
      </c>
      <c r="K76" s="619">
        <v>7.0999999999999994E-2</v>
      </c>
      <c r="L76" s="617">
        <v>11300</v>
      </c>
      <c r="M76" s="618">
        <v>6.5000000000000002E-2</v>
      </c>
    </row>
    <row r="77" spans="1:15" ht="13.8">
      <c r="A77" s="625">
        <v>2020</v>
      </c>
      <c r="B77" s="631">
        <v>16300</v>
      </c>
      <c r="C77" s="623">
        <v>8.4000000000000005E-2</v>
      </c>
      <c r="D77" s="621">
        <v>4000</v>
      </c>
      <c r="E77" s="623">
        <v>2.1999999999999999E-2</v>
      </c>
      <c r="F77" s="621">
        <v>19200</v>
      </c>
      <c r="G77" s="623">
        <v>0.107</v>
      </c>
      <c r="H77" s="621">
        <v>11600</v>
      </c>
      <c r="I77" s="623">
        <v>6.2E-2</v>
      </c>
      <c r="J77" s="621">
        <v>8300</v>
      </c>
      <c r="K77" s="623">
        <v>4.3999999999999997E-2</v>
      </c>
      <c r="L77" s="621">
        <v>9300</v>
      </c>
      <c r="M77" s="622">
        <v>0.05</v>
      </c>
    </row>
    <row r="78" spans="1:15" ht="13.8">
      <c r="A78" s="624">
        <v>2021</v>
      </c>
      <c r="B78" s="626">
        <v>19700</v>
      </c>
      <c r="C78" s="628">
        <v>8.8999999999999996E-2</v>
      </c>
      <c r="D78" s="629">
        <v>5600</v>
      </c>
      <c r="E78" s="628">
        <v>2.7E-2</v>
      </c>
      <c r="F78" s="629">
        <v>25400</v>
      </c>
      <c r="G78" s="628">
        <v>0.11899999999999999</v>
      </c>
      <c r="H78" s="629">
        <v>13200</v>
      </c>
      <c r="I78" s="628">
        <v>0.06</v>
      </c>
      <c r="J78" s="629">
        <v>13700</v>
      </c>
      <c r="K78" s="628">
        <v>6.0999999999999999E-2</v>
      </c>
      <c r="L78" s="629">
        <v>10700</v>
      </c>
      <c r="M78" s="627">
        <v>0.05</v>
      </c>
    </row>
    <row r="80" spans="1:15" ht="13.8">
      <c r="A80" s="5812" t="s">
        <v>1437</v>
      </c>
      <c r="B80" s="5547"/>
      <c r="C80" s="5547"/>
      <c r="D80" s="5547"/>
      <c r="E80" s="5547"/>
      <c r="F80" s="5547"/>
      <c r="G80" s="5547"/>
      <c r="H80" s="5547"/>
      <c r="I80" s="5547"/>
      <c r="J80" s="5547"/>
      <c r="K80" s="5547"/>
      <c r="L80" s="5547"/>
      <c r="M80" s="5547"/>
    </row>
    <row r="82" spans="1:13" ht="45" customHeight="1">
      <c r="A82" s="5826" t="s">
        <v>1426</v>
      </c>
      <c r="B82" s="5827"/>
      <c r="C82" s="5827"/>
      <c r="D82" s="5827"/>
      <c r="E82" s="5827"/>
      <c r="F82" s="5827"/>
      <c r="G82" s="5827"/>
      <c r="H82" s="5827"/>
      <c r="I82" s="5827"/>
      <c r="J82" s="5827"/>
      <c r="K82" s="5827"/>
      <c r="L82" s="5827"/>
      <c r="M82" s="5828"/>
    </row>
  </sheetData>
  <mergeCells count="45">
    <mergeCell ref="A82:M82"/>
    <mergeCell ref="F68:G68"/>
    <mergeCell ref="H68:I68"/>
    <mergeCell ref="J68:K68"/>
    <mergeCell ref="L68:M68"/>
    <mergeCell ref="A80:M80"/>
    <mergeCell ref="A45:M45"/>
    <mergeCell ref="A49:M49"/>
    <mergeCell ref="A51:A53"/>
    <mergeCell ref="B51:M51"/>
    <mergeCell ref="B52:C52"/>
    <mergeCell ref="D52:E52"/>
    <mergeCell ref="F52:G52"/>
    <mergeCell ref="H52:I52"/>
    <mergeCell ref="J52:K52"/>
    <mergeCell ref="L52:M52"/>
    <mergeCell ref="A64:M64"/>
    <mergeCell ref="A67:A69"/>
    <mergeCell ref="B67:M67"/>
    <mergeCell ref="B68:C68"/>
    <mergeCell ref="D68:E68"/>
    <mergeCell ref="A29:M29"/>
    <mergeCell ref="A32:A34"/>
    <mergeCell ref="B32:M32"/>
    <mergeCell ref="B33:C33"/>
    <mergeCell ref="D33:E33"/>
    <mergeCell ref="F33:G33"/>
    <mergeCell ref="H33:I33"/>
    <mergeCell ref="J33:K33"/>
    <mergeCell ref="L33:M33"/>
    <mergeCell ref="A11:M11"/>
    <mergeCell ref="A13:M13"/>
    <mergeCell ref="A16:A18"/>
    <mergeCell ref="B16:M16"/>
    <mergeCell ref="B17:C17"/>
    <mergeCell ref="D17:E17"/>
    <mergeCell ref="F17:G17"/>
    <mergeCell ref="H17:I17"/>
    <mergeCell ref="J17:K17"/>
    <mergeCell ref="L17:M17"/>
    <mergeCell ref="A1:M1"/>
    <mergeCell ref="A3:M3"/>
    <mergeCell ref="A5:M5"/>
    <mergeCell ref="A7:M7"/>
    <mergeCell ref="A9:M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7"/>
  <sheetViews>
    <sheetView topLeftCell="A4" workbookViewId="0">
      <selection activeCell="K18" sqref="K18"/>
    </sheetView>
  </sheetViews>
  <sheetFormatPr defaultColWidth="8.69921875" defaultRowHeight="14.25" customHeight="1"/>
  <cols>
    <col min="1" max="1" width="23.3984375" style="103" customWidth="1"/>
    <col min="2" max="14" width="10.3984375" style="103" customWidth="1"/>
    <col min="15" max="16384" width="8.69921875" style="103"/>
  </cols>
  <sheetData>
    <row r="1" spans="1:15" ht="24.6" customHeight="1">
      <c r="A1" s="5417" t="s">
        <v>2685</v>
      </c>
      <c r="B1" s="5417"/>
      <c r="C1" s="5417"/>
      <c r="D1" s="5417"/>
      <c r="E1" s="5417"/>
      <c r="F1" s="5417"/>
      <c r="G1" s="5417"/>
      <c r="H1" s="5417"/>
      <c r="I1" s="5417"/>
      <c r="J1" s="5417"/>
      <c r="K1" s="5417"/>
      <c r="L1" s="5417"/>
      <c r="M1" s="5417"/>
      <c r="N1" s="5417"/>
    </row>
    <row r="2" spans="1:15" ht="13.8">
      <c r="A2" s="199"/>
      <c r="B2" s="199"/>
      <c r="C2" s="199"/>
      <c r="D2" s="199"/>
      <c r="E2" s="199"/>
      <c r="F2" s="199"/>
      <c r="G2" s="199"/>
      <c r="H2" s="199"/>
      <c r="I2" s="199"/>
      <c r="J2" s="199"/>
      <c r="K2" s="199"/>
      <c r="L2" s="199"/>
      <c r="M2" s="200"/>
    </row>
    <row r="3" spans="1:15" s="50" customFormat="1" ht="20.399999999999999" customHeight="1">
      <c r="A3" s="5415" t="s">
        <v>583</v>
      </c>
      <c r="B3" s="5418" t="s">
        <v>613</v>
      </c>
      <c r="C3" s="5419"/>
      <c r="D3" s="5419"/>
      <c r="E3" s="5419"/>
      <c r="F3" s="5419"/>
      <c r="G3" s="5419"/>
      <c r="H3" s="5419"/>
      <c r="I3" s="5419"/>
      <c r="J3" s="5419"/>
      <c r="K3" s="5419"/>
      <c r="L3" s="5419"/>
      <c r="M3" s="5419"/>
      <c r="N3" s="5420"/>
    </row>
    <row r="4" spans="1:15" s="50" customFormat="1" ht="20.399999999999999">
      <c r="A4" s="5416"/>
      <c r="B4" s="201">
        <v>1900</v>
      </c>
      <c r="C4" s="202">
        <v>1910</v>
      </c>
      <c r="D4" s="202">
        <v>1920</v>
      </c>
      <c r="E4" s="202">
        <v>1930</v>
      </c>
      <c r="F4" s="202">
        <v>1940</v>
      </c>
      <c r="G4" s="202">
        <v>1950</v>
      </c>
      <c r="H4" s="202">
        <v>1960</v>
      </c>
      <c r="I4" s="202">
        <v>1970</v>
      </c>
      <c r="J4" s="202">
        <v>1980</v>
      </c>
      <c r="K4" s="202">
        <v>1990</v>
      </c>
      <c r="L4" s="202" t="s">
        <v>1456</v>
      </c>
      <c r="M4" s="5010" t="s">
        <v>1457</v>
      </c>
      <c r="N4" s="5011">
        <v>2020</v>
      </c>
      <c r="O4" s="5012"/>
    </row>
    <row r="5" spans="1:15" s="50" customFormat="1" ht="17.399999999999999">
      <c r="A5" s="5013" t="s">
        <v>14</v>
      </c>
      <c r="B5" s="5014">
        <v>37656</v>
      </c>
      <c r="C5" s="5015">
        <v>38547</v>
      </c>
      <c r="D5" s="5016">
        <v>41750</v>
      </c>
      <c r="E5" s="5015">
        <v>50860</v>
      </c>
      <c r="F5" s="5016">
        <v>64310</v>
      </c>
      <c r="G5" s="5015">
        <v>86090</v>
      </c>
      <c r="H5" s="5016">
        <v>102403</v>
      </c>
      <c r="I5" s="5015">
        <v>71274</v>
      </c>
      <c r="J5" s="5016">
        <v>115500</v>
      </c>
      <c r="K5" s="5015">
        <v>138742</v>
      </c>
      <c r="L5" s="5016">
        <v>241512</v>
      </c>
      <c r="M5" s="5015">
        <v>289970</v>
      </c>
      <c r="N5" s="5017">
        <v>317497</v>
      </c>
      <c r="O5" s="5018"/>
    </row>
    <row r="6" spans="1:15" s="50" customFormat="1" ht="17.399999999999999">
      <c r="A6" s="5013" t="s">
        <v>576</v>
      </c>
      <c r="B6" s="5019">
        <v>28819</v>
      </c>
      <c r="C6" s="5020">
        <v>44048</v>
      </c>
      <c r="D6" s="5021">
        <v>54742</v>
      </c>
      <c r="E6" s="5020">
        <v>80373</v>
      </c>
      <c r="F6" s="5021">
        <v>112087</v>
      </c>
      <c r="G6" s="5020">
        <v>124344</v>
      </c>
      <c r="H6" s="5021">
        <v>202230</v>
      </c>
      <c r="I6" s="5020">
        <v>301429</v>
      </c>
      <c r="J6" s="5021">
        <v>318770</v>
      </c>
      <c r="K6" s="5020">
        <v>369616</v>
      </c>
      <c r="L6" s="5022">
        <v>476812</v>
      </c>
      <c r="M6" s="5020">
        <v>564323</v>
      </c>
      <c r="N6" s="5023">
        <v>607433</v>
      </c>
      <c r="O6" s="5018"/>
    </row>
    <row r="7" spans="1:15" s="50" customFormat="1" ht="17.399999999999999">
      <c r="A7" s="5013" t="s">
        <v>579</v>
      </c>
      <c r="B7" s="5019">
        <v>25767</v>
      </c>
      <c r="C7" s="5020">
        <v>21674</v>
      </c>
      <c r="D7" s="5021">
        <v>23507</v>
      </c>
      <c r="E7" s="5020">
        <v>27179</v>
      </c>
      <c r="F7" s="5021">
        <v>28774</v>
      </c>
      <c r="G7" s="5020">
        <v>32376</v>
      </c>
      <c r="H7" s="5021">
        <v>38197</v>
      </c>
      <c r="I7" s="5020">
        <v>52375</v>
      </c>
      <c r="J7" s="5021">
        <v>56285</v>
      </c>
      <c r="K7" s="5020">
        <v>68804</v>
      </c>
      <c r="L7" s="5022">
        <v>170439</v>
      </c>
      <c r="M7" s="5020">
        <v>198711</v>
      </c>
      <c r="N7" s="4970">
        <v>214493</v>
      </c>
      <c r="O7" s="5018"/>
    </row>
    <row r="8" spans="1:15" s="50" customFormat="1" ht="17.399999999999999">
      <c r="A8" s="5013" t="s">
        <v>577</v>
      </c>
      <c r="B8" s="377" t="s">
        <v>19</v>
      </c>
      <c r="C8" s="5020">
        <v>2361</v>
      </c>
      <c r="D8" s="5021">
        <v>21031</v>
      </c>
      <c r="E8" s="5020">
        <v>63052</v>
      </c>
      <c r="F8" s="5021">
        <v>52569</v>
      </c>
      <c r="G8" s="5020">
        <v>61062</v>
      </c>
      <c r="H8" s="5021">
        <v>69070</v>
      </c>
      <c r="I8" s="5020">
        <v>95353</v>
      </c>
      <c r="J8" s="5021">
        <v>133940</v>
      </c>
      <c r="K8" s="5020">
        <v>168682</v>
      </c>
      <c r="L8" s="5022">
        <v>277514</v>
      </c>
      <c r="M8" s="5020">
        <v>342095</v>
      </c>
      <c r="N8" s="4970">
        <v>383200</v>
      </c>
      <c r="O8" s="5018"/>
    </row>
    <row r="9" spans="1:15" s="50" customFormat="1" ht="17.399999999999999">
      <c r="A9" s="5013" t="s">
        <v>580</v>
      </c>
      <c r="B9" s="377" t="s">
        <v>19</v>
      </c>
      <c r="C9" s="5020">
        <v>4533</v>
      </c>
      <c r="D9" s="5021">
        <v>4950</v>
      </c>
      <c r="E9" s="5020">
        <v>6461</v>
      </c>
      <c r="F9" s="5021">
        <v>6851</v>
      </c>
      <c r="G9" s="5020">
        <v>7030</v>
      </c>
      <c r="H9" s="377" t="s">
        <v>19</v>
      </c>
      <c r="I9" s="5020">
        <v>9625</v>
      </c>
      <c r="J9" s="5021">
        <v>17962</v>
      </c>
      <c r="K9" s="5020">
        <v>24454</v>
      </c>
      <c r="L9" s="5022">
        <v>41119</v>
      </c>
      <c r="M9" s="5020">
        <v>48699</v>
      </c>
      <c r="N9" s="4970">
        <v>52696</v>
      </c>
      <c r="O9" s="5018"/>
    </row>
    <row r="10" spans="1:15" s="50" customFormat="1" ht="17.399999999999999">
      <c r="A10" s="5013" t="s">
        <v>578</v>
      </c>
      <c r="B10" s="5019">
        <v>61111</v>
      </c>
      <c r="C10" s="5020">
        <v>79675</v>
      </c>
      <c r="D10" s="5021">
        <v>109274</v>
      </c>
      <c r="E10" s="5020">
        <v>139631</v>
      </c>
      <c r="F10" s="5021">
        <v>157905</v>
      </c>
      <c r="G10" s="5020">
        <v>184598</v>
      </c>
      <c r="H10" s="5021">
        <v>203455</v>
      </c>
      <c r="I10" s="5020">
        <v>217669</v>
      </c>
      <c r="J10" s="5021">
        <v>239748</v>
      </c>
      <c r="K10" s="5020">
        <v>247486</v>
      </c>
      <c r="L10" s="5022">
        <v>295875</v>
      </c>
      <c r="M10" s="5020">
        <v>312292</v>
      </c>
      <c r="N10" s="4970">
        <v>312668</v>
      </c>
      <c r="O10" s="5018"/>
    </row>
    <row r="11" spans="1:15" s="50" customFormat="1" ht="17.399999999999999">
      <c r="A11" s="5013" t="s">
        <v>584</v>
      </c>
      <c r="B11" s="5019">
        <v>233</v>
      </c>
      <c r="C11" s="5020">
        <v>695</v>
      </c>
      <c r="D11" s="5021">
        <v>348</v>
      </c>
      <c r="E11" s="5020">
        <v>563</v>
      </c>
      <c r="F11" s="5021">
        <v>255</v>
      </c>
      <c r="G11" s="5020">
        <v>2651</v>
      </c>
      <c r="H11" s="5021">
        <v>4943</v>
      </c>
      <c r="I11" s="5020">
        <v>7517</v>
      </c>
      <c r="J11" s="5021">
        <v>17364</v>
      </c>
      <c r="K11" s="5020">
        <v>27195</v>
      </c>
      <c r="L11" s="5022">
        <v>32066</v>
      </c>
      <c r="M11" s="5020">
        <v>38820</v>
      </c>
      <c r="N11" s="4970">
        <v>26041</v>
      </c>
      <c r="O11" s="5018"/>
    </row>
    <row r="12" spans="1:15" s="50" customFormat="1" ht="18" thickBot="1">
      <c r="A12" s="5013" t="s">
        <v>585</v>
      </c>
      <c r="B12" s="5024">
        <v>415</v>
      </c>
      <c r="C12" s="5025">
        <v>376</v>
      </c>
      <c r="D12" s="5026">
        <v>310</v>
      </c>
      <c r="E12" s="5025">
        <v>217</v>
      </c>
      <c r="F12" s="5026">
        <v>579</v>
      </c>
      <c r="G12" s="5025">
        <v>1618</v>
      </c>
      <c r="H12" s="5026">
        <v>12474</v>
      </c>
      <c r="I12" s="5025">
        <v>13317</v>
      </c>
      <c r="J12" s="5026">
        <v>65122</v>
      </c>
      <c r="K12" s="5025">
        <v>63250</v>
      </c>
      <c r="L12" s="5027" t="s">
        <v>18</v>
      </c>
      <c r="M12" s="5028" t="s">
        <v>18</v>
      </c>
      <c r="N12" s="5029" t="s">
        <v>18</v>
      </c>
      <c r="O12" s="5018"/>
    </row>
    <row r="13" spans="1:15" s="50" customFormat="1" ht="17.399999999999999">
      <c r="A13" s="5030" t="s">
        <v>31</v>
      </c>
      <c r="B13" s="5016">
        <v>154001</v>
      </c>
      <c r="C13" s="5015">
        <v>191909</v>
      </c>
      <c r="D13" s="5016">
        <v>255912</v>
      </c>
      <c r="E13" s="5015">
        <v>368336</v>
      </c>
      <c r="F13" s="5016">
        <v>423330</v>
      </c>
      <c r="G13" s="5015">
        <v>499769</v>
      </c>
      <c r="H13" s="5016">
        <v>632772</v>
      </c>
      <c r="I13" s="5015">
        <v>768559</v>
      </c>
      <c r="J13" s="5016">
        <v>964691</v>
      </c>
      <c r="K13" s="5015">
        <v>1108229</v>
      </c>
      <c r="L13" s="5016">
        <v>1211537</v>
      </c>
      <c r="M13" s="5015">
        <v>1360301</v>
      </c>
      <c r="N13" s="5031">
        <v>1455271</v>
      </c>
      <c r="O13" s="5018"/>
    </row>
    <row r="14" spans="1:15" ht="37.200000000000003" customHeight="1">
      <c r="A14" s="5421" t="s">
        <v>2686</v>
      </c>
      <c r="B14" s="5422"/>
      <c r="C14" s="5422"/>
      <c r="D14" s="5422"/>
      <c r="E14" s="5422"/>
      <c r="F14" s="5422"/>
      <c r="G14" s="5422"/>
      <c r="H14" s="5422"/>
      <c r="I14" s="5422"/>
      <c r="J14" s="5422"/>
      <c r="K14" s="5422"/>
      <c r="L14" s="5422"/>
      <c r="M14" s="5422"/>
      <c r="N14" s="5423"/>
    </row>
    <row r="15" spans="1:15" ht="13.8">
      <c r="A15" s="203"/>
      <c r="B15" s="203"/>
      <c r="C15" s="203"/>
      <c r="D15" s="203"/>
      <c r="E15" s="203"/>
      <c r="F15" s="203"/>
      <c r="G15" s="203"/>
      <c r="H15" s="203"/>
      <c r="I15" s="203"/>
      <c r="J15" s="203"/>
      <c r="K15" s="203"/>
      <c r="L15" s="203"/>
      <c r="M15" s="203"/>
    </row>
    <row r="16" spans="1:15" ht="42.6" customHeight="1">
      <c r="A16" s="5424" t="s">
        <v>2687</v>
      </c>
      <c r="B16" s="5424"/>
      <c r="C16" s="5424"/>
      <c r="D16" s="5424"/>
      <c r="E16" s="5424"/>
      <c r="F16" s="5424"/>
      <c r="G16" s="5424"/>
      <c r="H16" s="5424"/>
      <c r="I16" s="5424"/>
      <c r="J16" s="5424"/>
      <c r="K16" s="5424"/>
      <c r="L16" s="5424"/>
      <c r="M16" s="5424"/>
      <c r="N16" s="5424"/>
    </row>
    <row r="17" spans="1:13" ht="13.8">
      <c r="A17" s="203"/>
      <c r="B17" s="203"/>
      <c r="C17" s="203"/>
      <c r="D17" s="203"/>
      <c r="E17" s="203"/>
      <c r="F17" s="203"/>
      <c r="G17" s="203"/>
      <c r="H17" s="203"/>
      <c r="I17" s="203"/>
      <c r="J17" s="203"/>
      <c r="K17" s="203"/>
      <c r="L17" s="203"/>
      <c r="M17" s="203"/>
    </row>
    <row r="18" spans="1:13" ht="13.8">
      <c r="A18" s="203"/>
      <c r="B18" s="203"/>
      <c r="C18" s="203"/>
      <c r="D18" s="203"/>
      <c r="E18" s="203"/>
      <c r="F18" s="203"/>
      <c r="G18" s="203"/>
      <c r="H18" s="203"/>
      <c r="I18" s="203"/>
      <c r="J18" s="203"/>
      <c r="K18" s="203"/>
      <c r="L18" s="203"/>
      <c r="M18" s="203"/>
    </row>
    <row r="19" spans="1:13" ht="13.8">
      <c r="A19" s="203"/>
      <c r="B19" s="203"/>
      <c r="C19" s="203"/>
      <c r="D19" s="203"/>
      <c r="E19" s="203"/>
      <c r="F19" s="203"/>
      <c r="G19" s="203"/>
      <c r="H19" s="203"/>
      <c r="I19" s="203"/>
      <c r="J19" s="203"/>
      <c r="K19" s="203"/>
      <c r="L19" s="203"/>
      <c r="M19" s="203"/>
    </row>
    <row r="20" spans="1:13" ht="13.8">
      <c r="A20" s="203"/>
      <c r="B20" s="203"/>
      <c r="C20" s="203"/>
      <c r="D20" s="203"/>
      <c r="E20" s="203"/>
      <c r="F20" s="203"/>
      <c r="G20" s="203"/>
      <c r="H20" s="203"/>
      <c r="I20" s="203"/>
      <c r="J20" s="203"/>
      <c r="K20" s="203"/>
      <c r="L20" s="203"/>
      <c r="M20" s="203"/>
    </row>
    <row r="21" spans="1:13" ht="13.8">
      <c r="A21" s="203"/>
      <c r="B21" s="203"/>
      <c r="C21" s="203"/>
      <c r="D21" s="203"/>
      <c r="E21" s="203"/>
      <c r="F21" s="203"/>
      <c r="G21" s="203"/>
      <c r="H21" s="203"/>
      <c r="I21" s="203"/>
      <c r="J21" s="203"/>
      <c r="K21" s="203"/>
      <c r="L21" s="203"/>
      <c r="M21" s="203"/>
    </row>
    <row r="22" spans="1:13" ht="13.8">
      <c r="A22" s="203"/>
      <c r="B22" s="203"/>
      <c r="C22" s="203"/>
      <c r="D22" s="203"/>
      <c r="E22" s="203"/>
      <c r="F22" s="203"/>
      <c r="G22" s="203"/>
      <c r="H22" s="203"/>
      <c r="I22" s="203"/>
      <c r="J22" s="203"/>
      <c r="K22" s="203"/>
      <c r="L22" s="203"/>
      <c r="M22" s="203"/>
    </row>
    <row r="23" spans="1:13" ht="13.8">
      <c r="A23" s="203"/>
      <c r="B23" s="203"/>
      <c r="C23" s="203"/>
      <c r="D23" s="203"/>
      <c r="E23" s="203"/>
      <c r="F23" s="203"/>
      <c r="G23" s="203"/>
      <c r="H23" s="203"/>
      <c r="I23" s="203"/>
      <c r="J23" s="203"/>
      <c r="K23" s="203"/>
      <c r="L23" s="203"/>
      <c r="M23" s="203"/>
    </row>
    <row r="24" spans="1:13" ht="13.8">
      <c r="A24" s="203"/>
      <c r="B24" s="203"/>
      <c r="C24" s="203"/>
      <c r="D24" s="203"/>
      <c r="E24" s="203"/>
      <c r="F24" s="203"/>
      <c r="G24" s="203"/>
      <c r="H24" s="203"/>
      <c r="I24" s="203"/>
      <c r="J24" s="203"/>
      <c r="K24" s="203"/>
      <c r="L24" s="203"/>
      <c r="M24" s="203"/>
    </row>
    <row r="25" spans="1:13" ht="13.8">
      <c r="A25" s="203"/>
      <c r="B25" s="203"/>
      <c r="C25" s="203"/>
      <c r="D25" s="203"/>
      <c r="E25" s="203"/>
      <c r="F25" s="203"/>
      <c r="G25" s="203"/>
      <c r="H25" s="203"/>
      <c r="I25" s="203"/>
      <c r="J25" s="203"/>
      <c r="K25" s="203"/>
      <c r="L25" s="203"/>
      <c r="M25" s="203"/>
    </row>
    <row r="26" spans="1:13" ht="13.8">
      <c r="A26" s="203"/>
      <c r="B26" s="203"/>
      <c r="C26" s="203"/>
      <c r="D26" s="203"/>
      <c r="E26" s="203"/>
      <c r="F26" s="203"/>
      <c r="G26" s="203"/>
      <c r="H26" s="203"/>
      <c r="I26" s="203"/>
      <c r="J26" s="203"/>
      <c r="K26" s="203"/>
      <c r="L26" s="203"/>
      <c r="M26" s="203"/>
    </row>
    <row r="27" spans="1:13" ht="13.8">
      <c r="A27" s="203"/>
      <c r="B27" s="203"/>
      <c r="C27" s="203"/>
      <c r="D27" s="203"/>
      <c r="E27" s="203"/>
      <c r="F27" s="203"/>
      <c r="G27" s="203"/>
      <c r="H27" s="203"/>
      <c r="I27" s="203"/>
      <c r="J27" s="203"/>
      <c r="K27" s="203"/>
      <c r="L27" s="203"/>
      <c r="M27" s="203"/>
    </row>
    <row r="28" spans="1:13" ht="13.8">
      <c r="A28" s="203"/>
      <c r="B28" s="203"/>
      <c r="C28" s="203"/>
      <c r="D28" s="203"/>
      <c r="E28" s="203"/>
      <c r="F28" s="203"/>
      <c r="G28" s="203"/>
      <c r="H28" s="203"/>
      <c r="I28" s="203"/>
      <c r="J28" s="203"/>
      <c r="K28" s="203"/>
      <c r="L28" s="203"/>
      <c r="M28" s="203"/>
    </row>
    <row r="29" spans="1:13" ht="13.8">
      <c r="A29" s="203"/>
      <c r="B29" s="203"/>
      <c r="C29" s="203"/>
      <c r="D29" s="203"/>
      <c r="E29" s="203"/>
      <c r="F29" s="203"/>
      <c r="G29" s="203"/>
      <c r="H29" s="203"/>
      <c r="I29" s="203"/>
      <c r="J29" s="203"/>
      <c r="K29" s="203"/>
      <c r="L29" s="203"/>
      <c r="M29" s="203"/>
    </row>
    <row r="30" spans="1:13" ht="13.8">
      <c r="A30" s="203"/>
      <c r="B30" s="203"/>
      <c r="C30" s="203"/>
      <c r="D30" s="203"/>
      <c r="E30" s="203"/>
      <c r="F30" s="203"/>
      <c r="G30" s="203"/>
      <c r="H30" s="203"/>
      <c r="I30" s="203"/>
      <c r="J30" s="203"/>
      <c r="K30" s="203"/>
      <c r="L30" s="203"/>
      <c r="M30" s="203"/>
    </row>
    <row r="31" spans="1:13" ht="13.8">
      <c r="A31" s="203"/>
      <c r="B31" s="203"/>
      <c r="C31" s="203"/>
      <c r="D31" s="203"/>
      <c r="E31" s="203"/>
      <c r="F31" s="203"/>
      <c r="G31" s="203"/>
      <c r="H31" s="203"/>
      <c r="I31" s="203"/>
      <c r="J31" s="203"/>
      <c r="K31" s="203"/>
      <c r="L31" s="203"/>
      <c r="M31" s="203"/>
    </row>
    <row r="32" spans="1:13" ht="13.8">
      <c r="A32" s="203"/>
      <c r="B32" s="203"/>
      <c r="C32" s="203"/>
      <c r="D32" s="203"/>
      <c r="E32" s="203"/>
      <c r="F32" s="203"/>
      <c r="G32" s="203"/>
      <c r="H32" s="203"/>
      <c r="I32" s="203"/>
      <c r="J32" s="203"/>
      <c r="K32" s="203"/>
      <c r="L32" s="203"/>
      <c r="M32" s="203"/>
    </row>
    <row r="33" spans="1:13" ht="13.8">
      <c r="A33" s="203"/>
      <c r="B33" s="203"/>
      <c r="C33" s="203"/>
      <c r="D33" s="203"/>
      <c r="E33" s="203"/>
      <c r="F33" s="203"/>
      <c r="G33" s="203"/>
      <c r="H33" s="203"/>
      <c r="I33" s="203"/>
      <c r="J33" s="203"/>
      <c r="K33" s="203"/>
      <c r="L33" s="203"/>
      <c r="M33" s="203"/>
    </row>
    <row r="34" spans="1:13" ht="13.8">
      <c r="A34" s="203"/>
      <c r="B34" s="203"/>
      <c r="C34" s="203"/>
      <c r="D34" s="203"/>
      <c r="E34" s="203"/>
      <c r="F34" s="203"/>
      <c r="G34" s="203"/>
      <c r="H34" s="203"/>
      <c r="I34" s="203"/>
      <c r="J34" s="203"/>
      <c r="K34" s="203"/>
      <c r="L34" s="203"/>
      <c r="M34" s="203"/>
    </row>
    <row r="35" spans="1:13" ht="13.8">
      <c r="A35" s="203"/>
      <c r="B35" s="203"/>
      <c r="C35" s="203"/>
      <c r="D35" s="203"/>
      <c r="E35" s="203"/>
      <c r="F35" s="203"/>
      <c r="G35" s="203"/>
      <c r="H35" s="203"/>
      <c r="I35" s="203"/>
      <c r="J35" s="203"/>
      <c r="K35" s="203"/>
      <c r="L35" s="203"/>
      <c r="M35" s="203"/>
    </row>
    <row r="36" spans="1:13" ht="13.8">
      <c r="A36" s="203"/>
      <c r="B36" s="203"/>
      <c r="C36" s="203"/>
      <c r="D36" s="203"/>
      <c r="E36" s="203"/>
      <c r="F36" s="203"/>
      <c r="G36" s="203"/>
      <c r="H36" s="203"/>
      <c r="I36" s="203"/>
      <c r="J36" s="203"/>
      <c r="K36" s="203"/>
      <c r="L36" s="203"/>
      <c r="M36" s="203"/>
    </row>
    <row r="37" spans="1:13" ht="13.8">
      <c r="A37" s="203"/>
      <c r="B37" s="203"/>
      <c r="C37" s="203"/>
      <c r="D37" s="203"/>
      <c r="E37" s="203"/>
      <c r="F37" s="203"/>
      <c r="G37" s="203"/>
      <c r="H37" s="203"/>
      <c r="I37" s="203"/>
      <c r="J37" s="203"/>
      <c r="K37" s="203"/>
      <c r="L37" s="203"/>
      <c r="M37" s="203"/>
    </row>
    <row r="38" spans="1:13" ht="13.8">
      <c r="A38" s="203"/>
      <c r="B38" s="203"/>
      <c r="C38" s="203"/>
      <c r="D38" s="203"/>
      <c r="E38" s="203"/>
      <c r="F38" s="203"/>
      <c r="G38" s="203"/>
      <c r="H38" s="203"/>
      <c r="I38" s="203"/>
      <c r="J38" s="203"/>
      <c r="K38" s="203"/>
      <c r="L38" s="203"/>
      <c r="M38" s="203"/>
    </row>
    <row r="39" spans="1:13" ht="13.8">
      <c r="A39" s="203"/>
      <c r="B39" s="203"/>
      <c r="C39" s="203"/>
      <c r="D39" s="203"/>
      <c r="E39" s="203"/>
      <c r="F39" s="203"/>
      <c r="G39" s="203"/>
      <c r="H39" s="203"/>
      <c r="I39" s="203"/>
      <c r="J39" s="203"/>
      <c r="K39" s="203"/>
      <c r="L39" s="203"/>
      <c r="M39" s="203"/>
    </row>
    <row r="40" spans="1:13" ht="13.8">
      <c r="A40" s="203"/>
      <c r="B40" s="203"/>
      <c r="C40" s="203"/>
      <c r="D40" s="203"/>
      <c r="E40" s="203"/>
      <c r="F40" s="203"/>
      <c r="G40" s="203"/>
      <c r="H40" s="203"/>
      <c r="I40" s="203"/>
      <c r="J40" s="203"/>
      <c r="K40" s="203"/>
      <c r="L40" s="203"/>
      <c r="M40" s="203"/>
    </row>
    <row r="41" spans="1:13" ht="13.8">
      <c r="A41" s="203"/>
      <c r="B41" s="203"/>
      <c r="C41" s="203"/>
      <c r="D41" s="203"/>
      <c r="E41" s="203"/>
      <c r="F41" s="203"/>
      <c r="G41" s="203"/>
      <c r="H41" s="203"/>
      <c r="I41" s="203"/>
      <c r="J41" s="203"/>
      <c r="K41" s="203"/>
      <c r="L41" s="203"/>
      <c r="M41" s="203"/>
    </row>
    <row r="42" spans="1:13" ht="13.8">
      <c r="A42" s="203"/>
      <c r="B42" s="203"/>
      <c r="C42" s="203"/>
      <c r="D42" s="203"/>
      <c r="E42" s="203"/>
      <c r="F42" s="203"/>
      <c r="G42" s="203"/>
      <c r="H42" s="203"/>
      <c r="I42" s="203"/>
      <c r="J42" s="203"/>
      <c r="K42" s="203"/>
      <c r="L42" s="203"/>
      <c r="M42" s="203"/>
    </row>
    <row r="43" spans="1:13" ht="13.8">
      <c r="A43" s="203"/>
      <c r="B43" s="203"/>
      <c r="C43" s="203"/>
      <c r="D43" s="203"/>
      <c r="E43" s="203"/>
      <c r="F43" s="203"/>
      <c r="G43" s="203"/>
      <c r="H43" s="203"/>
      <c r="I43" s="203"/>
      <c r="J43" s="203"/>
      <c r="K43" s="203"/>
      <c r="L43" s="203"/>
      <c r="M43" s="203"/>
    </row>
    <row r="44" spans="1:13" ht="13.8">
      <c r="A44" s="203"/>
      <c r="B44" s="203"/>
      <c r="C44" s="203"/>
      <c r="D44" s="203"/>
      <c r="E44" s="203"/>
      <c r="F44" s="203"/>
      <c r="G44" s="203"/>
      <c r="H44" s="203"/>
      <c r="I44" s="203"/>
      <c r="J44" s="203"/>
      <c r="K44" s="203"/>
      <c r="L44" s="203"/>
      <c r="M44" s="203"/>
    </row>
    <row r="45" spans="1:13" ht="13.8">
      <c r="A45" s="203"/>
      <c r="B45" s="203"/>
      <c r="C45" s="203"/>
      <c r="D45" s="203"/>
      <c r="E45" s="203"/>
      <c r="F45" s="203"/>
      <c r="G45" s="203"/>
      <c r="H45" s="203"/>
      <c r="I45" s="203"/>
      <c r="J45" s="203"/>
      <c r="K45" s="203"/>
      <c r="L45" s="203"/>
      <c r="M45" s="203"/>
    </row>
    <row r="46" spans="1:13" ht="13.8">
      <c r="A46" s="203"/>
      <c r="B46" s="203"/>
      <c r="C46" s="203"/>
      <c r="D46" s="203"/>
      <c r="E46" s="203"/>
      <c r="F46" s="203"/>
      <c r="G46" s="203"/>
      <c r="H46" s="203"/>
      <c r="I46" s="203"/>
      <c r="J46" s="203"/>
      <c r="K46" s="203"/>
      <c r="L46" s="203"/>
      <c r="M46" s="203"/>
    </row>
    <row r="47" spans="1:13" ht="13.8">
      <c r="A47" s="203"/>
      <c r="B47" s="203"/>
      <c r="C47" s="203"/>
      <c r="D47" s="203"/>
      <c r="E47" s="203"/>
      <c r="F47" s="203"/>
      <c r="G47" s="203"/>
      <c r="H47" s="203"/>
      <c r="I47" s="203"/>
      <c r="J47" s="203"/>
      <c r="K47" s="203"/>
      <c r="L47" s="203"/>
      <c r="M47" s="203"/>
    </row>
  </sheetData>
  <mergeCells count="5">
    <mergeCell ref="A3:A4"/>
    <mergeCell ref="A1:N1"/>
    <mergeCell ref="B3:N3"/>
    <mergeCell ref="A14:N14"/>
    <mergeCell ref="A16:N16"/>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activeCell="H5" sqref="H5"/>
    </sheetView>
  </sheetViews>
  <sheetFormatPr defaultColWidth="8.69921875" defaultRowHeight="14.25" customHeight="1"/>
  <cols>
    <col min="1" max="1" width="19.796875" style="168" customWidth="1"/>
    <col min="2" max="6" width="13.296875" style="168" customWidth="1"/>
    <col min="7" max="16384" width="8.69921875" style="168"/>
  </cols>
  <sheetData>
    <row r="1" spans="1:7" ht="24.6">
      <c r="A1" s="5429" t="s">
        <v>2688</v>
      </c>
      <c r="B1" s="5429"/>
      <c r="C1" s="5429"/>
      <c r="D1" s="5429"/>
      <c r="E1" s="5429"/>
      <c r="F1" s="5429"/>
      <c r="G1" s="314"/>
    </row>
    <row r="2" spans="1:7" ht="13.8">
      <c r="A2" s="3"/>
      <c r="B2" s="3"/>
      <c r="C2" s="3"/>
      <c r="D2" s="3"/>
    </row>
    <row r="3" spans="1:7" ht="20.399999999999999">
      <c r="A3" s="5430" t="s">
        <v>23</v>
      </c>
      <c r="B3" s="5433" t="s">
        <v>2689</v>
      </c>
      <c r="C3" s="5434"/>
      <c r="D3" s="5434"/>
      <c r="E3" s="5434"/>
      <c r="F3" s="5434"/>
      <c r="G3" s="5359"/>
    </row>
    <row r="4" spans="1:7" ht="20.399999999999999" customHeight="1">
      <c r="A4" s="5431"/>
      <c r="B4" s="5436" t="s">
        <v>574</v>
      </c>
      <c r="C4" s="5437"/>
      <c r="D4" s="5436" t="s">
        <v>14</v>
      </c>
      <c r="E4" s="5438"/>
      <c r="F4" s="5438"/>
      <c r="G4" s="419"/>
    </row>
    <row r="5" spans="1:7" ht="20.399999999999999">
      <c r="A5" s="5432"/>
      <c r="B5" s="5032" t="s">
        <v>16</v>
      </c>
      <c r="C5" s="5033" t="s">
        <v>2690</v>
      </c>
      <c r="D5" s="5034" t="s">
        <v>16</v>
      </c>
      <c r="E5" s="5035" t="s">
        <v>2691</v>
      </c>
      <c r="F5" s="5036" t="s">
        <v>2690</v>
      </c>
      <c r="G5" s="419"/>
    </row>
    <row r="6" spans="1:7" ht="15.6">
      <c r="A6" s="5037" t="s">
        <v>24</v>
      </c>
      <c r="B6" s="5038">
        <v>1016508</v>
      </c>
      <c r="C6" s="5039">
        <f>B6/1455271</f>
        <v>0.69850082905520694</v>
      </c>
      <c r="D6" s="5040">
        <v>200455</v>
      </c>
      <c r="E6" s="5041">
        <f>D6/B6</f>
        <v>0.19719962853219059</v>
      </c>
      <c r="F6" s="5042">
        <f>D6/317497</f>
        <v>0.63136029631776047</v>
      </c>
      <c r="G6" s="454"/>
    </row>
    <row r="7" spans="1:7" ht="15.6">
      <c r="A7" s="5043" t="s">
        <v>25</v>
      </c>
      <c r="B7" s="5044">
        <v>200629</v>
      </c>
      <c r="C7" s="5045">
        <f t="shared" ref="C7:C14" si="0">B7/1455271</f>
        <v>0.13786366937841818</v>
      </c>
      <c r="D7" s="5046">
        <v>59320</v>
      </c>
      <c r="E7" s="5047">
        <f>D7/B7</f>
        <v>0.29567011748052374</v>
      </c>
      <c r="F7" s="5048">
        <f t="shared" ref="F7:F14" si="1">D7/317497</f>
        <v>0.18683641105270285</v>
      </c>
      <c r="G7" s="454"/>
    </row>
    <row r="8" spans="1:7" ht="15.6">
      <c r="A8" s="5037" t="s">
        <v>26</v>
      </c>
      <c r="B8" s="5038">
        <v>154100</v>
      </c>
      <c r="C8" s="5039">
        <f t="shared" si="0"/>
        <v>0.10589093028033954</v>
      </c>
      <c r="D8" s="5049">
        <v>34114</v>
      </c>
      <c r="E8" s="5041">
        <f>D8/B8</f>
        <v>0.22137573004542505</v>
      </c>
      <c r="F8" s="5042">
        <f t="shared" si="1"/>
        <v>0.10744668453560191</v>
      </c>
      <c r="G8" s="454"/>
    </row>
    <row r="9" spans="1:7" ht="15.6">
      <c r="A9" s="5043" t="s">
        <v>611</v>
      </c>
      <c r="B9" s="5044">
        <v>3367</v>
      </c>
      <c r="C9" s="5045">
        <f t="shared" si="0"/>
        <v>2.3136584182602417E-3</v>
      </c>
      <c r="D9" s="5050">
        <v>708</v>
      </c>
      <c r="E9" s="5047">
        <f>D9/B9</f>
        <v>0.21027621027621027</v>
      </c>
      <c r="F9" s="5048">
        <f t="shared" si="1"/>
        <v>2.2299423301637496E-3</v>
      </c>
      <c r="G9" s="454"/>
    </row>
    <row r="10" spans="1:7" ht="15.6">
      <c r="A10" s="5037" t="s">
        <v>27</v>
      </c>
      <c r="B10" s="5051" t="s">
        <v>18</v>
      </c>
      <c r="C10" s="5052" t="s">
        <v>18</v>
      </c>
      <c r="D10" s="5051" t="s">
        <v>18</v>
      </c>
      <c r="E10" s="5053" t="s">
        <v>18</v>
      </c>
      <c r="F10" s="5053" t="s">
        <v>18</v>
      </c>
      <c r="G10" s="454"/>
    </row>
    <row r="11" spans="1:7" ht="15.6">
      <c r="A11" s="5043" t="s">
        <v>28</v>
      </c>
      <c r="B11" s="5044">
        <v>7369</v>
      </c>
      <c r="C11" s="5045">
        <f t="shared" si="0"/>
        <v>5.0636616822571194E-3</v>
      </c>
      <c r="D11" s="5050">
        <v>4795</v>
      </c>
      <c r="E11" s="5047">
        <f>D11/B11</f>
        <v>0.65069887365992674</v>
      </c>
      <c r="F11" s="5048">
        <f t="shared" si="1"/>
        <v>1.5102504905558162E-2</v>
      </c>
      <c r="G11" s="454"/>
    </row>
    <row r="12" spans="1:7" ht="15.6">
      <c r="A12" s="5037" t="s">
        <v>29</v>
      </c>
      <c r="B12" s="5038">
        <v>73214</v>
      </c>
      <c r="C12" s="5039">
        <f t="shared" si="0"/>
        <v>5.0309529977578059E-2</v>
      </c>
      <c r="D12" s="5054">
        <v>18025</v>
      </c>
      <c r="E12" s="5041">
        <f>D12/B12</f>
        <v>0.24619608271642035</v>
      </c>
      <c r="F12" s="5042">
        <f t="shared" si="1"/>
        <v>5.6772189973448565E-2</v>
      </c>
      <c r="G12" s="454"/>
    </row>
    <row r="13" spans="1:7" ht="16.2" thickBot="1">
      <c r="A13" s="5043" t="s">
        <v>30</v>
      </c>
      <c r="B13" s="5055">
        <v>84</v>
      </c>
      <c r="C13" s="5056">
        <f t="shared" si="0"/>
        <v>5.7721207939964447E-5</v>
      </c>
      <c r="D13" s="5057">
        <v>71</v>
      </c>
      <c r="E13" s="5058">
        <f>D13/B13</f>
        <v>0.84523809523809523</v>
      </c>
      <c r="F13" s="5059">
        <f t="shared" si="1"/>
        <v>2.2362416022828562E-4</v>
      </c>
      <c r="G13" s="454"/>
    </row>
    <row r="14" spans="1:7" ht="15.6">
      <c r="A14" s="5060" t="s">
        <v>31</v>
      </c>
      <c r="B14" s="5061">
        <v>1455271</v>
      </c>
      <c r="C14" s="5062">
        <f t="shared" si="0"/>
        <v>1</v>
      </c>
      <c r="D14" s="5063">
        <v>317497</v>
      </c>
      <c r="E14" s="5064">
        <f>D14/B14</f>
        <v>0.21817036139660587</v>
      </c>
      <c r="F14" s="5065">
        <f t="shared" si="1"/>
        <v>1</v>
      </c>
      <c r="G14" s="454"/>
    </row>
    <row r="15" spans="1:7" ht="13.8">
      <c r="A15" s="5426" t="s">
        <v>20</v>
      </c>
      <c r="B15" s="5428"/>
      <c r="C15" s="5428"/>
      <c r="D15" s="5428"/>
      <c r="E15" s="5428"/>
      <c r="F15" s="5428"/>
    </row>
    <row r="16" spans="1:7" ht="13.8">
      <c r="A16" s="3"/>
      <c r="B16" s="3"/>
      <c r="C16" s="3"/>
      <c r="D16" s="3"/>
    </row>
    <row r="17" spans="1:7" ht="19.5" customHeight="1">
      <c r="A17" s="5425" t="s">
        <v>2692</v>
      </c>
      <c r="B17" s="5425"/>
      <c r="C17" s="5425"/>
      <c r="D17" s="5425"/>
      <c r="E17" s="5425"/>
      <c r="F17" s="5425"/>
    </row>
    <row r="20" spans="1:7" ht="24.6">
      <c r="A20" s="5429" t="s">
        <v>2693</v>
      </c>
      <c r="B20" s="5429"/>
      <c r="C20" s="5429"/>
      <c r="D20" s="5429"/>
      <c r="E20" s="5429"/>
      <c r="F20" s="5429"/>
      <c r="G20" s="314"/>
    </row>
    <row r="21" spans="1:7" ht="13.8">
      <c r="A21" s="3"/>
      <c r="B21" s="3"/>
      <c r="C21" s="3"/>
      <c r="D21" s="3"/>
    </row>
    <row r="22" spans="1:7" s="61" customFormat="1" ht="20.399999999999999">
      <c r="A22" s="5430" t="s">
        <v>23</v>
      </c>
      <c r="B22" s="5433" t="s">
        <v>573</v>
      </c>
      <c r="C22" s="5434"/>
      <c r="D22" s="5434"/>
      <c r="E22" s="5434"/>
      <c r="F22" s="5434"/>
      <c r="G22" s="5359"/>
    </row>
    <row r="23" spans="1:7" s="61" customFormat="1" ht="20.399999999999999">
      <c r="A23" s="5431"/>
      <c r="B23" s="5433" t="s">
        <v>574</v>
      </c>
      <c r="C23" s="5435"/>
      <c r="D23" s="5433" t="s">
        <v>14</v>
      </c>
      <c r="E23" s="5434"/>
      <c r="F23" s="5434"/>
      <c r="G23" s="419"/>
    </row>
    <row r="24" spans="1:7" s="61" customFormat="1" ht="20.399999999999999">
      <c r="A24" s="5432"/>
      <c r="B24" s="5066" t="s">
        <v>16</v>
      </c>
      <c r="C24" s="5066" t="s">
        <v>2690</v>
      </c>
      <c r="D24" s="71" t="s">
        <v>16</v>
      </c>
      <c r="E24" s="4920" t="s">
        <v>2691</v>
      </c>
      <c r="F24" s="72" t="s">
        <v>2690</v>
      </c>
      <c r="G24" s="419"/>
    </row>
    <row r="25" spans="1:7" s="61" customFormat="1" ht="15.6">
      <c r="A25" s="5037" t="s">
        <v>24</v>
      </c>
      <c r="B25" s="5049">
        <v>953207</v>
      </c>
      <c r="C25" s="5067">
        <f>B25/1360301</f>
        <v>0.70073241142952924</v>
      </c>
      <c r="D25" s="5068">
        <v>182120</v>
      </c>
      <c r="E25" s="5069">
        <f>D25/B25</f>
        <v>0.19106028386279161</v>
      </c>
      <c r="F25" s="5069">
        <v>0.628</v>
      </c>
      <c r="G25" s="454"/>
    </row>
    <row r="26" spans="1:7" s="61" customFormat="1" ht="15.6">
      <c r="A26" s="5043" t="s">
        <v>25</v>
      </c>
      <c r="B26" s="5050">
        <v>185079</v>
      </c>
      <c r="C26" s="5070">
        <f t="shared" ref="C26:C33" si="2">B26/1360301</f>
        <v>0.13605738729884048</v>
      </c>
      <c r="D26" s="5071">
        <v>54919</v>
      </c>
      <c r="E26" s="5072">
        <f>D26/B26</f>
        <v>0.2967327465568757</v>
      </c>
      <c r="F26" s="5073">
        <v>0.189</v>
      </c>
      <c r="G26" s="454"/>
    </row>
    <row r="27" spans="1:7" s="61" customFormat="1" ht="15.6">
      <c r="A27" s="5037" t="s">
        <v>26</v>
      </c>
      <c r="B27" s="5049">
        <v>144444</v>
      </c>
      <c r="C27" s="5067">
        <f t="shared" si="2"/>
        <v>0.10618532221912651</v>
      </c>
      <c r="D27" s="5068">
        <v>31666</v>
      </c>
      <c r="E27" s="5069">
        <f>D27/B27</f>
        <v>0.21922682839024121</v>
      </c>
      <c r="F27" s="5074">
        <v>0.109</v>
      </c>
      <c r="G27" s="454"/>
    </row>
    <row r="28" spans="1:7" s="61" customFormat="1" ht="15.6">
      <c r="A28" s="5043" t="s">
        <v>611</v>
      </c>
      <c r="B28" s="5050">
        <v>3135</v>
      </c>
      <c r="C28" s="5070">
        <f t="shared" si="2"/>
        <v>2.3046369884312367E-3</v>
      </c>
      <c r="D28" s="5071">
        <v>611</v>
      </c>
      <c r="E28" s="5072">
        <f>D28/B28</f>
        <v>0.19489633173843701</v>
      </c>
      <c r="F28" s="5073">
        <v>2E-3</v>
      </c>
      <c r="G28" s="454"/>
    </row>
    <row r="29" spans="1:7" s="61" customFormat="1" ht="15.6">
      <c r="A29" s="5037" t="s">
        <v>27</v>
      </c>
      <c r="B29" s="5051" t="s">
        <v>18</v>
      </c>
      <c r="C29" s="5052" t="s">
        <v>18</v>
      </c>
      <c r="D29" s="5075" t="s">
        <v>18</v>
      </c>
      <c r="E29" s="5076" t="s">
        <v>18</v>
      </c>
      <c r="F29" s="5077" t="s">
        <v>18</v>
      </c>
      <c r="G29" s="454"/>
    </row>
    <row r="30" spans="1:7" s="61" customFormat="1" ht="15.6">
      <c r="A30" s="5043" t="s">
        <v>28</v>
      </c>
      <c r="B30" s="5050">
        <v>7345</v>
      </c>
      <c r="C30" s="5070">
        <f t="shared" si="2"/>
        <v>5.3995402488125786E-3</v>
      </c>
      <c r="D30" s="5071">
        <v>4527</v>
      </c>
      <c r="E30" s="5072">
        <f>D30/B30</f>
        <v>0.61633764465622876</v>
      </c>
      <c r="F30" s="5073">
        <v>1.6E-2</v>
      </c>
      <c r="G30" s="454"/>
    </row>
    <row r="31" spans="1:7" s="61" customFormat="1" ht="15.6">
      <c r="A31" s="5037" t="s">
        <v>29</v>
      </c>
      <c r="B31" s="5049">
        <v>66921</v>
      </c>
      <c r="C31" s="5067">
        <f t="shared" si="2"/>
        <v>4.9195729474579522E-2</v>
      </c>
      <c r="D31" s="5068">
        <v>15978</v>
      </c>
      <c r="E31" s="5069">
        <f>D31/B31</f>
        <v>0.23875913390415565</v>
      </c>
      <c r="F31" s="5074">
        <v>5.5E-2</v>
      </c>
      <c r="G31" s="454"/>
    </row>
    <row r="32" spans="1:7" s="61" customFormat="1" ht="16.2" thickBot="1">
      <c r="A32" s="5043" t="s">
        <v>30</v>
      </c>
      <c r="B32" s="5078">
        <v>170</v>
      </c>
      <c r="C32" s="5079">
        <f t="shared" si="2"/>
        <v>1.2497234068048176E-4</v>
      </c>
      <c r="D32" s="5080">
        <v>149</v>
      </c>
      <c r="E32" s="5081">
        <f>D32/B32</f>
        <v>0.87647058823529411</v>
      </c>
      <c r="F32" s="5081">
        <v>1E-3</v>
      </c>
      <c r="G32" s="454"/>
    </row>
    <row r="33" spans="1:7" s="61" customFormat="1" ht="15.6">
      <c r="A33" s="5082" t="s">
        <v>31</v>
      </c>
      <c r="B33" s="5083">
        <v>1360301</v>
      </c>
      <c r="C33" s="5084">
        <f t="shared" si="2"/>
        <v>1</v>
      </c>
      <c r="D33" s="5085">
        <v>289970</v>
      </c>
      <c r="E33" s="5069">
        <f>D33/B33</f>
        <v>0.21316605663011348</v>
      </c>
      <c r="F33" s="5069">
        <v>1</v>
      </c>
      <c r="G33" s="454"/>
    </row>
    <row r="34" spans="1:7" ht="14.25" customHeight="1">
      <c r="A34" s="5426" t="s">
        <v>20</v>
      </c>
      <c r="B34" s="5427"/>
      <c r="C34" s="5427"/>
      <c r="D34" s="5428"/>
      <c r="E34" s="5428"/>
    </row>
    <row r="35" spans="1:7" ht="14.25" customHeight="1">
      <c r="A35" s="3"/>
      <c r="B35" s="3"/>
      <c r="C35" s="3"/>
      <c r="D35" s="3"/>
    </row>
    <row r="36" spans="1:7" ht="14.25" customHeight="1">
      <c r="A36" s="5425" t="s">
        <v>946</v>
      </c>
      <c r="B36" s="5425"/>
      <c r="C36" s="5425"/>
      <c r="D36" s="5425"/>
      <c r="E36" s="5425"/>
      <c r="F36" s="5425"/>
    </row>
  </sheetData>
  <mergeCells count="14">
    <mergeCell ref="A15:F15"/>
    <mergeCell ref="A17:F17"/>
    <mergeCell ref="A3:A5"/>
    <mergeCell ref="A1:F1"/>
    <mergeCell ref="B3:F3"/>
    <mergeCell ref="B4:C4"/>
    <mergeCell ref="D4:F4"/>
    <mergeCell ref="A36:F36"/>
    <mergeCell ref="A34:E34"/>
    <mergeCell ref="A20:F20"/>
    <mergeCell ref="A22:A24"/>
    <mergeCell ref="B22:F22"/>
    <mergeCell ref="B23:C23"/>
    <mergeCell ref="D23:F2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2"/>
  <sheetViews>
    <sheetView topLeftCell="A32" workbookViewId="0">
      <selection activeCell="F3" sqref="F3:F5"/>
    </sheetView>
  </sheetViews>
  <sheetFormatPr defaultColWidth="8.69921875" defaultRowHeight="14.25" customHeight="1"/>
  <cols>
    <col min="1" max="1" width="27.09765625" style="61" customWidth="1"/>
    <col min="2" max="2" width="34.296875" style="61" customWidth="1"/>
    <col min="3" max="5" width="13.296875" style="61" customWidth="1"/>
    <col min="6" max="6" width="8.69921875" style="61"/>
    <col min="7" max="7" width="27.09765625" style="61" customWidth="1"/>
    <col min="8" max="8" width="34.296875" style="61" customWidth="1"/>
    <col min="9" max="9" width="13.59765625" style="61" customWidth="1"/>
    <col min="10" max="11" width="12" style="61" customWidth="1"/>
    <col min="12" max="16384" width="8.69921875" style="61"/>
  </cols>
  <sheetData>
    <row r="1" spans="1:13" ht="24.6">
      <c r="A1" s="5429" t="s">
        <v>2694</v>
      </c>
      <c r="B1" s="5429"/>
      <c r="C1" s="5429"/>
      <c r="D1" s="5429"/>
      <c r="E1" s="5429"/>
      <c r="G1" s="5429" t="s">
        <v>2695</v>
      </c>
      <c r="H1" s="5429"/>
      <c r="I1" s="5429"/>
      <c r="J1" s="5429"/>
      <c r="K1" s="5429"/>
      <c r="L1" s="319"/>
    </row>
    <row r="2" spans="1:13" ht="13.2">
      <c r="A2" s="76"/>
      <c r="B2" s="82"/>
      <c r="C2" s="82"/>
      <c r="D2" s="82"/>
      <c r="E2" s="82"/>
      <c r="G2" s="76"/>
      <c r="H2" s="82"/>
      <c r="I2" s="82"/>
      <c r="J2" s="82"/>
      <c r="K2" s="82"/>
    </row>
    <row r="3" spans="1:13" ht="20.399999999999999">
      <c r="A3" s="5444" t="s">
        <v>38</v>
      </c>
      <c r="B3" s="5447" t="s">
        <v>2696</v>
      </c>
      <c r="C3" s="5450" t="s">
        <v>506</v>
      </c>
      <c r="D3" s="5451"/>
      <c r="E3" s="5452"/>
      <c r="F3" s="419"/>
      <c r="G3" s="5444" t="s">
        <v>38</v>
      </c>
      <c r="H3" s="5447" t="s">
        <v>39</v>
      </c>
      <c r="I3" s="5450" t="s">
        <v>506</v>
      </c>
      <c r="J3" s="5451"/>
      <c r="K3" s="5452"/>
      <c r="L3" s="106"/>
    </row>
    <row r="4" spans="1:13" ht="32.4">
      <c r="A4" s="5445"/>
      <c r="B4" s="5448"/>
      <c r="C4" s="167" t="s">
        <v>40</v>
      </c>
      <c r="D4" s="5436" t="s">
        <v>14</v>
      </c>
      <c r="E4" s="5453"/>
      <c r="F4" s="166"/>
      <c r="G4" s="5445"/>
      <c r="H4" s="5448"/>
      <c r="I4" s="167" t="s">
        <v>40</v>
      </c>
      <c r="J4" s="5436" t="s">
        <v>14</v>
      </c>
      <c r="K4" s="5453"/>
      <c r="L4" s="166"/>
    </row>
    <row r="5" spans="1:13" ht="20.399999999999999">
      <c r="A5" s="5446"/>
      <c r="B5" s="5449"/>
      <c r="C5" s="59" t="s">
        <v>16</v>
      </c>
      <c r="D5" s="59" t="s">
        <v>16</v>
      </c>
      <c r="E5" s="60" t="s">
        <v>41</v>
      </c>
      <c r="F5" s="419"/>
      <c r="G5" s="5446"/>
      <c r="H5" s="5449"/>
      <c r="I5" s="59" t="s">
        <v>16</v>
      </c>
      <c r="J5" s="59" t="s">
        <v>16</v>
      </c>
      <c r="K5" s="60" t="s">
        <v>41</v>
      </c>
      <c r="L5" s="106"/>
    </row>
    <row r="6" spans="1:13" ht="13.8">
      <c r="A6" s="5086" t="s">
        <v>507</v>
      </c>
      <c r="B6" s="5087" t="s">
        <v>508</v>
      </c>
      <c r="C6" s="5088">
        <v>5433</v>
      </c>
      <c r="D6" s="5089">
        <v>1251</v>
      </c>
      <c r="E6" s="5090">
        <f t="shared" ref="E6:E49" si="0">D6/C6</f>
        <v>0.23025952512424075</v>
      </c>
      <c r="G6" s="5091" t="s">
        <v>507</v>
      </c>
      <c r="H6" s="5092" t="s">
        <v>508</v>
      </c>
      <c r="I6" s="5093">
        <v>5213</v>
      </c>
      <c r="J6" s="5094">
        <v>1170</v>
      </c>
      <c r="K6" s="5069">
        <v>0.224</v>
      </c>
      <c r="L6" s="168"/>
      <c r="M6" s="5"/>
    </row>
    <row r="7" spans="1:13" ht="13.8">
      <c r="A7" s="5095" t="s">
        <v>509</v>
      </c>
      <c r="B7" s="5096" t="s">
        <v>510</v>
      </c>
      <c r="C7" s="5097">
        <v>2035</v>
      </c>
      <c r="D7" s="5098">
        <v>577</v>
      </c>
      <c r="E7" s="5099">
        <f t="shared" si="0"/>
        <v>0.28353808353808352</v>
      </c>
      <c r="G7" s="5100" t="s">
        <v>509</v>
      </c>
      <c r="H7" s="5101" t="s">
        <v>510</v>
      </c>
      <c r="I7" s="5102">
        <v>2568</v>
      </c>
      <c r="J7" s="5103">
        <v>696</v>
      </c>
      <c r="K7" s="5073">
        <v>0.27100000000000002</v>
      </c>
      <c r="L7" s="168"/>
      <c r="M7" s="5"/>
    </row>
    <row r="8" spans="1:13" ht="13.8">
      <c r="A8" s="5086" t="s">
        <v>511</v>
      </c>
      <c r="B8" s="5104" t="s">
        <v>512</v>
      </c>
      <c r="C8" s="5088">
        <v>3822</v>
      </c>
      <c r="D8" s="5089">
        <v>1188</v>
      </c>
      <c r="E8" s="5090">
        <f t="shared" si="0"/>
        <v>0.31083202511773939</v>
      </c>
      <c r="G8" s="5105" t="s">
        <v>511</v>
      </c>
      <c r="H8" s="5106" t="s">
        <v>512</v>
      </c>
      <c r="I8" s="5093">
        <v>3934</v>
      </c>
      <c r="J8" s="5094">
        <v>1171</v>
      </c>
      <c r="K8" s="5074">
        <v>0.29799999999999999</v>
      </c>
      <c r="L8" s="168"/>
      <c r="M8" s="5"/>
    </row>
    <row r="9" spans="1:13" ht="13.8">
      <c r="A9" s="5095" t="s">
        <v>513</v>
      </c>
      <c r="B9" s="5096" t="s">
        <v>514</v>
      </c>
      <c r="C9" s="5097">
        <v>3517</v>
      </c>
      <c r="D9" s="5098">
        <v>1248</v>
      </c>
      <c r="E9" s="5099">
        <f t="shared" si="0"/>
        <v>0.35484788171737275</v>
      </c>
      <c r="G9" s="5100" t="s">
        <v>513</v>
      </c>
      <c r="H9" s="5101" t="s">
        <v>514</v>
      </c>
      <c r="I9" s="5102">
        <v>3294</v>
      </c>
      <c r="J9" s="5103">
        <v>1074</v>
      </c>
      <c r="K9" s="5073">
        <v>0.32600000000000001</v>
      </c>
      <c r="L9" s="168"/>
      <c r="M9" s="5"/>
    </row>
    <row r="10" spans="1:13" ht="13.8">
      <c r="A10" s="5086" t="s">
        <v>515</v>
      </c>
      <c r="B10" s="5104" t="s">
        <v>516</v>
      </c>
      <c r="C10" s="5088">
        <v>5944</v>
      </c>
      <c r="D10" s="5089">
        <v>1918</v>
      </c>
      <c r="E10" s="5090">
        <f t="shared" si="0"/>
        <v>0.32267833109017496</v>
      </c>
      <c r="G10" s="5105" t="s">
        <v>515</v>
      </c>
      <c r="H10" s="5106" t="s">
        <v>516</v>
      </c>
      <c r="I10" s="5093">
        <v>5924</v>
      </c>
      <c r="J10" s="5094">
        <v>1945</v>
      </c>
      <c r="K10" s="5074">
        <v>0.32800000000000001</v>
      </c>
      <c r="L10" s="168"/>
      <c r="M10" s="5"/>
    </row>
    <row r="11" spans="1:13" ht="13.8">
      <c r="A11" s="5095" t="s">
        <v>517</v>
      </c>
      <c r="B11" s="5096" t="s">
        <v>518</v>
      </c>
      <c r="C11" s="5097">
        <v>5631</v>
      </c>
      <c r="D11" s="5098">
        <v>3657</v>
      </c>
      <c r="E11" s="5099">
        <f t="shared" si="0"/>
        <v>0.64944059669685672</v>
      </c>
      <c r="G11" s="5100" t="s">
        <v>517</v>
      </c>
      <c r="H11" s="5101" t="s">
        <v>518</v>
      </c>
      <c r="I11" s="5102">
        <v>5391</v>
      </c>
      <c r="J11" s="5103">
        <v>3485</v>
      </c>
      <c r="K11" s="5073">
        <v>0.64600000000000002</v>
      </c>
      <c r="L11" s="168"/>
      <c r="M11" s="5"/>
    </row>
    <row r="12" spans="1:13" ht="13.8">
      <c r="A12" s="5086" t="s">
        <v>519</v>
      </c>
      <c r="B12" s="5104" t="s">
        <v>520</v>
      </c>
      <c r="C12" s="5088">
        <v>4811</v>
      </c>
      <c r="D12" s="5089">
        <v>1493</v>
      </c>
      <c r="E12" s="5090">
        <f t="shared" si="0"/>
        <v>0.3103304926210767</v>
      </c>
      <c r="G12" s="5105" t="s">
        <v>519</v>
      </c>
      <c r="H12" s="5106" t="s">
        <v>520</v>
      </c>
      <c r="I12" s="5093">
        <v>4507</v>
      </c>
      <c r="J12" s="5094">
        <v>1254</v>
      </c>
      <c r="K12" s="5074">
        <v>0.27800000000000002</v>
      </c>
      <c r="L12" s="168"/>
      <c r="M12" s="5"/>
    </row>
    <row r="13" spans="1:13" ht="13.8">
      <c r="A13" s="5095" t="s">
        <v>521</v>
      </c>
      <c r="B13" s="5096" t="s">
        <v>522</v>
      </c>
      <c r="C13" s="5097">
        <v>4647</v>
      </c>
      <c r="D13" s="5098">
        <v>1309</v>
      </c>
      <c r="E13" s="5099">
        <f t="shared" si="0"/>
        <v>0.28168710996341728</v>
      </c>
      <c r="G13" s="5100" t="s">
        <v>521</v>
      </c>
      <c r="H13" s="5101" t="s">
        <v>522</v>
      </c>
      <c r="I13" s="5102">
        <v>4861</v>
      </c>
      <c r="J13" s="5103">
        <v>1250</v>
      </c>
      <c r="K13" s="5073">
        <v>0.25700000000000001</v>
      </c>
      <c r="L13" s="168"/>
      <c r="M13" s="5"/>
    </row>
    <row r="14" spans="1:13" ht="13.8">
      <c r="A14" s="5086" t="s">
        <v>523</v>
      </c>
      <c r="B14" s="5104" t="s">
        <v>524</v>
      </c>
      <c r="C14" s="5088">
        <v>4365</v>
      </c>
      <c r="D14" s="5089">
        <v>1607</v>
      </c>
      <c r="E14" s="5090">
        <f t="shared" si="0"/>
        <v>0.36815578465063004</v>
      </c>
      <c r="G14" s="5105" t="s">
        <v>523</v>
      </c>
      <c r="H14" s="5106" t="s">
        <v>524</v>
      </c>
      <c r="I14" s="5093">
        <v>4310</v>
      </c>
      <c r="J14" s="5094">
        <v>1310</v>
      </c>
      <c r="K14" s="5074">
        <v>0.30399999999999999</v>
      </c>
      <c r="L14" s="168"/>
      <c r="M14" s="5"/>
    </row>
    <row r="15" spans="1:13" ht="13.8">
      <c r="A15" s="5095" t="s">
        <v>525</v>
      </c>
      <c r="B15" s="5096" t="s">
        <v>526</v>
      </c>
      <c r="C15" s="5097">
        <v>6544</v>
      </c>
      <c r="D15" s="5098">
        <v>2009</v>
      </c>
      <c r="E15" s="5099">
        <f t="shared" si="0"/>
        <v>0.30699877750611249</v>
      </c>
      <c r="G15" s="5100" t="s">
        <v>525</v>
      </c>
      <c r="H15" s="5101" t="s">
        <v>526</v>
      </c>
      <c r="I15" s="5102">
        <v>6196</v>
      </c>
      <c r="J15" s="5103">
        <v>1664</v>
      </c>
      <c r="K15" s="5073">
        <v>0.26900000000000002</v>
      </c>
      <c r="L15" s="168"/>
      <c r="M15" s="5"/>
    </row>
    <row r="16" spans="1:13" ht="13.8">
      <c r="A16" s="5086" t="s">
        <v>527</v>
      </c>
      <c r="B16" s="5104" t="s">
        <v>528</v>
      </c>
      <c r="C16" s="5088">
        <v>4802</v>
      </c>
      <c r="D16" s="5089">
        <v>1597</v>
      </c>
      <c r="E16" s="5090">
        <f t="shared" si="0"/>
        <v>0.33256976259891713</v>
      </c>
      <c r="G16" s="5105" t="s">
        <v>527</v>
      </c>
      <c r="H16" s="5106" t="s">
        <v>528</v>
      </c>
      <c r="I16" s="5093">
        <v>4729</v>
      </c>
      <c r="J16" s="5094">
        <v>1508</v>
      </c>
      <c r="K16" s="5074">
        <v>0.31900000000000001</v>
      </c>
      <c r="L16" s="168"/>
      <c r="M16" s="5"/>
    </row>
    <row r="17" spans="1:13" ht="13.8">
      <c r="A17" s="5095" t="s">
        <v>529</v>
      </c>
      <c r="B17" s="5096" t="s">
        <v>530</v>
      </c>
      <c r="C17" s="5097">
        <v>7423</v>
      </c>
      <c r="D17" s="5098">
        <v>2747</v>
      </c>
      <c r="E17" s="5099">
        <f t="shared" si="0"/>
        <v>0.37006601104674658</v>
      </c>
      <c r="G17" s="5100" t="s">
        <v>529</v>
      </c>
      <c r="H17" s="5101" t="s">
        <v>530</v>
      </c>
      <c r="I17" s="5102">
        <v>6391</v>
      </c>
      <c r="J17" s="5103">
        <v>2207</v>
      </c>
      <c r="K17" s="5073">
        <v>0.34499999999999997</v>
      </c>
      <c r="L17" s="168"/>
      <c r="M17" s="5"/>
    </row>
    <row r="18" spans="1:13" ht="13.8">
      <c r="A18" s="5086" t="s">
        <v>535</v>
      </c>
      <c r="B18" s="5104" t="s">
        <v>536</v>
      </c>
      <c r="C18" s="5088">
        <v>4388</v>
      </c>
      <c r="D18" s="5089">
        <v>1829</v>
      </c>
      <c r="E18" s="5090">
        <f t="shared" si="0"/>
        <v>0.41681859617137645</v>
      </c>
      <c r="G18" s="5105" t="s">
        <v>531</v>
      </c>
      <c r="H18" s="5106" t="s">
        <v>532</v>
      </c>
      <c r="I18" s="5093">
        <v>11012</v>
      </c>
      <c r="J18" s="5094">
        <v>3556</v>
      </c>
      <c r="K18" s="5074">
        <v>0.32300000000000001</v>
      </c>
      <c r="L18" s="168"/>
      <c r="M18" s="5"/>
    </row>
    <row r="19" spans="1:13" ht="13.8">
      <c r="A19" s="5095" t="s">
        <v>537</v>
      </c>
      <c r="B19" s="5096" t="s">
        <v>538</v>
      </c>
      <c r="C19" s="5097">
        <v>4820</v>
      </c>
      <c r="D19" s="5098">
        <v>1686</v>
      </c>
      <c r="E19" s="5099">
        <f t="shared" si="0"/>
        <v>0.34979253112033193</v>
      </c>
      <c r="G19" s="5100" t="s">
        <v>533</v>
      </c>
      <c r="H19" s="5101" t="s">
        <v>534</v>
      </c>
      <c r="I19" s="5102">
        <v>7884</v>
      </c>
      <c r="J19" s="5103">
        <v>2555</v>
      </c>
      <c r="K19" s="5073">
        <v>0.32400000000000001</v>
      </c>
      <c r="L19" s="168"/>
      <c r="M19" s="5"/>
    </row>
    <row r="20" spans="1:13" ht="13.8">
      <c r="A20" s="5086" t="s">
        <v>2697</v>
      </c>
      <c r="B20" s="5107" t="s">
        <v>2698</v>
      </c>
      <c r="C20" s="5088">
        <v>8402</v>
      </c>
      <c r="D20" s="5089">
        <v>2599</v>
      </c>
      <c r="E20" s="5090">
        <f t="shared" si="0"/>
        <v>0.3093311116400857</v>
      </c>
      <c r="G20" s="5105" t="s">
        <v>535</v>
      </c>
      <c r="H20" s="5106" t="s">
        <v>536</v>
      </c>
      <c r="I20" s="5093">
        <v>4009</v>
      </c>
      <c r="J20" s="5094">
        <v>1578</v>
      </c>
      <c r="K20" s="5074">
        <v>0.39400000000000002</v>
      </c>
      <c r="L20" s="168"/>
      <c r="M20" s="5"/>
    </row>
    <row r="21" spans="1:13" ht="13.8">
      <c r="A21" s="5095" t="s">
        <v>2699</v>
      </c>
      <c r="B21" s="5108" t="s">
        <v>2700</v>
      </c>
      <c r="C21" s="5097">
        <v>6080</v>
      </c>
      <c r="D21" s="5098">
        <v>1869</v>
      </c>
      <c r="E21" s="5099">
        <f t="shared" si="0"/>
        <v>0.30740131578947366</v>
      </c>
      <c r="G21" s="5100" t="s">
        <v>537</v>
      </c>
      <c r="H21" s="5101" t="s">
        <v>538</v>
      </c>
      <c r="I21" s="5102">
        <v>4970</v>
      </c>
      <c r="J21" s="5103">
        <v>1466</v>
      </c>
      <c r="K21" s="5073">
        <v>0.29499999999999998</v>
      </c>
      <c r="L21" s="168"/>
      <c r="M21" s="5"/>
    </row>
    <row r="22" spans="1:13" ht="13.8">
      <c r="A22" s="5086" t="s">
        <v>2701</v>
      </c>
      <c r="B22" s="5107" t="s">
        <v>2702</v>
      </c>
      <c r="C22" s="5088">
        <v>5525</v>
      </c>
      <c r="D22" s="5089">
        <v>1653</v>
      </c>
      <c r="E22" s="5090">
        <f t="shared" si="0"/>
        <v>0.29918552036199098</v>
      </c>
      <c r="G22" s="5105" t="s">
        <v>539</v>
      </c>
      <c r="H22" s="5106" t="s">
        <v>540</v>
      </c>
      <c r="I22" s="5093">
        <v>3531</v>
      </c>
      <c r="J22" s="5094">
        <v>514</v>
      </c>
      <c r="K22" s="5074">
        <v>0.14599999999999999</v>
      </c>
      <c r="L22" s="168"/>
      <c r="M22" s="5"/>
    </row>
    <row r="23" spans="1:13" ht="13.8">
      <c r="A23" s="5095" t="s">
        <v>2703</v>
      </c>
      <c r="B23" s="5108" t="s">
        <v>2704</v>
      </c>
      <c r="C23" s="5097">
        <v>4572</v>
      </c>
      <c r="D23" s="5098">
        <v>1342</v>
      </c>
      <c r="E23" s="5099">
        <f t="shared" si="0"/>
        <v>0.29352580927384075</v>
      </c>
      <c r="G23" s="5100" t="s">
        <v>541</v>
      </c>
      <c r="H23" s="5101" t="s">
        <v>542</v>
      </c>
      <c r="I23" s="5102">
        <v>7529</v>
      </c>
      <c r="J23" s="5103">
        <v>2641</v>
      </c>
      <c r="K23" s="5073">
        <v>0.35099999999999998</v>
      </c>
      <c r="L23" s="168"/>
      <c r="M23" s="5"/>
    </row>
    <row r="24" spans="1:13" ht="13.8">
      <c r="A24" s="5086" t="s">
        <v>539</v>
      </c>
      <c r="B24" s="5104" t="s">
        <v>540</v>
      </c>
      <c r="C24" s="5088">
        <v>2793</v>
      </c>
      <c r="D24" s="5089">
        <v>382</v>
      </c>
      <c r="E24" s="5090">
        <f t="shared" si="0"/>
        <v>0.13677049767275332</v>
      </c>
      <c r="G24" s="5105" t="s">
        <v>543</v>
      </c>
      <c r="H24" s="5106" t="s">
        <v>544</v>
      </c>
      <c r="I24" s="5093">
        <v>8451</v>
      </c>
      <c r="J24" s="5094">
        <v>2409</v>
      </c>
      <c r="K24" s="5074">
        <v>0.28499999999999998</v>
      </c>
      <c r="L24" s="168"/>
      <c r="M24" s="5"/>
    </row>
    <row r="25" spans="1:13" ht="13.8">
      <c r="A25" s="5095" t="s">
        <v>2705</v>
      </c>
      <c r="B25" s="5108" t="s">
        <v>2706</v>
      </c>
      <c r="C25" s="5097">
        <v>1365</v>
      </c>
      <c r="D25" s="5098">
        <v>407</v>
      </c>
      <c r="E25" s="5099">
        <f t="shared" si="0"/>
        <v>0.29816849816849816</v>
      </c>
      <c r="G25" s="5100" t="s">
        <v>545</v>
      </c>
      <c r="H25" s="5101" t="s">
        <v>546</v>
      </c>
      <c r="I25" s="5102">
        <v>5972</v>
      </c>
      <c r="J25" s="5103">
        <v>1840</v>
      </c>
      <c r="K25" s="5073">
        <v>0.308</v>
      </c>
      <c r="L25" s="168"/>
      <c r="M25" s="5"/>
    </row>
    <row r="26" spans="1:13" ht="13.8">
      <c r="A26" s="5086" t="s">
        <v>2707</v>
      </c>
      <c r="B26" s="5107" t="s">
        <v>2708</v>
      </c>
      <c r="C26" s="5088">
        <v>6336</v>
      </c>
      <c r="D26" s="5089">
        <v>2113</v>
      </c>
      <c r="E26" s="5090">
        <f t="shared" si="0"/>
        <v>0.3334911616161616</v>
      </c>
      <c r="G26" s="5105" t="s">
        <v>547</v>
      </c>
      <c r="H26" s="5106" t="s">
        <v>548</v>
      </c>
      <c r="I26" s="5093">
        <v>4025</v>
      </c>
      <c r="J26" s="5094">
        <v>1184</v>
      </c>
      <c r="K26" s="5074">
        <v>0.29399999999999998</v>
      </c>
      <c r="L26" s="168"/>
      <c r="M26" s="5"/>
    </row>
    <row r="27" spans="1:13" ht="13.8">
      <c r="A27" s="5095" t="s">
        <v>2709</v>
      </c>
      <c r="B27" s="5096" t="s">
        <v>544</v>
      </c>
      <c r="C27" s="5097">
        <v>6111</v>
      </c>
      <c r="D27" s="5098">
        <v>1520</v>
      </c>
      <c r="E27" s="5099">
        <f t="shared" si="0"/>
        <v>0.24873179512354771</v>
      </c>
      <c r="G27" s="5100" t="s">
        <v>549</v>
      </c>
      <c r="H27" s="5101" t="s">
        <v>550</v>
      </c>
      <c r="I27" s="5102">
        <v>4844</v>
      </c>
      <c r="J27" s="5103">
        <v>1338</v>
      </c>
      <c r="K27" s="5073">
        <v>0.27600000000000002</v>
      </c>
      <c r="L27" s="168"/>
      <c r="M27" s="5"/>
    </row>
    <row r="28" spans="1:13" ht="13.8">
      <c r="A28" s="5086" t="s">
        <v>2710</v>
      </c>
      <c r="B28" s="5107" t="s">
        <v>2711</v>
      </c>
      <c r="C28" s="5088">
        <v>2868</v>
      </c>
      <c r="D28" s="5089">
        <v>755</v>
      </c>
      <c r="E28" s="5090">
        <f t="shared" si="0"/>
        <v>0.26324965132496514</v>
      </c>
      <c r="G28" s="5105" t="s">
        <v>551</v>
      </c>
      <c r="H28" s="5106" t="s">
        <v>552</v>
      </c>
      <c r="I28" s="5093">
        <v>3965</v>
      </c>
      <c r="J28" s="5094">
        <v>1646</v>
      </c>
      <c r="K28" s="5074">
        <v>0.41499999999999998</v>
      </c>
      <c r="L28" s="168"/>
      <c r="M28" s="5"/>
    </row>
    <row r="29" spans="1:13" ht="13.8">
      <c r="A29" s="5095" t="s">
        <v>545</v>
      </c>
      <c r="B29" s="5096" t="s">
        <v>546</v>
      </c>
      <c r="C29" s="5097">
        <v>5913</v>
      </c>
      <c r="D29" s="5098">
        <v>1811</v>
      </c>
      <c r="E29" s="5099">
        <f t="shared" si="0"/>
        <v>0.30627431084052087</v>
      </c>
      <c r="G29" s="5100" t="s">
        <v>553</v>
      </c>
      <c r="H29" s="5101" t="s">
        <v>554</v>
      </c>
      <c r="I29" s="5102">
        <v>8503</v>
      </c>
      <c r="J29" s="5103">
        <v>2268</v>
      </c>
      <c r="K29" s="5073">
        <v>0.26700000000000002</v>
      </c>
      <c r="L29" s="168"/>
      <c r="M29" s="5"/>
    </row>
    <row r="30" spans="1:13" ht="13.8">
      <c r="A30" s="5086" t="s">
        <v>547</v>
      </c>
      <c r="B30" s="5104" t="s">
        <v>548</v>
      </c>
      <c r="C30" s="5088">
        <v>3876</v>
      </c>
      <c r="D30" s="5089">
        <v>1018</v>
      </c>
      <c r="E30" s="5090">
        <f t="shared" si="0"/>
        <v>0.2626418988648091</v>
      </c>
      <c r="G30" s="5105" t="s">
        <v>555</v>
      </c>
      <c r="H30" s="5106" t="s">
        <v>556</v>
      </c>
      <c r="I30" s="5093">
        <v>5154</v>
      </c>
      <c r="J30" s="5094">
        <v>846</v>
      </c>
      <c r="K30" s="5074">
        <v>0.16400000000000001</v>
      </c>
      <c r="L30" s="168"/>
      <c r="M30" s="5"/>
    </row>
    <row r="31" spans="1:13" ht="13.8">
      <c r="A31" s="5095" t="s">
        <v>549</v>
      </c>
      <c r="B31" s="5096" t="s">
        <v>550</v>
      </c>
      <c r="C31" s="5097">
        <v>5432</v>
      </c>
      <c r="D31" s="5098">
        <v>1369</v>
      </c>
      <c r="E31" s="5099">
        <f t="shared" si="0"/>
        <v>0.25202503681885124</v>
      </c>
      <c r="G31" s="5100" t="s">
        <v>557</v>
      </c>
      <c r="H31" s="5101" t="s">
        <v>558</v>
      </c>
      <c r="I31" s="5102">
        <v>7822</v>
      </c>
      <c r="J31" s="5103">
        <v>1543</v>
      </c>
      <c r="K31" s="5073">
        <v>0.19700000000000001</v>
      </c>
      <c r="L31" s="168"/>
      <c r="M31" s="5"/>
    </row>
    <row r="32" spans="1:13" ht="13.8">
      <c r="A32" s="5086" t="s">
        <v>551</v>
      </c>
      <c r="B32" s="5104" t="s">
        <v>552</v>
      </c>
      <c r="C32" s="5088">
        <v>5932</v>
      </c>
      <c r="D32" s="5089">
        <v>2288</v>
      </c>
      <c r="E32" s="5090">
        <f t="shared" si="0"/>
        <v>0.38570465273095078</v>
      </c>
      <c r="G32" s="5105" t="s">
        <v>559</v>
      </c>
      <c r="H32" s="5106" t="s">
        <v>560</v>
      </c>
      <c r="I32" s="5093">
        <v>7587</v>
      </c>
      <c r="J32" s="5094">
        <v>1180</v>
      </c>
      <c r="K32" s="5074">
        <v>0.156</v>
      </c>
      <c r="L32" s="168"/>
      <c r="M32" s="5"/>
    </row>
    <row r="33" spans="1:13" ht="13.8">
      <c r="A33" s="5095" t="s">
        <v>2712</v>
      </c>
      <c r="B33" s="5096" t="s">
        <v>556</v>
      </c>
      <c r="C33" s="5097">
        <v>3550</v>
      </c>
      <c r="D33" s="5098">
        <v>527</v>
      </c>
      <c r="E33" s="5099">
        <f t="shared" si="0"/>
        <v>0.14845070422535211</v>
      </c>
      <c r="G33" s="5100" t="s">
        <v>561</v>
      </c>
      <c r="H33" s="5101" t="s">
        <v>562</v>
      </c>
      <c r="I33" s="5102">
        <v>9540</v>
      </c>
      <c r="J33" s="5103">
        <v>3655</v>
      </c>
      <c r="K33" s="5073">
        <v>0.38300000000000001</v>
      </c>
      <c r="L33" s="168"/>
      <c r="M33" s="5"/>
    </row>
    <row r="34" spans="1:13" ht="13.8">
      <c r="A34" s="5086" t="s">
        <v>2713</v>
      </c>
      <c r="B34" s="5107" t="s">
        <v>2714</v>
      </c>
      <c r="C34" s="5088">
        <v>1568</v>
      </c>
      <c r="D34" s="5089">
        <v>339</v>
      </c>
      <c r="E34" s="5090">
        <f t="shared" si="0"/>
        <v>0.21619897959183673</v>
      </c>
      <c r="G34" s="5105" t="s">
        <v>563</v>
      </c>
      <c r="H34" s="5106" t="s">
        <v>564</v>
      </c>
      <c r="I34" s="5093">
        <v>8087</v>
      </c>
      <c r="J34" s="5094">
        <v>1470</v>
      </c>
      <c r="K34" s="5074">
        <v>0.182</v>
      </c>
      <c r="L34" s="168"/>
      <c r="M34" s="5"/>
    </row>
    <row r="35" spans="1:13" ht="13.8">
      <c r="A35" s="5095" t="s">
        <v>2715</v>
      </c>
      <c r="B35" s="5108" t="s">
        <v>2716</v>
      </c>
      <c r="C35" s="5097">
        <v>4531</v>
      </c>
      <c r="D35" s="5098">
        <v>993</v>
      </c>
      <c r="E35" s="5099">
        <f t="shared" si="0"/>
        <v>0.21915691900242773</v>
      </c>
      <c r="G35" s="5100" t="s">
        <v>565</v>
      </c>
      <c r="H35" s="5101" t="s">
        <v>566</v>
      </c>
      <c r="I35" s="5102">
        <v>6322</v>
      </c>
      <c r="J35" s="5103">
        <v>2284</v>
      </c>
      <c r="K35" s="5073">
        <v>0.36099999999999999</v>
      </c>
      <c r="L35" s="168"/>
      <c r="M35" s="5"/>
    </row>
    <row r="36" spans="1:13" ht="13.8">
      <c r="A36" s="5086" t="s">
        <v>2717</v>
      </c>
      <c r="B36" s="5104" t="s">
        <v>554</v>
      </c>
      <c r="C36" s="5088">
        <v>6109</v>
      </c>
      <c r="D36" s="5089">
        <v>1427</v>
      </c>
      <c r="E36" s="5090">
        <f t="shared" si="0"/>
        <v>0.23358978556228516</v>
      </c>
      <c r="G36" s="5105" t="s">
        <v>567</v>
      </c>
      <c r="H36" s="5106" t="s">
        <v>568</v>
      </c>
      <c r="I36" s="5093">
        <v>3925</v>
      </c>
      <c r="J36" s="5094">
        <v>1156</v>
      </c>
      <c r="K36" s="5074">
        <v>0.29499999999999998</v>
      </c>
      <c r="L36" s="168"/>
      <c r="M36" s="5"/>
    </row>
    <row r="37" spans="1:13" ht="13.8">
      <c r="A37" s="5095" t="s">
        <v>2718</v>
      </c>
      <c r="B37" s="5096" t="s">
        <v>558</v>
      </c>
      <c r="C37" s="5097">
        <v>3787</v>
      </c>
      <c r="D37" s="5098">
        <v>663</v>
      </c>
      <c r="E37" s="5099">
        <f t="shared" si="0"/>
        <v>0.17507261684710854</v>
      </c>
      <c r="G37" s="5100" t="s">
        <v>569</v>
      </c>
      <c r="H37" s="5101" t="s">
        <v>570</v>
      </c>
      <c r="I37" s="5102">
        <v>2588</v>
      </c>
      <c r="J37" s="5103">
        <v>635</v>
      </c>
      <c r="K37" s="5073">
        <v>0.245</v>
      </c>
      <c r="L37" s="168"/>
      <c r="M37" s="5"/>
    </row>
    <row r="38" spans="1:13" ht="14.4" thickBot="1">
      <c r="A38" s="5086" t="s">
        <v>2719</v>
      </c>
      <c r="B38" s="5107" t="s">
        <v>2720</v>
      </c>
      <c r="C38" s="5088">
        <v>4120</v>
      </c>
      <c r="D38" s="5089">
        <v>636</v>
      </c>
      <c r="E38" s="5090">
        <f t="shared" si="0"/>
        <v>0.15436893203883495</v>
      </c>
      <c r="G38" s="5105" t="s">
        <v>571</v>
      </c>
      <c r="H38" s="5106" t="s">
        <v>572</v>
      </c>
      <c r="I38" s="5109">
        <v>2041</v>
      </c>
      <c r="J38" s="5110">
        <v>421</v>
      </c>
      <c r="K38" s="5111">
        <v>0.20599999999999999</v>
      </c>
      <c r="L38" s="168"/>
      <c r="M38" s="5"/>
    </row>
    <row r="39" spans="1:13" ht="13.8">
      <c r="A39" s="5095" t="s">
        <v>2721</v>
      </c>
      <c r="B39" s="5096" t="s">
        <v>560</v>
      </c>
      <c r="C39" s="5097">
        <v>4452</v>
      </c>
      <c r="D39" s="5098">
        <v>543</v>
      </c>
      <c r="E39" s="5099">
        <f t="shared" si="0"/>
        <v>0.12196765498652291</v>
      </c>
      <c r="G39" s="5439" t="s">
        <v>31</v>
      </c>
      <c r="H39" s="5440"/>
      <c r="I39" s="5112">
        <v>185079</v>
      </c>
      <c r="J39" s="109">
        <v>54919</v>
      </c>
      <c r="K39" s="5072">
        <v>0.29699999999999999</v>
      </c>
      <c r="L39" s="168"/>
      <c r="M39" s="5"/>
    </row>
    <row r="40" spans="1:13" ht="13.2">
      <c r="A40" s="5086" t="s">
        <v>2722</v>
      </c>
      <c r="B40" s="5107" t="s">
        <v>2723</v>
      </c>
      <c r="C40" s="5088">
        <v>3832</v>
      </c>
      <c r="D40" s="5089">
        <v>646</v>
      </c>
      <c r="E40" s="5090">
        <f t="shared" si="0"/>
        <v>0.16858037578288101</v>
      </c>
      <c r="G40" s="76"/>
      <c r="H40" s="82"/>
      <c r="I40" s="82"/>
      <c r="J40" s="82"/>
      <c r="K40" s="82"/>
    </row>
    <row r="41" spans="1:13" ht="13.2">
      <c r="A41" s="5095" t="s">
        <v>2724</v>
      </c>
      <c r="B41" s="5108" t="s">
        <v>2725</v>
      </c>
      <c r="C41" s="5097">
        <v>6366</v>
      </c>
      <c r="D41" s="5098">
        <v>2172</v>
      </c>
      <c r="E41" s="5099">
        <f t="shared" si="0"/>
        <v>0.34118755890669178</v>
      </c>
      <c r="G41" s="5425" t="s">
        <v>586</v>
      </c>
      <c r="H41" s="5425"/>
      <c r="I41" s="5425"/>
      <c r="J41" s="5425"/>
      <c r="K41" s="5425"/>
    </row>
    <row r="42" spans="1:13" ht="13.2">
      <c r="A42" s="5086" t="s">
        <v>2726</v>
      </c>
      <c r="B42" s="5104" t="s">
        <v>562</v>
      </c>
      <c r="C42" s="5088">
        <v>3795</v>
      </c>
      <c r="D42" s="5089">
        <v>1804</v>
      </c>
      <c r="E42" s="5090">
        <f t="shared" si="0"/>
        <v>0.47536231884057972</v>
      </c>
    </row>
    <row r="43" spans="1:13" ht="13.2">
      <c r="A43" s="5095" t="s">
        <v>2727</v>
      </c>
      <c r="B43" s="5108" t="s">
        <v>2728</v>
      </c>
      <c r="C43" s="5097">
        <v>4997</v>
      </c>
      <c r="D43" s="5098">
        <v>1117</v>
      </c>
      <c r="E43" s="5099">
        <f t="shared" si="0"/>
        <v>0.22353412047228338</v>
      </c>
    </row>
    <row r="44" spans="1:13" ht="13.2">
      <c r="A44" s="5086" t="s">
        <v>2729</v>
      </c>
      <c r="B44" s="5107" t="s">
        <v>2730</v>
      </c>
      <c r="C44" s="5088">
        <v>4152</v>
      </c>
      <c r="D44" s="5089">
        <v>458</v>
      </c>
      <c r="E44" s="5090">
        <f t="shared" si="0"/>
        <v>0.1103082851637765</v>
      </c>
    </row>
    <row r="45" spans="1:13" ht="13.2">
      <c r="A45" s="5095" t="s">
        <v>565</v>
      </c>
      <c r="B45" s="5096" t="s">
        <v>566</v>
      </c>
      <c r="C45" s="5097">
        <v>6979</v>
      </c>
      <c r="D45" s="5098">
        <v>2454</v>
      </c>
      <c r="E45" s="5099">
        <f t="shared" si="0"/>
        <v>0.35162630749391033</v>
      </c>
    </row>
    <row r="46" spans="1:13" ht="13.2">
      <c r="A46" s="5086" t="s">
        <v>567</v>
      </c>
      <c r="B46" s="5104" t="s">
        <v>568</v>
      </c>
      <c r="C46" s="5088">
        <v>4212</v>
      </c>
      <c r="D46" s="5089">
        <v>1241</v>
      </c>
      <c r="E46" s="5090">
        <f t="shared" si="0"/>
        <v>0.2946343779677113</v>
      </c>
    </row>
    <row r="47" spans="1:13" ht="13.2">
      <c r="A47" s="5095" t="s">
        <v>569</v>
      </c>
      <c r="B47" s="5096" t="s">
        <v>570</v>
      </c>
      <c r="C47" s="5097">
        <v>2678</v>
      </c>
      <c r="D47" s="5098">
        <v>731</v>
      </c>
      <c r="E47" s="5099">
        <f t="shared" si="0"/>
        <v>0.27296489917849143</v>
      </c>
    </row>
    <row r="48" spans="1:13" ht="13.8" thickBot="1">
      <c r="A48" s="5086" t="s">
        <v>571</v>
      </c>
      <c r="B48" s="5104" t="s">
        <v>572</v>
      </c>
      <c r="C48" s="5113">
        <v>2114</v>
      </c>
      <c r="D48" s="5114">
        <v>450</v>
      </c>
      <c r="E48" s="5115">
        <f t="shared" si="0"/>
        <v>0.21286660359508042</v>
      </c>
    </row>
    <row r="49" spans="1:5" ht="13.2">
      <c r="A49" s="5441" t="s">
        <v>31</v>
      </c>
      <c r="B49" s="5442"/>
      <c r="C49" s="5116">
        <v>200629</v>
      </c>
      <c r="D49" s="5117">
        <v>59320</v>
      </c>
      <c r="E49" s="5118">
        <f t="shared" si="0"/>
        <v>0.29567011748052374</v>
      </c>
    </row>
    <row r="50" spans="1:5" ht="28.8" customHeight="1">
      <c r="A50" s="5443" t="s">
        <v>2731</v>
      </c>
      <c r="B50" s="5443"/>
      <c r="C50" s="5443"/>
      <c r="D50" s="5443"/>
      <c r="E50" s="5443"/>
    </row>
    <row r="52" spans="1:5" ht="13.2">
      <c r="A52" s="5425" t="s">
        <v>2732</v>
      </c>
      <c r="B52" s="5425"/>
      <c r="C52" s="5425"/>
      <c r="D52" s="5425"/>
      <c r="E52" s="5425"/>
    </row>
  </sheetData>
  <mergeCells count="15">
    <mergeCell ref="A1:E1"/>
    <mergeCell ref="A3:A5"/>
    <mergeCell ref="B3:B5"/>
    <mergeCell ref="C3:E3"/>
    <mergeCell ref="D4:E4"/>
    <mergeCell ref="G1:K1"/>
    <mergeCell ref="G3:G5"/>
    <mergeCell ref="H3:H5"/>
    <mergeCell ref="I3:K3"/>
    <mergeCell ref="J4:K4"/>
    <mergeCell ref="G39:H39"/>
    <mergeCell ref="G41:K41"/>
    <mergeCell ref="A49:B49"/>
    <mergeCell ref="A50:E50"/>
    <mergeCell ref="A52:E5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60</vt:i4>
      </vt:variant>
    </vt:vector>
  </HeadingPairs>
  <TitlesOfParts>
    <vt:vector size="60" baseType="lpstr">
      <vt:lpstr>Title</vt:lpstr>
      <vt:lpstr>Introduction</vt:lpstr>
      <vt:lpstr>POP-01</vt:lpstr>
      <vt:lpstr>POP-02</vt:lpstr>
      <vt:lpstr>POP-03</vt:lpstr>
      <vt:lpstr>POP-04</vt:lpstr>
      <vt:lpstr>POP-05</vt:lpstr>
      <vt:lpstr>POP-06</vt:lpstr>
      <vt:lpstr>POP-07</vt:lpstr>
      <vt:lpstr>POP-08</vt:lpstr>
      <vt:lpstr>POP-09</vt:lpstr>
      <vt:lpstr>POP-10</vt:lpstr>
      <vt:lpstr>POP-11</vt:lpstr>
      <vt:lpstr>POP-12</vt:lpstr>
      <vt:lpstr>POP-13</vt:lpstr>
      <vt:lpstr>POP-14</vt:lpstr>
      <vt:lpstr>POP-15</vt:lpstr>
      <vt:lpstr>POP-16</vt:lpstr>
      <vt:lpstr>POP-17</vt:lpstr>
      <vt:lpstr>POP-18</vt:lpstr>
      <vt:lpstr>POP-19</vt:lpstr>
      <vt:lpstr>POP-22</vt:lpstr>
      <vt:lpstr>POP-23</vt:lpstr>
      <vt:lpstr>POP-20</vt:lpstr>
      <vt:lpstr>POP-21</vt:lpstr>
      <vt:lpstr>INC-01</vt:lpstr>
      <vt:lpstr>INC-02</vt:lpstr>
      <vt:lpstr>INC-03</vt:lpstr>
      <vt:lpstr>HOU-01</vt:lpstr>
      <vt:lpstr>HOU-02</vt:lpstr>
      <vt:lpstr>HOU-03</vt:lpstr>
      <vt:lpstr>HOU-04</vt:lpstr>
      <vt:lpstr>HOU-05</vt:lpstr>
      <vt:lpstr>HOU-06</vt:lpstr>
      <vt:lpstr>EMP-01</vt:lpstr>
      <vt:lpstr>EMP-02</vt:lpstr>
      <vt:lpstr>EMP-03</vt:lpstr>
      <vt:lpstr>EMP-04</vt:lpstr>
      <vt:lpstr>LND-01</vt:lpstr>
      <vt:lpstr>LND-02</vt:lpstr>
      <vt:lpstr>LND-03</vt:lpstr>
      <vt:lpstr>EDU-01</vt:lpstr>
      <vt:lpstr>EDU-02</vt:lpstr>
      <vt:lpstr>HTH-01</vt:lpstr>
      <vt:lpstr>HTH-02</vt:lpstr>
      <vt:lpstr>HTH-03</vt:lpstr>
      <vt:lpstr>HTH-04</vt:lpstr>
      <vt:lpstr>HTH-05</vt:lpstr>
      <vt:lpstr>HTH-06</vt:lpstr>
      <vt:lpstr>HTH-07</vt:lpstr>
      <vt:lpstr>HTH-08</vt:lpstr>
      <vt:lpstr>HTH-09</vt:lpstr>
      <vt:lpstr>HTH-10</vt:lpstr>
      <vt:lpstr>HTH-11</vt:lpstr>
      <vt:lpstr>HTH-12</vt:lpstr>
      <vt:lpstr>HTH-13</vt:lpstr>
      <vt:lpstr>HTH-14</vt:lpstr>
      <vt:lpstr>HTH-15</vt:lpstr>
      <vt:lpstr>HTH-16</vt:lpstr>
      <vt:lpstr>HTH-17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Eshima</dc:creator>
  <cp:lastModifiedBy>Mark Eshima</cp:lastModifiedBy>
  <cp:lastPrinted>2019-07-29T21:11:23Z</cp:lastPrinted>
  <dcterms:created xsi:type="dcterms:W3CDTF">2017-03-17T18:39:11Z</dcterms:created>
  <dcterms:modified xsi:type="dcterms:W3CDTF">2023-12-21T21:09:33Z</dcterms:modified>
</cp:coreProperties>
</file>