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hua Jinseok Kim\Desktop\Chrome Downloads\"/>
    </mc:Choice>
  </mc:AlternateContent>
  <xr:revisionPtr revIDLastSave="0" documentId="13_ncr:1_{7913FF0F-376B-461D-B195-FDC00B37D25D}" xr6:coauthVersionLast="46" xr6:coauthVersionMax="46" xr10:uidLastSave="{00000000-0000-0000-0000-000000000000}"/>
  <bookViews>
    <workbookView xWindow="57480" yWindow="-90" windowWidth="29040" windowHeight="15840" xr2:uid="{56E5A96D-6CA0-4C99-9EFB-C3B0F3FEEF5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75" i="1" l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Q57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3" i="1"/>
  <c r="Q52" i="1"/>
  <c r="Q31" i="1"/>
  <c r="Q16" i="1" l="1"/>
  <c r="Q3" i="1" l="1"/>
  <c r="Q4" i="1" s="1"/>
  <c r="Q5" i="1" s="1"/>
  <c r="Q6" i="1" s="1"/>
  <c r="Q7" i="1" s="1"/>
  <c r="Q8" i="1" s="1"/>
  <c r="Q9" i="1" s="1"/>
  <c r="Q10" i="1" s="1"/>
  <c r="Q11" i="1" s="1"/>
  <c r="Q12" i="1" s="1"/>
  <c r="Q13" i="1" s="1"/>
  <c r="Q14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3" i="1" s="1"/>
  <c r="Q54" i="1" s="1"/>
  <c r="Q55" i="1" s="1"/>
  <c r="Q56" i="1" s="1"/>
  <c r="Q58" i="1" s="1"/>
  <c r="Q59" i="1" s="1"/>
  <c r="Q60" i="1" s="1"/>
  <c r="Q61" i="1" s="1"/>
  <c r="Q62" i="1" s="1"/>
  <c r="Q63" i="1" s="1"/>
  <c r="Q64" i="1" s="1"/>
  <c r="Q65" i="1" s="1"/>
  <c r="Q66" i="1" s="1"/>
  <c r="Q67" i="1" s="1"/>
  <c r="Q68" i="1" s="1"/>
  <c r="Q69" i="1" s="1"/>
  <c r="Q70" i="1" s="1"/>
  <c r="Q71" i="1" s="1"/>
  <c r="Q72" i="1" s="1"/>
  <c r="Q73" i="1" s="1"/>
  <c r="Q74" i="1" s="1"/>
  <c r="Q76" i="1" s="1"/>
  <c r="Q77" i="1" s="1"/>
  <c r="Q78" i="1" s="1"/>
  <c r="Q79" i="1" s="1"/>
  <c r="Q80" i="1" s="1"/>
  <c r="Q81" i="1" s="1"/>
  <c r="Q82" i="1" s="1"/>
  <c r="Q83" i="1" s="1"/>
  <c r="Q84" i="1" s="1"/>
  <c r="Q85" i="1" s="1"/>
  <c r="Q86" i="1" s="1"/>
  <c r="Q87" i="1" s="1"/>
  <c r="Q88" i="1" s="1"/>
  <c r="Q89" i="1" s="1"/>
  <c r="Q90" i="1" s="1"/>
  <c r="Q91" i="1" s="1"/>
  <c r="Q92" i="1" s="1"/>
  <c r="Q93" i="1" s="1"/>
  <c r="Q94" i="1" s="1"/>
  <c r="Q95" i="1" s="1"/>
  <c r="Q96" i="1" s="1"/>
  <c r="Q97" i="1" s="1"/>
  <c r="Q98" i="1" s="1"/>
  <c r="Q99" i="1" s="1"/>
  <c r="Q100" i="1" s="1"/>
  <c r="Q101" i="1" s="1"/>
  <c r="Q102" i="1" s="1"/>
  <c r="Q103" i="1" s="1"/>
  <c r="Q104" i="1" s="1"/>
  <c r="Q105" i="1" s="1"/>
  <c r="Q106" i="1" s="1"/>
  <c r="Q107" i="1" s="1"/>
  <c r="Q108" i="1" s="1"/>
  <c r="Q109" i="1" s="1"/>
  <c r="Q110" i="1" s="1"/>
  <c r="Q111" i="1" s="1"/>
  <c r="Q112" i="1" s="1"/>
  <c r="Q113" i="1" s="1"/>
  <c r="Q114" i="1" s="1"/>
  <c r="Q115" i="1" s="1"/>
  <c r="Q116" i="1" s="1"/>
  <c r="Q117" i="1" s="1"/>
  <c r="Q118" i="1" s="1"/>
  <c r="Q119" i="1" s="1"/>
  <c r="Q120" i="1" s="1"/>
  <c r="Q121" i="1" s="1"/>
  <c r="Q122" i="1" s="1"/>
  <c r="Q123" i="1" s="1"/>
  <c r="Q124" i="1" s="1"/>
  <c r="Q125" i="1" s="1"/>
  <c r="Q126" i="1" s="1"/>
  <c r="Q127" i="1" s="1"/>
  <c r="Q128" i="1" s="1"/>
  <c r="Q129" i="1" s="1"/>
  <c r="Q130" i="1" s="1"/>
  <c r="Q131" i="1" s="1"/>
  <c r="Q132" i="1" s="1"/>
  <c r="Q133" i="1" s="1"/>
  <c r="Q134" i="1" s="1"/>
  <c r="Q135" i="1" s="1"/>
  <c r="Q136" i="1" s="1"/>
  <c r="Q137" i="1" s="1"/>
  <c r="Q138" i="1" s="1"/>
  <c r="Q139" i="1" s="1"/>
  <c r="Q140" i="1" s="1"/>
  <c r="Q141" i="1" s="1"/>
  <c r="Q142" i="1" s="1"/>
  <c r="Q143" i="1" s="1"/>
  <c r="Q144" i="1" s="1"/>
  <c r="Q145" i="1" s="1"/>
  <c r="Q146" i="1" s="1"/>
  <c r="Q147" i="1" s="1"/>
  <c r="Q148" i="1" s="1"/>
  <c r="Q149" i="1" s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3" i="1"/>
  <c r="F3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<sst xmlns="http://schemas.openxmlformats.org/spreadsheetml/2006/main" count="30" uniqueCount="20">
  <si>
    <t>SPARK</t>
  </si>
  <si>
    <t>YOUTUBE</t>
  </si>
  <si>
    <t>KOSAF DAILY</t>
  </si>
  <si>
    <t>RENT</t>
  </si>
  <si>
    <t>UTILITY</t>
  </si>
  <si>
    <t>KOSAF TUITION</t>
  </si>
  <si>
    <t>KT SIM CARD</t>
  </si>
  <si>
    <t>KB LOAN</t>
  </si>
  <si>
    <t>ICLOUD</t>
  </si>
  <si>
    <t>CAR INSURANCE</t>
  </si>
  <si>
    <t>1000000?</t>
  </si>
  <si>
    <t>EVERY MONTH</t>
  </si>
  <si>
    <t>GAS</t>
  </si>
  <si>
    <t>EVERY WEEK</t>
  </si>
  <si>
    <t>DAILY EXPENSE</t>
  </si>
  <si>
    <t>CAR INSU</t>
  </si>
  <si>
    <t>POCKET</t>
  </si>
  <si>
    <t>INCOME</t>
  </si>
  <si>
    <t>BALANCE</t>
  </si>
  <si>
    <t>CAR Maintenance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</si>
</sst>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1" fillId="0" borderId="0" xfId="0" applyFont="1"/>
    <xf numFmtId="14" fontId="1" fillId="0" borderId="0" xfId="0" applyNumberFormat="1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3FE1F-E623-47B8-9DF7-DEC04694D0B8}">
  <dimension ref="A2:U150"/>
  <sheetViews>
    <sheetView tabSelected="1" workbookViewId="0">
      <selection activeCell="U11" sqref="U11"/>
    </sheetView>
  </sheetViews>
  <sheetFormatPr defaultRowHeight="14.4" x14ac:dyDescent="0.3"/>
  <cols>
    <col min="1" max="1" width="9.5546875" bestFit="1" customWidth="1"/>
    <col min="2" max="2" width="10.5546875" bestFit="1" customWidth="1"/>
    <col min="19" max="19" width="13.77734375" bestFit="1" customWidth="1"/>
  </cols>
  <sheetData>
    <row r="2" spans="1:21" x14ac:dyDescent="0.3">
      <c r="C2" t="s">
        <v>17</v>
      </c>
      <c r="D2" t="s">
        <v>0</v>
      </c>
      <c r="E2" t="s">
        <v>1</v>
      </c>
      <c r="F2" t="s">
        <v>2</v>
      </c>
      <c r="G2" t="s">
        <v>3</v>
      </c>
      <c r="H2" t="s">
        <v>4</v>
      </c>
      <c r="I2" t="s">
        <v>5</v>
      </c>
      <c r="J2" t="s">
        <v>6</v>
      </c>
      <c r="K2" t="s">
        <v>7</v>
      </c>
      <c r="L2" t="s">
        <v>8</v>
      </c>
      <c r="M2" t="s">
        <v>15</v>
      </c>
      <c r="N2" t="s">
        <v>12</v>
      </c>
      <c r="O2" t="s">
        <v>16</v>
      </c>
      <c r="P2" t="s">
        <v>19</v>
      </c>
      <c r="Q2" t="s">
        <v>18</v>
      </c>
    </row>
    <row r="3" spans="1:21" x14ac:dyDescent="0.3">
      <c r="B3" s="1">
        <v>44170</v>
      </c>
      <c r="C3">
        <v>7480000</v>
      </c>
      <c r="D3">
        <f>IF(DAY($B3)=1,267320,)</f>
        <v>0</v>
      </c>
      <c r="E3">
        <f>IF(DAY($B3)=1,8690,)</f>
        <v>0</v>
      </c>
      <c r="F3">
        <f>IF(DAY($B3)=13,10515,)</f>
        <v>0</v>
      </c>
      <c r="G3">
        <f>IF(DAY($B3)=19,400000,)</f>
        <v>0</v>
      </c>
      <c r="H3">
        <f>IF(DAY($B3)=19,150000,)</f>
        <v>0</v>
      </c>
      <c r="I3">
        <f>IF(DAY($B3)=21,2300,)</f>
        <v>0</v>
      </c>
      <c r="J3">
        <f>IF(DAY($B3)=21,50000,)</f>
        <v>0</v>
      </c>
      <c r="K3">
        <f>IF(DAY($B3)=22,84000,)</f>
        <v>0</v>
      </c>
      <c r="L3">
        <f>IF(DAY($B3)=24,1100,)</f>
        <v>0</v>
      </c>
      <c r="N3">
        <f>IF(WEEKDAY($B3)=7,90000/4,)</f>
        <v>22500</v>
      </c>
      <c r="O3">
        <f>IF(WEEKDAY($B3)=7,150000,)</f>
        <v>150000</v>
      </c>
      <c r="Q3">
        <f>C3-SUM(D3:O3)</f>
        <v>7307500</v>
      </c>
      <c r="S3" s="2">
        <v>1</v>
      </c>
      <c r="T3" s="2">
        <v>267320</v>
      </c>
      <c r="U3" s="2" t="s">
        <v>0</v>
      </c>
    </row>
    <row r="4" spans="1:21" x14ac:dyDescent="0.3">
      <c r="B4" s="1">
        <v>44171</v>
      </c>
      <c r="C4">
        <f t="shared" ref="C4:C59" si="0">IF(DAY($B5)=1,2500000,)</f>
        <v>0</v>
      </c>
      <c r="D4">
        <f t="shared" ref="D4:D67" si="1">IF(DAY($B4)=1,267320,)</f>
        <v>0</v>
      </c>
      <c r="E4">
        <f t="shared" ref="E4:E67" si="2">IF(DAY($B4)=1,8690,)</f>
        <v>0</v>
      </c>
      <c r="F4">
        <f t="shared" ref="F4:F67" si="3">IF(DAY($B4)=13,10515,)</f>
        <v>0</v>
      </c>
      <c r="G4">
        <f t="shared" ref="G4:G67" si="4">IF(DAY($B4)=19,400000,)</f>
        <v>0</v>
      </c>
      <c r="H4">
        <f t="shared" ref="H4:H67" si="5">IF(DAY($B4)=19,150000,)</f>
        <v>0</v>
      </c>
      <c r="I4">
        <f t="shared" ref="I4:I67" si="6">IF(DAY($B4)=21,2300,)</f>
        <v>0</v>
      </c>
      <c r="J4">
        <f t="shared" ref="J4:J67" si="7">IF(DAY($B4)=21,50000,)</f>
        <v>0</v>
      </c>
      <c r="K4">
        <f t="shared" ref="K4:K67" si="8">IF(DAY($B4)=22,84000,)</f>
        <v>0</v>
      </c>
      <c r="L4">
        <f t="shared" ref="L4:L67" si="9">IF(DAY($B4)=24,1100,)</f>
        <v>0</v>
      </c>
      <c r="N4">
        <f t="shared" ref="N4:N67" si="10">IF(WEEKDAY($B4)=7,90000/4,)</f>
        <v>0</v>
      </c>
      <c r="O4">
        <f t="shared" ref="O4:O67" si="11">IF(WEEKDAY($B4)=7,150000,)</f>
        <v>0</v>
      </c>
      <c r="Q4">
        <f>C4-SUM(D4:O4)+Q3</f>
        <v>7307500</v>
      </c>
      <c r="S4" s="2">
        <v>1</v>
      </c>
      <c r="T4" s="2">
        <v>8690</v>
      </c>
      <c r="U4" s="2" t="s">
        <v>1</v>
      </c>
    </row>
    <row r="5" spans="1:21" x14ac:dyDescent="0.3">
      <c r="B5" s="1">
        <v>44172</v>
      </c>
      <c r="C5">
        <f t="shared" si="0"/>
        <v>0</v>
      </c>
      <c r="D5">
        <f t="shared" si="1"/>
        <v>0</v>
      </c>
      <c r="E5">
        <f t="shared" si="2"/>
        <v>0</v>
      </c>
      <c r="F5">
        <f t="shared" si="3"/>
        <v>0</v>
      </c>
      <c r="G5">
        <f t="shared" si="4"/>
        <v>0</v>
      </c>
      <c r="H5">
        <f t="shared" si="5"/>
        <v>0</v>
      </c>
      <c r="I5">
        <f t="shared" si="6"/>
        <v>0</v>
      </c>
      <c r="J5">
        <f t="shared" si="7"/>
        <v>0</v>
      </c>
      <c r="K5">
        <f t="shared" si="8"/>
        <v>0</v>
      </c>
      <c r="L5">
        <f t="shared" si="9"/>
        <v>0</v>
      </c>
      <c r="N5">
        <f t="shared" si="10"/>
        <v>0</v>
      </c>
      <c r="O5">
        <f t="shared" si="11"/>
        <v>0</v>
      </c>
      <c r="Q5">
        <f t="shared" ref="Q5:Q68" si="12">C5-SUM(D5:O5)+Q4</f>
        <v>7307500</v>
      </c>
      <c r="S5" s="2">
        <v>13</v>
      </c>
      <c r="T5" s="2">
        <v>10515</v>
      </c>
      <c r="U5" s="2" t="s">
        <v>2</v>
      </c>
    </row>
    <row r="6" spans="1:21" x14ac:dyDescent="0.3">
      <c r="B6" s="1">
        <v>44173</v>
      </c>
      <c r="C6">
        <f t="shared" si="0"/>
        <v>0</v>
      </c>
      <c r="D6">
        <f t="shared" si="1"/>
        <v>0</v>
      </c>
      <c r="E6">
        <f t="shared" si="2"/>
        <v>0</v>
      </c>
      <c r="F6">
        <f t="shared" si="3"/>
        <v>0</v>
      </c>
      <c r="G6">
        <f t="shared" si="4"/>
        <v>0</v>
      </c>
      <c r="H6">
        <f t="shared" si="5"/>
        <v>0</v>
      </c>
      <c r="I6">
        <f t="shared" si="6"/>
        <v>0</v>
      </c>
      <c r="J6">
        <f t="shared" si="7"/>
        <v>0</v>
      </c>
      <c r="K6">
        <f t="shared" si="8"/>
        <v>0</v>
      </c>
      <c r="L6">
        <f t="shared" si="9"/>
        <v>0</v>
      </c>
      <c r="N6">
        <f t="shared" si="10"/>
        <v>0</v>
      </c>
      <c r="O6">
        <f t="shared" si="11"/>
        <v>0</v>
      </c>
      <c r="Q6">
        <f t="shared" si="12"/>
        <v>7307500</v>
      </c>
      <c r="S6" s="2">
        <v>19</v>
      </c>
      <c r="T6" s="2">
        <v>400000</v>
      </c>
      <c r="U6" s="2" t="s">
        <v>3</v>
      </c>
    </row>
    <row r="7" spans="1:21" x14ac:dyDescent="0.3">
      <c r="A7" s="1"/>
      <c r="B7" s="1">
        <v>44174</v>
      </c>
      <c r="C7">
        <f t="shared" si="0"/>
        <v>0</v>
      </c>
      <c r="D7">
        <f t="shared" si="1"/>
        <v>0</v>
      </c>
      <c r="E7">
        <f t="shared" si="2"/>
        <v>0</v>
      </c>
      <c r="F7">
        <f t="shared" si="3"/>
        <v>0</v>
      </c>
      <c r="G7">
        <f t="shared" si="4"/>
        <v>0</v>
      </c>
      <c r="H7">
        <f t="shared" si="5"/>
        <v>0</v>
      </c>
      <c r="I7">
        <f t="shared" si="6"/>
        <v>0</v>
      </c>
      <c r="J7">
        <f t="shared" si="7"/>
        <v>0</v>
      </c>
      <c r="K7">
        <f t="shared" si="8"/>
        <v>0</v>
      </c>
      <c r="L7">
        <f t="shared" si="9"/>
        <v>0</v>
      </c>
      <c r="N7">
        <f t="shared" si="10"/>
        <v>0</v>
      </c>
      <c r="O7">
        <f t="shared" si="11"/>
        <v>0</v>
      </c>
      <c r="Q7">
        <f t="shared" si="12"/>
        <v>7307500</v>
      </c>
      <c r="S7" s="2">
        <v>19</v>
      </c>
      <c r="T7" s="2">
        <v>150000</v>
      </c>
      <c r="U7" s="2" t="s">
        <v>4</v>
      </c>
    </row>
    <row r="8" spans="1:21" x14ac:dyDescent="0.3">
      <c r="A8" s="1"/>
      <c r="B8" s="1">
        <v>44175</v>
      </c>
      <c r="C8">
        <f t="shared" si="0"/>
        <v>0</v>
      </c>
      <c r="D8">
        <f t="shared" si="1"/>
        <v>0</v>
      </c>
      <c r="E8">
        <f t="shared" si="2"/>
        <v>0</v>
      </c>
      <c r="F8">
        <f t="shared" si="3"/>
        <v>0</v>
      </c>
      <c r="G8">
        <f t="shared" si="4"/>
        <v>0</v>
      </c>
      <c r="H8">
        <f t="shared" si="5"/>
        <v>0</v>
      </c>
      <c r="I8">
        <f t="shared" si="6"/>
        <v>0</v>
      </c>
      <c r="J8">
        <f t="shared" si="7"/>
        <v>0</v>
      </c>
      <c r="K8">
        <f t="shared" si="8"/>
        <v>0</v>
      </c>
      <c r="L8">
        <f t="shared" si="9"/>
        <v>0</v>
      </c>
      <c r="N8">
        <f t="shared" si="10"/>
        <v>0</v>
      </c>
      <c r="O8">
        <f t="shared" si="11"/>
        <v>0</v>
      </c>
      <c r="Q8">
        <f t="shared" si="12"/>
        <v>7307500</v>
      </c>
      <c r="S8" s="2">
        <v>21</v>
      </c>
      <c r="T8" s="2">
        <v>2300</v>
      </c>
      <c r="U8" s="2" t="s">
        <v>5</v>
      </c>
    </row>
    <row r="9" spans="1:21" x14ac:dyDescent="0.3">
      <c r="A9" s="1"/>
      <c r="B9" s="1">
        <v>44176</v>
      </c>
      <c r="C9">
        <f t="shared" si="0"/>
        <v>0</v>
      </c>
      <c r="D9">
        <f t="shared" si="1"/>
        <v>0</v>
      </c>
      <c r="E9">
        <f t="shared" si="2"/>
        <v>0</v>
      </c>
      <c r="F9">
        <f t="shared" si="3"/>
        <v>0</v>
      </c>
      <c r="G9">
        <f t="shared" si="4"/>
        <v>0</v>
      </c>
      <c r="H9">
        <f t="shared" si="5"/>
        <v>0</v>
      </c>
      <c r="I9">
        <f t="shared" si="6"/>
        <v>0</v>
      </c>
      <c r="J9">
        <f t="shared" si="7"/>
        <v>0</v>
      </c>
      <c r="K9">
        <f t="shared" si="8"/>
        <v>0</v>
      </c>
      <c r="L9">
        <f t="shared" si="9"/>
        <v>0</v>
      </c>
      <c r="N9">
        <f t="shared" si="10"/>
        <v>0</v>
      </c>
      <c r="O9">
        <f t="shared" si="11"/>
        <v>0</v>
      </c>
      <c r="Q9">
        <f t="shared" si="12"/>
        <v>7307500</v>
      </c>
      <c r="S9" s="2">
        <v>21</v>
      </c>
      <c r="T9" s="2">
        <v>50000</v>
      </c>
      <c r="U9" s="2" t="s">
        <v>6</v>
      </c>
    </row>
    <row r="10" spans="1:21" x14ac:dyDescent="0.3">
      <c r="A10" s="1"/>
      <c r="B10" s="1">
        <v>44177</v>
      </c>
      <c r="C10">
        <f t="shared" si="0"/>
        <v>0</v>
      </c>
      <c r="D10">
        <f t="shared" si="1"/>
        <v>0</v>
      </c>
      <c r="E10">
        <f t="shared" si="2"/>
        <v>0</v>
      </c>
      <c r="F10">
        <f t="shared" si="3"/>
        <v>0</v>
      </c>
      <c r="G10">
        <f t="shared" si="4"/>
        <v>0</v>
      </c>
      <c r="H10">
        <f t="shared" si="5"/>
        <v>0</v>
      </c>
      <c r="I10">
        <f t="shared" si="6"/>
        <v>0</v>
      </c>
      <c r="J10">
        <f t="shared" si="7"/>
        <v>0</v>
      </c>
      <c r="K10">
        <f t="shared" si="8"/>
        <v>0</v>
      </c>
      <c r="L10">
        <f t="shared" si="9"/>
        <v>0</v>
      </c>
      <c r="N10">
        <f t="shared" si="10"/>
        <v>22500</v>
      </c>
      <c r="O10">
        <f t="shared" si="11"/>
        <v>150000</v>
      </c>
      <c r="Q10">
        <f t="shared" si="12"/>
        <v>7135000</v>
      </c>
      <c r="S10" s="2">
        <v>22</v>
      </c>
      <c r="T10" s="2">
        <v>84000</v>
      </c>
      <c r="U10" s="2" t="s">
        <v>7</v>
      </c>
    </row>
    <row r="11" spans="1:21" x14ac:dyDescent="0.3">
      <c r="A11" s="1"/>
      <c r="B11" s="1">
        <v>44178</v>
      </c>
      <c r="C11">
        <f t="shared" si="0"/>
        <v>0</v>
      </c>
      <c r="D11">
        <f t="shared" si="1"/>
        <v>0</v>
      </c>
      <c r="E11">
        <f t="shared" si="2"/>
        <v>0</v>
      </c>
      <c r="F11">
        <f t="shared" si="3"/>
        <v>10515</v>
      </c>
      <c r="G11">
        <f t="shared" si="4"/>
        <v>0</v>
      </c>
      <c r="H11">
        <f t="shared" si="5"/>
        <v>0</v>
      </c>
      <c r="I11">
        <f t="shared" si="6"/>
        <v>0</v>
      </c>
      <c r="J11">
        <f t="shared" si="7"/>
        <v>0</v>
      </c>
      <c r="K11">
        <f t="shared" si="8"/>
        <v>0</v>
      </c>
      <c r="L11">
        <f t="shared" si="9"/>
        <v>0</v>
      </c>
      <c r="N11">
        <f t="shared" si="10"/>
        <v>0</v>
      </c>
      <c r="O11">
        <f t="shared" si="11"/>
        <v>0</v>
      </c>
      <c r="Q11">
        <f t="shared" si="12"/>
        <v>7124485</v>
      </c>
      <c r="S11" s="2">
        <v>24</v>
      </c>
      <c r="T11" s="2">
        <v>1100</v>
      </c>
      <c r="U11" s="2" t="s">
        <v>8</v>
      </c>
    </row>
    <row r="12" spans="1:21" x14ac:dyDescent="0.3">
      <c r="A12" s="1"/>
      <c r="B12" s="1">
        <v>44179</v>
      </c>
      <c r="C12">
        <f t="shared" si="0"/>
        <v>0</v>
      </c>
      <c r="D12">
        <f t="shared" si="1"/>
        <v>0</v>
      </c>
      <c r="E12">
        <f t="shared" si="2"/>
        <v>0</v>
      </c>
      <c r="F12">
        <f t="shared" si="3"/>
        <v>0</v>
      </c>
      <c r="G12">
        <f t="shared" si="4"/>
        <v>0</v>
      </c>
      <c r="H12">
        <f t="shared" si="5"/>
        <v>0</v>
      </c>
      <c r="I12">
        <f t="shared" si="6"/>
        <v>0</v>
      </c>
      <c r="J12">
        <f t="shared" si="7"/>
        <v>0</v>
      </c>
      <c r="K12">
        <f t="shared" si="8"/>
        <v>0</v>
      </c>
      <c r="L12">
        <f t="shared" si="9"/>
        <v>0</v>
      </c>
      <c r="N12">
        <f t="shared" si="10"/>
        <v>0</v>
      </c>
      <c r="O12">
        <f t="shared" si="11"/>
        <v>0</v>
      </c>
      <c r="Q12">
        <f t="shared" si="12"/>
        <v>7124485</v>
      </c>
    </row>
    <row r="13" spans="1:21" x14ac:dyDescent="0.3">
      <c r="A13" s="1"/>
      <c r="B13" s="1">
        <v>44180</v>
      </c>
      <c r="C13">
        <f t="shared" si="0"/>
        <v>0</v>
      </c>
      <c r="D13">
        <f t="shared" si="1"/>
        <v>0</v>
      </c>
      <c r="E13">
        <f t="shared" si="2"/>
        <v>0</v>
      </c>
      <c r="F13">
        <f t="shared" si="3"/>
        <v>0</v>
      </c>
      <c r="G13">
        <f t="shared" si="4"/>
        <v>0</v>
      </c>
      <c r="H13">
        <f t="shared" si="5"/>
        <v>0</v>
      </c>
      <c r="I13">
        <f t="shared" si="6"/>
        <v>0</v>
      </c>
      <c r="J13">
        <f t="shared" si="7"/>
        <v>0</v>
      </c>
      <c r="K13">
        <f t="shared" si="8"/>
        <v>0</v>
      </c>
      <c r="L13">
        <f t="shared" si="9"/>
        <v>0</v>
      </c>
      <c r="N13">
        <f t="shared" si="10"/>
        <v>0</v>
      </c>
      <c r="O13">
        <f t="shared" si="11"/>
        <v>0</v>
      </c>
      <c r="Q13">
        <f t="shared" si="12"/>
        <v>7124485</v>
      </c>
      <c r="S13" s="3">
        <v>43862</v>
      </c>
      <c r="T13" s="2" t="s">
        <v>10</v>
      </c>
      <c r="U13" s="2" t="s">
        <v>9</v>
      </c>
    </row>
    <row r="14" spans="1:21" x14ac:dyDescent="0.3">
      <c r="A14" s="1"/>
      <c r="B14" s="1">
        <v>44181</v>
      </c>
      <c r="C14">
        <f t="shared" si="0"/>
        <v>0</v>
      </c>
      <c r="D14">
        <f t="shared" si="1"/>
        <v>0</v>
      </c>
      <c r="E14">
        <f t="shared" si="2"/>
        <v>0</v>
      </c>
      <c r="F14">
        <f t="shared" si="3"/>
        <v>0</v>
      </c>
      <c r="G14">
        <f t="shared" si="4"/>
        <v>0</v>
      </c>
      <c r="H14">
        <f t="shared" si="5"/>
        <v>0</v>
      </c>
      <c r="I14">
        <f t="shared" si="6"/>
        <v>0</v>
      </c>
      <c r="J14">
        <f t="shared" si="7"/>
        <v>0</v>
      </c>
      <c r="K14">
        <f t="shared" si="8"/>
        <v>0</v>
      </c>
      <c r="L14">
        <f t="shared" si="9"/>
        <v>0</v>
      </c>
      <c r="N14">
        <f t="shared" si="10"/>
        <v>0</v>
      </c>
      <c r="O14">
        <f t="shared" si="11"/>
        <v>0</v>
      </c>
      <c r="Q14">
        <f t="shared" si="12"/>
        <v>7124485</v>
      </c>
      <c r="S14" s="2" t="s">
        <v>11</v>
      </c>
      <c r="T14" s="2">
        <v>90000</v>
      </c>
      <c r="U14" s="2" t="s">
        <v>12</v>
      </c>
    </row>
    <row r="15" spans="1:21" x14ac:dyDescent="0.3">
      <c r="A15" s="1"/>
      <c r="B15" s="1">
        <v>44182</v>
      </c>
      <c r="C15">
        <f t="shared" si="0"/>
        <v>0</v>
      </c>
      <c r="D15">
        <f t="shared" si="1"/>
        <v>0</v>
      </c>
      <c r="E15">
        <f t="shared" si="2"/>
        <v>0</v>
      </c>
      <c r="F15">
        <f t="shared" si="3"/>
        <v>0</v>
      </c>
      <c r="G15">
        <f t="shared" si="4"/>
        <v>0</v>
      </c>
      <c r="H15">
        <f t="shared" si="5"/>
        <v>0</v>
      </c>
      <c r="I15">
        <f t="shared" si="6"/>
        <v>0</v>
      </c>
      <c r="J15">
        <f t="shared" si="7"/>
        <v>0</v>
      </c>
      <c r="K15">
        <f t="shared" si="8"/>
        <v>0</v>
      </c>
      <c r="L15">
        <f t="shared" si="9"/>
        <v>0</v>
      </c>
      <c r="N15">
        <f t="shared" si="10"/>
        <v>0</v>
      </c>
      <c r="O15">
        <f t="shared" si="11"/>
        <v>0</v>
      </c>
      <c r="Q15">
        <v>5685708</v>
      </c>
      <c r="S15" s="2" t="s">
        <v>13</v>
      </c>
      <c r="T15" s="2">
        <v>150000</v>
      </c>
      <c r="U15" s="2" t="s">
        <v>14</v>
      </c>
    </row>
    <row r="16" spans="1:21" x14ac:dyDescent="0.3">
      <c r="A16" s="1"/>
      <c r="B16" s="1">
        <v>44183</v>
      </c>
      <c r="C16">
        <f t="shared" si="0"/>
        <v>0</v>
      </c>
      <c r="D16">
        <f t="shared" si="1"/>
        <v>0</v>
      </c>
      <c r="E16">
        <f t="shared" si="2"/>
        <v>0</v>
      </c>
      <c r="F16">
        <f t="shared" si="3"/>
        <v>0</v>
      </c>
      <c r="G16">
        <f t="shared" si="4"/>
        <v>0</v>
      </c>
      <c r="H16">
        <f t="shared" si="5"/>
        <v>0</v>
      </c>
      <c r="I16">
        <f t="shared" si="6"/>
        <v>0</v>
      </c>
      <c r="J16">
        <f t="shared" si="7"/>
        <v>0</v>
      </c>
      <c r="K16">
        <f t="shared" si="8"/>
        <v>0</v>
      </c>
      <c r="L16">
        <f t="shared" si="9"/>
        <v>0</v>
      </c>
      <c r="N16">
        <f t="shared" si="10"/>
        <v>0</v>
      </c>
      <c r="O16">
        <f t="shared" si="11"/>
        <v>0</v>
      </c>
      <c r="Q16">
        <f>S19</f>
        <v>0</v>
      </c>
    </row>
    <row r="17" spans="1:17" x14ac:dyDescent="0.3">
      <c r="A17" s="1"/>
      <c r="B17" s="1">
        <v>44184</v>
      </c>
      <c r="C17">
        <f t="shared" si="0"/>
        <v>0</v>
      </c>
      <c r="D17">
        <f t="shared" si="1"/>
        <v>0</v>
      </c>
      <c r="E17">
        <f t="shared" si="2"/>
        <v>0</v>
      </c>
      <c r="F17">
        <f t="shared" si="3"/>
        <v>0</v>
      </c>
      <c r="G17">
        <f t="shared" si="4"/>
        <v>400000</v>
      </c>
      <c r="H17">
        <f t="shared" si="5"/>
        <v>150000</v>
      </c>
      <c r="I17">
        <f t="shared" si="6"/>
        <v>0</v>
      </c>
      <c r="J17">
        <f t="shared" si="7"/>
        <v>0</v>
      </c>
      <c r="K17">
        <f t="shared" si="8"/>
        <v>0</v>
      </c>
      <c r="L17">
        <f t="shared" si="9"/>
        <v>0</v>
      </c>
      <c r="N17">
        <f t="shared" si="10"/>
        <v>22500</v>
      </c>
      <c r="O17">
        <f t="shared" si="11"/>
        <v>150000</v>
      </c>
      <c r="Q17">
        <f t="shared" si="12"/>
        <v>-722500</v>
      </c>
    </row>
    <row r="18" spans="1:17" x14ac:dyDescent="0.3">
      <c r="A18" s="1"/>
      <c r="B18" s="1">
        <v>44185</v>
      </c>
      <c r="C18">
        <f t="shared" si="0"/>
        <v>0</v>
      </c>
      <c r="D18">
        <f t="shared" si="1"/>
        <v>0</v>
      </c>
      <c r="E18">
        <f t="shared" si="2"/>
        <v>0</v>
      </c>
      <c r="F18">
        <f t="shared" si="3"/>
        <v>0</v>
      </c>
      <c r="G18">
        <f t="shared" si="4"/>
        <v>0</v>
      </c>
      <c r="H18">
        <f t="shared" si="5"/>
        <v>0</v>
      </c>
      <c r="I18">
        <f t="shared" si="6"/>
        <v>0</v>
      </c>
      <c r="J18">
        <f t="shared" si="7"/>
        <v>0</v>
      </c>
      <c r="K18">
        <f t="shared" si="8"/>
        <v>0</v>
      </c>
      <c r="L18">
        <f t="shared" si="9"/>
        <v>0</v>
      </c>
      <c r="N18">
        <f t="shared" si="10"/>
        <v>0</v>
      </c>
      <c r="O18">
        <f t="shared" si="11"/>
        <v>0</v>
      </c>
      <c r="Q18">
        <f t="shared" si="12"/>
        <v>-722500</v>
      </c>
    </row>
    <row r="19" spans="1:17" x14ac:dyDescent="0.3">
      <c r="A19" s="1"/>
      <c r="B19" s="1">
        <v>44186</v>
      </c>
      <c r="C19">
        <f t="shared" si="0"/>
        <v>0</v>
      </c>
      <c r="D19">
        <f t="shared" si="1"/>
        <v>0</v>
      </c>
      <c r="E19">
        <f t="shared" si="2"/>
        <v>0</v>
      </c>
      <c r="F19">
        <f t="shared" si="3"/>
        <v>0</v>
      </c>
      <c r="G19">
        <f t="shared" si="4"/>
        <v>0</v>
      </c>
      <c r="H19">
        <f t="shared" si="5"/>
        <v>0</v>
      </c>
      <c r="I19">
        <f t="shared" si="6"/>
        <v>2300</v>
      </c>
      <c r="J19">
        <f t="shared" si="7"/>
        <v>50000</v>
      </c>
      <c r="K19">
        <f t="shared" si="8"/>
        <v>0</v>
      </c>
      <c r="L19">
        <f t="shared" si="9"/>
        <v>0</v>
      </c>
      <c r="N19">
        <f t="shared" si="10"/>
        <v>0</v>
      </c>
      <c r="O19">
        <f t="shared" si="11"/>
        <v>0</v>
      </c>
      <c r="Q19">
        <f t="shared" si="12"/>
        <v>-774800</v>
      </c>
    </row>
    <row r="20" spans="1:17" x14ac:dyDescent="0.3">
      <c r="A20" s="1"/>
      <c r="B20" s="1">
        <v>44187</v>
      </c>
      <c r="C20">
        <f t="shared" si="0"/>
        <v>0</v>
      </c>
      <c r="D20">
        <f t="shared" si="1"/>
        <v>0</v>
      </c>
      <c r="E20">
        <f t="shared" si="2"/>
        <v>0</v>
      </c>
      <c r="F20">
        <f t="shared" si="3"/>
        <v>0</v>
      </c>
      <c r="G20">
        <f t="shared" si="4"/>
        <v>0</v>
      </c>
      <c r="H20">
        <f t="shared" si="5"/>
        <v>0</v>
      </c>
      <c r="I20">
        <f t="shared" si="6"/>
        <v>0</v>
      </c>
      <c r="J20">
        <f t="shared" si="7"/>
        <v>0</v>
      </c>
      <c r="K20">
        <f t="shared" si="8"/>
        <v>84000</v>
      </c>
      <c r="L20">
        <f t="shared" si="9"/>
        <v>0</v>
      </c>
      <c r="N20">
        <f t="shared" si="10"/>
        <v>0</v>
      </c>
      <c r="O20">
        <f t="shared" si="11"/>
        <v>0</v>
      </c>
      <c r="Q20">
        <f t="shared" si="12"/>
        <v>-858800</v>
      </c>
    </row>
    <row r="21" spans="1:17" x14ac:dyDescent="0.3">
      <c r="A21" s="1"/>
      <c r="B21" s="1">
        <v>44188</v>
      </c>
      <c r="C21">
        <f t="shared" si="0"/>
        <v>0</v>
      </c>
      <c r="D21">
        <f t="shared" si="1"/>
        <v>0</v>
      </c>
      <c r="E21">
        <f t="shared" si="2"/>
        <v>0</v>
      </c>
      <c r="F21">
        <f t="shared" si="3"/>
        <v>0</v>
      </c>
      <c r="G21">
        <f t="shared" si="4"/>
        <v>0</v>
      </c>
      <c r="H21">
        <f t="shared" si="5"/>
        <v>0</v>
      </c>
      <c r="I21">
        <f t="shared" si="6"/>
        <v>0</v>
      </c>
      <c r="J21">
        <f t="shared" si="7"/>
        <v>0</v>
      </c>
      <c r="K21">
        <f t="shared" si="8"/>
        <v>0</v>
      </c>
      <c r="L21">
        <f t="shared" si="9"/>
        <v>0</v>
      </c>
      <c r="N21">
        <f t="shared" si="10"/>
        <v>0</v>
      </c>
      <c r="O21">
        <f t="shared" si="11"/>
        <v>0</v>
      </c>
      <c r="Q21">
        <f t="shared" si="12"/>
        <v>-858800</v>
      </c>
    </row>
    <row r="22" spans="1:17" x14ac:dyDescent="0.3">
      <c r="A22" s="1"/>
      <c r="B22" s="1">
        <v>44189</v>
      </c>
      <c r="C22">
        <f t="shared" si="0"/>
        <v>0</v>
      </c>
      <c r="D22">
        <f t="shared" si="1"/>
        <v>0</v>
      </c>
      <c r="E22">
        <f t="shared" si="2"/>
        <v>0</v>
      </c>
      <c r="F22">
        <f t="shared" si="3"/>
        <v>0</v>
      </c>
      <c r="G22">
        <f t="shared" si="4"/>
        <v>0</v>
      </c>
      <c r="H22">
        <f t="shared" si="5"/>
        <v>0</v>
      </c>
      <c r="I22">
        <f t="shared" si="6"/>
        <v>0</v>
      </c>
      <c r="J22">
        <f t="shared" si="7"/>
        <v>0</v>
      </c>
      <c r="K22">
        <f t="shared" si="8"/>
        <v>0</v>
      </c>
      <c r="L22">
        <f t="shared" si="9"/>
        <v>1100</v>
      </c>
      <c r="N22">
        <f t="shared" si="10"/>
        <v>0</v>
      </c>
      <c r="O22">
        <f t="shared" si="11"/>
        <v>0</v>
      </c>
      <c r="Q22">
        <f t="shared" si="12"/>
        <v>-859900</v>
      </c>
    </row>
    <row r="23" spans="1:17" x14ac:dyDescent="0.3">
      <c r="A23" s="1"/>
      <c r="B23" s="1">
        <v>44190</v>
      </c>
      <c r="C23">
        <f t="shared" si="0"/>
        <v>0</v>
      </c>
      <c r="D23">
        <f t="shared" si="1"/>
        <v>0</v>
      </c>
      <c r="E23">
        <f t="shared" si="2"/>
        <v>0</v>
      </c>
      <c r="F23">
        <f t="shared" si="3"/>
        <v>0</v>
      </c>
      <c r="G23">
        <f t="shared" si="4"/>
        <v>0</v>
      </c>
      <c r="H23">
        <f t="shared" si="5"/>
        <v>0</v>
      </c>
      <c r="I23">
        <f t="shared" si="6"/>
        <v>0</v>
      </c>
      <c r="J23">
        <f t="shared" si="7"/>
        <v>0</v>
      </c>
      <c r="K23">
        <f t="shared" si="8"/>
        <v>0</v>
      </c>
      <c r="L23">
        <f t="shared" si="9"/>
        <v>0</v>
      </c>
      <c r="N23">
        <f t="shared" si="10"/>
        <v>0</v>
      </c>
      <c r="O23">
        <f t="shared" si="11"/>
        <v>0</v>
      </c>
      <c r="Q23">
        <f t="shared" si="12"/>
        <v>-859900</v>
      </c>
    </row>
    <row r="24" spans="1:17" x14ac:dyDescent="0.3">
      <c r="A24" s="1"/>
      <c r="B24" s="1">
        <v>44191</v>
      </c>
      <c r="C24">
        <f t="shared" si="0"/>
        <v>0</v>
      </c>
      <c r="D24">
        <f t="shared" si="1"/>
        <v>0</v>
      </c>
      <c r="E24">
        <f t="shared" si="2"/>
        <v>0</v>
      </c>
      <c r="F24">
        <f t="shared" si="3"/>
        <v>0</v>
      </c>
      <c r="G24">
        <f t="shared" si="4"/>
        <v>0</v>
      </c>
      <c r="H24">
        <f t="shared" si="5"/>
        <v>0</v>
      </c>
      <c r="I24">
        <f t="shared" si="6"/>
        <v>0</v>
      </c>
      <c r="J24">
        <f t="shared" si="7"/>
        <v>0</v>
      </c>
      <c r="K24">
        <f t="shared" si="8"/>
        <v>0</v>
      </c>
      <c r="L24">
        <f t="shared" si="9"/>
        <v>0</v>
      </c>
      <c r="N24">
        <f t="shared" si="10"/>
        <v>22500</v>
      </c>
      <c r="O24">
        <f t="shared" si="11"/>
        <v>150000</v>
      </c>
      <c r="Q24">
        <f t="shared" si="12"/>
        <v>-1032400</v>
      </c>
    </row>
    <row r="25" spans="1:17" x14ac:dyDescent="0.3">
      <c r="A25" s="1"/>
      <c r="B25" s="1">
        <v>44192</v>
      </c>
      <c r="C25">
        <f t="shared" si="0"/>
        <v>0</v>
      </c>
      <c r="D25">
        <f t="shared" si="1"/>
        <v>0</v>
      </c>
      <c r="E25">
        <f t="shared" si="2"/>
        <v>0</v>
      </c>
      <c r="F25">
        <f t="shared" si="3"/>
        <v>0</v>
      </c>
      <c r="G25">
        <f t="shared" si="4"/>
        <v>0</v>
      </c>
      <c r="H25">
        <f t="shared" si="5"/>
        <v>0</v>
      </c>
      <c r="I25">
        <f t="shared" si="6"/>
        <v>0</v>
      </c>
      <c r="J25">
        <f t="shared" si="7"/>
        <v>0</v>
      </c>
      <c r="K25">
        <f t="shared" si="8"/>
        <v>0</v>
      </c>
      <c r="L25">
        <f t="shared" si="9"/>
        <v>0</v>
      </c>
      <c r="N25">
        <f t="shared" si="10"/>
        <v>0</v>
      </c>
      <c r="O25">
        <f t="shared" si="11"/>
        <v>0</v>
      </c>
      <c r="Q25">
        <f t="shared" si="12"/>
        <v>-1032400</v>
      </c>
    </row>
    <row r="26" spans="1:17" x14ac:dyDescent="0.3">
      <c r="A26" s="1"/>
      <c r="B26" s="1">
        <v>44193</v>
      </c>
      <c r="C26">
        <f t="shared" si="0"/>
        <v>0</v>
      </c>
      <c r="D26">
        <f t="shared" si="1"/>
        <v>0</v>
      </c>
      <c r="E26">
        <f t="shared" si="2"/>
        <v>0</v>
      </c>
      <c r="F26">
        <f t="shared" si="3"/>
        <v>0</v>
      </c>
      <c r="G26">
        <f t="shared" si="4"/>
        <v>0</v>
      </c>
      <c r="H26">
        <f t="shared" si="5"/>
        <v>0</v>
      </c>
      <c r="I26">
        <f t="shared" si="6"/>
        <v>0</v>
      </c>
      <c r="J26">
        <f t="shared" si="7"/>
        <v>0</v>
      </c>
      <c r="K26">
        <f t="shared" si="8"/>
        <v>0</v>
      </c>
      <c r="L26">
        <f t="shared" si="9"/>
        <v>0</v>
      </c>
      <c r="N26">
        <f t="shared" si="10"/>
        <v>0</v>
      </c>
      <c r="O26">
        <f t="shared" si="11"/>
        <v>0</v>
      </c>
      <c r="Q26">
        <f t="shared" si="12"/>
        <v>-1032400</v>
      </c>
    </row>
    <row r="27" spans="1:17" x14ac:dyDescent="0.3">
      <c r="A27" s="1"/>
      <c r="B27" s="1">
        <v>44194</v>
      </c>
      <c r="C27">
        <f t="shared" si="0"/>
        <v>0</v>
      </c>
      <c r="D27">
        <f t="shared" si="1"/>
        <v>0</v>
      </c>
      <c r="E27">
        <f t="shared" si="2"/>
        <v>0</v>
      </c>
      <c r="F27">
        <f t="shared" si="3"/>
        <v>0</v>
      </c>
      <c r="G27">
        <f t="shared" si="4"/>
        <v>0</v>
      </c>
      <c r="H27">
        <f t="shared" si="5"/>
        <v>0</v>
      </c>
      <c r="I27">
        <f t="shared" si="6"/>
        <v>0</v>
      </c>
      <c r="J27">
        <f t="shared" si="7"/>
        <v>0</v>
      </c>
      <c r="K27">
        <f t="shared" si="8"/>
        <v>0</v>
      </c>
      <c r="L27">
        <f t="shared" si="9"/>
        <v>0</v>
      </c>
      <c r="N27">
        <f t="shared" si="10"/>
        <v>0</v>
      </c>
      <c r="O27">
        <f t="shared" si="11"/>
        <v>0</v>
      </c>
      <c r="Q27">
        <f t="shared" si="12"/>
        <v>-1032400</v>
      </c>
    </row>
    <row r="28" spans="1:17" x14ac:dyDescent="0.3">
      <c r="A28" s="1"/>
      <c r="B28" s="1">
        <v>44195</v>
      </c>
      <c r="C28">
        <f t="shared" si="0"/>
        <v>0</v>
      </c>
      <c r="D28">
        <f t="shared" si="1"/>
        <v>0</v>
      </c>
      <c r="E28">
        <f t="shared" si="2"/>
        <v>0</v>
      </c>
      <c r="F28">
        <f t="shared" si="3"/>
        <v>0</v>
      </c>
      <c r="G28">
        <f t="shared" si="4"/>
        <v>0</v>
      </c>
      <c r="H28">
        <f t="shared" si="5"/>
        <v>0</v>
      </c>
      <c r="I28">
        <f t="shared" si="6"/>
        <v>0</v>
      </c>
      <c r="J28">
        <f t="shared" si="7"/>
        <v>0</v>
      </c>
      <c r="K28">
        <f t="shared" si="8"/>
        <v>0</v>
      </c>
      <c r="L28">
        <f t="shared" si="9"/>
        <v>0</v>
      </c>
      <c r="N28">
        <f t="shared" si="10"/>
        <v>0</v>
      </c>
      <c r="O28">
        <f t="shared" si="11"/>
        <v>0</v>
      </c>
      <c r="Q28">
        <f t="shared" si="12"/>
        <v>-1032400</v>
      </c>
    </row>
    <row r="29" spans="1:17" x14ac:dyDescent="0.3">
      <c r="A29" s="1"/>
      <c r="B29" s="1">
        <v>44196</v>
      </c>
      <c r="C29">
        <f t="shared" si="0"/>
        <v>2500000</v>
      </c>
      <c r="D29">
        <f t="shared" si="1"/>
        <v>0</v>
      </c>
      <c r="E29">
        <f t="shared" si="2"/>
        <v>0</v>
      </c>
      <c r="F29">
        <f t="shared" si="3"/>
        <v>0</v>
      </c>
      <c r="G29">
        <f t="shared" si="4"/>
        <v>0</v>
      </c>
      <c r="H29">
        <f t="shared" si="5"/>
        <v>0</v>
      </c>
      <c r="I29">
        <f t="shared" si="6"/>
        <v>0</v>
      </c>
      <c r="J29">
        <f t="shared" si="7"/>
        <v>0</v>
      </c>
      <c r="K29">
        <f t="shared" si="8"/>
        <v>0</v>
      </c>
      <c r="L29">
        <f t="shared" si="9"/>
        <v>0</v>
      </c>
      <c r="N29">
        <f t="shared" si="10"/>
        <v>0</v>
      </c>
      <c r="O29">
        <f t="shared" si="11"/>
        <v>0</v>
      </c>
      <c r="Q29">
        <f t="shared" si="12"/>
        <v>1467600</v>
      </c>
    </row>
    <row r="30" spans="1:17" x14ac:dyDescent="0.3">
      <c r="A30" s="1"/>
      <c r="B30" s="1">
        <v>44197</v>
      </c>
      <c r="C30">
        <f t="shared" si="0"/>
        <v>0</v>
      </c>
      <c r="D30">
        <f t="shared" si="1"/>
        <v>267320</v>
      </c>
      <c r="E30">
        <f t="shared" si="2"/>
        <v>8690</v>
      </c>
      <c r="F30">
        <f t="shared" si="3"/>
        <v>0</v>
      </c>
      <c r="G30">
        <f t="shared" si="4"/>
        <v>0</v>
      </c>
      <c r="H30">
        <f t="shared" si="5"/>
        <v>0</v>
      </c>
      <c r="I30">
        <f t="shared" si="6"/>
        <v>0</v>
      </c>
      <c r="J30">
        <f t="shared" si="7"/>
        <v>0</v>
      </c>
      <c r="K30">
        <f t="shared" si="8"/>
        <v>0</v>
      </c>
      <c r="L30">
        <f t="shared" si="9"/>
        <v>0</v>
      </c>
      <c r="N30">
        <f t="shared" si="10"/>
        <v>0</v>
      </c>
      <c r="O30">
        <f t="shared" si="11"/>
        <v>0</v>
      </c>
      <c r="Q30">
        <f t="shared" si="12"/>
        <v>1191590</v>
      </c>
    </row>
    <row r="31" spans="1:17" x14ac:dyDescent="0.3">
      <c r="A31" s="1"/>
      <c r="B31" s="1">
        <v>44198</v>
      </c>
      <c r="C31">
        <f t="shared" si="0"/>
        <v>0</v>
      </c>
      <c r="D31">
        <f t="shared" si="1"/>
        <v>0</v>
      </c>
      <c r="E31">
        <f t="shared" si="2"/>
        <v>0</v>
      </c>
      <c r="F31">
        <f t="shared" si="3"/>
        <v>0</v>
      </c>
      <c r="G31">
        <f t="shared" si="4"/>
        <v>0</v>
      </c>
      <c r="H31">
        <f t="shared" si="5"/>
        <v>0</v>
      </c>
      <c r="I31">
        <f t="shared" si="6"/>
        <v>0</v>
      </c>
      <c r="J31">
        <f t="shared" si="7"/>
        <v>0</v>
      </c>
      <c r="K31">
        <f t="shared" si="8"/>
        <v>0</v>
      </c>
      <c r="L31">
        <f t="shared" si="9"/>
        <v>0</v>
      </c>
      <c r="N31">
        <f t="shared" si="10"/>
        <v>22500</v>
      </c>
      <c r="O31">
        <f t="shared" si="11"/>
        <v>150000</v>
      </c>
      <c r="Q31">
        <f>3377779+1539</f>
        <v>3379318</v>
      </c>
    </row>
    <row r="32" spans="1:17" x14ac:dyDescent="0.3">
      <c r="A32" s="1"/>
      <c r="B32" s="1">
        <v>44199</v>
      </c>
      <c r="C32">
        <f t="shared" si="0"/>
        <v>0</v>
      </c>
      <c r="D32">
        <f t="shared" si="1"/>
        <v>0</v>
      </c>
      <c r="E32">
        <f t="shared" si="2"/>
        <v>0</v>
      </c>
      <c r="F32">
        <f t="shared" si="3"/>
        <v>0</v>
      </c>
      <c r="G32">
        <f t="shared" si="4"/>
        <v>0</v>
      </c>
      <c r="H32">
        <f t="shared" si="5"/>
        <v>0</v>
      </c>
      <c r="I32">
        <f t="shared" si="6"/>
        <v>0</v>
      </c>
      <c r="J32">
        <f t="shared" si="7"/>
        <v>0</v>
      </c>
      <c r="K32">
        <f t="shared" si="8"/>
        <v>0</v>
      </c>
      <c r="L32">
        <f t="shared" si="9"/>
        <v>0</v>
      </c>
      <c r="N32">
        <f t="shared" si="10"/>
        <v>0</v>
      </c>
      <c r="O32">
        <f t="shared" si="11"/>
        <v>0</v>
      </c>
      <c r="Q32">
        <f t="shared" si="12"/>
        <v>3379318</v>
      </c>
    </row>
    <row r="33" spans="1:17" x14ac:dyDescent="0.3">
      <c r="A33" s="1"/>
      <c r="B33" s="1">
        <v>44200</v>
      </c>
      <c r="C33">
        <f t="shared" si="0"/>
        <v>0</v>
      </c>
      <c r="D33">
        <f t="shared" si="1"/>
        <v>0</v>
      </c>
      <c r="E33">
        <f t="shared" si="2"/>
        <v>0</v>
      </c>
      <c r="F33">
        <f t="shared" si="3"/>
        <v>0</v>
      </c>
      <c r="G33">
        <f t="shared" si="4"/>
        <v>0</v>
      </c>
      <c r="H33">
        <f t="shared" si="5"/>
        <v>0</v>
      </c>
      <c r="I33">
        <f t="shared" si="6"/>
        <v>0</v>
      </c>
      <c r="J33">
        <f t="shared" si="7"/>
        <v>0</v>
      </c>
      <c r="K33">
        <f t="shared" si="8"/>
        <v>0</v>
      </c>
      <c r="L33">
        <f t="shared" si="9"/>
        <v>0</v>
      </c>
      <c r="N33">
        <f t="shared" si="10"/>
        <v>0</v>
      </c>
      <c r="O33">
        <f t="shared" si="11"/>
        <v>0</v>
      </c>
      <c r="Q33">
        <f t="shared" si="12"/>
        <v>3379318</v>
      </c>
    </row>
    <row r="34" spans="1:17" x14ac:dyDescent="0.3">
      <c r="A34" s="1"/>
      <c r="B34" s="1">
        <v>44201</v>
      </c>
      <c r="C34">
        <f t="shared" si="0"/>
        <v>0</v>
      </c>
      <c r="D34">
        <f t="shared" si="1"/>
        <v>0</v>
      </c>
      <c r="E34">
        <f t="shared" si="2"/>
        <v>0</v>
      </c>
      <c r="F34">
        <f t="shared" si="3"/>
        <v>0</v>
      </c>
      <c r="G34">
        <f t="shared" si="4"/>
        <v>0</v>
      </c>
      <c r="H34">
        <f t="shared" si="5"/>
        <v>0</v>
      </c>
      <c r="I34">
        <f t="shared" si="6"/>
        <v>0</v>
      </c>
      <c r="J34">
        <f t="shared" si="7"/>
        <v>0</v>
      </c>
      <c r="K34">
        <f t="shared" si="8"/>
        <v>0</v>
      </c>
      <c r="L34">
        <f t="shared" si="9"/>
        <v>0</v>
      </c>
      <c r="N34">
        <f t="shared" si="10"/>
        <v>0</v>
      </c>
      <c r="O34">
        <f t="shared" si="11"/>
        <v>0</v>
      </c>
      <c r="Q34">
        <f t="shared" si="12"/>
        <v>3379318</v>
      </c>
    </row>
    <row r="35" spans="1:17" x14ac:dyDescent="0.3">
      <c r="A35" s="1"/>
      <c r="B35" s="1">
        <v>44202</v>
      </c>
      <c r="C35">
        <f t="shared" si="0"/>
        <v>0</v>
      </c>
      <c r="D35">
        <f t="shared" si="1"/>
        <v>0</v>
      </c>
      <c r="E35">
        <f t="shared" si="2"/>
        <v>0</v>
      </c>
      <c r="F35">
        <f t="shared" si="3"/>
        <v>0</v>
      </c>
      <c r="G35">
        <f t="shared" si="4"/>
        <v>0</v>
      </c>
      <c r="H35">
        <f t="shared" si="5"/>
        <v>0</v>
      </c>
      <c r="I35">
        <f t="shared" si="6"/>
        <v>0</v>
      </c>
      <c r="J35">
        <f t="shared" si="7"/>
        <v>0</v>
      </c>
      <c r="K35">
        <f t="shared" si="8"/>
        <v>0</v>
      </c>
      <c r="L35">
        <f t="shared" si="9"/>
        <v>0</v>
      </c>
      <c r="N35">
        <f t="shared" si="10"/>
        <v>0</v>
      </c>
      <c r="O35">
        <f t="shared" si="11"/>
        <v>0</v>
      </c>
      <c r="Q35">
        <f t="shared" si="12"/>
        <v>3379318</v>
      </c>
    </row>
    <row r="36" spans="1:17" x14ac:dyDescent="0.3">
      <c r="A36" s="1"/>
      <c r="B36" s="1">
        <v>44203</v>
      </c>
      <c r="C36">
        <f t="shared" si="0"/>
        <v>0</v>
      </c>
      <c r="D36">
        <f t="shared" si="1"/>
        <v>0</v>
      </c>
      <c r="E36">
        <f t="shared" si="2"/>
        <v>0</v>
      </c>
      <c r="F36">
        <f t="shared" si="3"/>
        <v>0</v>
      </c>
      <c r="G36">
        <f t="shared" si="4"/>
        <v>0</v>
      </c>
      <c r="H36">
        <f t="shared" si="5"/>
        <v>0</v>
      </c>
      <c r="I36">
        <f t="shared" si="6"/>
        <v>0</v>
      </c>
      <c r="J36">
        <f t="shared" si="7"/>
        <v>0</v>
      </c>
      <c r="K36">
        <f t="shared" si="8"/>
        <v>0</v>
      </c>
      <c r="L36">
        <f t="shared" si="9"/>
        <v>0</v>
      </c>
      <c r="N36">
        <f t="shared" si="10"/>
        <v>0</v>
      </c>
      <c r="O36">
        <f t="shared" si="11"/>
        <v>0</v>
      </c>
      <c r="Q36">
        <f t="shared" si="12"/>
        <v>3379318</v>
      </c>
    </row>
    <row r="37" spans="1:17" x14ac:dyDescent="0.3">
      <c r="A37" s="1"/>
      <c r="B37" s="1">
        <v>44204</v>
      </c>
      <c r="C37">
        <f t="shared" si="0"/>
        <v>0</v>
      </c>
      <c r="D37">
        <f t="shared" si="1"/>
        <v>0</v>
      </c>
      <c r="E37">
        <f t="shared" si="2"/>
        <v>0</v>
      </c>
      <c r="F37">
        <f t="shared" si="3"/>
        <v>0</v>
      </c>
      <c r="G37">
        <f t="shared" si="4"/>
        <v>0</v>
      </c>
      <c r="H37">
        <f t="shared" si="5"/>
        <v>0</v>
      </c>
      <c r="I37">
        <f t="shared" si="6"/>
        <v>0</v>
      </c>
      <c r="J37">
        <f t="shared" si="7"/>
        <v>0</v>
      </c>
      <c r="K37">
        <f t="shared" si="8"/>
        <v>0</v>
      </c>
      <c r="L37">
        <f t="shared" si="9"/>
        <v>0</v>
      </c>
      <c r="N37">
        <f t="shared" si="10"/>
        <v>0</v>
      </c>
      <c r="O37">
        <f t="shared" si="11"/>
        <v>0</v>
      </c>
      <c r="Q37">
        <f t="shared" si="12"/>
        <v>3379318</v>
      </c>
    </row>
    <row r="38" spans="1:17" x14ac:dyDescent="0.3">
      <c r="A38" s="1"/>
      <c r="B38" s="1">
        <v>44205</v>
      </c>
      <c r="C38">
        <f t="shared" si="0"/>
        <v>0</v>
      </c>
      <c r="D38">
        <f t="shared" si="1"/>
        <v>0</v>
      </c>
      <c r="E38">
        <f t="shared" si="2"/>
        <v>0</v>
      </c>
      <c r="F38">
        <f t="shared" si="3"/>
        <v>0</v>
      </c>
      <c r="G38">
        <f t="shared" si="4"/>
        <v>0</v>
      </c>
      <c r="H38">
        <f t="shared" si="5"/>
        <v>0</v>
      </c>
      <c r="I38">
        <f t="shared" si="6"/>
        <v>0</v>
      </c>
      <c r="J38">
        <f t="shared" si="7"/>
        <v>0</v>
      </c>
      <c r="K38">
        <f t="shared" si="8"/>
        <v>0</v>
      </c>
      <c r="L38">
        <f t="shared" si="9"/>
        <v>0</v>
      </c>
      <c r="N38">
        <f t="shared" si="10"/>
        <v>22500</v>
      </c>
      <c r="O38">
        <f t="shared" si="11"/>
        <v>150000</v>
      </c>
      <c r="Q38">
        <f t="shared" si="12"/>
        <v>3206818</v>
      </c>
    </row>
    <row r="39" spans="1:17" x14ac:dyDescent="0.3">
      <c r="A39" s="1"/>
      <c r="B39" s="1">
        <v>44206</v>
      </c>
      <c r="C39">
        <f t="shared" si="0"/>
        <v>0</v>
      </c>
      <c r="D39">
        <f t="shared" si="1"/>
        <v>0</v>
      </c>
      <c r="E39">
        <f t="shared" si="2"/>
        <v>0</v>
      </c>
      <c r="F39">
        <f t="shared" si="3"/>
        <v>0</v>
      </c>
      <c r="G39">
        <f t="shared" si="4"/>
        <v>0</v>
      </c>
      <c r="H39">
        <f t="shared" si="5"/>
        <v>0</v>
      </c>
      <c r="I39">
        <f t="shared" si="6"/>
        <v>0</v>
      </c>
      <c r="J39">
        <f t="shared" si="7"/>
        <v>0</v>
      </c>
      <c r="K39">
        <f t="shared" si="8"/>
        <v>0</v>
      </c>
      <c r="L39">
        <f t="shared" si="9"/>
        <v>0</v>
      </c>
      <c r="N39">
        <f t="shared" si="10"/>
        <v>0</v>
      </c>
      <c r="O39">
        <f t="shared" si="11"/>
        <v>0</v>
      </c>
      <c r="Q39">
        <f t="shared" si="12"/>
        <v>3206818</v>
      </c>
    </row>
    <row r="40" spans="1:17" x14ac:dyDescent="0.3">
      <c r="A40" s="1"/>
      <c r="B40" s="1">
        <v>44207</v>
      </c>
      <c r="C40">
        <f t="shared" si="0"/>
        <v>0</v>
      </c>
      <c r="D40">
        <f t="shared" si="1"/>
        <v>0</v>
      </c>
      <c r="E40">
        <f t="shared" si="2"/>
        <v>0</v>
      </c>
      <c r="F40">
        <f t="shared" si="3"/>
        <v>0</v>
      </c>
      <c r="G40">
        <f t="shared" si="4"/>
        <v>0</v>
      </c>
      <c r="H40">
        <f t="shared" si="5"/>
        <v>0</v>
      </c>
      <c r="I40">
        <f t="shared" si="6"/>
        <v>0</v>
      </c>
      <c r="J40">
        <f t="shared" si="7"/>
        <v>0</v>
      </c>
      <c r="K40">
        <f t="shared" si="8"/>
        <v>0</v>
      </c>
      <c r="L40">
        <f t="shared" si="9"/>
        <v>0</v>
      </c>
      <c r="N40">
        <f t="shared" si="10"/>
        <v>0</v>
      </c>
      <c r="O40">
        <f t="shared" si="11"/>
        <v>0</v>
      </c>
      <c r="Q40">
        <f t="shared" si="12"/>
        <v>3206818</v>
      </c>
    </row>
    <row r="41" spans="1:17" x14ac:dyDescent="0.3">
      <c r="A41" s="1"/>
      <c r="B41" s="1">
        <v>44208</v>
      </c>
      <c r="C41">
        <f t="shared" si="0"/>
        <v>0</v>
      </c>
      <c r="D41">
        <f t="shared" si="1"/>
        <v>0</v>
      </c>
      <c r="E41">
        <f t="shared" si="2"/>
        <v>0</v>
      </c>
      <c r="F41">
        <f t="shared" si="3"/>
        <v>0</v>
      </c>
      <c r="G41">
        <f t="shared" si="4"/>
        <v>0</v>
      </c>
      <c r="H41">
        <f t="shared" si="5"/>
        <v>0</v>
      </c>
      <c r="I41">
        <f t="shared" si="6"/>
        <v>0</v>
      </c>
      <c r="J41">
        <f t="shared" si="7"/>
        <v>0</v>
      </c>
      <c r="K41">
        <f t="shared" si="8"/>
        <v>0</v>
      </c>
      <c r="L41">
        <f t="shared" si="9"/>
        <v>0</v>
      </c>
      <c r="N41">
        <f t="shared" si="10"/>
        <v>0</v>
      </c>
      <c r="O41">
        <f t="shared" si="11"/>
        <v>0</v>
      </c>
      <c r="Q41">
        <f t="shared" si="12"/>
        <v>3206818</v>
      </c>
    </row>
    <row r="42" spans="1:17" x14ac:dyDescent="0.3">
      <c r="A42" s="1"/>
      <c r="B42" s="1">
        <v>44209</v>
      </c>
      <c r="C42">
        <f t="shared" si="0"/>
        <v>0</v>
      </c>
      <c r="D42">
        <f t="shared" si="1"/>
        <v>0</v>
      </c>
      <c r="E42">
        <f t="shared" si="2"/>
        <v>0</v>
      </c>
      <c r="F42">
        <f t="shared" si="3"/>
        <v>10515</v>
      </c>
      <c r="G42">
        <f t="shared" si="4"/>
        <v>0</v>
      </c>
      <c r="H42">
        <f t="shared" si="5"/>
        <v>0</v>
      </c>
      <c r="I42">
        <f t="shared" si="6"/>
        <v>0</v>
      </c>
      <c r="J42">
        <f t="shared" si="7"/>
        <v>0</v>
      </c>
      <c r="K42">
        <f t="shared" si="8"/>
        <v>0</v>
      </c>
      <c r="L42">
        <f t="shared" si="9"/>
        <v>0</v>
      </c>
      <c r="N42">
        <f t="shared" si="10"/>
        <v>0</v>
      </c>
      <c r="O42">
        <f t="shared" si="11"/>
        <v>0</v>
      </c>
      <c r="Q42">
        <f t="shared" si="12"/>
        <v>3196303</v>
      </c>
    </row>
    <row r="43" spans="1:17" x14ac:dyDescent="0.3">
      <c r="A43" s="1"/>
      <c r="B43" s="1">
        <v>44210</v>
      </c>
      <c r="C43">
        <f t="shared" si="0"/>
        <v>0</v>
      </c>
      <c r="D43">
        <f t="shared" si="1"/>
        <v>0</v>
      </c>
      <c r="E43">
        <f t="shared" si="2"/>
        <v>0</v>
      </c>
      <c r="F43">
        <f t="shared" si="3"/>
        <v>0</v>
      </c>
      <c r="G43">
        <f t="shared" si="4"/>
        <v>0</v>
      </c>
      <c r="H43">
        <f t="shared" si="5"/>
        <v>0</v>
      </c>
      <c r="I43">
        <f t="shared" si="6"/>
        <v>0</v>
      </c>
      <c r="J43">
        <f t="shared" si="7"/>
        <v>0</v>
      </c>
      <c r="K43">
        <f t="shared" si="8"/>
        <v>0</v>
      </c>
      <c r="L43">
        <f t="shared" si="9"/>
        <v>0</v>
      </c>
      <c r="N43">
        <f t="shared" si="10"/>
        <v>0</v>
      </c>
      <c r="O43">
        <f t="shared" si="11"/>
        <v>0</v>
      </c>
      <c r="Q43">
        <f t="shared" si="12"/>
        <v>3196303</v>
      </c>
    </row>
    <row r="44" spans="1:17" x14ac:dyDescent="0.3">
      <c r="A44" s="1"/>
      <c r="B44" s="1">
        <v>44211</v>
      </c>
      <c r="C44">
        <f t="shared" si="0"/>
        <v>0</v>
      </c>
      <c r="D44">
        <f t="shared" si="1"/>
        <v>0</v>
      </c>
      <c r="E44">
        <f t="shared" si="2"/>
        <v>0</v>
      </c>
      <c r="F44">
        <f t="shared" si="3"/>
        <v>0</v>
      </c>
      <c r="G44">
        <f t="shared" si="4"/>
        <v>0</v>
      </c>
      <c r="H44">
        <f t="shared" si="5"/>
        <v>0</v>
      </c>
      <c r="I44">
        <f t="shared" si="6"/>
        <v>0</v>
      </c>
      <c r="J44">
        <f t="shared" si="7"/>
        <v>0</v>
      </c>
      <c r="K44">
        <f t="shared" si="8"/>
        <v>0</v>
      </c>
      <c r="L44">
        <f t="shared" si="9"/>
        <v>0</v>
      </c>
      <c r="N44">
        <f t="shared" si="10"/>
        <v>0</v>
      </c>
      <c r="O44">
        <f t="shared" si="11"/>
        <v>0</v>
      </c>
      <c r="Q44">
        <f t="shared" si="12"/>
        <v>3196303</v>
      </c>
    </row>
    <row r="45" spans="1:17" x14ac:dyDescent="0.3">
      <c r="A45" s="1"/>
      <c r="B45" s="1">
        <v>44212</v>
      </c>
      <c r="C45">
        <f t="shared" si="0"/>
        <v>0</v>
      </c>
      <c r="D45">
        <f t="shared" si="1"/>
        <v>0</v>
      </c>
      <c r="E45">
        <f t="shared" si="2"/>
        <v>0</v>
      </c>
      <c r="F45">
        <f t="shared" si="3"/>
        <v>0</v>
      </c>
      <c r="G45">
        <f t="shared" si="4"/>
        <v>0</v>
      </c>
      <c r="H45">
        <f t="shared" si="5"/>
        <v>0</v>
      </c>
      <c r="I45">
        <f t="shared" si="6"/>
        <v>0</v>
      </c>
      <c r="J45">
        <f t="shared" si="7"/>
        <v>0</v>
      </c>
      <c r="K45">
        <f t="shared" si="8"/>
        <v>0</v>
      </c>
      <c r="L45">
        <f t="shared" si="9"/>
        <v>0</v>
      </c>
      <c r="N45">
        <f t="shared" si="10"/>
        <v>22500</v>
      </c>
      <c r="O45">
        <f t="shared" si="11"/>
        <v>150000</v>
      </c>
      <c r="Q45">
        <f t="shared" si="12"/>
        <v>3023803</v>
      </c>
    </row>
    <row r="46" spans="1:17" x14ac:dyDescent="0.3">
      <c r="A46" s="1"/>
      <c r="B46" s="1">
        <v>44213</v>
      </c>
      <c r="C46">
        <f t="shared" si="0"/>
        <v>0</v>
      </c>
      <c r="D46">
        <f t="shared" si="1"/>
        <v>0</v>
      </c>
      <c r="E46">
        <f t="shared" si="2"/>
        <v>0</v>
      </c>
      <c r="F46">
        <f t="shared" si="3"/>
        <v>0</v>
      </c>
      <c r="G46">
        <f t="shared" si="4"/>
        <v>0</v>
      </c>
      <c r="H46">
        <f t="shared" si="5"/>
        <v>0</v>
      </c>
      <c r="I46">
        <f t="shared" si="6"/>
        <v>0</v>
      </c>
      <c r="J46">
        <f t="shared" si="7"/>
        <v>0</v>
      </c>
      <c r="K46">
        <f t="shared" si="8"/>
        <v>0</v>
      </c>
      <c r="L46">
        <f t="shared" si="9"/>
        <v>0</v>
      </c>
      <c r="N46">
        <f t="shared" si="10"/>
        <v>0</v>
      </c>
      <c r="O46">
        <f t="shared" si="11"/>
        <v>0</v>
      </c>
      <c r="Q46">
        <f t="shared" si="12"/>
        <v>3023803</v>
      </c>
    </row>
    <row r="47" spans="1:17" x14ac:dyDescent="0.3">
      <c r="A47" s="1"/>
      <c r="B47" s="1">
        <v>44214</v>
      </c>
      <c r="C47">
        <f t="shared" si="0"/>
        <v>0</v>
      </c>
      <c r="D47">
        <f t="shared" si="1"/>
        <v>0</v>
      </c>
      <c r="E47">
        <f t="shared" si="2"/>
        <v>0</v>
      </c>
      <c r="F47">
        <f t="shared" si="3"/>
        <v>0</v>
      </c>
      <c r="G47">
        <f t="shared" si="4"/>
        <v>0</v>
      </c>
      <c r="H47">
        <f t="shared" si="5"/>
        <v>0</v>
      </c>
      <c r="I47">
        <f t="shared" si="6"/>
        <v>0</v>
      </c>
      <c r="J47">
        <f t="shared" si="7"/>
        <v>0</v>
      </c>
      <c r="K47">
        <f t="shared" si="8"/>
        <v>0</v>
      </c>
      <c r="L47">
        <f t="shared" si="9"/>
        <v>0</v>
      </c>
      <c r="N47">
        <f t="shared" si="10"/>
        <v>0</v>
      </c>
      <c r="O47">
        <f t="shared" si="11"/>
        <v>0</v>
      </c>
      <c r="Q47">
        <f t="shared" si="12"/>
        <v>3023803</v>
      </c>
    </row>
    <row r="48" spans="1:17" x14ac:dyDescent="0.3">
      <c r="A48" s="1"/>
      <c r="B48" s="1">
        <v>44215</v>
      </c>
      <c r="C48">
        <f t="shared" si="0"/>
        <v>0</v>
      </c>
      <c r="D48">
        <f t="shared" si="1"/>
        <v>0</v>
      </c>
      <c r="E48">
        <f t="shared" si="2"/>
        <v>0</v>
      </c>
      <c r="F48">
        <f t="shared" si="3"/>
        <v>0</v>
      </c>
      <c r="G48">
        <f t="shared" si="4"/>
        <v>400000</v>
      </c>
      <c r="H48">
        <f t="shared" si="5"/>
        <v>150000</v>
      </c>
      <c r="I48">
        <f t="shared" si="6"/>
        <v>0</v>
      </c>
      <c r="J48">
        <f t="shared" si="7"/>
        <v>0</v>
      </c>
      <c r="K48">
        <f t="shared" si="8"/>
        <v>0</v>
      </c>
      <c r="L48">
        <f t="shared" si="9"/>
        <v>0</v>
      </c>
      <c r="N48">
        <f t="shared" si="10"/>
        <v>0</v>
      </c>
      <c r="O48">
        <f t="shared" si="11"/>
        <v>0</v>
      </c>
      <c r="Q48">
        <f t="shared" si="12"/>
        <v>2473803</v>
      </c>
    </row>
    <row r="49" spans="1:17" x14ac:dyDescent="0.3">
      <c r="A49" s="1"/>
      <c r="B49" s="1">
        <v>44216</v>
      </c>
      <c r="C49">
        <f t="shared" si="0"/>
        <v>0</v>
      </c>
      <c r="D49">
        <f t="shared" si="1"/>
        <v>0</v>
      </c>
      <c r="E49">
        <f t="shared" si="2"/>
        <v>0</v>
      </c>
      <c r="F49">
        <f t="shared" si="3"/>
        <v>0</v>
      </c>
      <c r="G49">
        <f t="shared" si="4"/>
        <v>0</v>
      </c>
      <c r="H49">
        <f t="shared" si="5"/>
        <v>0</v>
      </c>
      <c r="I49">
        <f t="shared" si="6"/>
        <v>0</v>
      </c>
      <c r="J49">
        <f t="shared" si="7"/>
        <v>0</v>
      </c>
      <c r="K49">
        <f t="shared" si="8"/>
        <v>0</v>
      </c>
      <c r="L49">
        <f t="shared" si="9"/>
        <v>0</v>
      </c>
      <c r="N49">
        <f t="shared" si="10"/>
        <v>0</v>
      </c>
      <c r="O49">
        <f t="shared" si="11"/>
        <v>0</v>
      </c>
      <c r="Q49">
        <f t="shared" si="12"/>
        <v>2473803</v>
      </c>
    </row>
    <row r="50" spans="1:17" x14ac:dyDescent="0.3">
      <c r="A50" s="1"/>
      <c r="B50" s="1">
        <v>44217</v>
      </c>
      <c r="C50">
        <f t="shared" si="0"/>
        <v>0</v>
      </c>
      <c r="D50">
        <f t="shared" si="1"/>
        <v>0</v>
      </c>
      <c r="E50">
        <f t="shared" si="2"/>
        <v>0</v>
      </c>
      <c r="F50">
        <f t="shared" si="3"/>
        <v>0</v>
      </c>
      <c r="G50">
        <f t="shared" si="4"/>
        <v>0</v>
      </c>
      <c r="H50">
        <f t="shared" si="5"/>
        <v>0</v>
      </c>
      <c r="I50">
        <f t="shared" si="6"/>
        <v>2300</v>
      </c>
      <c r="J50">
        <f t="shared" si="7"/>
        <v>50000</v>
      </c>
      <c r="K50">
        <f t="shared" si="8"/>
        <v>0</v>
      </c>
      <c r="L50">
        <f t="shared" si="9"/>
        <v>0</v>
      </c>
      <c r="N50">
        <f t="shared" si="10"/>
        <v>0</v>
      </c>
      <c r="O50">
        <f t="shared" si="11"/>
        <v>0</v>
      </c>
      <c r="Q50">
        <f t="shared" si="12"/>
        <v>2421503</v>
      </c>
    </row>
    <row r="51" spans="1:17" x14ac:dyDescent="0.3">
      <c r="A51" s="1"/>
      <c r="B51" s="1">
        <v>44218</v>
      </c>
      <c r="C51">
        <f t="shared" si="0"/>
        <v>0</v>
      </c>
      <c r="D51">
        <f t="shared" si="1"/>
        <v>0</v>
      </c>
      <c r="E51">
        <f t="shared" si="2"/>
        <v>0</v>
      </c>
      <c r="F51">
        <f t="shared" si="3"/>
        <v>0</v>
      </c>
      <c r="G51">
        <f t="shared" si="4"/>
        <v>0</v>
      </c>
      <c r="H51">
        <f t="shared" si="5"/>
        <v>0</v>
      </c>
      <c r="I51">
        <f t="shared" si="6"/>
        <v>0</v>
      </c>
      <c r="J51">
        <f t="shared" si="7"/>
        <v>0</v>
      </c>
      <c r="K51">
        <f t="shared" si="8"/>
        <v>84000</v>
      </c>
      <c r="L51">
        <f t="shared" si="9"/>
        <v>0</v>
      </c>
      <c r="N51">
        <f t="shared" si="10"/>
        <v>0</v>
      </c>
      <c r="O51">
        <f t="shared" si="11"/>
        <v>0</v>
      </c>
      <c r="Q51">
        <f t="shared" si="12"/>
        <v>2337503</v>
      </c>
    </row>
    <row r="52" spans="1:17" x14ac:dyDescent="0.3">
      <c r="A52" s="1"/>
      <c r="B52" s="1">
        <v>44219</v>
      </c>
      <c r="C52">
        <f t="shared" si="0"/>
        <v>0</v>
      </c>
      <c r="D52">
        <f t="shared" si="1"/>
        <v>0</v>
      </c>
      <c r="E52">
        <f t="shared" si="2"/>
        <v>0</v>
      </c>
      <c r="F52">
        <f t="shared" si="3"/>
        <v>0</v>
      </c>
      <c r="G52">
        <f t="shared" si="4"/>
        <v>0</v>
      </c>
      <c r="H52">
        <f t="shared" si="5"/>
        <v>0</v>
      </c>
      <c r="I52">
        <f t="shared" si="6"/>
        <v>0</v>
      </c>
      <c r="J52">
        <f t="shared" si="7"/>
        <v>0</v>
      </c>
      <c r="K52">
        <f t="shared" si="8"/>
        <v>0</v>
      </c>
      <c r="L52">
        <f t="shared" si="9"/>
        <v>0</v>
      </c>
      <c r="N52">
        <f t="shared" si="10"/>
        <v>22500</v>
      </c>
      <c r="O52">
        <f t="shared" si="11"/>
        <v>150000</v>
      </c>
      <c r="Q52">
        <f>1644993+30000</f>
        <v>1674993</v>
      </c>
    </row>
    <row r="53" spans="1:17" x14ac:dyDescent="0.3">
      <c r="A53" s="1"/>
      <c r="B53" s="1">
        <v>44220</v>
      </c>
      <c r="C53">
        <f t="shared" si="0"/>
        <v>0</v>
      </c>
      <c r="D53">
        <f t="shared" si="1"/>
        <v>0</v>
      </c>
      <c r="E53">
        <f t="shared" si="2"/>
        <v>0</v>
      </c>
      <c r="F53">
        <f t="shared" si="3"/>
        <v>0</v>
      </c>
      <c r="G53">
        <f t="shared" si="4"/>
        <v>0</v>
      </c>
      <c r="H53">
        <f t="shared" si="5"/>
        <v>0</v>
      </c>
      <c r="I53">
        <f t="shared" si="6"/>
        <v>0</v>
      </c>
      <c r="J53">
        <f t="shared" si="7"/>
        <v>0</v>
      </c>
      <c r="K53">
        <f t="shared" si="8"/>
        <v>0</v>
      </c>
      <c r="L53">
        <f t="shared" si="9"/>
        <v>1100</v>
      </c>
      <c r="N53">
        <f t="shared" si="10"/>
        <v>0</v>
      </c>
      <c r="O53">
        <f t="shared" si="11"/>
        <v>0</v>
      </c>
      <c r="Q53">
        <f t="shared" si="12"/>
        <v>1673893</v>
      </c>
    </row>
    <row r="54" spans="1:17" x14ac:dyDescent="0.3">
      <c r="A54" s="1"/>
      <c r="B54" s="1">
        <v>44221</v>
      </c>
      <c r="C54">
        <f t="shared" si="0"/>
        <v>0</v>
      </c>
      <c r="D54">
        <f t="shared" si="1"/>
        <v>0</v>
      </c>
      <c r="E54">
        <f t="shared" si="2"/>
        <v>0</v>
      </c>
      <c r="F54">
        <f t="shared" si="3"/>
        <v>0</v>
      </c>
      <c r="G54">
        <f t="shared" si="4"/>
        <v>0</v>
      </c>
      <c r="H54">
        <f t="shared" si="5"/>
        <v>0</v>
      </c>
      <c r="I54">
        <f t="shared" si="6"/>
        <v>0</v>
      </c>
      <c r="J54">
        <f t="shared" si="7"/>
        <v>0</v>
      </c>
      <c r="K54">
        <f t="shared" si="8"/>
        <v>0</v>
      </c>
      <c r="L54">
        <f t="shared" si="9"/>
        <v>0</v>
      </c>
      <c r="N54">
        <f t="shared" si="10"/>
        <v>0</v>
      </c>
      <c r="O54">
        <f t="shared" si="11"/>
        <v>0</v>
      </c>
      <c r="Q54">
        <f t="shared" si="12"/>
        <v>1673893</v>
      </c>
    </row>
    <row r="55" spans="1:17" x14ac:dyDescent="0.3">
      <c r="A55" s="1"/>
      <c r="B55" s="1">
        <v>44222</v>
      </c>
      <c r="C55">
        <f t="shared" si="0"/>
        <v>0</v>
      </c>
      <c r="D55">
        <f t="shared" si="1"/>
        <v>0</v>
      </c>
      <c r="E55">
        <f t="shared" si="2"/>
        <v>0</v>
      </c>
      <c r="F55">
        <f t="shared" si="3"/>
        <v>0</v>
      </c>
      <c r="G55">
        <f t="shared" si="4"/>
        <v>0</v>
      </c>
      <c r="H55">
        <f t="shared" si="5"/>
        <v>0</v>
      </c>
      <c r="I55">
        <f t="shared" si="6"/>
        <v>0</v>
      </c>
      <c r="J55">
        <f t="shared" si="7"/>
        <v>0</v>
      </c>
      <c r="K55">
        <f t="shared" si="8"/>
        <v>0</v>
      </c>
      <c r="L55">
        <f t="shared" si="9"/>
        <v>0</v>
      </c>
      <c r="N55">
        <f t="shared" si="10"/>
        <v>0</v>
      </c>
      <c r="O55">
        <f t="shared" si="11"/>
        <v>0</v>
      </c>
      <c r="Q55">
        <f t="shared" si="12"/>
        <v>1673893</v>
      </c>
    </row>
    <row r="56" spans="1:17" x14ac:dyDescent="0.3">
      <c r="A56" s="1"/>
      <c r="B56" s="1">
        <v>44223</v>
      </c>
      <c r="C56">
        <f t="shared" si="0"/>
        <v>0</v>
      </c>
      <c r="D56">
        <f t="shared" si="1"/>
        <v>0</v>
      </c>
      <c r="E56">
        <f t="shared" si="2"/>
        <v>0</v>
      </c>
      <c r="F56">
        <f t="shared" si="3"/>
        <v>0</v>
      </c>
      <c r="G56">
        <f t="shared" si="4"/>
        <v>0</v>
      </c>
      <c r="H56">
        <f t="shared" si="5"/>
        <v>0</v>
      </c>
      <c r="I56">
        <f t="shared" si="6"/>
        <v>0</v>
      </c>
      <c r="J56">
        <f t="shared" si="7"/>
        <v>0</v>
      </c>
      <c r="K56">
        <f t="shared" si="8"/>
        <v>0</v>
      </c>
      <c r="L56">
        <f t="shared" si="9"/>
        <v>0</v>
      </c>
      <c r="N56">
        <f t="shared" si="10"/>
        <v>0</v>
      </c>
      <c r="O56">
        <f t="shared" si="11"/>
        <v>0</v>
      </c>
      <c r="Q56">
        <f t="shared" si="12"/>
        <v>1673893</v>
      </c>
    </row>
    <row r="57" spans="1:17" x14ac:dyDescent="0.3">
      <c r="A57" s="1"/>
      <c r="B57" s="1">
        <v>44224</v>
      </c>
      <c r="C57">
        <f t="shared" si="0"/>
        <v>0</v>
      </c>
      <c r="D57">
        <f t="shared" si="1"/>
        <v>0</v>
      </c>
      <c r="E57">
        <f t="shared" si="2"/>
        <v>0</v>
      </c>
      <c r="F57">
        <f t="shared" si="3"/>
        <v>0</v>
      </c>
      <c r="G57">
        <f t="shared" si="4"/>
        <v>0</v>
      </c>
      <c r="H57">
        <f t="shared" si="5"/>
        <v>0</v>
      </c>
      <c r="I57">
        <f t="shared" si="6"/>
        <v>0</v>
      </c>
      <c r="J57">
        <f t="shared" si="7"/>
        <v>0</v>
      </c>
      <c r="K57">
        <f t="shared" si="8"/>
        <v>0</v>
      </c>
      <c r="L57">
        <f t="shared" si="9"/>
        <v>0</v>
      </c>
      <c r="N57">
        <f t="shared" si="10"/>
        <v>0</v>
      </c>
      <c r="O57">
        <f t="shared" si="11"/>
        <v>0</v>
      </c>
      <c r="Q57">
        <f>3991254+38150</f>
        <v>4029404</v>
      </c>
    </row>
    <row r="58" spans="1:17" x14ac:dyDescent="0.3">
      <c r="A58" s="1"/>
      <c r="B58" s="1">
        <v>44225</v>
      </c>
      <c r="C58">
        <f t="shared" si="0"/>
        <v>0</v>
      </c>
      <c r="D58">
        <f t="shared" si="1"/>
        <v>0</v>
      </c>
      <c r="E58">
        <f t="shared" si="2"/>
        <v>0</v>
      </c>
      <c r="F58">
        <f t="shared" si="3"/>
        <v>0</v>
      </c>
      <c r="G58">
        <f t="shared" si="4"/>
        <v>0</v>
      </c>
      <c r="H58">
        <f t="shared" si="5"/>
        <v>0</v>
      </c>
      <c r="I58">
        <f t="shared" si="6"/>
        <v>0</v>
      </c>
      <c r="J58">
        <f t="shared" si="7"/>
        <v>0</v>
      </c>
      <c r="K58">
        <f t="shared" si="8"/>
        <v>0</v>
      </c>
      <c r="L58">
        <f t="shared" si="9"/>
        <v>0</v>
      </c>
      <c r="N58">
        <f t="shared" si="10"/>
        <v>0</v>
      </c>
      <c r="O58">
        <f t="shared" si="11"/>
        <v>0</v>
      </c>
      <c r="Q58">
        <f t="shared" si="12"/>
        <v>4029404</v>
      </c>
    </row>
    <row r="59" spans="1:17" x14ac:dyDescent="0.3">
      <c r="A59" s="1"/>
      <c r="B59" s="1">
        <v>44226</v>
      </c>
      <c r="C59">
        <f t="shared" si="0"/>
        <v>0</v>
      </c>
      <c r="D59">
        <f t="shared" si="1"/>
        <v>0</v>
      </c>
      <c r="E59">
        <f t="shared" si="2"/>
        <v>0</v>
      </c>
      <c r="F59">
        <f t="shared" si="3"/>
        <v>0</v>
      </c>
      <c r="G59">
        <f t="shared" si="4"/>
        <v>0</v>
      </c>
      <c r="H59">
        <f t="shared" si="5"/>
        <v>0</v>
      </c>
      <c r="I59">
        <f t="shared" si="6"/>
        <v>0</v>
      </c>
      <c r="J59">
        <f t="shared" si="7"/>
        <v>0</v>
      </c>
      <c r="K59">
        <f t="shared" si="8"/>
        <v>0</v>
      </c>
      <c r="L59">
        <f t="shared" si="9"/>
        <v>0</v>
      </c>
      <c r="N59">
        <f t="shared" si="10"/>
        <v>22500</v>
      </c>
      <c r="O59">
        <f t="shared" si="11"/>
        <v>150000</v>
      </c>
      <c r="Q59">
        <f t="shared" si="12"/>
        <v>3856904</v>
      </c>
    </row>
    <row r="60" spans="1:17" x14ac:dyDescent="0.3">
      <c r="A60" s="1"/>
      <c r="B60" s="1">
        <v>44227</v>
      </c>
      <c r="D60">
        <f t="shared" si="1"/>
        <v>0</v>
      </c>
      <c r="E60">
        <f t="shared" si="2"/>
        <v>0</v>
      </c>
      <c r="F60">
        <f t="shared" si="3"/>
        <v>0</v>
      </c>
      <c r="G60">
        <f t="shared" si="4"/>
        <v>0</v>
      </c>
      <c r="H60">
        <f t="shared" si="5"/>
        <v>0</v>
      </c>
      <c r="I60">
        <f t="shared" si="6"/>
        <v>0</v>
      </c>
      <c r="J60">
        <f t="shared" si="7"/>
        <v>0</v>
      </c>
      <c r="K60">
        <f t="shared" si="8"/>
        <v>0</v>
      </c>
      <c r="L60">
        <f t="shared" si="9"/>
        <v>0</v>
      </c>
      <c r="N60">
        <f t="shared" si="10"/>
        <v>0</v>
      </c>
      <c r="O60">
        <f t="shared" si="11"/>
        <v>0</v>
      </c>
      <c r="Q60">
        <f t="shared" si="12"/>
        <v>3856904</v>
      </c>
    </row>
    <row r="61" spans="1:17" x14ac:dyDescent="0.3">
      <c r="A61" s="1"/>
      <c r="B61" s="1">
        <v>44228</v>
      </c>
      <c r="D61">
        <f t="shared" si="1"/>
        <v>267320</v>
      </c>
      <c r="E61">
        <f t="shared" si="2"/>
        <v>8690</v>
      </c>
      <c r="F61">
        <f t="shared" si="3"/>
        <v>0</v>
      </c>
      <c r="G61">
        <f t="shared" si="4"/>
        <v>0</v>
      </c>
      <c r="H61">
        <f t="shared" si="5"/>
        <v>0</v>
      </c>
      <c r="I61">
        <f t="shared" si="6"/>
        <v>0</v>
      </c>
      <c r="J61">
        <f t="shared" si="7"/>
        <v>0</v>
      </c>
      <c r="K61">
        <f t="shared" si="8"/>
        <v>0</v>
      </c>
      <c r="L61">
        <f t="shared" si="9"/>
        <v>0</v>
      </c>
      <c r="N61">
        <f t="shared" si="10"/>
        <v>0</v>
      </c>
      <c r="O61">
        <f t="shared" si="11"/>
        <v>0</v>
      </c>
      <c r="Q61">
        <f t="shared" si="12"/>
        <v>3580894</v>
      </c>
    </row>
    <row r="62" spans="1:17" x14ac:dyDescent="0.3">
      <c r="A62" s="1"/>
      <c r="B62" s="1">
        <v>44229</v>
      </c>
      <c r="D62">
        <f t="shared" si="1"/>
        <v>0</v>
      </c>
      <c r="E62">
        <f t="shared" si="2"/>
        <v>0</v>
      </c>
      <c r="F62">
        <f t="shared" si="3"/>
        <v>0</v>
      </c>
      <c r="G62">
        <f t="shared" si="4"/>
        <v>0</v>
      </c>
      <c r="H62">
        <f t="shared" si="5"/>
        <v>0</v>
      </c>
      <c r="I62">
        <f t="shared" si="6"/>
        <v>0</v>
      </c>
      <c r="J62">
        <f t="shared" si="7"/>
        <v>0</v>
      </c>
      <c r="K62">
        <f t="shared" si="8"/>
        <v>0</v>
      </c>
      <c r="L62">
        <f t="shared" si="9"/>
        <v>0</v>
      </c>
      <c r="N62">
        <f t="shared" si="10"/>
        <v>0</v>
      </c>
      <c r="O62">
        <f t="shared" si="11"/>
        <v>0</v>
      </c>
      <c r="Q62">
        <f t="shared" si="12"/>
        <v>3580894</v>
      </c>
    </row>
    <row r="63" spans="1:17" x14ac:dyDescent="0.3">
      <c r="A63" s="1"/>
      <c r="B63" s="1">
        <v>44230</v>
      </c>
      <c r="D63">
        <f t="shared" si="1"/>
        <v>0</v>
      </c>
      <c r="E63">
        <f t="shared" si="2"/>
        <v>0</v>
      </c>
      <c r="F63">
        <f t="shared" si="3"/>
        <v>0</v>
      </c>
      <c r="G63">
        <f t="shared" si="4"/>
        <v>0</v>
      </c>
      <c r="H63">
        <f t="shared" si="5"/>
        <v>0</v>
      </c>
      <c r="I63">
        <f t="shared" si="6"/>
        <v>0</v>
      </c>
      <c r="J63">
        <f t="shared" si="7"/>
        <v>0</v>
      </c>
      <c r="K63">
        <f t="shared" si="8"/>
        <v>0</v>
      </c>
      <c r="L63">
        <f t="shared" si="9"/>
        <v>0</v>
      </c>
      <c r="N63">
        <f t="shared" si="10"/>
        <v>0</v>
      </c>
      <c r="O63">
        <f t="shared" si="11"/>
        <v>0</v>
      </c>
      <c r="Q63">
        <f t="shared" si="12"/>
        <v>3580894</v>
      </c>
    </row>
    <row r="64" spans="1:17" x14ac:dyDescent="0.3">
      <c r="A64" s="1"/>
      <c r="B64" s="1">
        <v>44231</v>
      </c>
      <c r="D64">
        <f t="shared" si="1"/>
        <v>0</v>
      </c>
      <c r="E64">
        <f t="shared" si="2"/>
        <v>0</v>
      </c>
      <c r="F64">
        <f t="shared" si="3"/>
        <v>0</v>
      </c>
      <c r="G64">
        <f t="shared" si="4"/>
        <v>0</v>
      </c>
      <c r="H64">
        <f t="shared" si="5"/>
        <v>0</v>
      </c>
      <c r="I64">
        <f t="shared" si="6"/>
        <v>0</v>
      </c>
      <c r="J64">
        <f t="shared" si="7"/>
        <v>0</v>
      </c>
      <c r="K64">
        <f t="shared" si="8"/>
        <v>0</v>
      </c>
      <c r="L64">
        <f t="shared" si="9"/>
        <v>0</v>
      </c>
      <c r="N64">
        <f t="shared" si="10"/>
        <v>0</v>
      </c>
      <c r="O64">
        <f t="shared" si="11"/>
        <v>0</v>
      </c>
      <c r="Q64">
        <f t="shared" si="12"/>
        <v>3580894</v>
      </c>
    </row>
    <row r="65" spans="1:17" x14ac:dyDescent="0.3">
      <c r="A65" s="1"/>
      <c r="B65" s="1">
        <v>44232</v>
      </c>
      <c r="D65">
        <f t="shared" si="1"/>
        <v>0</v>
      </c>
      <c r="E65">
        <f t="shared" si="2"/>
        <v>0</v>
      </c>
      <c r="F65">
        <f t="shared" si="3"/>
        <v>0</v>
      </c>
      <c r="G65">
        <f t="shared" si="4"/>
        <v>0</v>
      </c>
      <c r="H65">
        <f t="shared" si="5"/>
        <v>0</v>
      </c>
      <c r="I65">
        <f t="shared" si="6"/>
        <v>0</v>
      </c>
      <c r="J65">
        <f t="shared" si="7"/>
        <v>0</v>
      </c>
      <c r="K65">
        <f t="shared" si="8"/>
        <v>0</v>
      </c>
      <c r="L65">
        <f t="shared" si="9"/>
        <v>0</v>
      </c>
      <c r="N65">
        <f t="shared" si="10"/>
        <v>0</v>
      </c>
      <c r="O65">
        <f t="shared" si="11"/>
        <v>0</v>
      </c>
      <c r="Q65">
        <f t="shared" si="12"/>
        <v>3580894</v>
      </c>
    </row>
    <row r="66" spans="1:17" x14ac:dyDescent="0.3">
      <c r="A66" s="1"/>
      <c r="B66" s="1">
        <v>44233</v>
      </c>
      <c r="D66">
        <f t="shared" si="1"/>
        <v>0</v>
      </c>
      <c r="E66">
        <f t="shared" si="2"/>
        <v>0</v>
      </c>
      <c r="F66">
        <f t="shared" si="3"/>
        <v>0</v>
      </c>
      <c r="G66">
        <f t="shared" si="4"/>
        <v>0</v>
      </c>
      <c r="H66">
        <f t="shared" si="5"/>
        <v>0</v>
      </c>
      <c r="I66">
        <f t="shared" si="6"/>
        <v>0</v>
      </c>
      <c r="J66">
        <f t="shared" si="7"/>
        <v>0</v>
      </c>
      <c r="K66">
        <f t="shared" si="8"/>
        <v>0</v>
      </c>
      <c r="L66">
        <f t="shared" si="9"/>
        <v>0</v>
      </c>
      <c r="N66">
        <f t="shared" si="10"/>
        <v>22500</v>
      </c>
      <c r="O66">
        <f t="shared" si="11"/>
        <v>150000</v>
      </c>
      <c r="Q66">
        <f t="shared" si="12"/>
        <v>3408394</v>
      </c>
    </row>
    <row r="67" spans="1:17" x14ac:dyDescent="0.3">
      <c r="A67" s="1"/>
      <c r="B67" s="1">
        <v>44234</v>
      </c>
      <c r="D67">
        <f t="shared" si="1"/>
        <v>0</v>
      </c>
      <c r="E67">
        <f t="shared" si="2"/>
        <v>0</v>
      </c>
      <c r="F67">
        <f t="shared" si="3"/>
        <v>0</v>
      </c>
      <c r="G67">
        <f t="shared" si="4"/>
        <v>0</v>
      </c>
      <c r="H67">
        <f t="shared" si="5"/>
        <v>0</v>
      </c>
      <c r="I67">
        <f t="shared" si="6"/>
        <v>0</v>
      </c>
      <c r="J67">
        <f t="shared" si="7"/>
        <v>0</v>
      </c>
      <c r="K67">
        <f t="shared" si="8"/>
        <v>0</v>
      </c>
      <c r="L67">
        <f t="shared" si="9"/>
        <v>0</v>
      </c>
      <c r="N67">
        <f t="shared" si="10"/>
        <v>0</v>
      </c>
      <c r="O67">
        <f t="shared" si="11"/>
        <v>0</v>
      </c>
      <c r="Q67">
        <f t="shared" si="12"/>
        <v>3408394</v>
      </c>
    </row>
    <row r="68" spans="1:17" x14ac:dyDescent="0.3">
      <c r="A68" s="1"/>
      <c r="B68" s="1">
        <v>44235</v>
      </c>
      <c r="D68">
        <f t="shared" ref="D68:D131" si="13">IF(DAY($B68)=1,267320,)</f>
        <v>0</v>
      </c>
      <c r="E68">
        <f t="shared" ref="E68:E131" si="14">IF(DAY($B68)=1,8690,)</f>
        <v>0</v>
      </c>
      <c r="F68">
        <f t="shared" ref="F68:F131" si="15">IF(DAY($B68)=13,10515,)</f>
        <v>0</v>
      </c>
      <c r="G68">
        <f t="shared" ref="G68:G131" si="16">IF(DAY($B68)=19,400000,)</f>
        <v>0</v>
      </c>
      <c r="H68">
        <f t="shared" ref="H68:H131" si="17">IF(DAY($B68)=19,150000,)</f>
        <v>0</v>
      </c>
      <c r="I68">
        <f t="shared" ref="I68:I131" si="18">IF(DAY($B68)=21,2300,)</f>
        <v>0</v>
      </c>
      <c r="J68">
        <f t="shared" ref="J68:J131" si="19">IF(DAY($B68)=21,50000,)</f>
        <v>0</v>
      </c>
      <c r="K68">
        <f t="shared" ref="K68:K131" si="20">IF(DAY($B68)=22,84000,)</f>
        <v>0</v>
      </c>
      <c r="L68">
        <f t="shared" ref="L68:L131" si="21">IF(DAY($B68)=24,1100,)</f>
        <v>0</v>
      </c>
      <c r="N68">
        <f t="shared" ref="N68:N131" si="22">IF(WEEKDAY($B68)=7,90000/4,)</f>
        <v>0</v>
      </c>
      <c r="O68">
        <f t="shared" ref="O68:O131" si="23">IF(WEEKDAY($B68)=7,150000,)</f>
        <v>0</v>
      </c>
      <c r="Q68">
        <f t="shared" si="12"/>
        <v>3408394</v>
      </c>
    </row>
    <row r="69" spans="1:17" x14ac:dyDescent="0.3">
      <c r="A69" s="1"/>
      <c r="B69" s="1">
        <v>44236</v>
      </c>
      <c r="D69">
        <f t="shared" si="13"/>
        <v>0</v>
      </c>
      <c r="E69">
        <f t="shared" si="14"/>
        <v>0</v>
      </c>
      <c r="F69">
        <f t="shared" si="15"/>
        <v>0</v>
      </c>
      <c r="G69">
        <f t="shared" si="16"/>
        <v>0</v>
      </c>
      <c r="H69">
        <f t="shared" si="17"/>
        <v>0</v>
      </c>
      <c r="I69">
        <f t="shared" si="18"/>
        <v>0</v>
      </c>
      <c r="J69">
        <f t="shared" si="19"/>
        <v>0</v>
      </c>
      <c r="K69">
        <f t="shared" si="20"/>
        <v>0</v>
      </c>
      <c r="L69">
        <f t="shared" si="21"/>
        <v>0</v>
      </c>
      <c r="N69">
        <f t="shared" si="22"/>
        <v>0</v>
      </c>
      <c r="O69">
        <f t="shared" si="23"/>
        <v>0</v>
      </c>
      <c r="Q69">
        <f t="shared" ref="Q69:Q132" si="24">C69-SUM(D69:O69)+Q68</f>
        <v>3408394</v>
      </c>
    </row>
    <row r="70" spans="1:17" x14ac:dyDescent="0.3">
      <c r="A70" s="1"/>
      <c r="B70" s="1">
        <v>44237</v>
      </c>
      <c r="D70">
        <f t="shared" si="13"/>
        <v>0</v>
      </c>
      <c r="E70">
        <f t="shared" si="14"/>
        <v>0</v>
      </c>
      <c r="F70">
        <f t="shared" si="15"/>
        <v>0</v>
      </c>
      <c r="G70">
        <f t="shared" si="16"/>
        <v>0</v>
      </c>
      <c r="H70">
        <f t="shared" si="17"/>
        <v>0</v>
      </c>
      <c r="I70">
        <f t="shared" si="18"/>
        <v>0</v>
      </c>
      <c r="J70">
        <f t="shared" si="19"/>
        <v>0</v>
      </c>
      <c r="K70">
        <f t="shared" si="20"/>
        <v>0</v>
      </c>
      <c r="L70">
        <f t="shared" si="21"/>
        <v>0</v>
      </c>
      <c r="N70">
        <f t="shared" si="22"/>
        <v>0</v>
      </c>
      <c r="O70">
        <f t="shared" si="23"/>
        <v>0</v>
      </c>
      <c r="Q70">
        <f t="shared" si="24"/>
        <v>3408394</v>
      </c>
    </row>
    <row r="71" spans="1:17" x14ac:dyDescent="0.3">
      <c r="A71" s="1"/>
      <c r="B71" s="1">
        <v>44238</v>
      </c>
      <c r="D71">
        <f t="shared" si="13"/>
        <v>0</v>
      </c>
      <c r="E71">
        <f t="shared" si="14"/>
        <v>0</v>
      </c>
      <c r="F71">
        <f t="shared" si="15"/>
        <v>0</v>
      </c>
      <c r="G71">
        <f t="shared" si="16"/>
        <v>0</v>
      </c>
      <c r="H71">
        <f t="shared" si="17"/>
        <v>0</v>
      </c>
      <c r="I71">
        <f t="shared" si="18"/>
        <v>0</v>
      </c>
      <c r="J71">
        <f t="shared" si="19"/>
        <v>0</v>
      </c>
      <c r="K71">
        <f t="shared" si="20"/>
        <v>0</v>
      </c>
      <c r="L71">
        <f t="shared" si="21"/>
        <v>0</v>
      </c>
      <c r="N71">
        <f t="shared" si="22"/>
        <v>0</v>
      </c>
      <c r="O71">
        <f t="shared" si="23"/>
        <v>0</v>
      </c>
      <c r="Q71">
        <f t="shared" si="24"/>
        <v>3408394</v>
      </c>
    </row>
    <row r="72" spans="1:17" x14ac:dyDescent="0.3">
      <c r="A72" s="1"/>
      <c r="B72" s="1">
        <v>44239</v>
      </c>
      <c r="D72">
        <f t="shared" si="13"/>
        <v>0</v>
      </c>
      <c r="E72">
        <f t="shared" si="14"/>
        <v>0</v>
      </c>
      <c r="F72">
        <f t="shared" si="15"/>
        <v>0</v>
      </c>
      <c r="G72">
        <f t="shared" si="16"/>
        <v>0</v>
      </c>
      <c r="H72">
        <f t="shared" si="17"/>
        <v>0</v>
      </c>
      <c r="I72">
        <f t="shared" si="18"/>
        <v>0</v>
      </c>
      <c r="J72">
        <f t="shared" si="19"/>
        <v>0</v>
      </c>
      <c r="K72">
        <f t="shared" si="20"/>
        <v>0</v>
      </c>
      <c r="L72">
        <f t="shared" si="21"/>
        <v>0</v>
      </c>
      <c r="N72">
        <f t="shared" si="22"/>
        <v>0</v>
      </c>
      <c r="O72">
        <f t="shared" si="23"/>
        <v>0</v>
      </c>
      <c r="Q72">
        <f t="shared" si="24"/>
        <v>3408394</v>
      </c>
    </row>
    <row r="73" spans="1:17" x14ac:dyDescent="0.3">
      <c r="A73" s="1"/>
      <c r="B73" s="1">
        <v>44240</v>
      </c>
      <c r="D73">
        <f t="shared" si="13"/>
        <v>0</v>
      </c>
      <c r="E73">
        <f t="shared" si="14"/>
        <v>0</v>
      </c>
      <c r="F73">
        <f t="shared" si="15"/>
        <v>10515</v>
      </c>
      <c r="G73">
        <f t="shared" si="16"/>
        <v>0</v>
      </c>
      <c r="H73">
        <f t="shared" si="17"/>
        <v>0</v>
      </c>
      <c r="I73">
        <f t="shared" si="18"/>
        <v>0</v>
      </c>
      <c r="J73">
        <f t="shared" si="19"/>
        <v>0</v>
      </c>
      <c r="K73">
        <f t="shared" si="20"/>
        <v>0</v>
      </c>
      <c r="L73">
        <f t="shared" si="21"/>
        <v>0</v>
      </c>
      <c r="N73">
        <f t="shared" si="22"/>
        <v>22500</v>
      </c>
      <c r="O73">
        <f t="shared" si="23"/>
        <v>150000</v>
      </c>
      <c r="Q73">
        <f t="shared" si="24"/>
        <v>3225379</v>
      </c>
    </row>
    <row r="74" spans="1:17" x14ac:dyDescent="0.3">
      <c r="A74" s="1"/>
      <c r="B74" s="1">
        <v>44241</v>
      </c>
      <c r="D74">
        <f t="shared" si="13"/>
        <v>0</v>
      </c>
      <c r="E74">
        <f t="shared" si="14"/>
        <v>0</v>
      </c>
      <c r="F74">
        <f t="shared" si="15"/>
        <v>0</v>
      </c>
      <c r="G74">
        <f t="shared" si="16"/>
        <v>0</v>
      </c>
      <c r="H74">
        <f t="shared" si="17"/>
        <v>0</v>
      </c>
      <c r="I74">
        <f t="shared" si="18"/>
        <v>0</v>
      </c>
      <c r="J74">
        <f t="shared" si="19"/>
        <v>0</v>
      </c>
      <c r="K74">
        <f t="shared" si="20"/>
        <v>0</v>
      </c>
      <c r="L74">
        <f t="shared" si="21"/>
        <v>0</v>
      </c>
      <c r="N74">
        <f t="shared" si="22"/>
        <v>0</v>
      </c>
      <c r="O74">
        <f t="shared" si="23"/>
        <v>0</v>
      </c>
      <c r="Q74">
        <f t="shared" si="24"/>
        <v>3225379</v>
      </c>
    </row>
    <row r="75" spans="1:17" x14ac:dyDescent="0.3">
      <c r="A75" s="1"/>
      <c r="B75" s="1">
        <v>44242</v>
      </c>
      <c r="D75">
        <f t="shared" si="13"/>
        <v>0</v>
      </c>
      <c r="E75">
        <f t="shared" si="14"/>
        <v>0</v>
      </c>
      <c r="F75">
        <f t="shared" si="15"/>
        <v>0</v>
      </c>
      <c r="G75">
        <f t="shared" si="16"/>
        <v>0</v>
      </c>
      <c r="H75">
        <f t="shared" si="17"/>
        <v>0</v>
      </c>
      <c r="I75">
        <f t="shared" si="18"/>
        <v>0</v>
      </c>
      <c r="J75">
        <f t="shared" si="19"/>
        <v>0</v>
      </c>
      <c r="K75">
        <f t="shared" si="20"/>
        <v>0</v>
      </c>
      <c r="L75">
        <f t="shared" si="21"/>
        <v>0</v>
      </c>
      <c r="N75">
        <f t="shared" si="22"/>
        <v>0</v>
      </c>
      <c r="O75">
        <f t="shared" si="23"/>
        <v>0</v>
      </c>
      <c r="Q75" s="4">
        <f>4659630+107840</f>
        <v>4767470</v>
      </c>
    </row>
    <row r="76" spans="1:17" x14ac:dyDescent="0.3">
      <c r="A76" s="1"/>
      <c r="B76" s="1">
        <v>44243</v>
      </c>
      <c r="D76">
        <f t="shared" si="13"/>
        <v>0</v>
      </c>
      <c r="E76">
        <f t="shared" si="14"/>
        <v>0</v>
      </c>
      <c r="F76">
        <f t="shared" si="15"/>
        <v>0</v>
      </c>
      <c r="G76">
        <f t="shared" si="16"/>
        <v>0</v>
      </c>
      <c r="H76">
        <f t="shared" si="17"/>
        <v>0</v>
      </c>
      <c r="I76">
        <f t="shared" si="18"/>
        <v>0</v>
      </c>
      <c r="J76">
        <f t="shared" si="19"/>
        <v>0</v>
      </c>
      <c r="K76">
        <f t="shared" si="20"/>
        <v>0</v>
      </c>
      <c r="L76">
        <f t="shared" si="21"/>
        <v>0</v>
      </c>
      <c r="N76">
        <f t="shared" si="22"/>
        <v>0</v>
      </c>
      <c r="O76">
        <v>70000</v>
      </c>
      <c r="Q76">
        <f t="shared" si="24"/>
        <v>4697470</v>
      </c>
    </row>
    <row r="77" spans="1:17" x14ac:dyDescent="0.3">
      <c r="A77" s="1"/>
      <c r="B77" s="1">
        <v>44244</v>
      </c>
      <c r="D77">
        <f t="shared" si="13"/>
        <v>0</v>
      </c>
      <c r="E77">
        <f t="shared" si="14"/>
        <v>0</v>
      </c>
      <c r="F77">
        <f t="shared" si="15"/>
        <v>0</v>
      </c>
      <c r="G77">
        <f t="shared" si="16"/>
        <v>0</v>
      </c>
      <c r="H77">
        <f t="shared" si="17"/>
        <v>0</v>
      </c>
      <c r="I77">
        <f t="shared" si="18"/>
        <v>0</v>
      </c>
      <c r="J77">
        <f t="shared" si="19"/>
        <v>0</v>
      </c>
      <c r="K77">
        <f t="shared" si="20"/>
        <v>0</v>
      </c>
      <c r="L77">
        <f t="shared" si="21"/>
        <v>0</v>
      </c>
      <c r="N77">
        <f t="shared" si="22"/>
        <v>0</v>
      </c>
      <c r="O77">
        <f t="shared" si="23"/>
        <v>0</v>
      </c>
      <c r="Q77">
        <f t="shared" si="24"/>
        <v>4697470</v>
      </c>
    </row>
    <row r="78" spans="1:17" x14ac:dyDescent="0.3">
      <c r="A78" s="1"/>
      <c r="B78" s="1">
        <v>44245</v>
      </c>
      <c r="D78">
        <f t="shared" si="13"/>
        <v>0</v>
      </c>
      <c r="E78">
        <f t="shared" si="14"/>
        <v>0</v>
      </c>
      <c r="F78">
        <f t="shared" si="15"/>
        <v>0</v>
      </c>
      <c r="G78">
        <f t="shared" si="16"/>
        <v>0</v>
      </c>
      <c r="H78">
        <f t="shared" si="17"/>
        <v>0</v>
      </c>
      <c r="I78">
        <f t="shared" si="18"/>
        <v>0</v>
      </c>
      <c r="J78">
        <f t="shared" si="19"/>
        <v>0</v>
      </c>
      <c r="K78">
        <f t="shared" si="20"/>
        <v>0</v>
      </c>
      <c r="L78">
        <f t="shared" si="21"/>
        <v>0</v>
      </c>
      <c r="N78">
        <f t="shared" si="22"/>
        <v>0</v>
      </c>
      <c r="O78">
        <f t="shared" si="23"/>
        <v>0</v>
      </c>
      <c r="Q78">
        <f t="shared" si="24"/>
        <v>4697470</v>
      </c>
    </row>
    <row r="79" spans="1:17" x14ac:dyDescent="0.3">
      <c r="A79" s="1"/>
      <c r="B79" s="1">
        <v>44246</v>
      </c>
      <c r="D79">
        <f t="shared" si="13"/>
        <v>0</v>
      </c>
      <c r="E79">
        <f t="shared" si="14"/>
        <v>0</v>
      </c>
      <c r="F79">
        <f t="shared" si="15"/>
        <v>0</v>
      </c>
      <c r="G79">
        <f t="shared" si="16"/>
        <v>400000</v>
      </c>
      <c r="H79">
        <f t="shared" si="17"/>
        <v>150000</v>
      </c>
      <c r="I79">
        <f t="shared" si="18"/>
        <v>0</v>
      </c>
      <c r="J79">
        <f t="shared" si="19"/>
        <v>0</v>
      </c>
      <c r="K79">
        <f t="shared" si="20"/>
        <v>0</v>
      </c>
      <c r="L79">
        <f t="shared" si="21"/>
        <v>0</v>
      </c>
      <c r="N79">
        <f t="shared" si="22"/>
        <v>0</v>
      </c>
      <c r="O79">
        <f t="shared" si="23"/>
        <v>0</v>
      </c>
      <c r="Q79">
        <f t="shared" si="24"/>
        <v>4147470</v>
      </c>
    </row>
    <row r="80" spans="1:17" x14ac:dyDescent="0.3">
      <c r="A80" s="1"/>
      <c r="B80" s="1">
        <v>44247</v>
      </c>
      <c r="D80">
        <f t="shared" si="13"/>
        <v>0</v>
      </c>
      <c r="E80">
        <f t="shared" si="14"/>
        <v>0</v>
      </c>
      <c r="F80">
        <f t="shared" si="15"/>
        <v>0</v>
      </c>
      <c r="G80">
        <f t="shared" si="16"/>
        <v>0</v>
      </c>
      <c r="H80">
        <f t="shared" si="17"/>
        <v>0</v>
      </c>
      <c r="I80">
        <f t="shared" si="18"/>
        <v>0</v>
      </c>
      <c r="J80">
        <f t="shared" si="19"/>
        <v>0</v>
      </c>
      <c r="K80">
        <f t="shared" si="20"/>
        <v>0</v>
      </c>
      <c r="L80">
        <f t="shared" si="21"/>
        <v>0</v>
      </c>
      <c r="N80">
        <f t="shared" si="22"/>
        <v>22500</v>
      </c>
      <c r="O80">
        <f t="shared" si="23"/>
        <v>150000</v>
      </c>
      <c r="Q80">
        <f t="shared" si="24"/>
        <v>3974970</v>
      </c>
    </row>
    <row r="81" spans="1:17" x14ac:dyDescent="0.3">
      <c r="A81" s="1"/>
      <c r="B81" s="1">
        <v>44248</v>
      </c>
      <c r="D81">
        <f t="shared" si="13"/>
        <v>0</v>
      </c>
      <c r="E81">
        <f t="shared" si="14"/>
        <v>0</v>
      </c>
      <c r="F81">
        <f t="shared" si="15"/>
        <v>0</v>
      </c>
      <c r="G81">
        <f t="shared" si="16"/>
        <v>0</v>
      </c>
      <c r="H81">
        <f t="shared" si="17"/>
        <v>0</v>
      </c>
      <c r="I81">
        <f t="shared" si="18"/>
        <v>2300</v>
      </c>
      <c r="J81">
        <f t="shared" si="19"/>
        <v>50000</v>
      </c>
      <c r="K81">
        <f t="shared" si="20"/>
        <v>0</v>
      </c>
      <c r="L81">
        <f t="shared" si="21"/>
        <v>0</v>
      </c>
      <c r="N81">
        <f t="shared" si="22"/>
        <v>0</v>
      </c>
      <c r="O81">
        <f t="shared" si="23"/>
        <v>0</v>
      </c>
      <c r="Q81">
        <f t="shared" si="24"/>
        <v>3922670</v>
      </c>
    </row>
    <row r="82" spans="1:17" x14ac:dyDescent="0.3">
      <c r="A82" s="1"/>
      <c r="B82" s="1">
        <v>44249</v>
      </c>
      <c r="D82">
        <f t="shared" si="13"/>
        <v>0</v>
      </c>
      <c r="E82">
        <f t="shared" si="14"/>
        <v>0</v>
      </c>
      <c r="F82">
        <f t="shared" si="15"/>
        <v>0</v>
      </c>
      <c r="G82">
        <f t="shared" si="16"/>
        <v>0</v>
      </c>
      <c r="H82">
        <f t="shared" si="17"/>
        <v>0</v>
      </c>
      <c r="I82">
        <f t="shared" si="18"/>
        <v>0</v>
      </c>
      <c r="J82">
        <f t="shared" si="19"/>
        <v>0</v>
      </c>
      <c r="K82">
        <f t="shared" si="20"/>
        <v>84000</v>
      </c>
      <c r="L82">
        <f t="shared" si="21"/>
        <v>0</v>
      </c>
      <c r="N82">
        <f t="shared" si="22"/>
        <v>0</v>
      </c>
      <c r="O82">
        <f t="shared" si="23"/>
        <v>0</v>
      </c>
      <c r="Q82">
        <f t="shared" si="24"/>
        <v>3838670</v>
      </c>
    </row>
    <row r="83" spans="1:17" x14ac:dyDescent="0.3">
      <c r="A83" s="1"/>
      <c r="B83" s="1">
        <v>44250</v>
      </c>
      <c r="D83">
        <f t="shared" si="13"/>
        <v>0</v>
      </c>
      <c r="E83">
        <f t="shared" si="14"/>
        <v>0</v>
      </c>
      <c r="F83">
        <f t="shared" si="15"/>
        <v>0</v>
      </c>
      <c r="G83">
        <f t="shared" si="16"/>
        <v>0</v>
      </c>
      <c r="H83">
        <f t="shared" si="17"/>
        <v>0</v>
      </c>
      <c r="I83">
        <f t="shared" si="18"/>
        <v>0</v>
      </c>
      <c r="J83">
        <f t="shared" si="19"/>
        <v>0</v>
      </c>
      <c r="K83">
        <f t="shared" si="20"/>
        <v>0</v>
      </c>
      <c r="L83">
        <f t="shared" si="21"/>
        <v>0</v>
      </c>
      <c r="N83">
        <f t="shared" si="22"/>
        <v>0</v>
      </c>
      <c r="O83">
        <f t="shared" si="23"/>
        <v>0</v>
      </c>
      <c r="Q83">
        <f t="shared" si="24"/>
        <v>3838670</v>
      </c>
    </row>
    <row r="84" spans="1:17" x14ac:dyDescent="0.3">
      <c r="A84" s="1"/>
      <c r="B84" s="1">
        <v>44251</v>
      </c>
      <c r="D84">
        <f t="shared" si="13"/>
        <v>0</v>
      </c>
      <c r="E84">
        <f t="shared" si="14"/>
        <v>0</v>
      </c>
      <c r="F84">
        <f t="shared" si="15"/>
        <v>0</v>
      </c>
      <c r="G84">
        <f t="shared" si="16"/>
        <v>0</v>
      </c>
      <c r="H84">
        <f t="shared" si="17"/>
        <v>0</v>
      </c>
      <c r="I84">
        <f t="shared" si="18"/>
        <v>0</v>
      </c>
      <c r="J84">
        <f t="shared" si="19"/>
        <v>0</v>
      </c>
      <c r="K84">
        <f t="shared" si="20"/>
        <v>0</v>
      </c>
      <c r="L84">
        <f t="shared" si="21"/>
        <v>1100</v>
      </c>
      <c r="N84">
        <f t="shared" si="22"/>
        <v>0</v>
      </c>
      <c r="O84">
        <f t="shared" si="23"/>
        <v>0</v>
      </c>
      <c r="Q84">
        <f t="shared" si="24"/>
        <v>3837570</v>
      </c>
    </row>
    <row r="85" spans="1:17" x14ac:dyDescent="0.3">
      <c r="A85" s="1"/>
      <c r="B85" s="1">
        <v>44252</v>
      </c>
      <c r="D85">
        <f t="shared" si="13"/>
        <v>0</v>
      </c>
      <c r="E85">
        <f t="shared" si="14"/>
        <v>0</v>
      </c>
      <c r="F85">
        <f t="shared" si="15"/>
        <v>0</v>
      </c>
      <c r="G85">
        <f t="shared" si="16"/>
        <v>0</v>
      </c>
      <c r="H85">
        <f t="shared" si="17"/>
        <v>0</v>
      </c>
      <c r="I85">
        <f t="shared" si="18"/>
        <v>0</v>
      </c>
      <c r="J85">
        <f t="shared" si="19"/>
        <v>0</v>
      </c>
      <c r="K85">
        <f t="shared" si="20"/>
        <v>0</v>
      </c>
      <c r="L85">
        <f t="shared" si="21"/>
        <v>0</v>
      </c>
      <c r="N85">
        <f t="shared" si="22"/>
        <v>0</v>
      </c>
      <c r="O85">
        <f t="shared" si="23"/>
        <v>0</v>
      </c>
      <c r="Q85">
        <f t="shared" si="24"/>
        <v>3837570</v>
      </c>
    </row>
    <row r="86" spans="1:17" x14ac:dyDescent="0.3">
      <c r="A86" s="1"/>
      <c r="B86" s="1">
        <v>44253</v>
      </c>
      <c r="D86">
        <f t="shared" si="13"/>
        <v>0</v>
      </c>
      <c r="E86">
        <f t="shared" si="14"/>
        <v>0</v>
      </c>
      <c r="F86">
        <f t="shared" si="15"/>
        <v>0</v>
      </c>
      <c r="G86">
        <f t="shared" si="16"/>
        <v>0</v>
      </c>
      <c r="H86">
        <f t="shared" si="17"/>
        <v>0</v>
      </c>
      <c r="I86">
        <f t="shared" si="18"/>
        <v>0</v>
      </c>
      <c r="J86">
        <f t="shared" si="19"/>
        <v>0</v>
      </c>
      <c r="K86">
        <f t="shared" si="20"/>
        <v>0</v>
      </c>
      <c r="L86">
        <f t="shared" si="21"/>
        <v>0</v>
      </c>
      <c r="N86">
        <f t="shared" si="22"/>
        <v>0</v>
      </c>
      <c r="O86">
        <f t="shared" si="23"/>
        <v>0</v>
      </c>
      <c r="Q86">
        <f t="shared" si="24"/>
        <v>3837570</v>
      </c>
    </row>
    <row r="87" spans="1:17" x14ac:dyDescent="0.3">
      <c r="A87" s="1"/>
      <c r="B87" s="1">
        <v>44254</v>
      </c>
      <c r="D87">
        <f t="shared" si="13"/>
        <v>0</v>
      </c>
      <c r="E87">
        <f t="shared" si="14"/>
        <v>0</v>
      </c>
      <c r="F87">
        <f t="shared" si="15"/>
        <v>0</v>
      </c>
      <c r="G87">
        <f t="shared" si="16"/>
        <v>0</v>
      </c>
      <c r="H87">
        <f t="shared" si="17"/>
        <v>0</v>
      </c>
      <c r="I87">
        <f t="shared" si="18"/>
        <v>0</v>
      </c>
      <c r="J87">
        <f t="shared" si="19"/>
        <v>0</v>
      </c>
      <c r="K87">
        <f t="shared" si="20"/>
        <v>0</v>
      </c>
      <c r="L87">
        <f t="shared" si="21"/>
        <v>0</v>
      </c>
      <c r="N87">
        <f t="shared" si="22"/>
        <v>22500</v>
      </c>
      <c r="O87">
        <f t="shared" si="23"/>
        <v>150000</v>
      </c>
      <c r="Q87">
        <f t="shared" si="24"/>
        <v>3665070</v>
      </c>
    </row>
    <row r="88" spans="1:17" x14ac:dyDescent="0.3">
      <c r="A88" s="1"/>
      <c r="B88" s="1">
        <v>44255</v>
      </c>
      <c r="D88">
        <f t="shared" si="13"/>
        <v>0</v>
      </c>
      <c r="E88">
        <f t="shared" si="14"/>
        <v>0</v>
      </c>
      <c r="F88">
        <f t="shared" si="15"/>
        <v>0</v>
      </c>
      <c r="G88">
        <f t="shared" si="16"/>
        <v>0</v>
      </c>
      <c r="H88">
        <f t="shared" si="17"/>
        <v>0</v>
      </c>
      <c r="I88">
        <f t="shared" si="18"/>
        <v>0</v>
      </c>
      <c r="J88">
        <f t="shared" si="19"/>
        <v>0</v>
      </c>
      <c r="K88">
        <f t="shared" si="20"/>
        <v>0</v>
      </c>
      <c r="L88">
        <f t="shared" si="21"/>
        <v>0</v>
      </c>
      <c r="N88">
        <f t="shared" si="22"/>
        <v>0</v>
      </c>
      <c r="O88">
        <f t="shared" si="23"/>
        <v>0</v>
      </c>
      <c r="Q88">
        <f t="shared" si="24"/>
        <v>3665070</v>
      </c>
    </row>
    <row r="89" spans="1:17" x14ac:dyDescent="0.3">
      <c r="A89" s="1"/>
      <c r="B89" s="1">
        <v>44256</v>
      </c>
      <c r="D89">
        <f t="shared" si="13"/>
        <v>267320</v>
      </c>
      <c r="E89">
        <f t="shared" si="14"/>
        <v>8690</v>
      </c>
      <c r="F89">
        <f t="shared" si="15"/>
        <v>0</v>
      </c>
      <c r="G89">
        <f t="shared" si="16"/>
        <v>0</v>
      </c>
      <c r="H89">
        <f t="shared" si="17"/>
        <v>0</v>
      </c>
      <c r="I89">
        <f t="shared" si="18"/>
        <v>0</v>
      </c>
      <c r="J89">
        <f t="shared" si="19"/>
        <v>0</v>
      </c>
      <c r="K89">
        <f t="shared" si="20"/>
        <v>0</v>
      </c>
      <c r="L89">
        <f t="shared" si="21"/>
        <v>0</v>
      </c>
      <c r="N89">
        <f t="shared" si="22"/>
        <v>0</v>
      </c>
      <c r="O89">
        <f t="shared" si="23"/>
        <v>0</v>
      </c>
      <c r="Q89">
        <f t="shared" si="24"/>
        <v>3389060</v>
      </c>
    </row>
    <row r="90" spans="1:17" x14ac:dyDescent="0.3">
      <c r="A90" s="1"/>
      <c r="B90" s="1">
        <v>44257</v>
      </c>
      <c r="D90">
        <f t="shared" si="13"/>
        <v>0</v>
      </c>
      <c r="E90">
        <f t="shared" si="14"/>
        <v>0</v>
      </c>
      <c r="F90">
        <f t="shared" si="15"/>
        <v>0</v>
      </c>
      <c r="G90">
        <f t="shared" si="16"/>
        <v>0</v>
      </c>
      <c r="H90">
        <f t="shared" si="17"/>
        <v>0</v>
      </c>
      <c r="I90">
        <f t="shared" si="18"/>
        <v>0</v>
      </c>
      <c r="J90">
        <f t="shared" si="19"/>
        <v>0</v>
      </c>
      <c r="K90">
        <f t="shared" si="20"/>
        <v>0</v>
      </c>
      <c r="L90">
        <f t="shared" si="21"/>
        <v>0</v>
      </c>
      <c r="N90">
        <f t="shared" si="22"/>
        <v>0</v>
      </c>
      <c r="O90">
        <f t="shared" si="23"/>
        <v>0</v>
      </c>
      <c r="Q90">
        <f t="shared" si="24"/>
        <v>3389060</v>
      </c>
    </row>
    <row r="91" spans="1:17" x14ac:dyDescent="0.3">
      <c r="A91" s="1"/>
      <c r="B91" s="1">
        <v>44258</v>
      </c>
      <c r="D91">
        <f t="shared" si="13"/>
        <v>0</v>
      </c>
      <c r="E91">
        <f t="shared" si="14"/>
        <v>0</v>
      </c>
      <c r="F91">
        <f t="shared" si="15"/>
        <v>0</v>
      </c>
      <c r="G91">
        <f t="shared" si="16"/>
        <v>0</v>
      </c>
      <c r="H91">
        <f t="shared" si="17"/>
        <v>0</v>
      </c>
      <c r="I91">
        <f t="shared" si="18"/>
        <v>0</v>
      </c>
      <c r="J91">
        <f t="shared" si="19"/>
        <v>0</v>
      </c>
      <c r="K91">
        <f t="shared" si="20"/>
        <v>0</v>
      </c>
      <c r="L91">
        <f t="shared" si="21"/>
        <v>0</v>
      </c>
      <c r="N91">
        <f t="shared" si="22"/>
        <v>0</v>
      </c>
      <c r="O91">
        <f t="shared" si="23"/>
        <v>0</v>
      </c>
      <c r="Q91">
        <f t="shared" si="24"/>
        <v>3389060</v>
      </c>
    </row>
    <row r="92" spans="1:17" x14ac:dyDescent="0.3">
      <c r="A92" s="1"/>
      <c r="B92" s="1">
        <v>44259</v>
      </c>
      <c r="D92">
        <f t="shared" si="13"/>
        <v>0</v>
      </c>
      <c r="E92">
        <f t="shared" si="14"/>
        <v>0</v>
      </c>
      <c r="F92">
        <f t="shared" si="15"/>
        <v>0</v>
      </c>
      <c r="G92">
        <f t="shared" si="16"/>
        <v>0</v>
      </c>
      <c r="H92">
        <f t="shared" si="17"/>
        <v>0</v>
      </c>
      <c r="I92">
        <f t="shared" si="18"/>
        <v>0</v>
      </c>
      <c r="J92">
        <f t="shared" si="19"/>
        <v>0</v>
      </c>
      <c r="K92">
        <f t="shared" si="20"/>
        <v>0</v>
      </c>
      <c r="L92">
        <f t="shared" si="21"/>
        <v>0</v>
      </c>
      <c r="N92">
        <f t="shared" si="22"/>
        <v>0</v>
      </c>
      <c r="O92">
        <f t="shared" si="23"/>
        <v>0</v>
      </c>
      <c r="Q92">
        <f t="shared" si="24"/>
        <v>3389060</v>
      </c>
    </row>
    <row r="93" spans="1:17" x14ac:dyDescent="0.3">
      <c r="A93" s="1"/>
      <c r="B93" s="1">
        <v>44260</v>
      </c>
      <c r="D93">
        <f t="shared" si="13"/>
        <v>0</v>
      </c>
      <c r="E93">
        <f t="shared" si="14"/>
        <v>0</v>
      </c>
      <c r="F93">
        <f t="shared" si="15"/>
        <v>0</v>
      </c>
      <c r="G93">
        <f t="shared" si="16"/>
        <v>0</v>
      </c>
      <c r="H93">
        <f t="shared" si="17"/>
        <v>0</v>
      </c>
      <c r="I93">
        <f t="shared" si="18"/>
        <v>0</v>
      </c>
      <c r="J93">
        <f t="shared" si="19"/>
        <v>0</v>
      </c>
      <c r="K93">
        <f t="shared" si="20"/>
        <v>0</v>
      </c>
      <c r="L93">
        <f t="shared" si="21"/>
        <v>0</v>
      </c>
      <c r="N93">
        <f t="shared" si="22"/>
        <v>0</v>
      </c>
      <c r="O93">
        <f t="shared" si="23"/>
        <v>0</v>
      </c>
      <c r="Q93">
        <f t="shared" si="24"/>
        <v>3389060</v>
      </c>
    </row>
    <row r="94" spans="1:17" x14ac:dyDescent="0.3">
      <c r="A94" s="1"/>
      <c r="B94" s="1">
        <v>44261</v>
      </c>
      <c r="D94">
        <f t="shared" si="13"/>
        <v>0</v>
      </c>
      <c r="E94">
        <f t="shared" si="14"/>
        <v>0</v>
      </c>
      <c r="F94">
        <f t="shared" si="15"/>
        <v>0</v>
      </c>
      <c r="G94">
        <f t="shared" si="16"/>
        <v>0</v>
      </c>
      <c r="H94">
        <f t="shared" si="17"/>
        <v>0</v>
      </c>
      <c r="I94">
        <f t="shared" si="18"/>
        <v>0</v>
      </c>
      <c r="J94">
        <f t="shared" si="19"/>
        <v>0</v>
      </c>
      <c r="K94">
        <f t="shared" si="20"/>
        <v>0</v>
      </c>
      <c r="L94">
        <f t="shared" si="21"/>
        <v>0</v>
      </c>
      <c r="N94">
        <f t="shared" si="22"/>
        <v>22500</v>
      </c>
      <c r="O94">
        <f t="shared" si="23"/>
        <v>150000</v>
      </c>
      <c r="Q94">
        <f t="shared" si="24"/>
        <v>3216560</v>
      </c>
    </row>
    <row r="95" spans="1:17" x14ac:dyDescent="0.3">
      <c r="A95" s="1"/>
      <c r="B95" s="1">
        <v>44262</v>
      </c>
      <c r="D95">
        <f t="shared" si="13"/>
        <v>0</v>
      </c>
      <c r="E95">
        <f t="shared" si="14"/>
        <v>0</v>
      </c>
      <c r="F95">
        <f t="shared" si="15"/>
        <v>0</v>
      </c>
      <c r="G95">
        <f t="shared" si="16"/>
        <v>0</v>
      </c>
      <c r="H95">
        <f t="shared" si="17"/>
        <v>0</v>
      </c>
      <c r="I95">
        <f t="shared" si="18"/>
        <v>0</v>
      </c>
      <c r="J95">
        <f t="shared" si="19"/>
        <v>0</v>
      </c>
      <c r="K95">
        <f t="shared" si="20"/>
        <v>0</v>
      </c>
      <c r="L95">
        <f t="shared" si="21"/>
        <v>0</v>
      </c>
      <c r="N95">
        <f t="shared" si="22"/>
        <v>0</v>
      </c>
      <c r="O95">
        <f t="shared" si="23"/>
        <v>0</v>
      </c>
      <c r="Q95">
        <f t="shared" si="24"/>
        <v>3216560</v>
      </c>
    </row>
    <row r="96" spans="1:17" x14ac:dyDescent="0.3">
      <c r="A96" s="1"/>
      <c r="B96" s="1">
        <v>44263</v>
      </c>
      <c r="D96">
        <f t="shared" si="13"/>
        <v>0</v>
      </c>
      <c r="E96">
        <f t="shared" si="14"/>
        <v>0</v>
      </c>
      <c r="F96">
        <f t="shared" si="15"/>
        <v>0</v>
      </c>
      <c r="G96">
        <f t="shared" si="16"/>
        <v>0</v>
      </c>
      <c r="H96">
        <f t="shared" si="17"/>
        <v>0</v>
      </c>
      <c r="I96">
        <f t="shared" si="18"/>
        <v>0</v>
      </c>
      <c r="J96">
        <f t="shared" si="19"/>
        <v>0</v>
      </c>
      <c r="K96">
        <f t="shared" si="20"/>
        <v>0</v>
      </c>
      <c r="L96">
        <f t="shared" si="21"/>
        <v>0</v>
      </c>
      <c r="N96">
        <f t="shared" si="22"/>
        <v>0</v>
      </c>
      <c r="O96">
        <f t="shared" si="23"/>
        <v>0</v>
      </c>
      <c r="Q96">
        <f t="shared" si="24"/>
        <v>3216560</v>
      </c>
    </row>
    <row r="97" spans="1:17" x14ac:dyDescent="0.3">
      <c r="A97" s="1"/>
      <c r="B97" s="1">
        <v>44264</v>
      </c>
      <c r="D97">
        <f t="shared" si="13"/>
        <v>0</v>
      </c>
      <c r="E97">
        <f t="shared" si="14"/>
        <v>0</v>
      </c>
      <c r="F97">
        <f t="shared" si="15"/>
        <v>0</v>
      </c>
      <c r="G97">
        <f t="shared" si="16"/>
        <v>0</v>
      </c>
      <c r="H97">
        <f t="shared" si="17"/>
        <v>0</v>
      </c>
      <c r="I97">
        <f t="shared" si="18"/>
        <v>0</v>
      </c>
      <c r="J97">
        <f t="shared" si="19"/>
        <v>0</v>
      </c>
      <c r="K97">
        <f t="shared" si="20"/>
        <v>0</v>
      </c>
      <c r="L97">
        <f t="shared" si="21"/>
        <v>0</v>
      </c>
      <c r="N97">
        <f t="shared" si="22"/>
        <v>0</v>
      </c>
      <c r="O97">
        <f t="shared" si="23"/>
        <v>0</v>
      </c>
      <c r="Q97">
        <f t="shared" si="24"/>
        <v>3216560</v>
      </c>
    </row>
    <row r="98" spans="1:17" x14ac:dyDescent="0.3">
      <c r="A98" s="1"/>
      <c r="B98" s="1">
        <v>44265</v>
      </c>
      <c r="D98">
        <f t="shared" si="13"/>
        <v>0</v>
      </c>
      <c r="E98">
        <f t="shared" si="14"/>
        <v>0</v>
      </c>
      <c r="F98">
        <f t="shared" si="15"/>
        <v>0</v>
      </c>
      <c r="G98">
        <f t="shared" si="16"/>
        <v>0</v>
      </c>
      <c r="H98">
        <f t="shared" si="17"/>
        <v>0</v>
      </c>
      <c r="I98">
        <f t="shared" si="18"/>
        <v>0</v>
      </c>
      <c r="J98">
        <f t="shared" si="19"/>
        <v>0</v>
      </c>
      <c r="K98">
        <f t="shared" si="20"/>
        <v>0</v>
      </c>
      <c r="L98">
        <f t="shared" si="21"/>
        <v>0</v>
      </c>
      <c r="N98">
        <f t="shared" si="22"/>
        <v>0</v>
      </c>
      <c r="O98">
        <f t="shared" si="23"/>
        <v>0</v>
      </c>
      <c r="Q98">
        <f t="shared" si="24"/>
        <v>3216560</v>
      </c>
    </row>
    <row r="99" spans="1:17" x14ac:dyDescent="0.3">
      <c r="A99" s="1"/>
      <c r="B99" s="1">
        <v>44266</v>
      </c>
      <c r="D99">
        <f t="shared" si="13"/>
        <v>0</v>
      </c>
      <c r="E99">
        <f t="shared" si="14"/>
        <v>0</v>
      </c>
      <c r="F99">
        <f t="shared" si="15"/>
        <v>0</v>
      </c>
      <c r="G99">
        <f t="shared" si="16"/>
        <v>0</v>
      </c>
      <c r="H99">
        <f t="shared" si="17"/>
        <v>0</v>
      </c>
      <c r="I99">
        <f t="shared" si="18"/>
        <v>0</v>
      </c>
      <c r="J99">
        <f t="shared" si="19"/>
        <v>0</v>
      </c>
      <c r="K99">
        <f t="shared" si="20"/>
        <v>0</v>
      </c>
      <c r="L99">
        <f t="shared" si="21"/>
        <v>0</v>
      </c>
      <c r="N99">
        <f t="shared" si="22"/>
        <v>0</v>
      </c>
      <c r="O99">
        <f t="shared" si="23"/>
        <v>0</v>
      </c>
      <c r="Q99">
        <f t="shared" si="24"/>
        <v>3216560</v>
      </c>
    </row>
    <row r="100" spans="1:17" x14ac:dyDescent="0.3">
      <c r="A100" s="1"/>
      <c r="B100" s="1">
        <v>44267</v>
      </c>
      <c r="D100">
        <f t="shared" si="13"/>
        <v>0</v>
      </c>
      <c r="E100">
        <f t="shared" si="14"/>
        <v>0</v>
      </c>
      <c r="F100">
        <f t="shared" si="15"/>
        <v>0</v>
      </c>
      <c r="G100">
        <f t="shared" si="16"/>
        <v>0</v>
      </c>
      <c r="H100">
        <f t="shared" si="17"/>
        <v>0</v>
      </c>
      <c r="I100">
        <f t="shared" si="18"/>
        <v>0</v>
      </c>
      <c r="J100">
        <f t="shared" si="19"/>
        <v>0</v>
      </c>
      <c r="K100">
        <f t="shared" si="20"/>
        <v>0</v>
      </c>
      <c r="L100">
        <f t="shared" si="21"/>
        <v>0</v>
      </c>
      <c r="N100">
        <f t="shared" si="22"/>
        <v>0</v>
      </c>
      <c r="O100">
        <f t="shared" si="23"/>
        <v>0</v>
      </c>
      <c r="Q100">
        <f t="shared" si="24"/>
        <v>3216560</v>
      </c>
    </row>
    <row r="101" spans="1:17" x14ac:dyDescent="0.3">
      <c r="A101" s="1"/>
      <c r="B101" s="1">
        <v>44268</v>
      </c>
      <c r="D101">
        <f t="shared" si="13"/>
        <v>0</v>
      </c>
      <c r="E101">
        <f t="shared" si="14"/>
        <v>0</v>
      </c>
      <c r="F101">
        <f t="shared" si="15"/>
        <v>10515</v>
      </c>
      <c r="G101">
        <f t="shared" si="16"/>
        <v>0</v>
      </c>
      <c r="H101">
        <f t="shared" si="17"/>
        <v>0</v>
      </c>
      <c r="I101">
        <f t="shared" si="18"/>
        <v>0</v>
      </c>
      <c r="J101">
        <f t="shared" si="19"/>
        <v>0</v>
      </c>
      <c r="K101">
        <f t="shared" si="20"/>
        <v>0</v>
      </c>
      <c r="L101">
        <f t="shared" si="21"/>
        <v>0</v>
      </c>
      <c r="N101">
        <f t="shared" si="22"/>
        <v>22500</v>
      </c>
      <c r="O101">
        <f t="shared" si="23"/>
        <v>150000</v>
      </c>
      <c r="Q101">
        <f t="shared" si="24"/>
        <v>3033545</v>
      </c>
    </row>
    <row r="102" spans="1:17" x14ac:dyDescent="0.3">
      <c r="A102" s="1"/>
      <c r="B102" s="1">
        <v>44269</v>
      </c>
      <c r="D102">
        <f t="shared" si="13"/>
        <v>0</v>
      </c>
      <c r="E102">
        <f t="shared" si="14"/>
        <v>0</v>
      </c>
      <c r="F102">
        <f t="shared" si="15"/>
        <v>0</v>
      </c>
      <c r="G102">
        <f t="shared" si="16"/>
        <v>0</v>
      </c>
      <c r="H102">
        <f t="shared" si="17"/>
        <v>0</v>
      </c>
      <c r="I102">
        <f t="shared" si="18"/>
        <v>0</v>
      </c>
      <c r="J102">
        <f t="shared" si="19"/>
        <v>0</v>
      </c>
      <c r="K102">
        <f t="shared" si="20"/>
        <v>0</v>
      </c>
      <c r="L102">
        <f t="shared" si="21"/>
        <v>0</v>
      </c>
      <c r="N102">
        <f t="shared" si="22"/>
        <v>0</v>
      </c>
      <c r="O102">
        <f t="shared" si="23"/>
        <v>0</v>
      </c>
      <c r="Q102">
        <f t="shared" si="24"/>
        <v>3033545</v>
      </c>
    </row>
    <row r="103" spans="1:17" x14ac:dyDescent="0.3">
      <c r="A103" s="1"/>
      <c r="B103" s="1">
        <v>44270</v>
      </c>
      <c r="D103">
        <f t="shared" si="13"/>
        <v>0</v>
      </c>
      <c r="E103">
        <f t="shared" si="14"/>
        <v>0</v>
      </c>
      <c r="F103">
        <f t="shared" si="15"/>
        <v>0</v>
      </c>
      <c r="G103">
        <f t="shared" si="16"/>
        <v>0</v>
      </c>
      <c r="H103">
        <f t="shared" si="17"/>
        <v>0</v>
      </c>
      <c r="I103">
        <f t="shared" si="18"/>
        <v>0</v>
      </c>
      <c r="J103">
        <f t="shared" si="19"/>
        <v>0</v>
      </c>
      <c r="K103">
        <f t="shared" si="20"/>
        <v>0</v>
      </c>
      <c r="L103">
        <f t="shared" si="21"/>
        <v>0</v>
      </c>
      <c r="N103">
        <f t="shared" si="22"/>
        <v>0</v>
      </c>
      <c r="O103">
        <f t="shared" si="23"/>
        <v>0</v>
      </c>
      <c r="Q103">
        <f t="shared" si="24"/>
        <v>3033545</v>
      </c>
    </row>
    <row r="104" spans="1:17" x14ac:dyDescent="0.3">
      <c r="A104" s="1"/>
      <c r="B104" s="1">
        <v>44271</v>
      </c>
      <c r="D104">
        <f t="shared" si="13"/>
        <v>0</v>
      </c>
      <c r="E104">
        <f t="shared" si="14"/>
        <v>0</v>
      </c>
      <c r="F104">
        <f t="shared" si="15"/>
        <v>0</v>
      </c>
      <c r="G104">
        <f t="shared" si="16"/>
        <v>0</v>
      </c>
      <c r="H104">
        <f t="shared" si="17"/>
        <v>0</v>
      </c>
      <c r="I104">
        <f t="shared" si="18"/>
        <v>0</v>
      </c>
      <c r="J104">
        <f t="shared" si="19"/>
        <v>0</v>
      </c>
      <c r="K104">
        <f t="shared" si="20"/>
        <v>0</v>
      </c>
      <c r="L104">
        <f t="shared" si="21"/>
        <v>0</v>
      </c>
      <c r="N104">
        <f t="shared" si="22"/>
        <v>0</v>
      </c>
      <c r="O104">
        <f t="shared" si="23"/>
        <v>0</v>
      </c>
      <c r="Q104">
        <f t="shared" si="24"/>
        <v>3033545</v>
      </c>
    </row>
    <row r="105" spans="1:17" x14ac:dyDescent="0.3">
      <c r="A105" s="1"/>
      <c r="B105" s="1">
        <v>44272</v>
      </c>
      <c r="D105">
        <f t="shared" si="13"/>
        <v>0</v>
      </c>
      <c r="E105">
        <f t="shared" si="14"/>
        <v>0</v>
      </c>
      <c r="F105">
        <f t="shared" si="15"/>
        <v>0</v>
      </c>
      <c r="G105">
        <f t="shared" si="16"/>
        <v>0</v>
      </c>
      <c r="H105">
        <f t="shared" si="17"/>
        <v>0</v>
      </c>
      <c r="I105">
        <f t="shared" si="18"/>
        <v>0</v>
      </c>
      <c r="J105">
        <f t="shared" si="19"/>
        <v>0</v>
      </c>
      <c r="K105">
        <f t="shared" si="20"/>
        <v>0</v>
      </c>
      <c r="L105">
        <f t="shared" si="21"/>
        <v>0</v>
      </c>
      <c r="N105">
        <f t="shared" si="22"/>
        <v>0</v>
      </c>
      <c r="O105">
        <f t="shared" si="23"/>
        <v>0</v>
      </c>
      <c r="Q105">
        <f t="shared" si="24"/>
        <v>3033545</v>
      </c>
    </row>
    <row r="106" spans="1:17" x14ac:dyDescent="0.3">
      <c r="A106" s="1"/>
      <c r="B106" s="1">
        <v>44273</v>
      </c>
      <c r="D106">
        <f t="shared" si="13"/>
        <v>0</v>
      </c>
      <c r="E106">
        <f t="shared" si="14"/>
        <v>0</v>
      </c>
      <c r="F106">
        <f t="shared" si="15"/>
        <v>0</v>
      </c>
      <c r="G106">
        <f t="shared" si="16"/>
        <v>0</v>
      </c>
      <c r="H106">
        <f t="shared" si="17"/>
        <v>0</v>
      </c>
      <c r="I106">
        <f t="shared" si="18"/>
        <v>0</v>
      </c>
      <c r="J106">
        <f t="shared" si="19"/>
        <v>0</v>
      </c>
      <c r="K106">
        <f t="shared" si="20"/>
        <v>0</v>
      </c>
      <c r="L106">
        <f t="shared" si="21"/>
        <v>0</v>
      </c>
      <c r="N106">
        <f t="shared" si="22"/>
        <v>0</v>
      </c>
      <c r="O106">
        <f t="shared" si="23"/>
        <v>0</v>
      </c>
      <c r="Q106">
        <f t="shared" si="24"/>
        <v>3033545</v>
      </c>
    </row>
    <row r="107" spans="1:17" x14ac:dyDescent="0.3">
      <c r="A107" s="1"/>
      <c r="B107" s="1">
        <v>44274</v>
      </c>
      <c r="D107">
        <f t="shared" si="13"/>
        <v>0</v>
      </c>
      <c r="E107">
        <f t="shared" si="14"/>
        <v>0</v>
      </c>
      <c r="F107">
        <f t="shared" si="15"/>
        <v>0</v>
      </c>
      <c r="G107">
        <f t="shared" si="16"/>
        <v>400000</v>
      </c>
      <c r="H107">
        <f t="shared" si="17"/>
        <v>150000</v>
      </c>
      <c r="I107">
        <f t="shared" si="18"/>
        <v>0</v>
      </c>
      <c r="J107">
        <f t="shared" si="19"/>
        <v>0</v>
      </c>
      <c r="K107">
        <f t="shared" si="20"/>
        <v>0</v>
      </c>
      <c r="L107">
        <f t="shared" si="21"/>
        <v>0</v>
      </c>
      <c r="N107">
        <f t="shared" si="22"/>
        <v>0</v>
      </c>
      <c r="O107">
        <f t="shared" si="23"/>
        <v>0</v>
      </c>
      <c r="Q107">
        <f t="shared" si="24"/>
        <v>2483545</v>
      </c>
    </row>
    <row r="108" spans="1:17" x14ac:dyDescent="0.3">
      <c r="A108" s="1"/>
      <c r="B108" s="1">
        <v>44275</v>
      </c>
      <c r="D108">
        <f t="shared" si="13"/>
        <v>0</v>
      </c>
      <c r="E108">
        <f t="shared" si="14"/>
        <v>0</v>
      </c>
      <c r="F108">
        <f t="shared" si="15"/>
        <v>0</v>
      </c>
      <c r="G108">
        <f t="shared" si="16"/>
        <v>0</v>
      </c>
      <c r="H108">
        <f t="shared" si="17"/>
        <v>0</v>
      </c>
      <c r="I108">
        <f t="shared" si="18"/>
        <v>0</v>
      </c>
      <c r="J108">
        <f t="shared" si="19"/>
        <v>0</v>
      </c>
      <c r="K108">
        <f t="shared" si="20"/>
        <v>0</v>
      </c>
      <c r="L108">
        <f t="shared" si="21"/>
        <v>0</v>
      </c>
      <c r="N108">
        <f t="shared" si="22"/>
        <v>22500</v>
      </c>
      <c r="O108">
        <f t="shared" si="23"/>
        <v>150000</v>
      </c>
      <c r="Q108">
        <f t="shared" si="24"/>
        <v>2311045</v>
      </c>
    </row>
    <row r="109" spans="1:17" x14ac:dyDescent="0.3">
      <c r="A109" s="1"/>
      <c r="B109" s="1">
        <v>44276</v>
      </c>
      <c r="D109">
        <f t="shared" si="13"/>
        <v>0</v>
      </c>
      <c r="E109">
        <f t="shared" si="14"/>
        <v>0</v>
      </c>
      <c r="F109">
        <f t="shared" si="15"/>
        <v>0</v>
      </c>
      <c r="G109">
        <f t="shared" si="16"/>
        <v>0</v>
      </c>
      <c r="H109">
        <f t="shared" si="17"/>
        <v>0</v>
      </c>
      <c r="I109">
        <f t="shared" si="18"/>
        <v>2300</v>
      </c>
      <c r="J109">
        <f t="shared" si="19"/>
        <v>50000</v>
      </c>
      <c r="K109">
        <f t="shared" si="20"/>
        <v>0</v>
      </c>
      <c r="L109">
        <f t="shared" si="21"/>
        <v>0</v>
      </c>
      <c r="N109">
        <f t="shared" si="22"/>
        <v>0</v>
      </c>
      <c r="O109">
        <f t="shared" si="23"/>
        <v>0</v>
      </c>
      <c r="Q109">
        <f t="shared" si="24"/>
        <v>2258745</v>
      </c>
    </row>
    <row r="110" spans="1:17" x14ac:dyDescent="0.3">
      <c r="A110" s="1"/>
      <c r="B110" s="1">
        <v>44277</v>
      </c>
      <c r="D110">
        <f t="shared" si="13"/>
        <v>0</v>
      </c>
      <c r="E110">
        <f t="shared" si="14"/>
        <v>0</v>
      </c>
      <c r="F110">
        <f t="shared" si="15"/>
        <v>0</v>
      </c>
      <c r="G110">
        <f t="shared" si="16"/>
        <v>0</v>
      </c>
      <c r="H110">
        <f t="shared" si="17"/>
        <v>0</v>
      </c>
      <c r="I110">
        <f t="shared" si="18"/>
        <v>0</v>
      </c>
      <c r="J110">
        <f t="shared" si="19"/>
        <v>0</v>
      </c>
      <c r="K110">
        <f t="shared" si="20"/>
        <v>84000</v>
      </c>
      <c r="L110">
        <f t="shared" si="21"/>
        <v>0</v>
      </c>
      <c r="N110">
        <f t="shared" si="22"/>
        <v>0</v>
      </c>
      <c r="O110">
        <f t="shared" si="23"/>
        <v>0</v>
      </c>
      <c r="Q110">
        <f t="shared" si="24"/>
        <v>2174745</v>
      </c>
    </row>
    <row r="111" spans="1:17" x14ac:dyDescent="0.3">
      <c r="A111" s="1"/>
      <c r="B111" s="1">
        <v>44278</v>
      </c>
      <c r="D111">
        <f t="shared" si="13"/>
        <v>0</v>
      </c>
      <c r="E111">
        <f t="shared" si="14"/>
        <v>0</v>
      </c>
      <c r="F111">
        <f t="shared" si="15"/>
        <v>0</v>
      </c>
      <c r="G111">
        <f t="shared" si="16"/>
        <v>0</v>
      </c>
      <c r="H111">
        <f t="shared" si="17"/>
        <v>0</v>
      </c>
      <c r="I111">
        <f t="shared" si="18"/>
        <v>0</v>
      </c>
      <c r="J111">
        <f t="shared" si="19"/>
        <v>0</v>
      </c>
      <c r="K111">
        <f t="shared" si="20"/>
        <v>0</v>
      </c>
      <c r="L111">
        <f t="shared" si="21"/>
        <v>0</v>
      </c>
      <c r="N111">
        <f t="shared" si="22"/>
        <v>0</v>
      </c>
      <c r="O111">
        <f t="shared" si="23"/>
        <v>0</v>
      </c>
      <c r="Q111">
        <f t="shared" si="24"/>
        <v>2174745</v>
      </c>
    </row>
    <row r="112" spans="1:17" x14ac:dyDescent="0.3">
      <c r="A112" s="1"/>
      <c r="B112" s="1">
        <v>44279</v>
      </c>
      <c r="D112">
        <f t="shared" si="13"/>
        <v>0</v>
      </c>
      <c r="E112">
        <f t="shared" si="14"/>
        <v>0</v>
      </c>
      <c r="F112">
        <f t="shared" si="15"/>
        <v>0</v>
      </c>
      <c r="G112">
        <f t="shared" si="16"/>
        <v>0</v>
      </c>
      <c r="H112">
        <f t="shared" si="17"/>
        <v>0</v>
      </c>
      <c r="I112">
        <f t="shared" si="18"/>
        <v>0</v>
      </c>
      <c r="J112">
        <f t="shared" si="19"/>
        <v>0</v>
      </c>
      <c r="K112">
        <f t="shared" si="20"/>
        <v>0</v>
      </c>
      <c r="L112">
        <f t="shared" si="21"/>
        <v>1100</v>
      </c>
      <c r="N112">
        <f t="shared" si="22"/>
        <v>0</v>
      </c>
      <c r="O112">
        <f t="shared" si="23"/>
        <v>0</v>
      </c>
      <c r="Q112">
        <f t="shared" si="24"/>
        <v>2173645</v>
      </c>
    </row>
    <row r="113" spans="2:17" x14ac:dyDescent="0.3">
      <c r="B113" s="1">
        <v>44280</v>
      </c>
      <c r="D113">
        <f t="shared" si="13"/>
        <v>0</v>
      </c>
      <c r="E113">
        <f t="shared" si="14"/>
        <v>0</v>
      </c>
      <c r="F113">
        <f t="shared" si="15"/>
        <v>0</v>
      </c>
      <c r="G113">
        <f t="shared" si="16"/>
        <v>0</v>
      </c>
      <c r="H113">
        <f t="shared" si="17"/>
        <v>0</v>
      </c>
      <c r="I113">
        <f t="shared" si="18"/>
        <v>0</v>
      </c>
      <c r="J113">
        <f t="shared" si="19"/>
        <v>0</v>
      </c>
      <c r="K113">
        <f t="shared" si="20"/>
        <v>0</v>
      </c>
      <c r="L113">
        <f t="shared" si="21"/>
        <v>0</v>
      </c>
      <c r="N113">
        <f t="shared" si="22"/>
        <v>0</v>
      </c>
      <c r="O113">
        <f t="shared" si="23"/>
        <v>0</v>
      </c>
      <c r="Q113">
        <f t="shared" si="24"/>
        <v>2173645</v>
      </c>
    </row>
    <row r="114" spans="2:17" x14ac:dyDescent="0.3">
      <c r="B114" s="1">
        <v>44281</v>
      </c>
      <c r="D114">
        <f t="shared" si="13"/>
        <v>0</v>
      </c>
      <c r="E114">
        <f t="shared" si="14"/>
        <v>0</v>
      </c>
      <c r="F114">
        <f t="shared" si="15"/>
        <v>0</v>
      </c>
      <c r="G114">
        <f t="shared" si="16"/>
        <v>0</v>
      </c>
      <c r="H114">
        <f t="shared" si="17"/>
        <v>0</v>
      </c>
      <c r="I114">
        <f t="shared" si="18"/>
        <v>0</v>
      </c>
      <c r="J114">
        <f t="shared" si="19"/>
        <v>0</v>
      </c>
      <c r="K114">
        <f t="shared" si="20"/>
        <v>0</v>
      </c>
      <c r="L114">
        <f t="shared" si="21"/>
        <v>0</v>
      </c>
      <c r="N114">
        <f t="shared" si="22"/>
        <v>0</v>
      </c>
      <c r="O114">
        <f t="shared" si="23"/>
        <v>0</v>
      </c>
      <c r="Q114">
        <f t="shared" si="24"/>
        <v>2173645</v>
      </c>
    </row>
    <row r="115" spans="2:17" x14ac:dyDescent="0.3">
      <c r="B115" s="1">
        <v>44282</v>
      </c>
      <c r="D115">
        <f t="shared" si="13"/>
        <v>0</v>
      </c>
      <c r="E115">
        <f t="shared" si="14"/>
        <v>0</v>
      </c>
      <c r="F115">
        <f t="shared" si="15"/>
        <v>0</v>
      </c>
      <c r="G115">
        <f t="shared" si="16"/>
        <v>0</v>
      </c>
      <c r="H115">
        <f t="shared" si="17"/>
        <v>0</v>
      </c>
      <c r="I115">
        <f t="shared" si="18"/>
        <v>0</v>
      </c>
      <c r="J115">
        <f t="shared" si="19"/>
        <v>0</v>
      </c>
      <c r="K115">
        <f t="shared" si="20"/>
        <v>0</v>
      </c>
      <c r="L115">
        <f t="shared" si="21"/>
        <v>0</v>
      </c>
      <c r="N115">
        <f t="shared" si="22"/>
        <v>22500</v>
      </c>
      <c r="O115">
        <f t="shared" si="23"/>
        <v>150000</v>
      </c>
      <c r="Q115">
        <f t="shared" si="24"/>
        <v>2001145</v>
      </c>
    </row>
    <row r="116" spans="2:17" x14ac:dyDescent="0.3">
      <c r="B116" s="1">
        <v>44283</v>
      </c>
      <c r="D116">
        <f t="shared" si="13"/>
        <v>0</v>
      </c>
      <c r="E116">
        <f t="shared" si="14"/>
        <v>0</v>
      </c>
      <c r="F116">
        <f t="shared" si="15"/>
        <v>0</v>
      </c>
      <c r="G116">
        <f t="shared" si="16"/>
        <v>0</v>
      </c>
      <c r="H116">
        <f t="shared" si="17"/>
        <v>0</v>
      </c>
      <c r="I116">
        <f t="shared" si="18"/>
        <v>0</v>
      </c>
      <c r="J116">
        <f t="shared" si="19"/>
        <v>0</v>
      </c>
      <c r="K116">
        <f t="shared" si="20"/>
        <v>0</v>
      </c>
      <c r="L116">
        <f t="shared" si="21"/>
        <v>0</v>
      </c>
      <c r="N116">
        <f t="shared" si="22"/>
        <v>0</v>
      </c>
      <c r="O116">
        <f t="shared" si="23"/>
        <v>0</v>
      </c>
      <c r="Q116">
        <f t="shared" si="24"/>
        <v>2001145</v>
      </c>
    </row>
    <row r="117" spans="2:17" x14ac:dyDescent="0.3">
      <c r="B117" s="1">
        <v>44284</v>
      </c>
      <c r="D117">
        <f t="shared" si="13"/>
        <v>0</v>
      </c>
      <c r="E117">
        <f t="shared" si="14"/>
        <v>0</v>
      </c>
      <c r="F117">
        <f t="shared" si="15"/>
        <v>0</v>
      </c>
      <c r="G117">
        <f t="shared" si="16"/>
        <v>0</v>
      </c>
      <c r="H117">
        <f t="shared" si="17"/>
        <v>0</v>
      </c>
      <c r="I117">
        <f t="shared" si="18"/>
        <v>0</v>
      </c>
      <c r="J117">
        <f t="shared" si="19"/>
        <v>0</v>
      </c>
      <c r="K117">
        <f t="shared" si="20"/>
        <v>0</v>
      </c>
      <c r="L117">
        <f t="shared" si="21"/>
        <v>0</v>
      </c>
      <c r="N117">
        <f t="shared" si="22"/>
        <v>0</v>
      </c>
      <c r="O117">
        <f t="shared" si="23"/>
        <v>0</v>
      </c>
      <c r="Q117">
        <f t="shared" si="24"/>
        <v>2001145</v>
      </c>
    </row>
    <row r="118" spans="2:17" x14ac:dyDescent="0.3">
      <c r="B118" s="1">
        <v>44285</v>
      </c>
      <c r="D118">
        <f t="shared" si="13"/>
        <v>0</v>
      </c>
      <c r="E118">
        <f t="shared" si="14"/>
        <v>0</v>
      </c>
      <c r="F118">
        <f t="shared" si="15"/>
        <v>0</v>
      </c>
      <c r="G118">
        <f t="shared" si="16"/>
        <v>0</v>
      </c>
      <c r="H118">
        <f t="shared" si="17"/>
        <v>0</v>
      </c>
      <c r="I118">
        <f t="shared" si="18"/>
        <v>0</v>
      </c>
      <c r="J118">
        <f t="shared" si="19"/>
        <v>0</v>
      </c>
      <c r="K118">
        <f t="shared" si="20"/>
        <v>0</v>
      </c>
      <c r="L118">
        <f t="shared" si="21"/>
        <v>0</v>
      </c>
      <c r="N118">
        <f t="shared" si="22"/>
        <v>0</v>
      </c>
      <c r="O118">
        <f t="shared" si="23"/>
        <v>0</v>
      </c>
      <c r="Q118">
        <f t="shared" si="24"/>
        <v>2001145</v>
      </c>
    </row>
    <row r="119" spans="2:17" x14ac:dyDescent="0.3">
      <c r="B119" s="1">
        <v>44286</v>
      </c>
      <c r="C119">
        <v>2500000</v>
      </c>
      <c r="D119">
        <f t="shared" si="13"/>
        <v>0</v>
      </c>
      <c r="E119">
        <f t="shared" si="14"/>
        <v>0</v>
      </c>
      <c r="F119">
        <f t="shared" si="15"/>
        <v>0</v>
      </c>
      <c r="G119">
        <f t="shared" si="16"/>
        <v>0</v>
      </c>
      <c r="H119">
        <f t="shared" si="17"/>
        <v>0</v>
      </c>
      <c r="I119">
        <f t="shared" si="18"/>
        <v>0</v>
      </c>
      <c r="J119">
        <f t="shared" si="19"/>
        <v>0</v>
      </c>
      <c r="K119">
        <f t="shared" si="20"/>
        <v>0</v>
      </c>
      <c r="L119">
        <f t="shared" si="21"/>
        <v>0</v>
      </c>
      <c r="N119">
        <f t="shared" si="22"/>
        <v>0</v>
      </c>
      <c r="O119">
        <f t="shared" si="23"/>
        <v>0</v>
      </c>
      <c r="Q119">
        <f t="shared" si="24"/>
        <v>4501145</v>
      </c>
    </row>
    <row r="120" spans="2:17" x14ac:dyDescent="0.3">
      <c r="B120" s="1">
        <v>44287</v>
      </c>
      <c r="C120">
        <f t="shared" ref="C120:C131" si="25">IF(DAY($B121)=1,2500000,)</f>
        <v>0</v>
      </c>
      <c r="D120">
        <f t="shared" si="13"/>
        <v>267320</v>
      </c>
      <c r="E120">
        <f t="shared" si="14"/>
        <v>8690</v>
      </c>
      <c r="F120">
        <f t="shared" si="15"/>
        <v>0</v>
      </c>
      <c r="G120">
        <f t="shared" si="16"/>
        <v>0</v>
      </c>
      <c r="H120">
        <f t="shared" si="17"/>
        <v>0</v>
      </c>
      <c r="I120">
        <f t="shared" si="18"/>
        <v>0</v>
      </c>
      <c r="J120">
        <f t="shared" si="19"/>
        <v>0</v>
      </c>
      <c r="K120">
        <f t="shared" si="20"/>
        <v>0</v>
      </c>
      <c r="L120">
        <f t="shared" si="21"/>
        <v>0</v>
      </c>
      <c r="N120">
        <f t="shared" si="22"/>
        <v>0</v>
      </c>
      <c r="O120">
        <f t="shared" si="23"/>
        <v>0</v>
      </c>
      <c r="Q120">
        <f t="shared" si="24"/>
        <v>4225135</v>
      </c>
    </row>
    <row r="121" spans="2:17" x14ac:dyDescent="0.3">
      <c r="B121" s="1">
        <v>44288</v>
      </c>
      <c r="C121">
        <f t="shared" si="25"/>
        <v>0</v>
      </c>
      <c r="D121">
        <f t="shared" si="13"/>
        <v>0</v>
      </c>
      <c r="E121">
        <f t="shared" si="14"/>
        <v>0</v>
      </c>
      <c r="F121">
        <f t="shared" si="15"/>
        <v>0</v>
      </c>
      <c r="G121">
        <f t="shared" si="16"/>
        <v>0</v>
      </c>
      <c r="H121">
        <f t="shared" si="17"/>
        <v>0</v>
      </c>
      <c r="I121">
        <f t="shared" si="18"/>
        <v>0</v>
      </c>
      <c r="J121">
        <f t="shared" si="19"/>
        <v>0</v>
      </c>
      <c r="K121">
        <f t="shared" si="20"/>
        <v>0</v>
      </c>
      <c r="L121">
        <f t="shared" si="21"/>
        <v>0</v>
      </c>
      <c r="N121">
        <f t="shared" si="22"/>
        <v>0</v>
      </c>
      <c r="O121">
        <f t="shared" si="23"/>
        <v>0</v>
      </c>
      <c r="Q121">
        <f t="shared" si="24"/>
        <v>4225135</v>
      </c>
    </row>
    <row r="122" spans="2:17" x14ac:dyDescent="0.3">
      <c r="B122" s="1">
        <v>44289</v>
      </c>
      <c r="C122">
        <f t="shared" si="25"/>
        <v>0</v>
      </c>
      <c r="D122">
        <f t="shared" si="13"/>
        <v>0</v>
      </c>
      <c r="E122">
        <f t="shared" si="14"/>
        <v>0</v>
      </c>
      <c r="F122">
        <f t="shared" si="15"/>
        <v>0</v>
      </c>
      <c r="G122">
        <f t="shared" si="16"/>
        <v>0</v>
      </c>
      <c r="H122">
        <f t="shared" si="17"/>
        <v>0</v>
      </c>
      <c r="I122">
        <f t="shared" si="18"/>
        <v>0</v>
      </c>
      <c r="J122">
        <f t="shared" si="19"/>
        <v>0</v>
      </c>
      <c r="K122">
        <f t="shared" si="20"/>
        <v>0</v>
      </c>
      <c r="L122">
        <f t="shared" si="21"/>
        <v>0</v>
      </c>
      <c r="N122">
        <f t="shared" si="22"/>
        <v>22500</v>
      </c>
      <c r="O122">
        <f t="shared" si="23"/>
        <v>150000</v>
      </c>
      <c r="Q122">
        <f t="shared" si="24"/>
        <v>4052635</v>
      </c>
    </row>
    <row r="123" spans="2:17" x14ac:dyDescent="0.3">
      <c r="B123" s="1">
        <v>44290</v>
      </c>
      <c r="C123">
        <f t="shared" si="25"/>
        <v>0</v>
      </c>
      <c r="D123">
        <f t="shared" si="13"/>
        <v>0</v>
      </c>
      <c r="E123">
        <f t="shared" si="14"/>
        <v>0</v>
      </c>
      <c r="F123">
        <f t="shared" si="15"/>
        <v>0</v>
      </c>
      <c r="G123">
        <f t="shared" si="16"/>
        <v>0</v>
      </c>
      <c r="H123">
        <f t="shared" si="17"/>
        <v>0</v>
      </c>
      <c r="I123">
        <f t="shared" si="18"/>
        <v>0</v>
      </c>
      <c r="J123">
        <f t="shared" si="19"/>
        <v>0</v>
      </c>
      <c r="K123">
        <f t="shared" si="20"/>
        <v>0</v>
      </c>
      <c r="L123">
        <f t="shared" si="21"/>
        <v>0</v>
      </c>
      <c r="N123">
        <f t="shared" si="22"/>
        <v>0</v>
      </c>
      <c r="O123">
        <f t="shared" si="23"/>
        <v>0</v>
      </c>
      <c r="Q123">
        <f t="shared" si="24"/>
        <v>4052635</v>
      </c>
    </row>
    <row r="124" spans="2:17" x14ac:dyDescent="0.3">
      <c r="B124" s="1">
        <v>44291</v>
      </c>
      <c r="C124">
        <f t="shared" si="25"/>
        <v>0</v>
      </c>
      <c r="D124">
        <f t="shared" si="13"/>
        <v>0</v>
      </c>
      <c r="E124">
        <f t="shared" si="14"/>
        <v>0</v>
      </c>
      <c r="F124">
        <f t="shared" si="15"/>
        <v>0</v>
      </c>
      <c r="G124">
        <f t="shared" si="16"/>
        <v>0</v>
      </c>
      <c r="H124">
        <f t="shared" si="17"/>
        <v>0</v>
      </c>
      <c r="I124">
        <f t="shared" si="18"/>
        <v>0</v>
      </c>
      <c r="J124">
        <f t="shared" si="19"/>
        <v>0</v>
      </c>
      <c r="K124">
        <f t="shared" si="20"/>
        <v>0</v>
      </c>
      <c r="L124">
        <f t="shared" si="21"/>
        <v>0</v>
      </c>
      <c r="N124">
        <f t="shared" si="22"/>
        <v>0</v>
      </c>
      <c r="O124">
        <f t="shared" si="23"/>
        <v>0</v>
      </c>
      <c r="Q124">
        <f t="shared" si="24"/>
        <v>4052635</v>
      </c>
    </row>
    <row r="125" spans="2:17" x14ac:dyDescent="0.3">
      <c r="B125" s="1">
        <v>44292</v>
      </c>
      <c r="C125">
        <f t="shared" si="25"/>
        <v>0</v>
      </c>
      <c r="D125">
        <f t="shared" si="13"/>
        <v>0</v>
      </c>
      <c r="E125">
        <f t="shared" si="14"/>
        <v>0</v>
      </c>
      <c r="F125">
        <f t="shared" si="15"/>
        <v>0</v>
      </c>
      <c r="G125">
        <f t="shared" si="16"/>
        <v>0</v>
      </c>
      <c r="H125">
        <f t="shared" si="17"/>
        <v>0</v>
      </c>
      <c r="I125">
        <f t="shared" si="18"/>
        <v>0</v>
      </c>
      <c r="J125">
        <f t="shared" si="19"/>
        <v>0</v>
      </c>
      <c r="K125">
        <f t="shared" si="20"/>
        <v>0</v>
      </c>
      <c r="L125">
        <f t="shared" si="21"/>
        <v>0</v>
      </c>
      <c r="N125">
        <f t="shared" si="22"/>
        <v>0</v>
      </c>
      <c r="O125">
        <f t="shared" si="23"/>
        <v>0</v>
      </c>
      <c r="Q125">
        <f t="shared" si="24"/>
        <v>4052635</v>
      </c>
    </row>
    <row r="126" spans="2:17" x14ac:dyDescent="0.3">
      <c r="B126" s="1">
        <v>44293</v>
      </c>
      <c r="C126">
        <f t="shared" si="25"/>
        <v>0</v>
      </c>
      <c r="D126">
        <f t="shared" si="13"/>
        <v>0</v>
      </c>
      <c r="E126">
        <f t="shared" si="14"/>
        <v>0</v>
      </c>
      <c r="F126">
        <f t="shared" si="15"/>
        <v>0</v>
      </c>
      <c r="G126">
        <f t="shared" si="16"/>
        <v>0</v>
      </c>
      <c r="H126">
        <f t="shared" si="17"/>
        <v>0</v>
      </c>
      <c r="I126">
        <f t="shared" si="18"/>
        <v>0</v>
      </c>
      <c r="J126">
        <f t="shared" si="19"/>
        <v>0</v>
      </c>
      <c r="K126">
        <f t="shared" si="20"/>
        <v>0</v>
      </c>
      <c r="L126">
        <f t="shared" si="21"/>
        <v>0</v>
      </c>
      <c r="N126">
        <f t="shared" si="22"/>
        <v>0</v>
      </c>
      <c r="O126">
        <f t="shared" si="23"/>
        <v>0</v>
      </c>
      <c r="Q126">
        <f t="shared" si="24"/>
        <v>4052635</v>
      </c>
    </row>
    <row r="127" spans="2:17" x14ac:dyDescent="0.3">
      <c r="B127" s="1">
        <v>44294</v>
      </c>
      <c r="C127">
        <f t="shared" si="25"/>
        <v>0</v>
      </c>
      <c r="D127">
        <f t="shared" si="13"/>
        <v>0</v>
      </c>
      <c r="E127">
        <f t="shared" si="14"/>
        <v>0</v>
      </c>
      <c r="F127">
        <f t="shared" si="15"/>
        <v>0</v>
      </c>
      <c r="G127">
        <f t="shared" si="16"/>
        <v>0</v>
      </c>
      <c r="H127">
        <f t="shared" si="17"/>
        <v>0</v>
      </c>
      <c r="I127">
        <f t="shared" si="18"/>
        <v>0</v>
      </c>
      <c r="J127">
        <f t="shared" si="19"/>
        <v>0</v>
      </c>
      <c r="K127">
        <f t="shared" si="20"/>
        <v>0</v>
      </c>
      <c r="L127">
        <f t="shared" si="21"/>
        <v>0</v>
      </c>
      <c r="N127">
        <f t="shared" si="22"/>
        <v>0</v>
      </c>
      <c r="O127">
        <f t="shared" si="23"/>
        <v>0</v>
      </c>
      <c r="Q127">
        <f t="shared" si="24"/>
        <v>4052635</v>
      </c>
    </row>
    <row r="128" spans="2:17" x14ac:dyDescent="0.3">
      <c r="B128" s="1">
        <v>44295</v>
      </c>
      <c r="C128">
        <f t="shared" si="25"/>
        <v>0</v>
      </c>
      <c r="D128">
        <f t="shared" si="13"/>
        <v>0</v>
      </c>
      <c r="E128">
        <f t="shared" si="14"/>
        <v>0</v>
      </c>
      <c r="F128">
        <f t="shared" si="15"/>
        <v>0</v>
      </c>
      <c r="G128">
        <f t="shared" si="16"/>
        <v>0</v>
      </c>
      <c r="H128">
        <f t="shared" si="17"/>
        <v>0</v>
      </c>
      <c r="I128">
        <f t="shared" si="18"/>
        <v>0</v>
      </c>
      <c r="J128">
        <f t="shared" si="19"/>
        <v>0</v>
      </c>
      <c r="K128">
        <f t="shared" si="20"/>
        <v>0</v>
      </c>
      <c r="L128">
        <f t="shared" si="21"/>
        <v>0</v>
      </c>
      <c r="N128">
        <f t="shared" si="22"/>
        <v>0</v>
      </c>
      <c r="O128">
        <f t="shared" si="23"/>
        <v>0</v>
      </c>
      <c r="Q128">
        <f t="shared" si="24"/>
        <v>4052635</v>
      </c>
    </row>
    <row r="129" spans="2:17" x14ac:dyDescent="0.3">
      <c r="B129" s="1">
        <v>44296</v>
      </c>
      <c r="C129">
        <f t="shared" si="25"/>
        <v>0</v>
      </c>
      <c r="D129">
        <f t="shared" si="13"/>
        <v>0</v>
      </c>
      <c r="E129">
        <f t="shared" si="14"/>
        <v>0</v>
      </c>
      <c r="F129">
        <f t="shared" si="15"/>
        <v>0</v>
      </c>
      <c r="G129">
        <f t="shared" si="16"/>
        <v>0</v>
      </c>
      <c r="H129">
        <f t="shared" si="17"/>
        <v>0</v>
      </c>
      <c r="I129">
        <f t="shared" si="18"/>
        <v>0</v>
      </c>
      <c r="J129">
        <f t="shared" si="19"/>
        <v>0</v>
      </c>
      <c r="K129">
        <f t="shared" si="20"/>
        <v>0</v>
      </c>
      <c r="L129">
        <f t="shared" si="21"/>
        <v>0</v>
      </c>
      <c r="N129">
        <f t="shared" si="22"/>
        <v>22500</v>
      </c>
      <c r="O129">
        <f t="shared" si="23"/>
        <v>150000</v>
      </c>
      <c r="Q129">
        <f t="shared" si="24"/>
        <v>3880135</v>
      </c>
    </row>
    <row r="130" spans="2:17" x14ac:dyDescent="0.3">
      <c r="B130" s="1">
        <v>44297</v>
      </c>
      <c r="C130">
        <f t="shared" si="25"/>
        <v>0</v>
      </c>
      <c r="D130">
        <f t="shared" si="13"/>
        <v>0</v>
      </c>
      <c r="E130">
        <f t="shared" si="14"/>
        <v>0</v>
      </c>
      <c r="F130">
        <f t="shared" si="15"/>
        <v>0</v>
      </c>
      <c r="G130">
        <f t="shared" si="16"/>
        <v>0</v>
      </c>
      <c r="H130">
        <f t="shared" si="17"/>
        <v>0</v>
      </c>
      <c r="I130">
        <f t="shared" si="18"/>
        <v>0</v>
      </c>
      <c r="J130">
        <f t="shared" si="19"/>
        <v>0</v>
      </c>
      <c r="K130">
        <f t="shared" si="20"/>
        <v>0</v>
      </c>
      <c r="L130">
        <f t="shared" si="21"/>
        <v>0</v>
      </c>
      <c r="N130">
        <f t="shared" si="22"/>
        <v>0</v>
      </c>
      <c r="O130">
        <f t="shared" si="23"/>
        <v>0</v>
      </c>
      <c r="Q130">
        <f t="shared" si="24"/>
        <v>3880135</v>
      </c>
    </row>
    <row r="131" spans="2:17" x14ac:dyDescent="0.3">
      <c r="B131" s="1">
        <v>44298</v>
      </c>
      <c r="C131">
        <f t="shared" si="25"/>
        <v>0</v>
      </c>
      <c r="D131">
        <f t="shared" si="13"/>
        <v>0</v>
      </c>
      <c r="E131">
        <f t="shared" si="14"/>
        <v>0</v>
      </c>
      <c r="F131">
        <f t="shared" si="15"/>
        <v>0</v>
      </c>
      <c r="G131">
        <f t="shared" si="16"/>
        <v>0</v>
      </c>
      <c r="H131">
        <f t="shared" si="17"/>
        <v>0</v>
      </c>
      <c r="I131">
        <f t="shared" si="18"/>
        <v>0</v>
      </c>
      <c r="J131">
        <f t="shared" si="19"/>
        <v>0</v>
      </c>
      <c r="K131">
        <f t="shared" si="20"/>
        <v>0</v>
      </c>
      <c r="L131">
        <f t="shared" si="21"/>
        <v>0</v>
      </c>
      <c r="N131">
        <f t="shared" si="22"/>
        <v>0</v>
      </c>
      <c r="O131">
        <f t="shared" si="23"/>
        <v>0</v>
      </c>
      <c r="Q131">
        <f t="shared" si="24"/>
        <v>3880135</v>
      </c>
    </row>
    <row r="132" spans="2:17" x14ac:dyDescent="0.3">
      <c r="B132" s="1">
        <v>44299</v>
      </c>
      <c r="C132">
        <f t="shared" ref="C132:C149" si="26">IF(DAY($B133)=1,2500000,)</f>
        <v>0</v>
      </c>
      <c r="D132">
        <f t="shared" ref="D132:D149" si="27">IF(DAY($B132)=1,267320,)</f>
        <v>0</v>
      </c>
      <c r="E132">
        <f t="shared" ref="E132:E149" si="28">IF(DAY($B132)=1,8690,)</f>
        <v>0</v>
      </c>
      <c r="F132">
        <f t="shared" ref="F132:F149" si="29">IF(DAY($B132)=13,10515,)</f>
        <v>10515</v>
      </c>
      <c r="G132">
        <f t="shared" ref="G132:G149" si="30">IF(DAY($B132)=19,400000,)</f>
        <v>0</v>
      </c>
      <c r="H132">
        <f t="shared" ref="H132:H149" si="31">IF(DAY($B132)=19,150000,)</f>
        <v>0</v>
      </c>
      <c r="I132">
        <f t="shared" ref="I132:I149" si="32">IF(DAY($B132)=21,2300,)</f>
        <v>0</v>
      </c>
      <c r="J132">
        <f t="shared" ref="J132:J149" si="33">IF(DAY($B132)=21,50000,)</f>
        <v>0</v>
      </c>
      <c r="K132">
        <f t="shared" ref="K132:K149" si="34">IF(DAY($B132)=22,84000,)</f>
        <v>0</v>
      </c>
      <c r="L132">
        <f t="shared" ref="L132:L149" si="35">IF(DAY($B132)=24,1100,)</f>
        <v>0</v>
      </c>
      <c r="N132">
        <f t="shared" ref="N132:N149" si="36">IF(WEEKDAY($B132)=7,90000/4,)</f>
        <v>0</v>
      </c>
      <c r="O132">
        <f t="shared" ref="O132:O149" si="37">IF(WEEKDAY($B132)=7,150000,)</f>
        <v>0</v>
      </c>
      <c r="Q132">
        <f t="shared" si="24"/>
        <v>3869620</v>
      </c>
    </row>
    <row r="133" spans="2:17" x14ac:dyDescent="0.3">
      <c r="B133" s="1">
        <v>44300</v>
      </c>
      <c r="C133">
        <f t="shared" si="26"/>
        <v>0</v>
      </c>
      <c r="D133">
        <f t="shared" si="27"/>
        <v>0</v>
      </c>
      <c r="E133">
        <f t="shared" si="28"/>
        <v>0</v>
      </c>
      <c r="F133">
        <f t="shared" si="29"/>
        <v>0</v>
      </c>
      <c r="G133">
        <f t="shared" si="30"/>
        <v>0</v>
      </c>
      <c r="H133">
        <f t="shared" si="31"/>
        <v>0</v>
      </c>
      <c r="I133">
        <f t="shared" si="32"/>
        <v>0</v>
      </c>
      <c r="J133">
        <f t="shared" si="33"/>
        <v>0</v>
      </c>
      <c r="K133">
        <f t="shared" si="34"/>
        <v>0</v>
      </c>
      <c r="L133">
        <f t="shared" si="35"/>
        <v>0</v>
      </c>
      <c r="N133">
        <f t="shared" si="36"/>
        <v>0</v>
      </c>
      <c r="O133">
        <f t="shared" si="37"/>
        <v>0</v>
      </c>
      <c r="Q133">
        <f t="shared" ref="Q133:Q149" si="38">C133-SUM(D133:O133)+Q132</f>
        <v>3869620</v>
      </c>
    </row>
    <row r="134" spans="2:17" x14ac:dyDescent="0.3">
      <c r="B134" s="1">
        <v>44301</v>
      </c>
      <c r="C134">
        <f t="shared" si="26"/>
        <v>0</v>
      </c>
      <c r="D134">
        <f t="shared" si="27"/>
        <v>0</v>
      </c>
      <c r="E134">
        <f t="shared" si="28"/>
        <v>0</v>
      </c>
      <c r="F134">
        <f t="shared" si="29"/>
        <v>0</v>
      </c>
      <c r="G134">
        <f t="shared" si="30"/>
        <v>0</v>
      </c>
      <c r="H134">
        <f t="shared" si="31"/>
        <v>0</v>
      </c>
      <c r="I134">
        <f t="shared" si="32"/>
        <v>0</v>
      </c>
      <c r="J134">
        <f t="shared" si="33"/>
        <v>0</v>
      </c>
      <c r="K134">
        <f t="shared" si="34"/>
        <v>0</v>
      </c>
      <c r="L134">
        <f t="shared" si="35"/>
        <v>0</v>
      </c>
      <c r="N134">
        <f t="shared" si="36"/>
        <v>0</v>
      </c>
      <c r="O134">
        <f t="shared" si="37"/>
        <v>0</v>
      </c>
      <c r="Q134">
        <f t="shared" si="38"/>
        <v>3869620</v>
      </c>
    </row>
    <row r="135" spans="2:17" x14ac:dyDescent="0.3">
      <c r="B135" s="1">
        <v>44302</v>
      </c>
      <c r="C135">
        <f t="shared" si="26"/>
        <v>0</v>
      </c>
      <c r="D135">
        <f t="shared" si="27"/>
        <v>0</v>
      </c>
      <c r="E135">
        <f t="shared" si="28"/>
        <v>0</v>
      </c>
      <c r="F135">
        <f t="shared" si="29"/>
        <v>0</v>
      </c>
      <c r="G135">
        <f t="shared" si="30"/>
        <v>0</v>
      </c>
      <c r="H135">
        <f t="shared" si="31"/>
        <v>0</v>
      </c>
      <c r="I135">
        <f t="shared" si="32"/>
        <v>0</v>
      </c>
      <c r="J135">
        <f t="shared" si="33"/>
        <v>0</v>
      </c>
      <c r="K135">
        <f t="shared" si="34"/>
        <v>0</v>
      </c>
      <c r="L135">
        <f t="shared" si="35"/>
        <v>0</v>
      </c>
      <c r="N135">
        <f t="shared" si="36"/>
        <v>0</v>
      </c>
      <c r="O135">
        <f t="shared" si="37"/>
        <v>0</v>
      </c>
      <c r="Q135">
        <f t="shared" si="38"/>
        <v>3869620</v>
      </c>
    </row>
    <row r="136" spans="2:17" x14ac:dyDescent="0.3">
      <c r="B136" s="1">
        <v>44303</v>
      </c>
      <c r="C136">
        <f t="shared" si="26"/>
        <v>0</v>
      </c>
      <c r="D136">
        <f t="shared" si="27"/>
        <v>0</v>
      </c>
      <c r="E136">
        <f t="shared" si="28"/>
        <v>0</v>
      </c>
      <c r="F136">
        <f t="shared" si="29"/>
        <v>0</v>
      </c>
      <c r="G136">
        <f t="shared" si="30"/>
        <v>0</v>
      </c>
      <c r="H136">
        <f t="shared" si="31"/>
        <v>0</v>
      </c>
      <c r="I136">
        <f t="shared" si="32"/>
        <v>0</v>
      </c>
      <c r="J136">
        <f t="shared" si="33"/>
        <v>0</v>
      </c>
      <c r="K136">
        <f t="shared" si="34"/>
        <v>0</v>
      </c>
      <c r="L136">
        <f t="shared" si="35"/>
        <v>0</v>
      </c>
      <c r="N136">
        <f t="shared" si="36"/>
        <v>22500</v>
      </c>
      <c r="O136">
        <f t="shared" si="37"/>
        <v>150000</v>
      </c>
      <c r="Q136">
        <f t="shared" si="38"/>
        <v>3697120</v>
      </c>
    </row>
    <row r="137" spans="2:17" x14ac:dyDescent="0.3">
      <c r="B137" s="1">
        <v>44304</v>
      </c>
      <c r="C137">
        <f t="shared" si="26"/>
        <v>0</v>
      </c>
      <c r="D137">
        <f t="shared" si="27"/>
        <v>0</v>
      </c>
      <c r="E137">
        <f t="shared" si="28"/>
        <v>0</v>
      </c>
      <c r="F137">
        <f t="shared" si="29"/>
        <v>0</v>
      </c>
      <c r="G137">
        <f t="shared" si="30"/>
        <v>0</v>
      </c>
      <c r="H137">
        <f t="shared" si="31"/>
        <v>0</v>
      </c>
      <c r="I137">
        <f t="shared" si="32"/>
        <v>0</v>
      </c>
      <c r="J137">
        <f t="shared" si="33"/>
        <v>0</v>
      </c>
      <c r="K137">
        <f t="shared" si="34"/>
        <v>0</v>
      </c>
      <c r="L137">
        <f t="shared" si="35"/>
        <v>0</v>
      </c>
      <c r="N137">
        <f t="shared" si="36"/>
        <v>0</v>
      </c>
      <c r="O137">
        <f t="shared" si="37"/>
        <v>0</v>
      </c>
      <c r="Q137">
        <f t="shared" si="38"/>
        <v>3697120</v>
      </c>
    </row>
    <row r="138" spans="2:17" x14ac:dyDescent="0.3">
      <c r="B138" s="1">
        <v>44305</v>
      </c>
      <c r="C138">
        <f t="shared" si="26"/>
        <v>0</v>
      </c>
      <c r="D138">
        <f t="shared" si="27"/>
        <v>0</v>
      </c>
      <c r="E138">
        <f t="shared" si="28"/>
        <v>0</v>
      </c>
      <c r="F138">
        <f t="shared" si="29"/>
        <v>0</v>
      </c>
      <c r="G138">
        <f t="shared" si="30"/>
        <v>400000</v>
      </c>
      <c r="H138">
        <f t="shared" si="31"/>
        <v>150000</v>
      </c>
      <c r="I138">
        <f t="shared" si="32"/>
        <v>0</v>
      </c>
      <c r="J138">
        <f t="shared" si="33"/>
        <v>0</v>
      </c>
      <c r="K138">
        <f t="shared" si="34"/>
        <v>0</v>
      </c>
      <c r="L138">
        <f t="shared" si="35"/>
        <v>0</v>
      </c>
      <c r="N138">
        <f t="shared" si="36"/>
        <v>0</v>
      </c>
      <c r="O138">
        <f t="shared" si="37"/>
        <v>0</v>
      </c>
      <c r="Q138">
        <f t="shared" si="38"/>
        <v>3147120</v>
      </c>
    </row>
    <row r="139" spans="2:17" x14ac:dyDescent="0.3">
      <c r="B139" s="1">
        <v>44306</v>
      </c>
      <c r="C139">
        <f t="shared" si="26"/>
        <v>0</v>
      </c>
      <c r="D139">
        <f t="shared" si="27"/>
        <v>0</v>
      </c>
      <c r="E139">
        <f t="shared" si="28"/>
        <v>0</v>
      </c>
      <c r="F139">
        <f t="shared" si="29"/>
        <v>0</v>
      </c>
      <c r="G139">
        <f t="shared" si="30"/>
        <v>0</v>
      </c>
      <c r="H139">
        <f t="shared" si="31"/>
        <v>0</v>
      </c>
      <c r="I139">
        <f t="shared" si="32"/>
        <v>0</v>
      </c>
      <c r="J139">
        <f t="shared" si="33"/>
        <v>0</v>
      </c>
      <c r="K139">
        <f t="shared" si="34"/>
        <v>0</v>
      </c>
      <c r="L139">
        <f t="shared" si="35"/>
        <v>0</v>
      </c>
      <c r="N139">
        <f t="shared" si="36"/>
        <v>0</v>
      </c>
      <c r="O139">
        <f t="shared" si="37"/>
        <v>0</v>
      </c>
      <c r="Q139">
        <f t="shared" si="38"/>
        <v>3147120</v>
      </c>
    </row>
    <row r="140" spans="2:17" x14ac:dyDescent="0.3">
      <c r="B140" s="1">
        <v>44307</v>
      </c>
      <c r="C140">
        <f t="shared" si="26"/>
        <v>0</v>
      </c>
      <c r="D140">
        <f t="shared" si="27"/>
        <v>0</v>
      </c>
      <c r="E140">
        <f t="shared" si="28"/>
        <v>0</v>
      </c>
      <c r="F140">
        <f t="shared" si="29"/>
        <v>0</v>
      </c>
      <c r="G140">
        <f t="shared" si="30"/>
        <v>0</v>
      </c>
      <c r="H140">
        <f t="shared" si="31"/>
        <v>0</v>
      </c>
      <c r="I140">
        <f t="shared" si="32"/>
        <v>2300</v>
      </c>
      <c r="J140">
        <f t="shared" si="33"/>
        <v>50000</v>
      </c>
      <c r="K140">
        <f t="shared" si="34"/>
        <v>0</v>
      </c>
      <c r="L140">
        <f t="shared" si="35"/>
        <v>0</v>
      </c>
      <c r="N140">
        <f t="shared" si="36"/>
        <v>0</v>
      </c>
      <c r="O140">
        <f t="shared" si="37"/>
        <v>0</v>
      </c>
      <c r="Q140">
        <f t="shared" si="38"/>
        <v>3094820</v>
      </c>
    </row>
    <row r="141" spans="2:17" x14ac:dyDescent="0.3">
      <c r="B141" s="1">
        <v>44308</v>
      </c>
      <c r="C141">
        <f t="shared" si="26"/>
        <v>0</v>
      </c>
      <c r="D141">
        <f t="shared" si="27"/>
        <v>0</v>
      </c>
      <c r="E141">
        <f t="shared" si="28"/>
        <v>0</v>
      </c>
      <c r="F141">
        <f t="shared" si="29"/>
        <v>0</v>
      </c>
      <c r="G141">
        <f t="shared" si="30"/>
        <v>0</v>
      </c>
      <c r="H141">
        <f t="shared" si="31"/>
        <v>0</v>
      </c>
      <c r="I141">
        <f t="shared" si="32"/>
        <v>0</v>
      </c>
      <c r="J141">
        <f t="shared" si="33"/>
        <v>0</v>
      </c>
      <c r="K141">
        <f t="shared" si="34"/>
        <v>84000</v>
      </c>
      <c r="L141">
        <f t="shared" si="35"/>
        <v>0</v>
      </c>
      <c r="N141">
        <f t="shared" si="36"/>
        <v>0</v>
      </c>
      <c r="O141">
        <f t="shared" si="37"/>
        <v>0</v>
      </c>
      <c r="Q141">
        <f t="shared" si="38"/>
        <v>3010820</v>
      </c>
    </row>
    <row r="142" spans="2:17" x14ac:dyDescent="0.3">
      <c r="B142" s="1">
        <v>44309</v>
      </c>
      <c r="C142">
        <f t="shared" si="26"/>
        <v>0</v>
      </c>
      <c r="D142">
        <f t="shared" si="27"/>
        <v>0</v>
      </c>
      <c r="E142">
        <f t="shared" si="28"/>
        <v>0</v>
      </c>
      <c r="F142">
        <f t="shared" si="29"/>
        <v>0</v>
      </c>
      <c r="G142">
        <f t="shared" si="30"/>
        <v>0</v>
      </c>
      <c r="H142">
        <f t="shared" si="31"/>
        <v>0</v>
      </c>
      <c r="I142">
        <f t="shared" si="32"/>
        <v>0</v>
      </c>
      <c r="J142">
        <f t="shared" si="33"/>
        <v>0</v>
      </c>
      <c r="K142">
        <f t="shared" si="34"/>
        <v>0</v>
      </c>
      <c r="L142">
        <f t="shared" si="35"/>
        <v>0</v>
      </c>
      <c r="N142">
        <f t="shared" si="36"/>
        <v>0</v>
      </c>
      <c r="O142">
        <f t="shared" si="37"/>
        <v>0</v>
      </c>
      <c r="Q142">
        <f t="shared" si="38"/>
        <v>3010820</v>
      </c>
    </row>
    <row r="143" spans="2:17" x14ac:dyDescent="0.3">
      <c r="B143" s="1">
        <v>44310</v>
      </c>
      <c r="C143">
        <f t="shared" si="26"/>
        <v>0</v>
      </c>
      <c r="D143">
        <f t="shared" si="27"/>
        <v>0</v>
      </c>
      <c r="E143">
        <f t="shared" si="28"/>
        <v>0</v>
      </c>
      <c r="F143">
        <f t="shared" si="29"/>
        <v>0</v>
      </c>
      <c r="G143">
        <f t="shared" si="30"/>
        <v>0</v>
      </c>
      <c r="H143">
        <f t="shared" si="31"/>
        <v>0</v>
      </c>
      <c r="I143">
        <f t="shared" si="32"/>
        <v>0</v>
      </c>
      <c r="J143">
        <f t="shared" si="33"/>
        <v>0</v>
      </c>
      <c r="K143">
        <f t="shared" si="34"/>
        <v>0</v>
      </c>
      <c r="L143">
        <f t="shared" si="35"/>
        <v>1100</v>
      </c>
      <c r="N143">
        <f t="shared" si="36"/>
        <v>22500</v>
      </c>
      <c r="O143">
        <f t="shared" si="37"/>
        <v>150000</v>
      </c>
      <c r="Q143">
        <f t="shared" si="38"/>
        <v>2837220</v>
      </c>
    </row>
    <row r="144" spans="2:17" x14ac:dyDescent="0.3">
      <c r="B144" s="1">
        <v>44311</v>
      </c>
      <c r="C144">
        <f t="shared" si="26"/>
        <v>0</v>
      </c>
      <c r="D144">
        <f t="shared" si="27"/>
        <v>0</v>
      </c>
      <c r="E144">
        <f t="shared" si="28"/>
        <v>0</v>
      </c>
      <c r="F144">
        <f t="shared" si="29"/>
        <v>0</v>
      </c>
      <c r="G144">
        <f t="shared" si="30"/>
        <v>0</v>
      </c>
      <c r="H144">
        <f t="shared" si="31"/>
        <v>0</v>
      </c>
      <c r="I144">
        <f t="shared" si="32"/>
        <v>0</v>
      </c>
      <c r="J144">
        <f t="shared" si="33"/>
        <v>0</v>
      </c>
      <c r="K144">
        <f t="shared" si="34"/>
        <v>0</v>
      </c>
      <c r="L144">
        <f t="shared" si="35"/>
        <v>0</v>
      </c>
      <c r="N144">
        <f t="shared" si="36"/>
        <v>0</v>
      </c>
      <c r="O144">
        <f t="shared" si="37"/>
        <v>0</v>
      </c>
      <c r="Q144">
        <f t="shared" si="38"/>
        <v>2837220</v>
      </c>
    </row>
    <row r="145" spans="2:17" x14ac:dyDescent="0.3">
      <c r="B145" s="1">
        <v>44312</v>
      </c>
      <c r="C145">
        <f t="shared" si="26"/>
        <v>0</v>
      </c>
      <c r="D145">
        <f t="shared" si="27"/>
        <v>0</v>
      </c>
      <c r="E145">
        <f t="shared" si="28"/>
        <v>0</v>
      </c>
      <c r="F145">
        <f t="shared" si="29"/>
        <v>0</v>
      </c>
      <c r="G145">
        <f t="shared" si="30"/>
        <v>0</v>
      </c>
      <c r="H145">
        <f t="shared" si="31"/>
        <v>0</v>
      </c>
      <c r="I145">
        <f t="shared" si="32"/>
        <v>0</v>
      </c>
      <c r="J145">
        <f t="shared" si="33"/>
        <v>0</v>
      </c>
      <c r="K145">
        <f t="shared" si="34"/>
        <v>0</v>
      </c>
      <c r="L145">
        <f t="shared" si="35"/>
        <v>0</v>
      </c>
      <c r="N145">
        <f t="shared" si="36"/>
        <v>0</v>
      </c>
      <c r="O145">
        <f t="shared" si="37"/>
        <v>0</v>
      </c>
      <c r="Q145">
        <f t="shared" si="38"/>
        <v>2837220</v>
      </c>
    </row>
    <row r="146" spans="2:17" x14ac:dyDescent="0.3">
      <c r="B146" s="1">
        <v>44313</v>
      </c>
      <c r="C146">
        <f t="shared" si="26"/>
        <v>0</v>
      </c>
      <c r="D146">
        <f t="shared" si="27"/>
        <v>0</v>
      </c>
      <c r="E146">
        <f t="shared" si="28"/>
        <v>0</v>
      </c>
      <c r="F146">
        <f t="shared" si="29"/>
        <v>0</v>
      </c>
      <c r="G146">
        <f t="shared" si="30"/>
        <v>0</v>
      </c>
      <c r="H146">
        <f t="shared" si="31"/>
        <v>0</v>
      </c>
      <c r="I146">
        <f t="shared" si="32"/>
        <v>0</v>
      </c>
      <c r="J146">
        <f t="shared" si="33"/>
        <v>0</v>
      </c>
      <c r="K146">
        <f t="shared" si="34"/>
        <v>0</v>
      </c>
      <c r="L146">
        <f t="shared" si="35"/>
        <v>0</v>
      </c>
      <c r="N146">
        <f t="shared" si="36"/>
        <v>0</v>
      </c>
      <c r="O146">
        <f t="shared" si="37"/>
        <v>0</v>
      </c>
      <c r="Q146">
        <f t="shared" si="38"/>
        <v>2837220</v>
      </c>
    </row>
    <row r="147" spans="2:17" x14ac:dyDescent="0.3">
      <c r="B147" s="1">
        <v>44314</v>
      </c>
      <c r="C147">
        <f t="shared" si="26"/>
        <v>0</v>
      </c>
      <c r="D147">
        <f t="shared" si="27"/>
        <v>0</v>
      </c>
      <c r="E147">
        <f t="shared" si="28"/>
        <v>0</v>
      </c>
      <c r="F147">
        <f t="shared" si="29"/>
        <v>0</v>
      </c>
      <c r="G147">
        <f t="shared" si="30"/>
        <v>0</v>
      </c>
      <c r="H147">
        <f t="shared" si="31"/>
        <v>0</v>
      </c>
      <c r="I147">
        <f t="shared" si="32"/>
        <v>0</v>
      </c>
      <c r="J147">
        <f t="shared" si="33"/>
        <v>0</v>
      </c>
      <c r="K147">
        <f t="shared" si="34"/>
        <v>0</v>
      </c>
      <c r="L147">
        <f t="shared" si="35"/>
        <v>0</v>
      </c>
      <c r="N147">
        <f t="shared" si="36"/>
        <v>0</v>
      </c>
      <c r="O147">
        <f t="shared" si="37"/>
        <v>0</v>
      </c>
      <c r="Q147">
        <f t="shared" si="38"/>
        <v>2837220</v>
      </c>
    </row>
    <row r="148" spans="2:17" x14ac:dyDescent="0.3">
      <c r="B148" s="1">
        <v>44315</v>
      </c>
      <c r="C148">
        <f t="shared" si="26"/>
        <v>0</v>
      </c>
      <c r="D148">
        <f t="shared" si="27"/>
        <v>0</v>
      </c>
      <c r="E148">
        <f t="shared" si="28"/>
        <v>0</v>
      </c>
      <c r="F148">
        <f t="shared" si="29"/>
        <v>0</v>
      </c>
      <c r="G148">
        <f t="shared" si="30"/>
        <v>0</v>
      </c>
      <c r="H148">
        <f t="shared" si="31"/>
        <v>0</v>
      </c>
      <c r="I148">
        <f t="shared" si="32"/>
        <v>0</v>
      </c>
      <c r="J148">
        <f t="shared" si="33"/>
        <v>0</v>
      </c>
      <c r="K148">
        <f t="shared" si="34"/>
        <v>0</v>
      </c>
      <c r="L148">
        <f t="shared" si="35"/>
        <v>0</v>
      </c>
      <c r="N148">
        <f t="shared" si="36"/>
        <v>0</v>
      </c>
      <c r="O148">
        <f t="shared" si="37"/>
        <v>0</v>
      </c>
      <c r="Q148">
        <f t="shared" si="38"/>
        <v>2837220</v>
      </c>
    </row>
    <row r="149" spans="2:17" x14ac:dyDescent="0.3">
      <c r="B149" s="1">
        <v>44316</v>
      </c>
      <c r="C149">
        <f t="shared" si="26"/>
        <v>2500000</v>
      </c>
      <c r="D149">
        <f t="shared" si="27"/>
        <v>0</v>
      </c>
      <c r="E149">
        <f t="shared" si="28"/>
        <v>0</v>
      </c>
      <c r="F149">
        <f t="shared" si="29"/>
        <v>0</v>
      </c>
      <c r="G149">
        <f t="shared" si="30"/>
        <v>0</v>
      </c>
      <c r="H149">
        <f t="shared" si="31"/>
        <v>0</v>
      </c>
      <c r="I149">
        <f t="shared" si="32"/>
        <v>0</v>
      </c>
      <c r="J149">
        <f t="shared" si="33"/>
        <v>0</v>
      </c>
      <c r="K149">
        <f t="shared" si="34"/>
        <v>0</v>
      </c>
      <c r="L149">
        <f t="shared" si="35"/>
        <v>0</v>
      </c>
      <c r="N149">
        <f t="shared" si="36"/>
        <v>0</v>
      </c>
      <c r="O149">
        <f t="shared" si="37"/>
        <v>0</v>
      </c>
      <c r="Q149">
        <f t="shared" si="38"/>
        <v>5337220</v>
      </c>
    </row>
    <row r="150" spans="2:17" x14ac:dyDescent="0.3">
      <c r="B150" s="1">
        <v>44317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Jinseok Kim</dc:creator>
  <cp:lastModifiedBy>Joshua Jinseok Kim</cp:lastModifiedBy>
  <dcterms:created xsi:type="dcterms:W3CDTF">2020-12-05T02:37:34Z</dcterms:created>
  <dcterms:modified xsi:type="dcterms:W3CDTF">2021-02-15T05:28:30Z</dcterms:modified>
</cp:coreProperties>
</file>