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 A Kosasih\Documents\_kuliah_TA\TA\welldone_ner\"/>
    </mc:Choice>
  </mc:AlternateContent>
  <xr:revisionPtr revIDLastSave="0" documentId="13_ncr:1_{BF2D8EB2-6919-42D9-AF8E-4D3A28A3AC83}" xr6:coauthVersionLast="32" xr6:coauthVersionMax="32" xr10:uidLastSave="{00000000-0000-0000-0000-000000000000}"/>
  <bookViews>
    <workbookView xWindow="0" yWindow="0" windowWidth="16380" windowHeight="8190" tabRatio="990" activeTab="4" xr2:uid="{00000000-000D-0000-FFFF-FFFF00000000}"/>
  </bookViews>
  <sheets>
    <sheet name="Default" sheetId="1" r:id="rId1"/>
    <sheet name="NoTransfer" sheetId="2" r:id="rId2"/>
    <sheet name="Transfer" sheetId="3" r:id="rId3"/>
    <sheet name="Master" sheetId="4" r:id="rId4"/>
    <sheet name="Trainable" sheetId="5" r:id="rId5"/>
  </sheets>
  <calcPr calcId="17901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6" i="5" l="1"/>
  <c r="F5" i="5"/>
  <c r="F4" i="5"/>
  <c r="F3" i="5"/>
  <c r="I13" i="4"/>
  <c r="I12" i="4"/>
  <c r="I11" i="4"/>
  <c r="I10" i="4"/>
  <c r="I9" i="4"/>
  <c r="I8" i="4"/>
  <c r="I7" i="4"/>
  <c r="I6" i="4"/>
  <c r="K21" i="3"/>
  <c r="I21" i="3"/>
  <c r="K19" i="3"/>
  <c r="I19" i="3"/>
  <c r="J18" i="3"/>
  <c r="K17" i="3"/>
  <c r="I17" i="3"/>
  <c r="K15" i="3"/>
  <c r="I15" i="3"/>
  <c r="K13" i="3"/>
  <c r="I13" i="3"/>
  <c r="K11" i="3"/>
  <c r="I11" i="3"/>
  <c r="J10" i="3"/>
  <c r="K9" i="3"/>
  <c r="I9" i="3"/>
  <c r="K7" i="3"/>
  <c r="I7" i="3"/>
  <c r="L6" i="3"/>
  <c r="L14" i="3" s="1"/>
  <c r="K6" i="3"/>
  <c r="K20" i="3" s="1"/>
  <c r="J6" i="3"/>
  <c r="J22" i="3" s="1"/>
  <c r="I6" i="3"/>
  <c r="I22" i="3" s="1"/>
  <c r="H6" i="3"/>
  <c r="H18" i="3" s="1"/>
  <c r="L21" i="2"/>
  <c r="J21" i="2"/>
  <c r="H21" i="2"/>
  <c r="L19" i="2"/>
  <c r="J19" i="2"/>
  <c r="H19" i="2"/>
  <c r="K18" i="2"/>
  <c r="L17" i="2"/>
  <c r="J17" i="2"/>
  <c r="H17" i="2"/>
  <c r="L15" i="2"/>
  <c r="J15" i="2"/>
  <c r="H15" i="2"/>
  <c r="L13" i="2"/>
  <c r="J13" i="2"/>
  <c r="H13" i="2"/>
  <c r="L11" i="2"/>
  <c r="J11" i="2"/>
  <c r="H11" i="2"/>
  <c r="K10" i="2"/>
  <c r="L9" i="2"/>
  <c r="J9" i="2"/>
  <c r="H9" i="2"/>
  <c r="L7" i="2"/>
  <c r="J7" i="2"/>
  <c r="H7" i="2"/>
  <c r="L6" i="2"/>
  <c r="L20" i="2" s="1"/>
  <c r="K6" i="2"/>
  <c r="K16" i="2" s="1"/>
  <c r="J6" i="2"/>
  <c r="J22" i="2" s="1"/>
  <c r="I6" i="2"/>
  <c r="H6" i="2"/>
  <c r="H20" i="2" s="1"/>
  <c r="I21" i="1"/>
  <c r="I19" i="1"/>
  <c r="L18" i="1"/>
  <c r="H18" i="1"/>
  <c r="K17" i="1"/>
  <c r="I15" i="1"/>
  <c r="L14" i="1"/>
  <c r="H14" i="1"/>
  <c r="K13" i="1"/>
  <c r="K11" i="1"/>
  <c r="I11" i="1"/>
  <c r="L10" i="1"/>
  <c r="H10" i="1"/>
  <c r="K9" i="1"/>
  <c r="I9" i="1"/>
  <c r="K7" i="1"/>
  <c r="I7" i="1"/>
  <c r="L6" i="1"/>
  <c r="L21" i="1" s="1"/>
  <c r="K6" i="1"/>
  <c r="J6" i="1"/>
  <c r="J17" i="1" s="1"/>
  <c r="I6" i="1"/>
  <c r="I17" i="1" s="1"/>
  <c r="H6" i="1"/>
  <c r="H21" i="1" s="1"/>
  <c r="J12" i="1" l="1"/>
  <c r="H20" i="1"/>
  <c r="J22" i="1"/>
  <c r="I21" i="2"/>
  <c r="I17" i="2"/>
  <c r="I13" i="2"/>
  <c r="I9" i="2"/>
  <c r="I19" i="2"/>
  <c r="I15" i="2"/>
  <c r="I11" i="2"/>
  <c r="I7" i="2"/>
  <c r="K22" i="1"/>
  <c r="K20" i="1"/>
  <c r="J7" i="1"/>
  <c r="K8" i="1"/>
  <c r="H9" i="1"/>
  <c r="L9" i="1"/>
  <c r="I10" i="1"/>
  <c r="M10" i="1" s="1"/>
  <c r="N10" i="1" s="1"/>
  <c r="C10" i="4" s="1"/>
  <c r="P7" i="4" s="1"/>
  <c r="J11" i="1"/>
  <c r="K12" i="1"/>
  <c r="H13" i="1"/>
  <c r="L13" i="1"/>
  <c r="I14" i="1"/>
  <c r="M14" i="1" s="1"/>
  <c r="N14" i="1" s="1"/>
  <c r="C14" i="4" s="1"/>
  <c r="P9" i="4" s="1"/>
  <c r="J15" i="1"/>
  <c r="K16" i="1"/>
  <c r="H17" i="1"/>
  <c r="L17" i="1"/>
  <c r="I18" i="1"/>
  <c r="M18" i="1" s="1"/>
  <c r="N18" i="1" s="1"/>
  <c r="C18" i="4" s="1"/>
  <c r="P11" i="4" s="1"/>
  <c r="K19" i="1"/>
  <c r="J20" i="1"/>
  <c r="K21" i="1"/>
  <c r="L22" i="1"/>
  <c r="K8" i="2"/>
  <c r="I14" i="2"/>
  <c r="I22" i="2"/>
  <c r="J8" i="3"/>
  <c r="L10" i="3"/>
  <c r="H14" i="3"/>
  <c r="J16" i="3"/>
  <c r="L18" i="3"/>
  <c r="H8" i="1"/>
  <c r="L8" i="1"/>
  <c r="H12" i="1"/>
  <c r="L12" i="1"/>
  <c r="I13" i="1"/>
  <c r="J14" i="1"/>
  <c r="K15" i="1"/>
  <c r="H16" i="1"/>
  <c r="L16" i="1"/>
  <c r="J18" i="1"/>
  <c r="L19" i="1"/>
  <c r="L20" i="1"/>
  <c r="K19" i="2"/>
  <c r="K15" i="2"/>
  <c r="K11" i="2"/>
  <c r="K7" i="2"/>
  <c r="K21" i="2"/>
  <c r="M21" i="2" s="1"/>
  <c r="N21" i="2" s="1"/>
  <c r="D21" i="4" s="1"/>
  <c r="K13" i="4" s="1"/>
  <c r="K17" i="2"/>
  <c r="K13" i="2"/>
  <c r="M13" i="2" s="1"/>
  <c r="N13" i="2" s="1"/>
  <c r="D13" i="4" s="1"/>
  <c r="K9" i="4" s="1"/>
  <c r="K9" i="2"/>
  <c r="M11" i="2"/>
  <c r="N11" i="2" s="1"/>
  <c r="D11" i="4" s="1"/>
  <c r="K8" i="4" s="1"/>
  <c r="I12" i="2"/>
  <c r="K14" i="2"/>
  <c r="M19" i="2"/>
  <c r="N19" i="2" s="1"/>
  <c r="D19" i="4" s="1"/>
  <c r="K12" i="4" s="1"/>
  <c r="I20" i="2"/>
  <c r="M20" i="2" s="1"/>
  <c r="N20" i="2" s="1"/>
  <c r="D20" i="4" s="1"/>
  <c r="Q12" i="4" s="1"/>
  <c r="K22" i="2"/>
  <c r="J19" i="3"/>
  <c r="J15" i="3"/>
  <c r="J11" i="3"/>
  <c r="J7" i="3"/>
  <c r="J21" i="3"/>
  <c r="J17" i="3"/>
  <c r="J13" i="3"/>
  <c r="J9" i="3"/>
  <c r="L8" i="3"/>
  <c r="H12" i="3"/>
  <c r="J14" i="3"/>
  <c r="L16" i="3"/>
  <c r="H20" i="3"/>
  <c r="J8" i="1"/>
  <c r="J10" i="1"/>
  <c r="I20" i="1"/>
  <c r="I22" i="1"/>
  <c r="H7" i="1"/>
  <c r="L7" i="1"/>
  <c r="I8" i="1"/>
  <c r="J9" i="1"/>
  <c r="K10" i="1"/>
  <c r="H11" i="1"/>
  <c r="M11" i="1" s="1"/>
  <c r="N11" i="1" s="1"/>
  <c r="C11" i="4" s="1"/>
  <c r="J8" i="4" s="1"/>
  <c r="L11" i="1"/>
  <c r="I12" i="1"/>
  <c r="J13" i="1"/>
  <c r="K14" i="1"/>
  <c r="H15" i="1"/>
  <c r="L15" i="1"/>
  <c r="I16" i="1"/>
  <c r="K18" i="1"/>
  <c r="H19" i="1"/>
  <c r="H22" i="1"/>
  <c r="M22" i="1" s="1"/>
  <c r="N22" i="1" s="1"/>
  <c r="C22" i="4" s="1"/>
  <c r="P13" i="4" s="1"/>
  <c r="M9" i="2"/>
  <c r="N9" i="2" s="1"/>
  <c r="D9" i="4" s="1"/>
  <c r="K7" i="4" s="1"/>
  <c r="I10" i="2"/>
  <c r="K12" i="2"/>
  <c r="M17" i="2"/>
  <c r="N17" i="2" s="1"/>
  <c r="D17" i="4" s="1"/>
  <c r="K11" i="4" s="1"/>
  <c r="I18" i="2"/>
  <c r="K20" i="2"/>
  <c r="H10" i="3"/>
  <c r="J12" i="3"/>
  <c r="J20" i="3"/>
  <c r="J21" i="1"/>
  <c r="M21" i="1" s="1"/>
  <c r="N21" i="1" s="1"/>
  <c r="C21" i="4" s="1"/>
  <c r="J13" i="4" s="1"/>
  <c r="J19" i="1"/>
  <c r="J16" i="1"/>
  <c r="M7" i="2"/>
  <c r="N7" i="2" s="1"/>
  <c r="D7" i="4" s="1"/>
  <c r="K6" i="4" s="1"/>
  <c r="I8" i="2"/>
  <c r="M15" i="2"/>
  <c r="N15" i="2" s="1"/>
  <c r="D15" i="4" s="1"/>
  <c r="K10" i="4" s="1"/>
  <c r="I16" i="2"/>
  <c r="H21" i="3"/>
  <c r="H17" i="3"/>
  <c r="H13" i="3"/>
  <c r="H9" i="3"/>
  <c r="H22" i="3"/>
  <c r="H19" i="3"/>
  <c r="H15" i="3"/>
  <c r="H11" i="3"/>
  <c r="H7" i="3"/>
  <c r="L21" i="3"/>
  <c r="L17" i="3"/>
  <c r="L13" i="3"/>
  <c r="L9" i="3"/>
  <c r="L22" i="3"/>
  <c r="L19" i="3"/>
  <c r="L15" i="3"/>
  <c r="L11" i="3"/>
  <c r="L7" i="3"/>
  <c r="H8" i="3"/>
  <c r="L12" i="3"/>
  <c r="H16" i="3"/>
  <c r="L20" i="3"/>
  <c r="J8" i="2"/>
  <c r="H10" i="2"/>
  <c r="L10" i="2"/>
  <c r="J12" i="2"/>
  <c r="H14" i="2"/>
  <c r="L14" i="2"/>
  <c r="J16" i="2"/>
  <c r="H18" i="2"/>
  <c r="L18" i="2"/>
  <c r="J20" i="2"/>
  <c r="H22" i="2"/>
  <c r="L22" i="2"/>
  <c r="I8" i="3"/>
  <c r="K10" i="3"/>
  <c r="I12" i="3"/>
  <c r="K14" i="3"/>
  <c r="I16" i="3"/>
  <c r="K18" i="3"/>
  <c r="I20" i="3"/>
  <c r="K22" i="3"/>
  <c r="H8" i="2"/>
  <c r="L8" i="2"/>
  <c r="J10" i="2"/>
  <c r="H12" i="2"/>
  <c r="M12" i="2" s="1"/>
  <c r="N12" i="2" s="1"/>
  <c r="D12" i="4" s="1"/>
  <c r="Q8" i="4" s="1"/>
  <c r="L12" i="2"/>
  <c r="J14" i="2"/>
  <c r="H16" i="2"/>
  <c r="L16" i="2"/>
  <c r="J18" i="2"/>
  <c r="K8" i="3"/>
  <c r="I10" i="3"/>
  <c r="K12" i="3"/>
  <c r="I14" i="3"/>
  <c r="K16" i="3"/>
  <c r="I18" i="3"/>
  <c r="M18" i="3" s="1"/>
  <c r="N18" i="3" s="1"/>
  <c r="E18" i="4" s="1"/>
  <c r="R11" i="4" s="1"/>
  <c r="M16" i="2" l="1"/>
  <c r="N16" i="2" s="1"/>
  <c r="D16" i="4" s="1"/>
  <c r="Q10" i="4" s="1"/>
  <c r="M22" i="2"/>
  <c r="N22" i="2" s="1"/>
  <c r="D22" i="4" s="1"/>
  <c r="Q13" i="4" s="1"/>
  <c r="M16" i="3"/>
  <c r="N16" i="3" s="1"/>
  <c r="E16" i="4" s="1"/>
  <c r="R10" i="4" s="1"/>
  <c r="M7" i="3"/>
  <c r="N7" i="3" s="1"/>
  <c r="E7" i="4" s="1"/>
  <c r="L6" i="4" s="1"/>
  <c r="M22" i="3"/>
  <c r="N22" i="3" s="1"/>
  <c r="E22" i="4" s="1"/>
  <c r="R13" i="4" s="1"/>
  <c r="M21" i="3"/>
  <c r="N21" i="3" s="1"/>
  <c r="E21" i="4" s="1"/>
  <c r="L13" i="4" s="1"/>
  <c r="M7" i="1"/>
  <c r="N7" i="1" s="1"/>
  <c r="C7" i="4" s="1"/>
  <c r="J6" i="4" s="1"/>
  <c r="M12" i="3"/>
  <c r="N12" i="3" s="1"/>
  <c r="E12" i="4" s="1"/>
  <c r="R8" i="4" s="1"/>
  <c r="M16" i="1"/>
  <c r="N16" i="1" s="1"/>
  <c r="C16" i="4" s="1"/>
  <c r="P10" i="4" s="1"/>
  <c r="M17" i="1"/>
  <c r="N17" i="1" s="1"/>
  <c r="C17" i="4" s="1"/>
  <c r="J11" i="4" s="1"/>
  <c r="M20" i="1"/>
  <c r="N20" i="1" s="1"/>
  <c r="C20" i="4" s="1"/>
  <c r="P12" i="4" s="1"/>
  <c r="M10" i="2"/>
  <c r="N10" i="2" s="1"/>
  <c r="D10" i="4" s="1"/>
  <c r="Q7" i="4" s="1"/>
  <c r="M11" i="3"/>
  <c r="N11" i="3" s="1"/>
  <c r="E11" i="4" s="1"/>
  <c r="L8" i="4" s="1"/>
  <c r="M9" i="3"/>
  <c r="N9" i="3" s="1"/>
  <c r="E9" i="4" s="1"/>
  <c r="L7" i="4" s="1"/>
  <c r="M20" i="3"/>
  <c r="N20" i="3" s="1"/>
  <c r="E20" i="4" s="1"/>
  <c r="R12" i="4" s="1"/>
  <c r="M12" i="1"/>
  <c r="N12" i="1" s="1"/>
  <c r="C12" i="4" s="1"/>
  <c r="P8" i="4" s="1"/>
  <c r="M13" i="1"/>
  <c r="N13" i="1" s="1"/>
  <c r="C13" i="4" s="1"/>
  <c r="J9" i="4" s="1"/>
  <c r="M8" i="2"/>
  <c r="N8" i="2" s="1"/>
  <c r="D8" i="4" s="1"/>
  <c r="Q6" i="4" s="1"/>
  <c r="M14" i="2"/>
  <c r="N14" i="2" s="1"/>
  <c r="D14" i="4" s="1"/>
  <c r="Q9" i="4" s="1"/>
  <c r="M8" i="3"/>
  <c r="N8" i="3" s="1"/>
  <c r="E8" i="4" s="1"/>
  <c r="R6" i="4" s="1"/>
  <c r="M15" i="3"/>
  <c r="N15" i="3" s="1"/>
  <c r="E15" i="4" s="1"/>
  <c r="L10" i="4" s="1"/>
  <c r="M13" i="3"/>
  <c r="N13" i="3" s="1"/>
  <c r="E13" i="4" s="1"/>
  <c r="L9" i="4" s="1"/>
  <c r="M10" i="3"/>
  <c r="N10" i="3" s="1"/>
  <c r="E10" i="4" s="1"/>
  <c r="R7" i="4" s="1"/>
  <c r="M19" i="1"/>
  <c r="N19" i="1" s="1"/>
  <c r="C19" i="4" s="1"/>
  <c r="J12" i="4" s="1"/>
  <c r="M15" i="1"/>
  <c r="N15" i="1" s="1"/>
  <c r="C15" i="4" s="1"/>
  <c r="J10" i="4" s="1"/>
  <c r="M14" i="3"/>
  <c r="N14" i="3" s="1"/>
  <c r="E14" i="4" s="1"/>
  <c r="R9" i="4" s="1"/>
  <c r="M9" i="1"/>
  <c r="N9" i="1" s="1"/>
  <c r="C9" i="4" s="1"/>
  <c r="J7" i="4" s="1"/>
  <c r="M18" i="2"/>
  <c r="N18" i="2" s="1"/>
  <c r="D18" i="4" s="1"/>
  <c r="Q11" i="4" s="1"/>
  <c r="M19" i="3"/>
  <c r="N19" i="3" s="1"/>
  <c r="E19" i="4" s="1"/>
  <c r="L12" i="4" s="1"/>
  <c r="M17" i="3"/>
  <c r="N17" i="3" s="1"/>
  <c r="E17" i="4" s="1"/>
  <c r="L11" i="4" s="1"/>
  <c r="M8" i="1"/>
  <c r="N8" i="1" s="1"/>
  <c r="C8" i="4" s="1"/>
  <c r="P6" i="4" s="1"/>
</calcChain>
</file>

<file path=xl/sharedStrings.xml><?xml version="1.0" encoding="utf-8"?>
<sst xmlns="http://schemas.openxmlformats.org/spreadsheetml/2006/main" count="61" uniqueCount="21">
  <si>
    <t>Default</t>
  </si>
  <si>
    <t>Percentage</t>
  </si>
  <si>
    <t>Seed</t>
  </si>
  <si>
    <t>Epoch</t>
  </si>
  <si>
    <t>F-1 (Micro)</t>
  </si>
  <si>
    <t>Bad seed</t>
  </si>
  <si>
    <t>9, 10, 12</t>
  </si>
  <si>
    <t>Seeds</t>
  </si>
  <si>
    <t>Sum</t>
  </si>
  <si>
    <t>Avg</t>
  </si>
  <si>
    <t>No Transfer</t>
  </si>
  <si>
    <t>Transfer</t>
  </si>
  <si>
    <t>Emb Trainable</t>
  </si>
  <si>
    <t>GRU Trainable</t>
  </si>
  <si>
    <t>Time/epoch</t>
  </si>
  <si>
    <t>Total time</t>
  </si>
  <si>
    <t>Run at</t>
  </si>
  <si>
    <t>Home</t>
  </si>
  <si>
    <t>Trial per settings</t>
  </si>
  <si>
    <t>Comments</t>
  </si>
  <si>
    <t>True false create the highest f-1 of 84.14% with seed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</si>
</sst>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0" fontId="0" fillId="0" borderId="0" xfId="0" applyNumberFormat="1"/>
    <xf numFmtId="0" fontId="0" fillId="0" borderId="0" xfId="0"/>
    <xf numFmtId="164" fontId="0" fillId="0" borderId="0" xfId="0" applyNumberFormat="1"/>
    <xf numFmtId="4" fontId="0" fillId="0" borderId="0" xfId="0" applyNumberFormat="1"/>
    <xf numFmtId="3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Master!$J$5:$J$5</c:f>
              <c:strCache>
                <c:ptCount val="1"/>
                <c:pt idx="0">
                  <c:v>Default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Master!$I$6:$I$13</c:f>
              <c:numCache>
                <c:formatCode>General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cat>
          <c:val>
            <c:numRef>
              <c:f>Master!$J$6:$J$13</c:f>
              <c:numCache>
                <c:formatCode>0.00%</c:formatCode>
                <c:ptCount val="8"/>
                <c:pt idx="0">
                  <c:v>0.55130675872496382</c:v>
                </c:pt>
                <c:pt idx="1">
                  <c:v>0.66249267972302484</c:v>
                </c:pt>
                <c:pt idx="2">
                  <c:v>0.61155462207084399</c:v>
                </c:pt>
                <c:pt idx="3">
                  <c:v>0.53368943286032589</c:v>
                </c:pt>
                <c:pt idx="4">
                  <c:v>0.42383935831907565</c:v>
                </c:pt>
                <c:pt idx="5">
                  <c:v>6.2798073227845017E-2</c:v>
                </c:pt>
                <c:pt idx="6">
                  <c:v>7.8419161547871943E-2</c:v>
                </c:pt>
                <c:pt idx="7">
                  <c:v>4.5306781625829573E-2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3B-48C0-8A16-BA2088760E47}"/>
            </c:ext>
          </c:extLst>
        </c:ser>
        <c:ser>
          <c:idx val="1"/>
          <c:order val="1"/>
          <c:tx>
            <c:strRef>
              <c:f>Master!$K$5:$K$5</c:f>
              <c:strCache>
                <c:ptCount val="1"/>
                <c:pt idx="0">
                  <c:v>No Transfer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Master!$I$6:$I$13</c:f>
              <c:numCache>
                <c:formatCode>General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cat>
          <c:val>
            <c:numRef>
              <c:f>Master!$K$6:$K$13</c:f>
              <c:numCache>
                <c:formatCode>0.00%</c:formatCode>
                <c:ptCount val="8"/>
                <c:pt idx="0">
                  <c:v>0.70898416786045382</c:v>
                </c:pt>
                <c:pt idx="1">
                  <c:v>0.68633977482701158</c:v>
                </c:pt>
                <c:pt idx="2">
                  <c:v>0.60551011352670836</c:v>
                </c:pt>
                <c:pt idx="3">
                  <c:v>0.56712251308427086</c:v>
                </c:pt>
                <c:pt idx="4">
                  <c:v>0.45678936755974142</c:v>
                </c:pt>
                <c:pt idx="5">
                  <c:v>0.25649450405250318</c:v>
                </c:pt>
                <c:pt idx="6">
                  <c:v>0.10795705906352079</c:v>
                </c:pt>
                <c:pt idx="7">
                  <c:v>5.9163409958345604E-2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3B-48C0-8A16-BA2088760E47}"/>
            </c:ext>
          </c:extLst>
        </c:ser>
        <c:ser>
          <c:idx val="2"/>
          <c:order val="2"/>
          <c:tx>
            <c:strRef>
              <c:f>Master!$L$5:$L$5</c:f>
              <c:strCache>
                <c:ptCount val="1"/>
                <c:pt idx="0">
                  <c:v>Transfer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Master!$I$6:$I$13</c:f>
              <c:numCache>
                <c:formatCode>General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cat>
          <c:val>
            <c:numRef>
              <c:f>Master!$L$6:$L$13</c:f>
              <c:numCache>
                <c:formatCode>0.00%</c:formatCode>
                <c:ptCount val="8"/>
                <c:pt idx="0">
                  <c:v>0.72867422200835152</c:v>
                </c:pt>
                <c:pt idx="1">
                  <c:v>0.6870036227607359</c:v>
                </c:pt>
                <c:pt idx="2">
                  <c:v>0.58464302975323568</c:v>
                </c:pt>
                <c:pt idx="3">
                  <c:v>0.56628632665332235</c:v>
                </c:pt>
                <c:pt idx="4">
                  <c:v>0.47766858915184118</c:v>
                </c:pt>
                <c:pt idx="5">
                  <c:v>0.34132789613974118</c:v>
                </c:pt>
                <c:pt idx="6">
                  <c:v>0.25607949436497451</c:v>
                </c:pt>
                <c:pt idx="7">
                  <c:v>0.2146634144175136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3B-48C0-8A16-BA2088760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8928426"/>
        <c:axId val="16436500"/>
      </c:lineChart>
      <c:catAx>
        <c:axId val="6892842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id-ID"/>
          </a:p>
        </c:txPr>
        <c:crossAx val="16436500"/>
        <c:crosses val="autoZero"/>
        <c:auto val="1"/>
        <c:lblAlgn val="ctr"/>
        <c:lblOffset val="100"/>
        <c:noMultiLvlLbl val="1"/>
      </c:catAx>
      <c:valAx>
        <c:axId val="164365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id-ID"/>
          </a:p>
        </c:txPr>
        <c:crossAx val="689284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Master!$P$5:$P$5</c:f>
              <c:strCache>
                <c:ptCount val="1"/>
                <c:pt idx="0">
                  <c:v>Default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Master!$O$6:$O$13</c:f>
              <c:numCache>
                <c:formatCode>General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cat>
          <c:val>
            <c:numRef>
              <c:f>Master!$P$6:$P$13</c:f>
              <c:numCache>
                <c:formatCode>General</c:formatCode>
                <c:ptCount val="8"/>
                <c:pt idx="0">
                  <c:v>6</c:v>
                </c:pt>
                <c:pt idx="1">
                  <c:v>11.4</c:v>
                </c:pt>
                <c:pt idx="2">
                  <c:v>12.6</c:v>
                </c:pt>
                <c:pt idx="3">
                  <c:v>13.4</c:v>
                </c:pt>
                <c:pt idx="4">
                  <c:v>13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4D-495E-B8C3-5F4F6F48188D}"/>
            </c:ext>
          </c:extLst>
        </c:ser>
        <c:ser>
          <c:idx val="1"/>
          <c:order val="1"/>
          <c:tx>
            <c:strRef>
              <c:f>Master!$Q$5:$Q$5</c:f>
              <c:strCache>
                <c:ptCount val="1"/>
                <c:pt idx="0">
                  <c:v>No Transfer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Master!$O$6:$O$13</c:f>
              <c:numCache>
                <c:formatCode>General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cat>
          <c:val>
            <c:numRef>
              <c:f>Master!$Q$6:$Q$13</c:f>
              <c:numCache>
                <c:formatCode>General</c:formatCode>
                <c:ptCount val="8"/>
                <c:pt idx="0">
                  <c:v>23</c:v>
                </c:pt>
                <c:pt idx="1">
                  <c:v>25</c:v>
                </c:pt>
                <c:pt idx="2">
                  <c:v>17.8</c:v>
                </c:pt>
                <c:pt idx="3">
                  <c:v>24.2</c:v>
                </c:pt>
                <c:pt idx="4">
                  <c:v>21.6</c:v>
                </c:pt>
                <c:pt idx="5">
                  <c:v>26.8</c:v>
                </c:pt>
                <c:pt idx="6">
                  <c:v>16.8</c:v>
                </c:pt>
                <c:pt idx="7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4D-495E-B8C3-5F4F6F48188D}"/>
            </c:ext>
          </c:extLst>
        </c:ser>
        <c:ser>
          <c:idx val="2"/>
          <c:order val="2"/>
          <c:tx>
            <c:strRef>
              <c:f>Master!$R$5:$R$5</c:f>
              <c:strCache>
                <c:ptCount val="1"/>
                <c:pt idx="0">
                  <c:v>Transfer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Master!$O$6:$O$13</c:f>
              <c:numCache>
                <c:formatCode>General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cat>
          <c:val>
            <c:numRef>
              <c:f>Master!$R$6:$R$13</c:f>
              <c:numCache>
                <c:formatCode>General</c:formatCode>
                <c:ptCount val="8"/>
                <c:pt idx="0">
                  <c:v>26.6</c:v>
                </c:pt>
                <c:pt idx="1">
                  <c:v>21.2</c:v>
                </c:pt>
                <c:pt idx="2">
                  <c:v>11.2</c:v>
                </c:pt>
                <c:pt idx="3">
                  <c:v>20.8</c:v>
                </c:pt>
                <c:pt idx="4">
                  <c:v>15</c:v>
                </c:pt>
                <c:pt idx="5">
                  <c:v>17.399999999999999</c:v>
                </c:pt>
                <c:pt idx="6">
                  <c:v>16.8</c:v>
                </c:pt>
                <c:pt idx="7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4D-495E-B8C3-5F4F6F481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83699842"/>
        <c:axId val="3496205"/>
      </c:lineChart>
      <c:catAx>
        <c:axId val="836998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id-ID"/>
          </a:p>
        </c:txPr>
        <c:crossAx val="3496205"/>
        <c:crosses val="autoZero"/>
        <c:auto val="1"/>
        <c:lblAlgn val="ctr"/>
        <c:lblOffset val="100"/>
        <c:noMultiLvlLbl val="1"/>
      </c:catAx>
      <c:valAx>
        <c:axId val="34962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id-ID"/>
          </a:p>
        </c:txPr>
        <c:crossAx val="836998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36000</xdr:colOff>
      <xdr:row>14</xdr:row>
      <xdr:rowOff>720</xdr:rowOff>
    </xdr:from>
    <xdr:to>
      <xdr:col>13</xdr:col>
      <xdr:colOff>464400</xdr:colOff>
      <xdr:row>29</xdr:row>
      <xdr:rowOff>135000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18360</xdr:colOff>
      <xdr:row>14</xdr:row>
      <xdr:rowOff>27720</xdr:rowOff>
    </xdr:from>
    <xdr:to>
      <xdr:col>19</xdr:col>
      <xdr:colOff>473040</xdr:colOff>
      <xdr:row>29</xdr:row>
      <xdr:rowOff>108360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2"/>
  <sheetViews>
    <sheetView zoomScale="110" zoomScaleNormal="110" workbookViewId="0">
      <selection activeCell="E2" sqref="E2"/>
    </sheetView>
  </sheetViews>
  <sheetFormatPr defaultRowHeight="12.75" x14ac:dyDescent="0.2"/>
  <sheetData>
    <row r="1" spans="1:14" x14ac:dyDescent="0.2">
      <c r="A1" t="s">
        <v>0</v>
      </c>
    </row>
    <row r="2" spans="1:14" x14ac:dyDescent="0.2">
      <c r="B2" t="s">
        <v>1</v>
      </c>
      <c r="C2" t="s">
        <v>2</v>
      </c>
      <c r="D2" t="s">
        <v>3</v>
      </c>
      <c r="E2" t="s">
        <v>4</v>
      </c>
      <c r="G2" t="s">
        <v>5</v>
      </c>
    </row>
    <row r="3" spans="1:14" x14ac:dyDescent="0.2">
      <c r="B3">
        <v>1</v>
      </c>
      <c r="C3">
        <v>0</v>
      </c>
      <c r="D3">
        <v>13</v>
      </c>
      <c r="E3" s="4">
        <v>0.72393007836045797</v>
      </c>
      <c r="G3" t="s">
        <v>6</v>
      </c>
    </row>
    <row r="4" spans="1:14" x14ac:dyDescent="0.2">
      <c r="B4">
        <v>1</v>
      </c>
      <c r="C4">
        <v>1</v>
      </c>
      <c r="D4">
        <v>4</v>
      </c>
      <c r="E4" s="4">
        <v>0.48126115407495501</v>
      </c>
    </row>
    <row r="5" spans="1:14" x14ac:dyDescent="0.2">
      <c r="B5">
        <v>1</v>
      </c>
      <c r="C5">
        <v>2</v>
      </c>
      <c r="D5">
        <v>4</v>
      </c>
      <c r="E5" s="4">
        <v>0.61381074168798</v>
      </c>
      <c r="G5" s="3" t="s">
        <v>1</v>
      </c>
      <c r="H5" s="3" t="s">
        <v>7</v>
      </c>
      <c r="I5" s="3"/>
      <c r="J5" s="3"/>
      <c r="K5" s="3"/>
      <c r="L5" s="3"/>
      <c r="M5" s="3" t="s">
        <v>8</v>
      </c>
      <c r="N5" s="3" t="s">
        <v>9</v>
      </c>
    </row>
    <row r="6" spans="1:14" x14ac:dyDescent="0.2">
      <c r="B6">
        <v>1</v>
      </c>
      <c r="C6">
        <v>3</v>
      </c>
      <c r="D6">
        <v>4</v>
      </c>
      <c r="E6" s="4">
        <v>0.53363870598339502</v>
      </c>
      <c r="G6" s="3"/>
      <c r="H6">
        <f>Master!C2</f>
        <v>1</v>
      </c>
      <c r="I6">
        <f>Master!D2</f>
        <v>3</v>
      </c>
      <c r="J6">
        <f>Master!E2</f>
        <v>6</v>
      </c>
      <c r="K6">
        <f>Master!F2</f>
        <v>8</v>
      </c>
      <c r="L6">
        <f>Master!G2</f>
        <v>13</v>
      </c>
      <c r="M6" s="3"/>
      <c r="N6" s="3" t="s">
        <v>9</v>
      </c>
    </row>
    <row r="7" spans="1:14" x14ac:dyDescent="0.2">
      <c r="B7">
        <v>1</v>
      </c>
      <c r="C7">
        <v>4</v>
      </c>
      <c r="D7">
        <v>6</v>
      </c>
      <c r="E7" s="4">
        <v>0.65895610913404501</v>
      </c>
      <c r="G7">
        <v>1</v>
      </c>
      <c r="H7" s="4">
        <f>IF(Default!H$6="","",VLOOKUP(Default!H$6,Default!$C3:$E17,3))</f>
        <v>0.48126115407495501</v>
      </c>
      <c r="I7" s="4">
        <f>IF(Default!I$6="","",VLOOKUP(Default!I$6,Default!$C3:$E17,3))</f>
        <v>0.53363870598339502</v>
      </c>
      <c r="J7" s="4">
        <f>IF(Default!J$6="","",VLOOKUP(Default!J$6,Default!$C3:$E17,3))</f>
        <v>0.45396383866481199</v>
      </c>
      <c r="K7" s="4">
        <f>IF(Default!K$6="","",VLOOKUP(Default!K$6,Default!$C3:$E17,3))</f>
        <v>0.68451475509583204</v>
      </c>
      <c r="L7" s="4">
        <f>IF(Default!L$6="","",VLOOKUP(Default!L$6,Default!$C3:$E17,3))</f>
        <v>0.60315533980582503</v>
      </c>
      <c r="M7" s="4">
        <f>SUM(Default!H7:L7)</f>
        <v>2.7565337936248189</v>
      </c>
      <c r="N7" s="4">
        <f>Default!M7/COUNTA(Default!H$6:L$6)</f>
        <v>0.55130675872496382</v>
      </c>
    </row>
    <row r="8" spans="1:14" x14ac:dyDescent="0.2">
      <c r="B8">
        <v>1</v>
      </c>
      <c r="C8">
        <v>5</v>
      </c>
      <c r="D8">
        <v>10</v>
      </c>
      <c r="E8" s="4">
        <v>0.69908635425876797</v>
      </c>
      <c r="H8">
        <f>IF(Default!H$6="","",VLOOKUP(Default!H$6,Default!$C3:$E17,2))</f>
        <v>4</v>
      </c>
      <c r="I8">
        <f>IF(Default!I$6="","",VLOOKUP(Default!I$6,Default!$C3:$E17,2))</f>
        <v>4</v>
      </c>
      <c r="J8">
        <f>IF(Default!J$6="","",VLOOKUP(Default!J$6,Default!$C3:$E17,2))</f>
        <v>11</v>
      </c>
      <c r="K8">
        <f>IF(Default!K$6="","",VLOOKUP(Default!K$6,Default!$C3:$E17,2))</f>
        <v>6</v>
      </c>
      <c r="L8">
        <f>IF(Default!L$6="","",VLOOKUP(Default!L$6,Default!$C3:$E17,2))</f>
        <v>5</v>
      </c>
      <c r="M8">
        <f>SUM(Default!H8:L8)</f>
        <v>30</v>
      </c>
      <c r="N8">
        <f>Default!M8/COUNTA(Default!H$6:L$6)</f>
        <v>6</v>
      </c>
    </row>
    <row r="9" spans="1:14" x14ac:dyDescent="0.2">
      <c r="B9">
        <v>1</v>
      </c>
      <c r="C9">
        <v>6</v>
      </c>
      <c r="D9">
        <v>11</v>
      </c>
      <c r="E9" s="4">
        <v>0.45396383866481199</v>
      </c>
      <c r="G9">
        <v>0.5</v>
      </c>
      <c r="H9" s="4">
        <f>IF(Default!H$6="","",VLOOKUP(Default!H$6,Default!$C18:$E32,3))</f>
        <v>0.65950260976358599</v>
      </c>
      <c r="I9" s="4">
        <f>IF(Default!I$6="","",VLOOKUP(Default!I$6,Default!$C18:$E32,3))</f>
        <v>0.65348399246704303</v>
      </c>
      <c r="J9" s="4">
        <f>IF(Default!J$6="","",VLOOKUP(Default!J$6,Default!$C18:$E32,3))</f>
        <v>0.66727053140096604</v>
      </c>
      <c r="K9" s="4">
        <f>IF(Default!K$6="","",VLOOKUP(Default!K$6,Default!$C18:$E32,3))</f>
        <v>0.66811819595645405</v>
      </c>
      <c r="L9" s="4">
        <f>IF(Default!L$6="","",VLOOKUP(Default!L$6,Default!$C18:$E32,3))</f>
        <v>0.66408806902707496</v>
      </c>
      <c r="M9" s="4">
        <f>SUM(Default!H9:L9)</f>
        <v>3.3124633986151242</v>
      </c>
      <c r="N9" s="4">
        <f>Default!M9/COUNTA(Default!H$6:L$6)</f>
        <v>0.66249267972302484</v>
      </c>
    </row>
    <row r="10" spans="1:14" x14ac:dyDescent="0.2">
      <c r="B10">
        <v>1</v>
      </c>
      <c r="C10">
        <v>7</v>
      </c>
      <c r="D10">
        <v>7</v>
      </c>
      <c r="E10" s="4">
        <v>0.67826086956521703</v>
      </c>
      <c r="H10">
        <f>IF(Default!H$6="","",VLOOKUP(Default!H$6,Default!$C$18:$E$32,2))</f>
        <v>11</v>
      </c>
      <c r="I10">
        <f>IF(Default!I$6="","",VLOOKUP(Default!I$6,Default!$C$18:$E$32,2))</f>
        <v>10</v>
      </c>
      <c r="J10">
        <f>IF(Default!J$6="","",VLOOKUP(Default!J$6,Default!$C$18:$E$32,2))</f>
        <v>13</v>
      </c>
      <c r="K10">
        <f>IF(Default!K$6="","",VLOOKUP(Default!K$6,Default!$C$18:$E$32,2))</f>
        <v>10</v>
      </c>
      <c r="L10">
        <f>IF(Default!L$6="","",VLOOKUP(Default!L$6,Default!$C$18:$E$32,2))</f>
        <v>13</v>
      </c>
      <c r="M10">
        <f>SUM(Default!H10:L10)</f>
        <v>57</v>
      </c>
      <c r="N10">
        <f>Default!M10/COUNTA(Default!H$6:L$6)</f>
        <v>11.4</v>
      </c>
    </row>
    <row r="11" spans="1:14" x14ac:dyDescent="0.2">
      <c r="B11">
        <v>1</v>
      </c>
      <c r="C11">
        <v>8</v>
      </c>
      <c r="D11">
        <v>6</v>
      </c>
      <c r="E11" s="4">
        <v>0.68451475509583204</v>
      </c>
      <c r="G11">
        <v>0.2</v>
      </c>
      <c r="H11" s="4">
        <f>IF(Default!H$6="","",VLOOKUP(Default!H$6,Default!$C$33:$E$47,3))</f>
        <v>0.61860751694393101</v>
      </c>
      <c r="I11" s="4">
        <f>IF(Default!I$6="","",VLOOKUP(Default!I$6,Default!$C$33:$E$47,3))</f>
        <v>0.60687022900763399</v>
      </c>
      <c r="J11" s="4">
        <f>IF(Default!J$6="","",VLOOKUP(Default!J$6,Default!$C$33:$E$47,3))</f>
        <v>0.61987237921604399</v>
      </c>
      <c r="K11" s="4">
        <f>IF(Default!K$6="","",VLOOKUP(Default!K$6,Default!$C$33:$E$47,3))</f>
        <v>0.60056479447756494</v>
      </c>
      <c r="L11" s="4">
        <f>IF(Default!L$6="","",VLOOKUP(Default!L$6,Default!$C$33:$E$47,3))</f>
        <v>0.61185819070904601</v>
      </c>
      <c r="M11" s="4">
        <f>SUM(Default!H11:L11)</f>
        <v>3.0577731103542201</v>
      </c>
      <c r="N11" s="4">
        <f>Default!M11/COUNTA(Default!H$6:L$6)</f>
        <v>0.61155462207084399</v>
      </c>
    </row>
    <row r="12" spans="1:14" x14ac:dyDescent="0.2">
      <c r="B12">
        <v>1</v>
      </c>
      <c r="C12">
        <v>9</v>
      </c>
      <c r="D12">
        <v>5</v>
      </c>
      <c r="E12" s="4">
        <v>0.91734807929878204</v>
      </c>
      <c r="H12">
        <f>IF(Default!H$6="","",VLOOKUP(Default!H$6,Default!$C$33:$E$47,2))</f>
        <v>12</v>
      </c>
      <c r="I12">
        <f>IF(Default!I$6="","",VLOOKUP(Default!I$6,Default!$C$33:$E$47,2))</f>
        <v>9</v>
      </c>
      <c r="J12">
        <f>IF(Default!J$6="","",VLOOKUP(Default!J$6,Default!$C$33:$E$47,2))</f>
        <v>14</v>
      </c>
      <c r="K12">
        <f>IF(Default!K$6="","",VLOOKUP(Default!K$6,Default!$C$33:$E$47,2))</f>
        <v>13</v>
      </c>
      <c r="L12">
        <f>IF(Default!L$6="","",VLOOKUP(Default!L$6,Default!$C$33:$E$47,2))</f>
        <v>15</v>
      </c>
      <c r="M12">
        <f>SUM(Default!H12:L12)</f>
        <v>63</v>
      </c>
      <c r="N12">
        <f>Default!M12/COUNTA(Default!H$6:L$6)</f>
        <v>12.6</v>
      </c>
    </row>
    <row r="13" spans="1:14" x14ac:dyDescent="0.2">
      <c r="B13">
        <v>1</v>
      </c>
      <c r="C13">
        <v>10</v>
      </c>
      <c r="D13">
        <v>5</v>
      </c>
      <c r="E13" s="4">
        <v>0.89336938631554197</v>
      </c>
      <c r="G13">
        <v>0.1</v>
      </c>
      <c r="H13" s="4">
        <f>IF(Default!H$6="","",VLOOKUP(Default!H$6,Default!$C$48:$E$62,3))</f>
        <v>0.55771006463527195</v>
      </c>
      <c r="I13" s="4">
        <f>IF(Default!I$6="","",VLOOKUP(Default!I$6,Default!$C$48:$E$62,3))</f>
        <v>0.51093907775159897</v>
      </c>
      <c r="J13" s="4">
        <f>IF(Default!J$6="","",VLOOKUP(Default!J$6,Default!$C$48:$E$62,3))</f>
        <v>0.48189415041782702</v>
      </c>
      <c r="K13" s="4">
        <f>IF(Default!K$6="","",VLOOKUP(Default!K$6,Default!$C$48:$E$62,3))</f>
        <v>0.57801184990125098</v>
      </c>
      <c r="L13" s="4">
        <f>IF(Default!L$6="","",VLOOKUP(Default!L$6,Default!$C$48:$E$62,3))</f>
        <v>0.53989202159568095</v>
      </c>
      <c r="M13" s="4">
        <f>SUM(Default!H13:L13)</f>
        <v>2.6684471643016296</v>
      </c>
      <c r="N13" s="4">
        <f>Default!M13/COUNTA(Default!H$6:L$6)</f>
        <v>0.53368943286032589</v>
      </c>
    </row>
    <row r="14" spans="1:14" x14ac:dyDescent="0.2">
      <c r="B14">
        <v>1</v>
      </c>
      <c r="C14">
        <v>11</v>
      </c>
      <c r="D14">
        <v>6</v>
      </c>
      <c r="E14" s="4">
        <v>0.64382676147382001</v>
      </c>
      <c r="H14">
        <f>IF(Default!H$6="","",VLOOKUP(Default!H$6,Default!$C$48:$E$62,2))</f>
        <v>16</v>
      </c>
      <c r="I14">
        <f>IF(Default!I$6="","",VLOOKUP(Default!I$6,Default!$C$48:$E$62,2))</f>
        <v>10</v>
      </c>
      <c r="J14">
        <f>IF(Default!J$6="","",VLOOKUP(Default!J$6,Default!$C$48:$E$62,2))</f>
        <v>11</v>
      </c>
      <c r="K14">
        <f>IF(Default!K$6="","",VLOOKUP(Default!K$6,Default!$C$48:$E$62,2))</f>
        <v>16</v>
      </c>
      <c r="L14">
        <f>IF(Default!L$6="","",VLOOKUP(Default!L$6,Default!$C$48:$E$62,2))</f>
        <v>14</v>
      </c>
      <c r="M14">
        <f>SUM(Default!H14:L14)</f>
        <v>67</v>
      </c>
      <c r="N14">
        <f>Default!M14/COUNTA(Default!H$6:L$6)</f>
        <v>13.4</v>
      </c>
    </row>
    <row r="15" spans="1:14" x14ac:dyDescent="0.2">
      <c r="B15">
        <v>1</v>
      </c>
      <c r="C15">
        <v>12</v>
      </c>
      <c r="D15">
        <v>6</v>
      </c>
      <c r="E15" s="4">
        <v>0.92109445958219804</v>
      </c>
      <c r="G15">
        <v>0.05</v>
      </c>
      <c r="H15" s="4">
        <f>IF(Default!H$6="","",VLOOKUP(Default!H$6,Default!$C$63:$E$77,3))</f>
        <v>0.44764581869290199</v>
      </c>
      <c r="I15" s="4">
        <f>IF(Default!I$6="","",VLOOKUP(Default!I$6,Default!$C$63:$E$77,3))</f>
        <v>0.46966452533904401</v>
      </c>
      <c r="J15" s="4">
        <f>IF(Default!J$6="","",VLOOKUP(Default!J$6,Default!$C$63:$E$77,3))</f>
        <v>0.26843357118586503</v>
      </c>
      <c r="K15" s="4">
        <f>IF(Default!K$6="","",VLOOKUP(Default!K$6,Default!$C$63:$E$77,3))</f>
        <v>0.47603731103248598</v>
      </c>
      <c r="L15" s="4">
        <f>IF(Default!L$6="","",VLOOKUP(Default!L$6,Default!$C$63:$E$77,3))</f>
        <v>0.45741556534508099</v>
      </c>
      <c r="M15" s="4">
        <f>SUM(Default!H15:L15)</f>
        <v>2.1191967915953782</v>
      </c>
      <c r="N15" s="4">
        <f>Default!M15/COUNTA(Default!H$6:L$6)</f>
        <v>0.42383935831907565</v>
      </c>
    </row>
    <row r="16" spans="1:14" x14ac:dyDescent="0.2">
      <c r="B16">
        <v>1</v>
      </c>
      <c r="C16">
        <v>13</v>
      </c>
      <c r="D16">
        <v>5</v>
      </c>
      <c r="E16" s="4">
        <v>0.60315533980582503</v>
      </c>
      <c r="H16">
        <f>IF(Default!H$6="","",VLOOKUP(Default!H$6,Default!$C$63:$E$77,2))</f>
        <v>18</v>
      </c>
      <c r="I16">
        <f>IF(Default!I$6="","",VLOOKUP(Default!I$6,Default!$C$63:$E$77,2))</f>
        <v>11</v>
      </c>
      <c r="J16">
        <f>IF(Default!J$6="","",VLOOKUP(Default!J$6,Default!$C$63:$E$77,2))</f>
        <v>9</v>
      </c>
      <c r="K16">
        <f>IF(Default!K$6="","",VLOOKUP(Default!K$6,Default!$C$63:$E$77,2))</f>
        <v>11</v>
      </c>
      <c r="L16">
        <f>IF(Default!L$6="","",VLOOKUP(Default!L$6,Default!$C$63:$E$77,2))</f>
        <v>16</v>
      </c>
      <c r="M16">
        <f>SUM(Default!H16:L16)</f>
        <v>65</v>
      </c>
      <c r="N16">
        <f>Default!M16/COUNTA(Default!H$6:L$6)</f>
        <v>13</v>
      </c>
    </row>
    <row r="17" spans="2:14" x14ac:dyDescent="0.2">
      <c r="B17">
        <v>1</v>
      </c>
      <c r="C17">
        <v>14</v>
      </c>
      <c r="D17">
        <v>12</v>
      </c>
      <c r="E17" s="4">
        <v>0.70868014268727697</v>
      </c>
      <c r="G17">
        <v>0.02</v>
      </c>
      <c r="H17" s="4">
        <f>IF(Default!H$6="","",VLOOKUP(Default!H$6,Default!$C$78:$E$92,3))</f>
        <v>5.2757793764988001E-2</v>
      </c>
      <c r="I17" s="4">
        <f>IF(Default!I$6="","",VLOOKUP(Default!I$6,Default!$C$78:$E$92,3))</f>
        <v>0.133594429939077</v>
      </c>
      <c r="J17" s="4">
        <f>IF(Default!J$6="","",VLOOKUP(Default!J$6,Default!$C$78:$E$92,3))</f>
        <v>6.9146608315098501E-2</v>
      </c>
      <c r="K17" s="4">
        <f>IF(Default!K$6="","",VLOOKUP(Default!K$6,Default!$C$78:$E$92,3))</f>
        <v>5.8491534120061597E-2</v>
      </c>
      <c r="L17" s="4">
        <f>IF(Default!L$6="","",VLOOKUP(Default!L$6,Default!$C$78:$E$92,3))</f>
        <v>0</v>
      </c>
      <c r="M17" s="4">
        <f>SUM(Default!H17:L17)</f>
        <v>0.3139903661392251</v>
      </c>
      <c r="N17" s="4">
        <f>Default!M17/COUNTA(Default!H$6:L$6)</f>
        <v>6.2798073227845017E-2</v>
      </c>
    </row>
    <row r="18" spans="2:14" x14ac:dyDescent="0.2">
      <c r="B18">
        <v>0.5</v>
      </c>
      <c r="C18">
        <v>0</v>
      </c>
      <c r="D18">
        <v>9</v>
      </c>
      <c r="E18" s="4">
        <v>0.645443196004994</v>
      </c>
      <c r="H18">
        <f>IF(Default!H$6="","",VLOOKUP(Default!H$6,Default!$C$78:$E$92,2))</f>
        <v>2</v>
      </c>
      <c r="I18">
        <f>IF(Default!I$6="","",VLOOKUP(Default!I$6,Default!$C$78:$E$92,2))</f>
        <v>2</v>
      </c>
      <c r="J18">
        <f>IF(Default!J$6="","",VLOOKUP(Default!J$6,Default!$C$78:$E$92,2))</f>
        <v>2</v>
      </c>
      <c r="K18">
        <f>IF(Default!K$6="","",VLOOKUP(Default!K$6,Default!$C$78:$E$92,2))</f>
        <v>2</v>
      </c>
      <c r="L18">
        <f>IF(Default!L$6="","",VLOOKUP(Default!L$6,Default!$C$78:$E$92,2))</f>
        <v>2</v>
      </c>
      <c r="M18">
        <f>SUM(Default!H18:L18)</f>
        <v>10</v>
      </c>
      <c r="N18">
        <f>Default!M18/COUNTA(Default!H$6:L$6)</f>
        <v>2</v>
      </c>
    </row>
    <row r="19" spans="2:14" x14ac:dyDescent="0.2">
      <c r="B19">
        <v>0.5</v>
      </c>
      <c r="C19">
        <v>1</v>
      </c>
      <c r="D19">
        <v>11</v>
      </c>
      <c r="E19" s="4">
        <v>0.65950260976358599</v>
      </c>
      <c r="G19">
        <v>0.01</v>
      </c>
      <c r="H19" s="4">
        <f>IF(Default!H$6="","",VLOOKUP(Default!H$6,Default!$C$93:$E$107,3))</f>
        <v>8.0062184220754007E-2</v>
      </c>
      <c r="I19" s="4">
        <f>IF(Default!I$6="","",VLOOKUP(Default!I$6,Default!$C$93:$E$107,3))</f>
        <v>4.2663891779396501E-2</v>
      </c>
      <c r="J19" s="4">
        <f>IF(Default!J$6="","",VLOOKUP(Default!J$6,Default!$C$93:$E$107,3))</f>
        <v>0.15786484951731999</v>
      </c>
      <c r="K19" s="4">
        <f>IF(Default!K$6="","",VLOOKUP(Default!K$6,Default!$C$93:$E$107,3))</f>
        <v>4.5965770171149202E-2</v>
      </c>
      <c r="L19" s="4">
        <f>IF(Default!L$6="","",VLOOKUP(Default!L$6,Default!$C$93:$E$107,3))</f>
        <v>6.5539112050740006E-2</v>
      </c>
      <c r="M19" s="4">
        <f>SUM(Default!H19:L19)</f>
        <v>0.3920958077393597</v>
      </c>
      <c r="N19" s="4">
        <f>Default!M19/COUNTA(Default!H$6:L$6)</f>
        <v>7.8419161547871943E-2</v>
      </c>
    </row>
    <row r="20" spans="2:14" x14ac:dyDescent="0.2">
      <c r="B20">
        <v>0.5</v>
      </c>
      <c r="C20">
        <v>2</v>
      </c>
      <c r="D20">
        <v>9</v>
      </c>
      <c r="E20" s="4">
        <v>0.67590361445783098</v>
      </c>
      <c r="H20">
        <f>IF(Default!H$6="","",VLOOKUP(Default!H$6,Default!$C$93:$E$107,2))</f>
        <v>2</v>
      </c>
      <c r="I20">
        <f>IF(Default!I$6="","",VLOOKUP(Default!I$6,Default!$C$93:$E$107,2))</f>
        <v>2</v>
      </c>
      <c r="J20">
        <f>IF(Default!J$6="","",VLOOKUP(Default!J$6,Default!$C$93:$E$107,2))</f>
        <v>2</v>
      </c>
      <c r="K20">
        <f>IF(Default!K$6="","",VLOOKUP(Default!K$6,Default!$C$93:$E$107,2))</f>
        <v>2</v>
      </c>
      <c r="L20">
        <f>IF(Default!L$6="","",VLOOKUP(Default!L$6,Default!$C$93:$E$107,2))</f>
        <v>2</v>
      </c>
      <c r="M20">
        <f>SUM(Default!H20:L20)</f>
        <v>10</v>
      </c>
      <c r="N20">
        <f>Default!M20/COUNTA(Default!H$6:L$6)</f>
        <v>2</v>
      </c>
    </row>
    <row r="21" spans="2:14" x14ac:dyDescent="0.2">
      <c r="B21">
        <v>0.5</v>
      </c>
      <c r="C21">
        <v>3</v>
      </c>
      <c r="D21">
        <v>10</v>
      </c>
      <c r="E21" s="4">
        <v>0.65348399246704303</v>
      </c>
      <c r="G21">
        <v>5.0000000000000001E-3</v>
      </c>
      <c r="H21" s="4">
        <f>IF(Default!H$6="","",VLOOKUP(Default!H$6,Default!$C$108:$E$122,3))</f>
        <v>0.10434360592089301</v>
      </c>
      <c r="I21" s="4">
        <f>IF(Default!I$6="","",VLOOKUP(Default!I$6,Default!$C$108:$E$122,3))</f>
        <v>2.2509848058525602E-3</v>
      </c>
      <c r="J21" s="4">
        <f>IF(Default!J$6="","",VLOOKUP(Default!J$6,Default!$C$108:$E$122,3))</f>
        <v>5.59646539027982E-2</v>
      </c>
      <c r="K21" s="4">
        <f>IF(Default!K$6="","",VLOOKUP(Default!K$6,Default!$C$108:$E$122,3))</f>
        <v>6.3974663499604095E-2</v>
      </c>
      <c r="L21" s="4">
        <f>IF(Default!L$6="","",VLOOKUP(Default!L$6,Default!$C$108:$E$122,3))</f>
        <v>0</v>
      </c>
      <c r="M21" s="4">
        <f>SUM(Default!H21:L21)</f>
        <v>0.22653390812914787</v>
      </c>
      <c r="N21" s="4">
        <f>Default!M21/COUNTA(Default!H$6:L$6)</f>
        <v>4.5306781625829573E-2</v>
      </c>
    </row>
    <row r="22" spans="2:14" x14ac:dyDescent="0.2">
      <c r="B22">
        <v>0.5</v>
      </c>
      <c r="C22">
        <v>4</v>
      </c>
      <c r="D22">
        <v>13</v>
      </c>
      <c r="E22" s="4">
        <v>0.65788648479147105</v>
      </c>
      <c r="H22">
        <f>IF(Default!H$6="","",VLOOKUP(Default!H$6,Default!$C$108:$E$122,2))</f>
        <v>2</v>
      </c>
      <c r="I22">
        <f>IF(Default!I$6="","",VLOOKUP(Default!I$6,Default!$C$108:$E$122,2))</f>
        <v>2</v>
      </c>
      <c r="J22">
        <f>IF(Default!J$6="","",VLOOKUP(Default!J$6,Default!$C$108:$E$122,2))</f>
        <v>2</v>
      </c>
      <c r="K22">
        <f>IF(Default!K$6="","",VLOOKUP(Default!K$6,Default!$C$108:$E$122,2))</f>
        <v>2</v>
      </c>
      <c r="L22">
        <f>IF(Default!L$6="","",VLOOKUP(Default!L$6,Default!$C$108:$E$122,2))</f>
        <v>2</v>
      </c>
      <c r="M22">
        <f>SUM(Default!H22:L22)</f>
        <v>10</v>
      </c>
      <c r="N22">
        <f>Default!M22/COUNTA(Default!H$6:L$6)</f>
        <v>2</v>
      </c>
    </row>
    <row r="23" spans="2:14" x14ac:dyDescent="0.2">
      <c r="B23">
        <v>0.5</v>
      </c>
      <c r="C23">
        <v>5</v>
      </c>
      <c r="D23">
        <v>12</v>
      </c>
      <c r="E23" s="4">
        <v>0.68832731648616097</v>
      </c>
    </row>
    <row r="24" spans="2:14" x14ac:dyDescent="0.2">
      <c r="B24">
        <v>0.5</v>
      </c>
      <c r="C24">
        <v>6</v>
      </c>
      <c r="D24">
        <v>13</v>
      </c>
      <c r="E24" s="4">
        <v>0.66727053140096604</v>
      </c>
    </row>
    <row r="25" spans="2:14" x14ac:dyDescent="0.2">
      <c r="B25">
        <v>0.5</v>
      </c>
      <c r="C25">
        <v>7</v>
      </c>
      <c r="D25">
        <v>13</v>
      </c>
      <c r="E25" s="4">
        <v>0.63781461019030095</v>
      </c>
    </row>
    <row r="26" spans="2:14" x14ac:dyDescent="0.2">
      <c r="B26">
        <v>0.5</v>
      </c>
      <c r="C26">
        <v>8</v>
      </c>
      <c r="D26">
        <v>10</v>
      </c>
      <c r="E26" s="4">
        <v>0.66811819595645405</v>
      </c>
    </row>
    <row r="27" spans="2:14" x14ac:dyDescent="0.2">
      <c r="B27">
        <v>0.5</v>
      </c>
      <c r="C27">
        <v>9</v>
      </c>
      <c r="D27">
        <v>10</v>
      </c>
      <c r="E27" s="4">
        <v>0.908191508156174</v>
      </c>
    </row>
    <row r="28" spans="2:14" x14ac:dyDescent="0.2">
      <c r="B28">
        <v>0.5</v>
      </c>
      <c r="C28">
        <v>10</v>
      </c>
      <c r="D28">
        <v>7</v>
      </c>
      <c r="E28" s="4">
        <v>0.91313297653355296</v>
      </c>
    </row>
    <row r="29" spans="2:14" x14ac:dyDescent="0.2">
      <c r="B29">
        <v>0.5</v>
      </c>
      <c r="C29">
        <v>11</v>
      </c>
      <c r="D29">
        <v>11</v>
      </c>
      <c r="E29" s="4">
        <v>0.68359133126935001</v>
      </c>
    </row>
    <row r="30" spans="2:14" x14ac:dyDescent="0.2">
      <c r="B30">
        <v>0.5</v>
      </c>
      <c r="C30">
        <v>12</v>
      </c>
      <c r="D30">
        <v>13</v>
      </c>
      <c r="E30" s="4">
        <v>0.92240200546946205</v>
      </c>
    </row>
    <row r="31" spans="2:14" x14ac:dyDescent="0.2">
      <c r="B31">
        <v>0.5</v>
      </c>
      <c r="C31">
        <v>13</v>
      </c>
      <c r="D31">
        <v>13</v>
      </c>
      <c r="E31" s="4">
        <v>0.66408806902707496</v>
      </c>
    </row>
    <row r="32" spans="2:14" x14ac:dyDescent="0.2">
      <c r="B32">
        <v>0.5</v>
      </c>
      <c r="C32">
        <v>14</v>
      </c>
      <c r="D32">
        <v>6</v>
      </c>
      <c r="E32" s="4">
        <v>0.63835182250396205</v>
      </c>
    </row>
    <row r="33" spans="2:5" x14ac:dyDescent="0.2">
      <c r="B33">
        <v>0.2</v>
      </c>
      <c r="C33">
        <v>0</v>
      </c>
      <c r="D33">
        <v>11</v>
      </c>
      <c r="E33" s="4">
        <v>0.56884735202492198</v>
      </c>
    </row>
    <row r="34" spans="2:5" x14ac:dyDescent="0.2">
      <c r="B34">
        <v>0.2</v>
      </c>
      <c r="C34">
        <v>1</v>
      </c>
      <c r="D34">
        <v>12</v>
      </c>
      <c r="E34" s="4">
        <v>0.61860751694393101</v>
      </c>
    </row>
    <row r="35" spans="2:5" x14ac:dyDescent="0.2">
      <c r="B35">
        <v>0.2</v>
      </c>
      <c r="C35">
        <v>2</v>
      </c>
      <c r="D35">
        <v>6</v>
      </c>
      <c r="E35" s="4">
        <v>0.47474048442906602</v>
      </c>
    </row>
    <row r="36" spans="2:5" x14ac:dyDescent="0.2">
      <c r="B36">
        <v>0.2</v>
      </c>
      <c r="C36">
        <v>3</v>
      </c>
      <c r="D36">
        <v>9</v>
      </c>
      <c r="E36" s="4">
        <v>0.60687022900763399</v>
      </c>
    </row>
    <row r="37" spans="2:5" x14ac:dyDescent="0.2">
      <c r="B37">
        <v>0.2</v>
      </c>
      <c r="C37">
        <v>4</v>
      </c>
      <c r="D37">
        <v>11</v>
      </c>
      <c r="E37" s="4">
        <v>0.56052868729348104</v>
      </c>
    </row>
    <row r="38" spans="2:5" x14ac:dyDescent="0.2">
      <c r="B38">
        <v>0.2</v>
      </c>
      <c r="C38">
        <v>5</v>
      </c>
      <c r="D38">
        <v>7</v>
      </c>
      <c r="E38" s="4">
        <v>0.56092964824120595</v>
      </c>
    </row>
    <row r="39" spans="2:5" x14ac:dyDescent="0.2">
      <c r="B39">
        <v>0.2</v>
      </c>
      <c r="C39">
        <v>6</v>
      </c>
      <c r="D39">
        <v>14</v>
      </c>
      <c r="E39" s="4">
        <v>0.61987237921604399</v>
      </c>
    </row>
    <row r="40" spans="2:5" x14ac:dyDescent="0.2">
      <c r="B40">
        <v>0.2</v>
      </c>
      <c r="C40">
        <v>7</v>
      </c>
      <c r="D40">
        <v>13</v>
      </c>
      <c r="E40" s="4">
        <v>0.61236802413272995</v>
      </c>
    </row>
    <row r="41" spans="2:5" x14ac:dyDescent="0.2">
      <c r="B41">
        <v>0.2</v>
      </c>
      <c r="C41">
        <v>8</v>
      </c>
      <c r="D41">
        <v>13</v>
      </c>
      <c r="E41" s="4">
        <v>0.60056479447756494</v>
      </c>
    </row>
    <row r="42" spans="2:5" x14ac:dyDescent="0.2">
      <c r="B42">
        <v>0.2</v>
      </c>
      <c r="C42">
        <v>9</v>
      </c>
      <c r="D42">
        <v>16</v>
      </c>
      <c r="E42" s="4">
        <v>0.89815086586439696</v>
      </c>
    </row>
    <row r="43" spans="2:5" x14ac:dyDescent="0.2">
      <c r="B43">
        <v>0.2</v>
      </c>
      <c r="C43">
        <v>10</v>
      </c>
      <c r="D43">
        <v>8</v>
      </c>
      <c r="E43" s="4">
        <v>0.88627775153519095</v>
      </c>
    </row>
    <row r="44" spans="2:5" x14ac:dyDescent="0.2">
      <c r="B44">
        <v>0.2</v>
      </c>
      <c r="C44">
        <v>11</v>
      </c>
      <c r="D44">
        <v>10</v>
      </c>
      <c r="E44" s="4">
        <v>0.58583359109186495</v>
      </c>
    </row>
    <row r="45" spans="2:5" x14ac:dyDescent="0.2">
      <c r="B45">
        <v>0.2</v>
      </c>
      <c r="C45">
        <v>12</v>
      </c>
      <c r="D45">
        <v>8</v>
      </c>
      <c r="E45" s="4">
        <v>0.88390066488606001</v>
      </c>
    </row>
    <row r="46" spans="2:5" x14ac:dyDescent="0.2">
      <c r="B46">
        <v>0.2</v>
      </c>
      <c r="C46">
        <v>13</v>
      </c>
      <c r="D46">
        <v>15</v>
      </c>
      <c r="E46" s="4">
        <v>0.61185819070904601</v>
      </c>
    </row>
    <row r="47" spans="2:5" x14ac:dyDescent="0.2">
      <c r="B47">
        <v>0.2</v>
      </c>
      <c r="C47">
        <v>14</v>
      </c>
      <c r="D47">
        <v>12</v>
      </c>
      <c r="E47" s="4">
        <v>0.57229117745722902</v>
      </c>
    </row>
    <row r="48" spans="2:5" x14ac:dyDescent="0.2">
      <c r="B48">
        <v>0.1</v>
      </c>
      <c r="C48">
        <v>0</v>
      </c>
      <c r="D48">
        <v>17</v>
      </c>
      <c r="E48" s="4">
        <v>0.56787762906309802</v>
      </c>
    </row>
    <row r="49" spans="2:5" x14ac:dyDescent="0.2">
      <c r="B49">
        <v>0.1</v>
      </c>
      <c r="C49">
        <v>1</v>
      </c>
      <c r="D49">
        <v>16</v>
      </c>
      <c r="E49" s="4">
        <v>0.55771006463527195</v>
      </c>
    </row>
    <row r="50" spans="2:5" x14ac:dyDescent="0.2">
      <c r="B50">
        <v>0.1</v>
      </c>
      <c r="C50">
        <v>2</v>
      </c>
      <c r="D50">
        <v>12</v>
      </c>
      <c r="E50" s="4">
        <v>0.54527162977867205</v>
      </c>
    </row>
    <row r="51" spans="2:5" x14ac:dyDescent="0.2">
      <c r="B51">
        <v>0.1</v>
      </c>
      <c r="C51">
        <v>3</v>
      </c>
      <c r="D51">
        <v>10</v>
      </c>
      <c r="E51" s="4">
        <v>0.51093907775159897</v>
      </c>
    </row>
    <row r="52" spans="2:5" x14ac:dyDescent="0.2">
      <c r="B52">
        <v>0.1</v>
      </c>
      <c r="C52">
        <v>4</v>
      </c>
      <c r="D52">
        <v>18</v>
      </c>
      <c r="E52" s="4">
        <v>0.53782581055308298</v>
      </c>
    </row>
    <row r="53" spans="2:5" x14ac:dyDescent="0.2">
      <c r="B53">
        <v>0.1</v>
      </c>
      <c r="C53">
        <v>5</v>
      </c>
      <c r="D53">
        <v>16</v>
      </c>
      <c r="E53" s="4">
        <v>0.55019059720457397</v>
      </c>
    </row>
    <row r="54" spans="2:5" x14ac:dyDescent="0.2">
      <c r="B54">
        <v>0.1</v>
      </c>
      <c r="C54">
        <v>6</v>
      </c>
      <c r="D54">
        <v>11</v>
      </c>
      <c r="E54" s="4">
        <v>0.48189415041782702</v>
      </c>
    </row>
    <row r="55" spans="2:5" x14ac:dyDescent="0.2">
      <c r="B55">
        <v>0.1</v>
      </c>
      <c r="C55">
        <v>7</v>
      </c>
      <c r="D55">
        <v>19</v>
      </c>
      <c r="E55" s="4">
        <v>0.53256834289571398</v>
      </c>
    </row>
    <row r="56" spans="2:5" x14ac:dyDescent="0.2">
      <c r="B56">
        <v>0.1</v>
      </c>
      <c r="C56">
        <v>8</v>
      </c>
      <c r="D56">
        <v>16</v>
      </c>
      <c r="E56" s="4">
        <v>0.57801184990125098</v>
      </c>
    </row>
    <row r="57" spans="2:5" x14ac:dyDescent="0.2">
      <c r="B57">
        <v>0.1</v>
      </c>
      <c r="C57">
        <v>9</v>
      </c>
      <c r="D57">
        <v>8</v>
      </c>
      <c r="E57" s="4">
        <v>0.86664308454191696</v>
      </c>
    </row>
    <row r="58" spans="2:5" x14ac:dyDescent="0.2">
      <c r="B58">
        <v>0.1</v>
      </c>
      <c r="C58">
        <v>10</v>
      </c>
      <c r="D58">
        <v>9</v>
      </c>
      <c r="E58" s="4">
        <v>0.88130333591931698</v>
      </c>
    </row>
    <row r="59" spans="2:5" x14ac:dyDescent="0.2">
      <c r="B59">
        <v>0.1</v>
      </c>
      <c r="C59">
        <v>11</v>
      </c>
      <c r="D59">
        <v>11</v>
      </c>
      <c r="E59" s="4">
        <v>0.49571564582672201</v>
      </c>
    </row>
    <row r="60" spans="2:5" x14ac:dyDescent="0.2">
      <c r="B60">
        <v>0.1</v>
      </c>
      <c r="C60">
        <v>12</v>
      </c>
      <c r="D60">
        <v>10</v>
      </c>
      <c r="E60" s="4">
        <v>0.87072503419972602</v>
      </c>
    </row>
    <row r="61" spans="2:5" x14ac:dyDescent="0.2">
      <c r="B61">
        <v>0.1</v>
      </c>
      <c r="C61">
        <v>13</v>
      </c>
      <c r="D61">
        <v>14</v>
      </c>
      <c r="E61" s="4">
        <v>0.53989202159568095</v>
      </c>
    </row>
    <row r="62" spans="2:5" x14ac:dyDescent="0.2">
      <c r="B62">
        <v>0.1</v>
      </c>
      <c r="C62">
        <v>14</v>
      </c>
      <c r="D62">
        <v>18</v>
      </c>
      <c r="E62" s="4">
        <v>0.54330175913396495</v>
      </c>
    </row>
    <row r="63" spans="2:5" x14ac:dyDescent="0.2">
      <c r="B63">
        <v>0.05</v>
      </c>
      <c r="C63">
        <v>0</v>
      </c>
      <c r="D63">
        <v>9</v>
      </c>
      <c r="E63" s="4">
        <v>0.32756632064590502</v>
      </c>
    </row>
    <row r="64" spans="2:5" x14ac:dyDescent="0.2">
      <c r="B64">
        <v>0.05</v>
      </c>
      <c r="C64">
        <v>1</v>
      </c>
      <c r="D64">
        <v>18</v>
      </c>
      <c r="E64" s="4">
        <v>0.44764581869290199</v>
      </c>
    </row>
    <row r="65" spans="2:5" x14ac:dyDescent="0.2">
      <c r="B65">
        <v>0.05</v>
      </c>
      <c r="C65">
        <v>2</v>
      </c>
      <c r="D65">
        <v>20</v>
      </c>
      <c r="E65" s="4">
        <v>0.446637426900585</v>
      </c>
    </row>
    <row r="66" spans="2:5" x14ac:dyDescent="0.2">
      <c r="B66">
        <v>0.05</v>
      </c>
      <c r="C66">
        <v>3</v>
      </c>
      <c r="D66">
        <v>11</v>
      </c>
      <c r="E66" s="4">
        <v>0.46966452533904401</v>
      </c>
    </row>
    <row r="67" spans="2:5" x14ac:dyDescent="0.2">
      <c r="B67">
        <v>0.05</v>
      </c>
      <c r="C67">
        <v>4</v>
      </c>
      <c r="D67">
        <v>18</v>
      </c>
      <c r="E67" s="4">
        <v>0.43564356435643597</v>
      </c>
    </row>
    <row r="68" spans="2:5" x14ac:dyDescent="0.2">
      <c r="B68">
        <v>0.05</v>
      </c>
      <c r="C68">
        <v>5</v>
      </c>
      <c r="D68">
        <v>12</v>
      </c>
      <c r="E68" s="4">
        <v>0.41674656439757102</v>
      </c>
    </row>
    <row r="69" spans="2:5" x14ac:dyDescent="0.2">
      <c r="B69">
        <v>0.05</v>
      </c>
      <c r="C69">
        <v>6</v>
      </c>
      <c r="D69">
        <v>9</v>
      </c>
      <c r="E69" s="4">
        <v>0.26843357118586503</v>
      </c>
    </row>
    <row r="70" spans="2:5" x14ac:dyDescent="0.2">
      <c r="B70">
        <v>0.05</v>
      </c>
      <c r="C70">
        <v>7</v>
      </c>
      <c r="D70">
        <v>9</v>
      </c>
      <c r="E70" s="4">
        <v>0.32427983539094601</v>
      </c>
    </row>
    <row r="71" spans="2:5" x14ac:dyDescent="0.2">
      <c r="B71">
        <v>0.05</v>
      </c>
      <c r="C71">
        <v>8</v>
      </c>
      <c r="D71">
        <v>11</v>
      </c>
      <c r="E71" s="4">
        <v>0.47603731103248598</v>
      </c>
    </row>
    <row r="72" spans="2:5" x14ac:dyDescent="0.2">
      <c r="B72">
        <v>0.05</v>
      </c>
      <c r="C72">
        <v>9</v>
      </c>
      <c r="D72">
        <v>7</v>
      </c>
      <c r="E72" s="4">
        <v>0.84572840668392602</v>
      </c>
    </row>
    <row r="73" spans="2:5" x14ac:dyDescent="0.2">
      <c r="B73">
        <v>0.05</v>
      </c>
      <c r="C73">
        <v>10</v>
      </c>
      <c r="D73">
        <v>16</v>
      </c>
      <c r="E73" s="4">
        <v>0.86345120727315705</v>
      </c>
    </row>
    <row r="74" spans="2:5" x14ac:dyDescent="0.2">
      <c r="B74">
        <v>0.05</v>
      </c>
      <c r="C74">
        <v>11</v>
      </c>
      <c r="D74">
        <v>14</v>
      </c>
      <c r="E74" s="4">
        <v>0.43145299145299099</v>
      </c>
    </row>
    <row r="75" spans="2:5" x14ac:dyDescent="0.2">
      <c r="B75">
        <v>0.05</v>
      </c>
      <c r="C75">
        <v>12</v>
      </c>
      <c r="D75">
        <v>16</v>
      </c>
      <c r="E75" s="4">
        <v>0.87993148729660298</v>
      </c>
    </row>
    <row r="76" spans="2:5" x14ac:dyDescent="0.2">
      <c r="B76">
        <v>0.05</v>
      </c>
      <c r="C76">
        <v>13</v>
      </c>
      <c r="D76">
        <v>16</v>
      </c>
      <c r="E76" s="4">
        <v>0.45741556534508099</v>
      </c>
    </row>
    <row r="77" spans="2:5" x14ac:dyDescent="0.2">
      <c r="B77">
        <v>0.05</v>
      </c>
      <c r="C77">
        <v>14</v>
      </c>
      <c r="D77">
        <v>17</v>
      </c>
      <c r="E77" s="4">
        <v>0.36427320490367798</v>
      </c>
    </row>
    <row r="78" spans="2:5" x14ac:dyDescent="0.2">
      <c r="B78">
        <v>0.02</v>
      </c>
      <c r="C78">
        <v>0</v>
      </c>
      <c r="D78">
        <v>18</v>
      </c>
      <c r="E78" s="4">
        <v>0.224276767074262</v>
      </c>
    </row>
    <row r="79" spans="2:5" x14ac:dyDescent="0.2">
      <c r="B79">
        <v>0.02</v>
      </c>
      <c r="C79">
        <v>1</v>
      </c>
      <c r="D79">
        <v>2</v>
      </c>
      <c r="E79" s="4">
        <v>5.2757793764988001E-2</v>
      </c>
    </row>
    <row r="80" spans="2:5" x14ac:dyDescent="0.2">
      <c r="B80">
        <v>0.02</v>
      </c>
      <c r="C80">
        <v>2</v>
      </c>
      <c r="D80">
        <v>2</v>
      </c>
      <c r="E80" s="4">
        <v>1.23526108927569E-2</v>
      </c>
    </row>
    <row r="81" spans="2:5" x14ac:dyDescent="0.2">
      <c r="B81">
        <v>0.02</v>
      </c>
      <c r="C81">
        <v>3</v>
      </c>
      <c r="D81">
        <v>2</v>
      </c>
      <c r="E81" s="4">
        <v>0.133594429939077</v>
      </c>
    </row>
    <row r="82" spans="2:5" x14ac:dyDescent="0.2">
      <c r="B82">
        <v>0.02</v>
      </c>
      <c r="C82">
        <v>4</v>
      </c>
      <c r="D82">
        <v>2</v>
      </c>
      <c r="E82" s="4">
        <v>0.116684841875682</v>
      </c>
    </row>
    <row r="83" spans="2:5" x14ac:dyDescent="0.2">
      <c r="B83">
        <v>0.02</v>
      </c>
      <c r="C83">
        <v>5</v>
      </c>
      <c r="D83">
        <v>2</v>
      </c>
      <c r="E83" s="4">
        <v>0</v>
      </c>
    </row>
    <row r="84" spans="2:5" x14ac:dyDescent="0.2">
      <c r="B84">
        <v>0.02</v>
      </c>
      <c r="C84">
        <v>6</v>
      </c>
      <c r="D84">
        <v>2</v>
      </c>
      <c r="E84" s="4">
        <v>6.9146608315098501E-2</v>
      </c>
    </row>
    <row r="85" spans="2:5" x14ac:dyDescent="0.2">
      <c r="B85">
        <v>0.02</v>
      </c>
      <c r="C85">
        <v>7</v>
      </c>
      <c r="D85">
        <v>32</v>
      </c>
      <c r="E85" s="4">
        <v>0.29779274223718699</v>
      </c>
    </row>
    <row r="86" spans="2:5" x14ac:dyDescent="0.2">
      <c r="B86">
        <v>0.02</v>
      </c>
      <c r="C86">
        <v>8</v>
      </c>
      <c r="D86">
        <v>2</v>
      </c>
      <c r="E86" s="4">
        <v>5.8491534120061597E-2</v>
      </c>
    </row>
    <row r="87" spans="2:5" x14ac:dyDescent="0.2">
      <c r="B87">
        <v>0.02</v>
      </c>
      <c r="C87">
        <v>9</v>
      </c>
      <c r="D87">
        <v>3</v>
      </c>
      <c r="E87" s="4">
        <v>0.82483759583309002</v>
      </c>
    </row>
    <row r="88" spans="2:5" x14ac:dyDescent="0.2">
      <c r="B88">
        <v>0.02</v>
      </c>
      <c r="C88">
        <v>10</v>
      </c>
      <c r="D88">
        <v>13</v>
      </c>
      <c r="E88" s="4">
        <v>0.82864359983551705</v>
      </c>
    </row>
    <row r="89" spans="2:5" x14ac:dyDescent="0.2">
      <c r="B89">
        <v>0.02</v>
      </c>
      <c r="C89">
        <v>11</v>
      </c>
      <c r="D89">
        <v>2</v>
      </c>
      <c r="E89" s="4">
        <v>0</v>
      </c>
    </row>
    <row r="90" spans="2:5" x14ac:dyDescent="0.2">
      <c r="B90">
        <v>0.02</v>
      </c>
      <c r="C90">
        <v>12</v>
      </c>
      <c r="D90">
        <v>2</v>
      </c>
      <c r="E90" s="4">
        <v>0.78376978417266197</v>
      </c>
    </row>
    <row r="91" spans="2:5" x14ac:dyDescent="0.2">
      <c r="B91">
        <v>0.02</v>
      </c>
      <c r="C91">
        <v>13</v>
      </c>
      <c r="D91">
        <v>2</v>
      </c>
      <c r="E91" s="4">
        <v>0</v>
      </c>
    </row>
    <row r="92" spans="2:5" x14ac:dyDescent="0.2">
      <c r="B92">
        <v>0.02</v>
      </c>
      <c r="C92">
        <v>14</v>
      </c>
      <c r="D92">
        <v>3</v>
      </c>
      <c r="E92" s="4">
        <v>1.13765642775882E-3</v>
      </c>
    </row>
    <row r="93" spans="2:5" x14ac:dyDescent="0.2">
      <c r="B93">
        <v>0.01</v>
      </c>
      <c r="C93">
        <v>0</v>
      </c>
      <c r="D93">
        <v>3</v>
      </c>
      <c r="E93" s="4">
        <v>3.4071550255536601E-3</v>
      </c>
    </row>
    <row r="94" spans="2:5" x14ac:dyDescent="0.2">
      <c r="B94">
        <v>0.01</v>
      </c>
      <c r="C94">
        <v>1</v>
      </c>
      <c r="D94">
        <v>2</v>
      </c>
      <c r="E94" s="4">
        <v>8.0062184220754007E-2</v>
      </c>
    </row>
    <row r="95" spans="2:5" x14ac:dyDescent="0.2">
      <c r="B95">
        <v>0.01</v>
      </c>
      <c r="C95">
        <v>2</v>
      </c>
      <c r="D95">
        <v>15</v>
      </c>
      <c r="E95" s="4">
        <v>0.119232763089684</v>
      </c>
    </row>
    <row r="96" spans="2:5" x14ac:dyDescent="0.2">
      <c r="B96">
        <v>0.01</v>
      </c>
      <c r="C96">
        <v>3</v>
      </c>
      <c r="D96">
        <v>2</v>
      </c>
      <c r="E96" s="4">
        <v>4.2663891779396501E-2</v>
      </c>
    </row>
    <row r="97" spans="2:5" x14ac:dyDescent="0.2">
      <c r="B97">
        <v>0.01</v>
      </c>
      <c r="C97">
        <v>4</v>
      </c>
      <c r="D97">
        <v>18</v>
      </c>
      <c r="E97" s="4">
        <v>0.25634106853750699</v>
      </c>
    </row>
    <row r="98" spans="2:5" x14ac:dyDescent="0.2">
      <c r="B98">
        <v>0.01</v>
      </c>
      <c r="C98">
        <v>5</v>
      </c>
      <c r="D98">
        <v>22</v>
      </c>
      <c r="E98" s="4">
        <v>0.156669650850492</v>
      </c>
    </row>
    <row r="99" spans="2:5" x14ac:dyDescent="0.2">
      <c r="B99">
        <v>0.01</v>
      </c>
      <c r="C99">
        <v>6</v>
      </c>
      <c r="D99">
        <v>2</v>
      </c>
      <c r="E99" s="4">
        <v>0.15786484951731999</v>
      </c>
    </row>
    <row r="100" spans="2:5" x14ac:dyDescent="0.2">
      <c r="B100">
        <v>0.01</v>
      </c>
      <c r="C100">
        <v>7</v>
      </c>
      <c r="D100">
        <v>2</v>
      </c>
      <c r="E100" s="4">
        <v>0.14369073668854901</v>
      </c>
    </row>
    <row r="101" spans="2:5" x14ac:dyDescent="0.2">
      <c r="B101">
        <v>0.01</v>
      </c>
      <c r="C101">
        <v>8</v>
      </c>
      <c r="D101">
        <v>2</v>
      </c>
      <c r="E101" s="4">
        <v>4.5965770171149202E-2</v>
      </c>
    </row>
    <row r="102" spans="2:5" x14ac:dyDescent="0.2">
      <c r="B102">
        <v>0.01</v>
      </c>
      <c r="C102">
        <v>9</v>
      </c>
      <c r="D102">
        <v>3</v>
      </c>
      <c r="E102" s="4">
        <v>0.81682333092311399</v>
      </c>
    </row>
    <row r="103" spans="2:5" x14ac:dyDescent="0.2">
      <c r="B103">
        <v>0.01</v>
      </c>
      <c r="C103">
        <v>10</v>
      </c>
      <c r="D103">
        <v>2</v>
      </c>
      <c r="E103" s="4">
        <v>0.62168815943727995</v>
      </c>
    </row>
    <row r="104" spans="2:5" x14ac:dyDescent="0.2">
      <c r="B104">
        <v>0.01</v>
      </c>
      <c r="C104">
        <v>11</v>
      </c>
      <c r="D104">
        <v>2</v>
      </c>
      <c r="E104" s="4">
        <v>6.2674874090654698E-2</v>
      </c>
    </row>
    <row r="105" spans="2:5" x14ac:dyDescent="0.2">
      <c r="B105">
        <v>0.01</v>
      </c>
      <c r="C105">
        <v>12</v>
      </c>
      <c r="D105">
        <v>2</v>
      </c>
      <c r="E105" s="4">
        <v>0.688388693800012</v>
      </c>
    </row>
    <row r="106" spans="2:5" x14ac:dyDescent="0.2">
      <c r="B106">
        <v>0.01</v>
      </c>
      <c r="C106">
        <v>13</v>
      </c>
      <c r="D106">
        <v>2</v>
      </c>
      <c r="E106" s="4">
        <v>6.5539112050740006E-2</v>
      </c>
    </row>
    <row r="107" spans="2:5" x14ac:dyDescent="0.2">
      <c r="B107">
        <v>0.01</v>
      </c>
      <c r="C107">
        <v>14</v>
      </c>
      <c r="D107">
        <v>14</v>
      </c>
      <c r="E107" s="4">
        <v>8.7214225232853507E-2</v>
      </c>
    </row>
    <row r="108" spans="2:5" x14ac:dyDescent="0.2">
      <c r="B108">
        <v>5.0000000000000001E-3</v>
      </c>
      <c r="C108">
        <v>0</v>
      </c>
      <c r="D108">
        <v>2</v>
      </c>
      <c r="E108" s="4">
        <v>5.3246013667425998E-2</v>
      </c>
    </row>
    <row r="109" spans="2:5" x14ac:dyDescent="0.2">
      <c r="B109">
        <v>5.0000000000000001E-3</v>
      </c>
      <c r="C109">
        <v>1</v>
      </c>
      <c r="D109">
        <v>2</v>
      </c>
      <c r="E109" s="4">
        <v>0.10434360592089301</v>
      </c>
    </row>
    <row r="110" spans="2:5" x14ac:dyDescent="0.2">
      <c r="B110">
        <v>5.0000000000000001E-3</v>
      </c>
      <c r="C110">
        <v>2</v>
      </c>
      <c r="D110">
        <v>2</v>
      </c>
      <c r="E110" s="4">
        <v>0.212070874861573</v>
      </c>
    </row>
    <row r="111" spans="2:5" x14ac:dyDescent="0.2">
      <c r="B111">
        <v>5.0000000000000001E-3</v>
      </c>
      <c r="C111">
        <v>3</v>
      </c>
      <c r="D111">
        <v>2</v>
      </c>
      <c r="E111" s="4">
        <v>2.2509848058525602E-3</v>
      </c>
    </row>
    <row r="112" spans="2:5" x14ac:dyDescent="0.2">
      <c r="B112">
        <v>5.0000000000000001E-3</v>
      </c>
      <c r="C112">
        <v>4</v>
      </c>
      <c r="D112">
        <v>18</v>
      </c>
      <c r="E112" s="4">
        <v>0.20041928721173999</v>
      </c>
    </row>
    <row r="113" spans="2:5" x14ac:dyDescent="0.2">
      <c r="B113">
        <v>5.0000000000000001E-3</v>
      </c>
      <c r="C113">
        <v>5</v>
      </c>
      <c r="D113">
        <v>2</v>
      </c>
      <c r="E113" s="4">
        <v>0</v>
      </c>
    </row>
    <row r="114" spans="2:5" x14ac:dyDescent="0.2">
      <c r="B114">
        <v>5.0000000000000001E-3</v>
      </c>
      <c r="C114">
        <v>6</v>
      </c>
      <c r="D114">
        <v>2</v>
      </c>
      <c r="E114" s="4">
        <v>5.59646539027982E-2</v>
      </c>
    </row>
    <row r="115" spans="2:5" x14ac:dyDescent="0.2">
      <c r="B115">
        <v>5.0000000000000001E-3</v>
      </c>
      <c r="C115">
        <v>7</v>
      </c>
      <c r="D115">
        <v>2</v>
      </c>
      <c r="E115" s="4">
        <v>5.7873768085552502E-2</v>
      </c>
    </row>
    <row r="116" spans="2:5" x14ac:dyDescent="0.2">
      <c r="B116">
        <v>5.0000000000000001E-3</v>
      </c>
      <c r="C116">
        <v>8</v>
      </c>
      <c r="D116">
        <v>2</v>
      </c>
      <c r="E116" s="4">
        <v>6.3974663499604095E-2</v>
      </c>
    </row>
    <row r="117" spans="2:5" x14ac:dyDescent="0.2">
      <c r="B117">
        <v>5.0000000000000001E-3</v>
      </c>
      <c r="C117">
        <v>9</v>
      </c>
      <c r="D117">
        <v>2</v>
      </c>
      <c r="E117" s="4">
        <v>0.82173811197001601</v>
      </c>
    </row>
    <row r="118" spans="2:5" x14ac:dyDescent="0.2">
      <c r="B118">
        <v>5.0000000000000001E-3</v>
      </c>
      <c r="C118">
        <v>10</v>
      </c>
      <c r="D118">
        <v>8</v>
      </c>
      <c r="E118" s="4">
        <v>0.82902596250517502</v>
      </c>
    </row>
    <row r="119" spans="2:5" x14ac:dyDescent="0.2">
      <c r="B119">
        <v>5.0000000000000001E-3</v>
      </c>
      <c r="C119">
        <v>11</v>
      </c>
      <c r="D119">
        <v>3</v>
      </c>
      <c r="E119" s="4">
        <v>8.4269662921348295E-3</v>
      </c>
    </row>
    <row r="120" spans="2:5" x14ac:dyDescent="0.2">
      <c r="B120">
        <v>5.0000000000000001E-3</v>
      </c>
      <c r="C120">
        <v>12</v>
      </c>
      <c r="D120">
        <v>2</v>
      </c>
      <c r="E120" s="4">
        <v>0.78967092165358899</v>
      </c>
    </row>
    <row r="121" spans="2:5" x14ac:dyDescent="0.2">
      <c r="B121">
        <v>5.0000000000000001E-3</v>
      </c>
      <c r="C121">
        <v>13</v>
      </c>
      <c r="D121">
        <v>2</v>
      </c>
      <c r="E121" s="4">
        <v>0</v>
      </c>
    </row>
    <row r="122" spans="2:5" x14ac:dyDescent="0.2">
      <c r="B122">
        <v>5.0000000000000001E-3</v>
      </c>
      <c r="C122">
        <v>14</v>
      </c>
      <c r="D122">
        <v>3</v>
      </c>
      <c r="E122" s="4">
        <v>2.2701475595913699E-3</v>
      </c>
    </row>
  </sheetData>
  <mergeCells count="4">
    <mergeCell ref="G5:G6"/>
    <mergeCell ref="H5:L5"/>
    <mergeCell ref="M5:M6"/>
    <mergeCell ref="N5:N6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2"/>
  <sheetViews>
    <sheetView zoomScale="110" zoomScaleNormal="110" workbookViewId="0">
      <selection activeCell="A122" sqref="A122"/>
    </sheetView>
  </sheetViews>
  <sheetFormatPr defaultRowHeight="12.75" x14ac:dyDescent="0.2"/>
  <cols>
    <col min="1" max="1025" width="11.28515625"/>
  </cols>
  <sheetData>
    <row r="1" spans="1:14" x14ac:dyDescent="0.2">
      <c r="A1" t="s">
        <v>10</v>
      </c>
    </row>
    <row r="2" spans="1:14" x14ac:dyDescent="0.2">
      <c r="B2" t="s">
        <v>1</v>
      </c>
      <c r="C2" t="s">
        <v>2</v>
      </c>
      <c r="D2" t="s">
        <v>3</v>
      </c>
      <c r="E2" t="s">
        <v>4</v>
      </c>
      <c r="G2" t="s">
        <v>5</v>
      </c>
    </row>
    <row r="3" spans="1:14" x14ac:dyDescent="0.2">
      <c r="B3">
        <v>1</v>
      </c>
      <c r="C3">
        <v>0</v>
      </c>
      <c r="D3">
        <v>11</v>
      </c>
      <c r="E3" s="4">
        <v>0.65175332527206797</v>
      </c>
      <c r="G3" t="s">
        <v>6</v>
      </c>
    </row>
    <row r="4" spans="1:14" x14ac:dyDescent="0.2">
      <c r="B4">
        <v>1</v>
      </c>
      <c r="C4">
        <v>1</v>
      </c>
      <c r="D4">
        <v>19</v>
      </c>
      <c r="E4" s="4">
        <v>0.67806603773584895</v>
      </c>
    </row>
    <row r="5" spans="1:14" x14ac:dyDescent="0.2">
      <c r="B5">
        <v>1</v>
      </c>
      <c r="C5">
        <v>2</v>
      </c>
      <c r="D5">
        <v>19</v>
      </c>
      <c r="E5" s="4">
        <v>0.70895295902883204</v>
      </c>
      <c r="G5" s="3" t="s">
        <v>1</v>
      </c>
      <c r="H5" s="3" t="s">
        <v>7</v>
      </c>
      <c r="I5" s="3"/>
      <c r="J5" s="3"/>
      <c r="K5" s="3"/>
      <c r="L5" s="3"/>
      <c r="M5" s="3" t="s">
        <v>8</v>
      </c>
      <c r="N5" s="3" t="s">
        <v>9</v>
      </c>
    </row>
    <row r="6" spans="1:14" x14ac:dyDescent="0.2">
      <c r="B6">
        <v>1</v>
      </c>
      <c r="C6">
        <v>3</v>
      </c>
      <c r="D6">
        <v>25</v>
      </c>
      <c r="E6" s="4">
        <v>0.72235434007134403</v>
      </c>
      <c r="G6" s="3"/>
      <c r="H6">
        <f>Master!C2</f>
        <v>1</v>
      </c>
      <c r="I6">
        <f>Master!D2</f>
        <v>3</v>
      </c>
      <c r="J6">
        <f>Master!E2</f>
        <v>6</v>
      </c>
      <c r="K6">
        <f>Master!F2</f>
        <v>8</v>
      </c>
      <c r="L6">
        <f>Master!G2</f>
        <v>13</v>
      </c>
      <c r="M6" s="3"/>
      <c r="N6" s="3" t="s">
        <v>9</v>
      </c>
    </row>
    <row r="7" spans="1:14" x14ac:dyDescent="0.2">
      <c r="B7">
        <v>1</v>
      </c>
      <c r="C7">
        <v>4</v>
      </c>
      <c r="D7">
        <v>30</v>
      </c>
      <c r="E7" s="4">
        <v>0.71995263469508597</v>
      </c>
      <c r="G7">
        <v>1</v>
      </c>
      <c r="H7" s="4">
        <f>IF(NoTransfer!H$6="","",VLOOKUP(NoTransfer!H$6,NoTransfer!$C3:$E17,3))</f>
        <v>0.67806603773584895</v>
      </c>
      <c r="I7" s="4">
        <f>IF(NoTransfer!I$6="","",VLOOKUP(NoTransfer!I$6,NoTransfer!$C3:$E17,3))</f>
        <v>0.72235434007134403</v>
      </c>
      <c r="J7" s="4">
        <f>IF(NoTransfer!J$6="","",VLOOKUP(NoTransfer!J$6,NoTransfer!$C3:$E17,3))</f>
        <v>0.712466686408054</v>
      </c>
      <c r="K7" s="4">
        <f>IF(NoTransfer!K$6="","",VLOOKUP(NoTransfer!K$6,NoTransfer!$C3:$E17,3))</f>
        <v>0.70957993351465698</v>
      </c>
      <c r="L7" s="4">
        <f>IF(NoTransfer!L$6="","",VLOOKUP(NoTransfer!L$6,NoTransfer!$C3:$E17,3))</f>
        <v>0.72245384157236503</v>
      </c>
      <c r="M7" s="4">
        <f>SUM(NoTransfer!H7:L7)</f>
        <v>3.5449208393022689</v>
      </c>
      <c r="N7" s="4">
        <f>NoTransfer!M7/COUNTA(NoTransfer!H$6:L$6)</f>
        <v>0.70898416786045382</v>
      </c>
    </row>
    <row r="8" spans="1:14" x14ac:dyDescent="0.2">
      <c r="B8">
        <v>1</v>
      </c>
      <c r="C8">
        <v>5</v>
      </c>
      <c r="D8">
        <v>16</v>
      </c>
      <c r="E8" s="4">
        <v>0.71013633669235299</v>
      </c>
      <c r="H8">
        <f>IF(NoTransfer!H$6="","",VLOOKUP(NoTransfer!H$6,NoTransfer!$C3:$E17,2))</f>
        <v>19</v>
      </c>
      <c r="I8">
        <f>IF(NoTransfer!I$6="","",VLOOKUP(NoTransfer!I$6,NoTransfer!$C3:$E17,2))</f>
        <v>25</v>
      </c>
      <c r="J8">
        <f>IF(NoTransfer!J$6="","",VLOOKUP(NoTransfer!J$6,NoTransfer!$C3:$E17,2))</f>
        <v>23</v>
      </c>
      <c r="K8">
        <f>IF(NoTransfer!K$6="","",VLOOKUP(NoTransfer!K$6,NoTransfer!$C3:$E17,2))</f>
        <v>18</v>
      </c>
      <c r="L8">
        <f>IF(NoTransfer!L$6="","",VLOOKUP(NoTransfer!L$6,NoTransfer!$C3:$E17,2))</f>
        <v>30</v>
      </c>
      <c r="M8">
        <f>SUM(NoTransfer!H8:L8)</f>
        <v>115</v>
      </c>
      <c r="N8">
        <f>NoTransfer!M8/COUNTA(NoTransfer!H$6:L$6)</f>
        <v>23</v>
      </c>
    </row>
    <row r="9" spans="1:14" x14ac:dyDescent="0.2">
      <c r="B9">
        <v>1</v>
      </c>
      <c r="C9">
        <v>6</v>
      </c>
      <c r="D9">
        <v>23</v>
      </c>
      <c r="E9" s="4">
        <v>0.712466686408054</v>
      </c>
      <c r="G9">
        <v>0.5</v>
      </c>
      <c r="H9" s="4">
        <f>IF(NoTransfer!H$6="","",VLOOKUP(NoTransfer!H$6,NoTransfer!$C18:$E32,3))</f>
        <v>0.67264573991031396</v>
      </c>
      <c r="I9" s="4">
        <f>IF(NoTransfer!I$6="","",VLOOKUP(NoTransfer!I$6,NoTransfer!$C18:$E32,3))</f>
        <v>0.68995633187772898</v>
      </c>
      <c r="J9" s="4">
        <f>IF(NoTransfer!J$6="","",VLOOKUP(NoTransfer!J$6,NoTransfer!$C18:$E32,3))</f>
        <v>0.68297156832772898</v>
      </c>
      <c r="K9" s="4">
        <f>IF(NoTransfer!K$6="","",VLOOKUP(NoTransfer!K$6,NoTransfer!$C18:$E32,3))</f>
        <v>0.70242108489120403</v>
      </c>
      <c r="L9" s="4">
        <f>IF(NoTransfer!L$6="","",VLOOKUP(NoTransfer!L$6,NoTransfer!$C18:$E32,3))</f>
        <v>0.68370414912808197</v>
      </c>
      <c r="M9" s="4">
        <f>SUM(NoTransfer!H9:L9)</f>
        <v>3.431698874135058</v>
      </c>
      <c r="N9" s="4">
        <f>NoTransfer!M9/COUNTA(NoTransfer!H$6:L$6)</f>
        <v>0.68633977482701158</v>
      </c>
    </row>
    <row r="10" spans="1:14" x14ac:dyDescent="0.2">
      <c r="B10">
        <v>1</v>
      </c>
      <c r="C10">
        <v>7</v>
      </c>
      <c r="D10">
        <v>21</v>
      </c>
      <c r="E10" s="4">
        <v>0.71402877697841705</v>
      </c>
      <c r="H10">
        <f>IF(NoTransfer!H$6="","",VLOOKUP(NoTransfer!H$6,NoTransfer!$C$18:$E$32,2))</f>
        <v>18</v>
      </c>
      <c r="I10">
        <f>IF(NoTransfer!I$6="","",VLOOKUP(NoTransfer!I$6,NoTransfer!$C$18:$E$32,2))</f>
        <v>27</v>
      </c>
      <c r="J10">
        <f>IF(NoTransfer!J$6="","",VLOOKUP(NoTransfer!J$6,NoTransfer!$C$18:$E$32,2))</f>
        <v>21</v>
      </c>
      <c r="K10">
        <f>IF(NoTransfer!K$6="","",VLOOKUP(NoTransfer!K$6,NoTransfer!$C$18:$E$32,2))</f>
        <v>34</v>
      </c>
      <c r="L10">
        <f>IF(NoTransfer!L$6="","",VLOOKUP(NoTransfer!L$6,NoTransfer!$C$18:$E$32,2))</f>
        <v>25</v>
      </c>
      <c r="M10">
        <f>SUM(NoTransfer!H10:L10)</f>
        <v>125</v>
      </c>
      <c r="N10">
        <f>NoTransfer!M10/COUNTA(NoTransfer!H$6:L$6)</f>
        <v>25</v>
      </c>
    </row>
    <row r="11" spans="1:14" x14ac:dyDescent="0.2">
      <c r="B11">
        <v>1</v>
      </c>
      <c r="C11">
        <v>8</v>
      </c>
      <c r="D11">
        <v>18</v>
      </c>
      <c r="E11" s="4">
        <v>0.70957993351465698</v>
      </c>
      <c r="G11">
        <v>0.2</v>
      </c>
      <c r="H11" s="4">
        <f>IF(NoTransfer!H$6="","",VLOOKUP(NoTransfer!H$6,NoTransfer!$C$33:$E$47,3))</f>
        <v>0.60962566844919797</v>
      </c>
      <c r="I11" s="4">
        <f>IF(NoTransfer!I$6="","",VLOOKUP(NoTransfer!I$6,NoTransfer!$C$33:$E$47,3))</f>
        <v>0.58866912504190405</v>
      </c>
      <c r="J11" s="4">
        <f>IF(NoTransfer!J$6="","",VLOOKUP(NoTransfer!J$6,NoTransfer!$C$33:$E$47,3))</f>
        <v>0.57442977190876399</v>
      </c>
      <c r="K11" s="4">
        <f>IF(NoTransfer!K$6="","",VLOOKUP(NoTransfer!K$6,NoTransfer!$C$33:$E$47,3))</f>
        <v>0.61654135338345895</v>
      </c>
      <c r="L11" s="4">
        <f>IF(NoTransfer!L$6="","",VLOOKUP(NoTransfer!L$6,NoTransfer!$C$33:$E$47,3))</f>
        <v>0.63828464885021696</v>
      </c>
      <c r="M11" s="4">
        <f>SUM(NoTransfer!H11:L11)</f>
        <v>3.0275505676335417</v>
      </c>
      <c r="N11" s="4">
        <f>NoTransfer!M11/COUNTA(NoTransfer!H$6:L$6)</f>
        <v>0.60551011352670836</v>
      </c>
    </row>
    <row r="12" spans="1:14" x14ac:dyDescent="0.2">
      <c r="B12">
        <v>1</v>
      </c>
      <c r="C12">
        <v>9</v>
      </c>
      <c r="D12">
        <v>22</v>
      </c>
      <c r="E12" s="4">
        <v>0.92584084349413898</v>
      </c>
      <c r="H12">
        <f>IF(NoTransfer!H$6="","",VLOOKUP(NoTransfer!H$6,NoTransfer!$C$33:$E$47,2))</f>
        <v>18</v>
      </c>
      <c r="I12">
        <f>IF(NoTransfer!I$6="","",VLOOKUP(NoTransfer!I$6,NoTransfer!$C$33:$E$47,2))</f>
        <v>15</v>
      </c>
      <c r="J12">
        <f>IF(NoTransfer!J$6="","",VLOOKUP(NoTransfer!J$6,NoTransfer!$C$33:$E$47,2))</f>
        <v>14</v>
      </c>
      <c r="K12">
        <f>IF(NoTransfer!K$6="","",VLOOKUP(NoTransfer!K$6,NoTransfer!$C$33:$E$47,2))</f>
        <v>17</v>
      </c>
      <c r="L12">
        <f>IF(NoTransfer!L$6="","",VLOOKUP(NoTransfer!L$6,NoTransfer!$C$33:$E$47,2))</f>
        <v>25</v>
      </c>
      <c r="M12">
        <f>SUM(NoTransfer!H12:L12)</f>
        <v>89</v>
      </c>
      <c r="N12">
        <f>NoTransfer!M12/COUNTA(NoTransfer!H$6:L$6)</f>
        <v>17.8</v>
      </c>
    </row>
    <row r="13" spans="1:14" x14ac:dyDescent="0.2">
      <c r="B13">
        <v>1</v>
      </c>
      <c r="C13">
        <v>10</v>
      </c>
      <c r="D13">
        <v>28</v>
      </c>
      <c r="E13" s="4">
        <v>0.928541973490427</v>
      </c>
      <c r="G13">
        <v>0.1</v>
      </c>
      <c r="H13" s="4">
        <f>IF(NoTransfer!H$6="","",VLOOKUP(NoTransfer!H$6,NoTransfer!$C$48:$E$62,3))</f>
        <v>0.57561584034923596</v>
      </c>
      <c r="I13" s="4">
        <f>IF(NoTransfer!I$6="","",VLOOKUP(NoTransfer!I$6,NoTransfer!$C$48:$E$62,3))</f>
        <v>0.55015095605501496</v>
      </c>
      <c r="J13" s="4">
        <f>IF(NoTransfer!J$6="","",VLOOKUP(NoTransfer!J$6,NoTransfer!$C$48:$E$62,3))</f>
        <v>0.536506915406883</v>
      </c>
      <c r="K13" s="4">
        <f>IF(NoTransfer!K$6="","",VLOOKUP(NoTransfer!K$6,NoTransfer!$C$48:$E$62,3))</f>
        <v>0.60459263919471495</v>
      </c>
      <c r="L13" s="4">
        <f>IF(NoTransfer!L$6="","",VLOOKUP(NoTransfer!L$6,NoTransfer!$C$48:$E$62,3))</f>
        <v>0.56874621441550599</v>
      </c>
      <c r="M13" s="4">
        <f>SUM(NoTransfer!H13:L13)</f>
        <v>2.8356125654213544</v>
      </c>
      <c r="N13" s="4">
        <f>NoTransfer!M13/COUNTA(NoTransfer!H$6:L$6)</f>
        <v>0.56712251308427086</v>
      </c>
    </row>
    <row r="14" spans="1:14" x14ac:dyDescent="0.2">
      <c r="B14">
        <v>1</v>
      </c>
      <c r="C14">
        <v>11</v>
      </c>
      <c r="D14">
        <v>19</v>
      </c>
      <c r="E14" s="4">
        <v>0.70315288518738805</v>
      </c>
      <c r="H14">
        <f>IF(NoTransfer!H$6="","",VLOOKUP(NoTransfer!H$6,NoTransfer!$C$48:$E$62,2))</f>
        <v>27</v>
      </c>
      <c r="I14">
        <f>IF(NoTransfer!I$6="","",VLOOKUP(NoTransfer!I$6,NoTransfer!$C$48:$E$62,2))</f>
        <v>28</v>
      </c>
      <c r="J14">
        <f>IF(NoTransfer!J$6="","",VLOOKUP(NoTransfer!J$6,NoTransfer!$C$48:$E$62,2))</f>
        <v>20</v>
      </c>
      <c r="K14">
        <f>IF(NoTransfer!K$6="","",VLOOKUP(NoTransfer!K$6,NoTransfer!$C$48:$E$62,2))</f>
        <v>23</v>
      </c>
      <c r="L14">
        <f>IF(NoTransfer!L$6="","",VLOOKUP(NoTransfer!L$6,NoTransfer!$C$48:$E$62,2))</f>
        <v>23</v>
      </c>
      <c r="M14">
        <f>SUM(NoTransfer!H14:L14)</f>
        <v>121</v>
      </c>
      <c r="N14">
        <f>NoTransfer!M14/COUNTA(NoTransfer!H$6:L$6)</f>
        <v>24.2</v>
      </c>
    </row>
    <row r="15" spans="1:14" x14ac:dyDescent="0.2">
      <c r="B15">
        <v>1</v>
      </c>
      <c r="C15">
        <v>12</v>
      </c>
      <c r="D15">
        <v>26</v>
      </c>
      <c r="E15" s="4">
        <v>0.93187237424775704</v>
      </c>
      <c r="G15">
        <v>0.05</v>
      </c>
      <c r="H15" s="4">
        <f>IF(NoTransfer!H$6="","",VLOOKUP(NoTransfer!H$6,NoTransfer!$C$63:$E$77,3))</f>
        <v>0.41970021413276198</v>
      </c>
      <c r="I15" s="4">
        <f>IF(NoTransfer!I$6="","",VLOOKUP(NoTransfer!I$6,NoTransfer!$C$63:$E$77,3))</f>
        <v>0.51008931524975198</v>
      </c>
      <c r="J15" s="4">
        <f>IF(NoTransfer!J$6="","",VLOOKUP(NoTransfer!J$6,NoTransfer!$C$63:$E$77,3))</f>
        <v>0.44225146198830401</v>
      </c>
      <c r="K15" s="4">
        <f>IF(NoTransfer!K$6="","",VLOOKUP(NoTransfer!K$6,NoTransfer!$C$63:$E$77,3))</f>
        <v>0.44654545454545402</v>
      </c>
      <c r="L15" s="4">
        <f>IF(NoTransfer!L$6="","",VLOOKUP(NoTransfer!L$6,NoTransfer!$C$63:$E$77,3))</f>
        <v>0.465360391882435</v>
      </c>
      <c r="M15" s="4">
        <f>SUM(NoTransfer!H15:L15)</f>
        <v>2.2839468377987071</v>
      </c>
      <c r="N15" s="4">
        <f>NoTransfer!M15/COUNTA(NoTransfer!H$6:L$6)</f>
        <v>0.45678936755974142</v>
      </c>
    </row>
    <row r="16" spans="1:14" x14ac:dyDescent="0.2">
      <c r="B16">
        <v>1</v>
      </c>
      <c r="C16">
        <v>13</v>
      </c>
      <c r="D16">
        <v>30</v>
      </c>
      <c r="E16" s="4">
        <v>0.72245384157236503</v>
      </c>
      <c r="H16">
        <f>IF(NoTransfer!H$6="","",VLOOKUP(NoTransfer!H$6,NoTransfer!$C$63:$E$77,2))</f>
        <v>22</v>
      </c>
      <c r="I16">
        <f>IF(NoTransfer!I$6="","",VLOOKUP(NoTransfer!I$6,NoTransfer!$C$63:$E$77,2))</f>
        <v>33</v>
      </c>
      <c r="J16">
        <f>IF(NoTransfer!J$6="","",VLOOKUP(NoTransfer!J$6,NoTransfer!$C$63:$E$77,2))</f>
        <v>16</v>
      </c>
      <c r="K16">
        <f>IF(NoTransfer!K$6="","",VLOOKUP(NoTransfer!K$6,NoTransfer!$C$63:$E$77,2))</f>
        <v>14</v>
      </c>
      <c r="L16">
        <f>IF(NoTransfer!L$6="","",VLOOKUP(NoTransfer!L$6,NoTransfer!$C$63:$E$77,2))</f>
        <v>23</v>
      </c>
      <c r="M16">
        <f>SUM(NoTransfer!H16:L16)</f>
        <v>108</v>
      </c>
      <c r="N16">
        <f>NoTransfer!M16/COUNTA(NoTransfer!H$6:L$6)</f>
        <v>21.6</v>
      </c>
    </row>
    <row r="17" spans="2:14" x14ac:dyDescent="0.2">
      <c r="B17">
        <v>1</v>
      </c>
      <c r="C17">
        <v>14</v>
      </c>
      <c r="D17">
        <v>13</v>
      </c>
      <c r="E17" s="4">
        <v>0.70889894419306199</v>
      </c>
      <c r="G17">
        <v>0.02</v>
      </c>
      <c r="H17" s="4">
        <f>IF(NoTransfer!H$6="","",VLOOKUP(NoTransfer!H$6,NoTransfer!$C$78:$E$92,3))</f>
        <v>0.230318257956449</v>
      </c>
      <c r="I17" s="4">
        <f>IF(NoTransfer!I$6="","",VLOOKUP(NoTransfer!I$6,NoTransfer!$C$78:$E$92,3))</f>
        <v>0.27679324894514801</v>
      </c>
      <c r="J17" s="4">
        <f>IF(NoTransfer!J$6="","",VLOOKUP(NoTransfer!J$6,NoTransfer!$C$78:$E$92,3))</f>
        <v>0.216341689879294</v>
      </c>
      <c r="K17" s="4">
        <f>IF(NoTransfer!K$6="","",VLOOKUP(NoTransfer!K$6,NoTransfer!$C$78:$E$92,3))</f>
        <v>0.37169406719085102</v>
      </c>
      <c r="L17" s="4">
        <f>IF(NoTransfer!L$6="","",VLOOKUP(NoTransfer!L$6,NoTransfer!$C$78:$E$92,3))</f>
        <v>0.18732525629077401</v>
      </c>
      <c r="M17" s="4">
        <f>SUM(NoTransfer!H17:L17)</f>
        <v>1.282472520262516</v>
      </c>
      <c r="N17" s="4">
        <f>NoTransfer!M17/COUNTA(NoTransfer!H$6:L$6)</f>
        <v>0.25649450405250318</v>
      </c>
    </row>
    <row r="18" spans="2:14" x14ac:dyDescent="0.2">
      <c r="B18">
        <v>0.5</v>
      </c>
      <c r="C18">
        <v>0</v>
      </c>
      <c r="D18">
        <v>24</v>
      </c>
      <c r="E18" s="4">
        <v>0.662027231467474</v>
      </c>
      <c r="H18">
        <f>IF(NoTransfer!H$6="","",VLOOKUP(NoTransfer!H$6,NoTransfer!$C$78:$E$92,2))</f>
        <v>26</v>
      </c>
      <c r="I18">
        <f>IF(NoTransfer!I$6="","",VLOOKUP(NoTransfer!I$6,NoTransfer!$C$78:$E$92,2))</f>
        <v>19</v>
      </c>
      <c r="J18">
        <f>IF(NoTransfer!J$6="","",VLOOKUP(NoTransfer!J$6,NoTransfer!$C$78:$E$92,2))</f>
        <v>23</v>
      </c>
      <c r="K18">
        <f>IF(NoTransfer!K$6="","",VLOOKUP(NoTransfer!K$6,NoTransfer!$C$78:$E$92,2))</f>
        <v>42</v>
      </c>
      <c r="L18">
        <f>IF(NoTransfer!L$6="","",VLOOKUP(NoTransfer!L$6,NoTransfer!$C$78:$E$92,2))</f>
        <v>24</v>
      </c>
      <c r="M18">
        <f>SUM(NoTransfer!H18:L18)</f>
        <v>134</v>
      </c>
      <c r="N18">
        <f>NoTransfer!M18/COUNTA(NoTransfer!H$6:L$6)</f>
        <v>26.8</v>
      </c>
    </row>
    <row r="19" spans="2:14" x14ac:dyDescent="0.2">
      <c r="B19">
        <v>0.5</v>
      </c>
      <c r="C19">
        <v>1</v>
      </c>
      <c r="D19">
        <v>18</v>
      </c>
      <c r="E19" s="4">
        <v>0.67264573991031396</v>
      </c>
      <c r="G19">
        <v>0.01</v>
      </c>
      <c r="H19" s="4">
        <f>IF(NoTransfer!H$6="","",VLOOKUP(NoTransfer!H$6,NoTransfer!$C$93:$E$107,3))</f>
        <v>0.130850047755492</v>
      </c>
      <c r="I19" s="4">
        <f>IF(NoTransfer!I$6="","",VLOOKUP(NoTransfer!I$6,NoTransfer!$C$93:$E$107,3))</f>
        <v>0</v>
      </c>
      <c r="J19" s="4">
        <f>IF(NoTransfer!J$6="","",VLOOKUP(NoTransfer!J$6,NoTransfer!$C$93:$E$107,3))</f>
        <v>0.135728542914172</v>
      </c>
      <c r="K19" s="4">
        <f>IF(NoTransfer!K$6="","",VLOOKUP(NoTransfer!K$6,NoTransfer!$C$93:$E$107,3))</f>
        <v>0.16078066914498099</v>
      </c>
      <c r="L19" s="4">
        <f>IF(NoTransfer!L$6="","",VLOOKUP(NoTransfer!L$6,NoTransfer!$C$93:$E$107,3))</f>
        <v>0.112426035502959</v>
      </c>
      <c r="M19" s="4">
        <f>SUM(NoTransfer!H19:L19)</f>
        <v>0.539785295317604</v>
      </c>
      <c r="N19" s="4">
        <f>NoTransfer!M19/COUNTA(NoTransfer!H$6:L$6)</f>
        <v>0.10795705906352079</v>
      </c>
    </row>
    <row r="20" spans="2:14" x14ac:dyDescent="0.2">
      <c r="B20">
        <v>0.5</v>
      </c>
      <c r="C20">
        <v>2</v>
      </c>
      <c r="D20">
        <v>23</v>
      </c>
      <c r="E20" s="4">
        <v>0.68892261001517396</v>
      </c>
      <c r="H20">
        <f>IF(NoTransfer!H$6="","",VLOOKUP(NoTransfer!H$6,NoTransfer!$C$93:$E$107,2))</f>
        <v>24</v>
      </c>
      <c r="I20">
        <f>IF(NoTransfer!I$6="","",VLOOKUP(NoTransfer!I$6,NoTransfer!$C$93:$E$107,2))</f>
        <v>4</v>
      </c>
      <c r="J20">
        <f>IF(NoTransfer!J$6="","",VLOOKUP(NoTransfer!J$6,NoTransfer!$C$93:$E$107,2))</f>
        <v>18</v>
      </c>
      <c r="K20">
        <f>IF(NoTransfer!K$6="","",VLOOKUP(NoTransfer!K$6,NoTransfer!$C$93:$E$107,2))</f>
        <v>22</v>
      </c>
      <c r="L20">
        <f>IF(NoTransfer!L$6="","",VLOOKUP(NoTransfer!L$6,NoTransfer!$C$93:$E$107,2))</f>
        <v>16</v>
      </c>
      <c r="M20">
        <f>SUM(NoTransfer!H20:L20)</f>
        <v>84</v>
      </c>
      <c r="N20">
        <f>NoTransfer!M20/COUNTA(NoTransfer!H$6:L$6)</f>
        <v>16.8</v>
      </c>
    </row>
    <row r="21" spans="2:14" x14ac:dyDescent="0.2">
      <c r="B21">
        <v>0.5</v>
      </c>
      <c r="C21">
        <v>3</v>
      </c>
      <c r="D21">
        <v>27</v>
      </c>
      <c r="E21" s="4">
        <v>0.68995633187772898</v>
      </c>
      <c r="G21">
        <v>5.0000000000000001E-3</v>
      </c>
      <c r="H21" s="4">
        <f>IF(NoTransfer!H$6="","",VLOOKUP(NoTransfer!H$6,NoTransfer!$C$108:$E$122,3))</f>
        <v>0</v>
      </c>
      <c r="I21" s="4">
        <f>IF(NoTransfer!I$6="","",VLOOKUP(NoTransfer!I$6,NoTransfer!$C$108:$E$122,3))</f>
        <v>0</v>
      </c>
      <c r="J21" s="4">
        <f>IF(NoTransfer!J$6="","",VLOOKUP(NoTransfer!J$6,NoTransfer!$C$108:$E$122,3))</f>
        <v>0.18150388936905801</v>
      </c>
      <c r="K21" s="4">
        <f>IF(NoTransfer!K$6="","",VLOOKUP(NoTransfer!K$6,NoTransfer!$C$108:$E$122,3))</f>
        <v>0.11431316042266999</v>
      </c>
      <c r="L21" s="4">
        <f>IF(NoTransfer!L$6="","",VLOOKUP(NoTransfer!L$6,NoTransfer!$C$108:$E$122,3))</f>
        <v>0</v>
      </c>
      <c r="M21" s="4">
        <f>SUM(NoTransfer!H21:L21)</f>
        <v>0.29581704979172802</v>
      </c>
      <c r="N21" s="4">
        <f>NoTransfer!M21/COUNTA(NoTransfer!H$6:L$6)</f>
        <v>5.9163409958345604E-2</v>
      </c>
    </row>
    <row r="22" spans="2:14" x14ac:dyDescent="0.2">
      <c r="B22">
        <v>0.5</v>
      </c>
      <c r="C22">
        <v>4</v>
      </c>
      <c r="D22">
        <v>22</v>
      </c>
      <c r="E22" s="4">
        <v>0.68069306930693096</v>
      </c>
      <c r="H22">
        <f>IF(NoTransfer!H$6="","",VLOOKUP(NoTransfer!H$6,NoTransfer!$C$108:$E$122,2))</f>
        <v>3</v>
      </c>
      <c r="I22">
        <f>IF(NoTransfer!I$6="","",VLOOKUP(NoTransfer!I$6,NoTransfer!$C$108:$E$122,2))</f>
        <v>3</v>
      </c>
      <c r="J22">
        <f>IF(NoTransfer!J$6="","",VLOOKUP(NoTransfer!J$6,NoTransfer!$C$108:$E$122,2))</f>
        <v>20</v>
      </c>
      <c r="K22">
        <f>IF(NoTransfer!K$6="","",VLOOKUP(NoTransfer!K$6,NoTransfer!$C$108:$E$122,2))</f>
        <v>9</v>
      </c>
      <c r="L22">
        <f>IF(NoTransfer!L$6="","",VLOOKUP(NoTransfer!L$6,NoTransfer!$C$108:$E$122,2))</f>
        <v>6</v>
      </c>
      <c r="M22">
        <f>SUM(NoTransfer!H22:L22)</f>
        <v>41</v>
      </c>
      <c r="N22">
        <f>NoTransfer!M22/COUNTA(NoTransfer!H$6:L$6)</f>
        <v>8.1999999999999993</v>
      </c>
    </row>
    <row r="23" spans="2:14" x14ac:dyDescent="0.2">
      <c r="B23">
        <v>0.5</v>
      </c>
      <c r="C23">
        <v>5</v>
      </c>
      <c r="D23">
        <v>19</v>
      </c>
      <c r="E23" s="4">
        <v>0.67161079798279399</v>
      </c>
    </row>
    <row r="24" spans="2:14" x14ac:dyDescent="0.2">
      <c r="B24">
        <v>0.5</v>
      </c>
      <c r="C24">
        <v>6</v>
      </c>
      <c r="D24">
        <v>21</v>
      </c>
      <c r="E24" s="4">
        <v>0.68297156832772898</v>
      </c>
    </row>
    <row r="25" spans="2:14" x14ac:dyDescent="0.2">
      <c r="B25">
        <v>0.5</v>
      </c>
      <c r="C25">
        <v>7</v>
      </c>
      <c r="D25">
        <v>29</v>
      </c>
      <c r="E25" s="4">
        <v>0.67747858017135898</v>
      </c>
    </row>
    <row r="26" spans="2:14" x14ac:dyDescent="0.2">
      <c r="B26">
        <v>0.5</v>
      </c>
      <c r="C26">
        <v>8</v>
      </c>
      <c r="D26">
        <v>34</v>
      </c>
      <c r="E26" s="4">
        <v>0.70242108489120403</v>
      </c>
    </row>
    <row r="27" spans="2:14" x14ac:dyDescent="0.2">
      <c r="B27">
        <v>0.5</v>
      </c>
      <c r="C27">
        <v>9</v>
      </c>
      <c r="D27">
        <v>18</v>
      </c>
      <c r="E27" s="4">
        <v>0.91671093796115899</v>
      </c>
    </row>
    <row r="28" spans="2:14" x14ac:dyDescent="0.2">
      <c r="B28">
        <v>0.5</v>
      </c>
      <c r="C28">
        <v>10</v>
      </c>
      <c r="D28">
        <v>23</v>
      </c>
      <c r="E28" s="4">
        <v>0.91757368947461304</v>
      </c>
    </row>
    <row r="29" spans="2:14" x14ac:dyDescent="0.2">
      <c r="B29">
        <v>0.5</v>
      </c>
      <c r="C29">
        <v>11</v>
      </c>
      <c r="D29">
        <v>32</v>
      </c>
      <c r="E29" s="4">
        <v>0.68668486502881398</v>
      </c>
    </row>
    <row r="30" spans="2:14" x14ac:dyDescent="0.2">
      <c r="B30">
        <v>0.5</v>
      </c>
      <c r="C30">
        <v>12</v>
      </c>
      <c r="D30">
        <v>16</v>
      </c>
      <c r="E30" s="4">
        <v>0.91804024099124704</v>
      </c>
    </row>
    <row r="31" spans="2:14" x14ac:dyDescent="0.2">
      <c r="B31">
        <v>0.5</v>
      </c>
      <c r="C31">
        <v>13</v>
      </c>
      <c r="D31">
        <v>25</v>
      </c>
      <c r="E31" s="4">
        <v>0.68370414912808197</v>
      </c>
    </row>
    <row r="32" spans="2:14" x14ac:dyDescent="0.2">
      <c r="B32">
        <v>0.5</v>
      </c>
      <c r="C32">
        <v>14</v>
      </c>
      <c r="D32">
        <v>14</v>
      </c>
      <c r="E32" s="4">
        <v>0.65948533812088606</v>
      </c>
    </row>
    <row r="33" spans="2:5" x14ac:dyDescent="0.2">
      <c r="B33">
        <v>0.2</v>
      </c>
      <c r="C33">
        <v>0</v>
      </c>
      <c r="D33">
        <v>31</v>
      </c>
      <c r="E33" s="4">
        <v>0.60142458965624002</v>
      </c>
    </row>
    <row r="34" spans="2:5" x14ac:dyDescent="0.2">
      <c r="B34">
        <v>0.2</v>
      </c>
      <c r="C34">
        <v>1</v>
      </c>
      <c r="D34">
        <v>18</v>
      </c>
      <c r="E34" s="4">
        <v>0.60962566844919797</v>
      </c>
    </row>
    <row r="35" spans="2:5" x14ac:dyDescent="0.2">
      <c r="B35">
        <v>0.2</v>
      </c>
      <c r="C35">
        <v>2</v>
      </c>
      <c r="D35">
        <v>14</v>
      </c>
      <c r="E35" s="4">
        <v>0.57227332457293001</v>
      </c>
    </row>
    <row r="36" spans="2:5" x14ac:dyDescent="0.2">
      <c r="B36">
        <v>0.2</v>
      </c>
      <c r="C36">
        <v>3</v>
      </c>
      <c r="D36">
        <v>15</v>
      </c>
      <c r="E36" s="4">
        <v>0.58866912504190405</v>
      </c>
    </row>
    <row r="37" spans="2:5" x14ac:dyDescent="0.2">
      <c r="B37">
        <v>0.2</v>
      </c>
      <c r="C37">
        <v>4</v>
      </c>
      <c r="D37">
        <v>22</v>
      </c>
      <c r="E37" s="4">
        <v>0.61201501877346698</v>
      </c>
    </row>
    <row r="38" spans="2:5" x14ac:dyDescent="0.2">
      <c r="B38">
        <v>0.2</v>
      </c>
      <c r="C38">
        <v>5</v>
      </c>
      <c r="D38">
        <v>9</v>
      </c>
      <c r="E38" s="4">
        <v>0.56510745891276903</v>
      </c>
    </row>
    <row r="39" spans="2:5" x14ac:dyDescent="0.2">
      <c r="B39">
        <v>0.2</v>
      </c>
      <c r="C39">
        <v>6</v>
      </c>
      <c r="D39">
        <v>14</v>
      </c>
      <c r="E39" s="4">
        <v>0.57442977190876399</v>
      </c>
    </row>
    <row r="40" spans="2:5" x14ac:dyDescent="0.2">
      <c r="B40">
        <v>0.2</v>
      </c>
      <c r="C40">
        <v>7</v>
      </c>
      <c r="D40">
        <v>17</v>
      </c>
      <c r="E40" s="4">
        <v>0.60263411500160602</v>
      </c>
    </row>
    <row r="41" spans="2:5" x14ac:dyDescent="0.2">
      <c r="B41">
        <v>0.2</v>
      </c>
      <c r="C41">
        <v>8</v>
      </c>
      <c r="D41">
        <v>17</v>
      </c>
      <c r="E41" s="4">
        <v>0.61654135338345895</v>
      </c>
    </row>
    <row r="42" spans="2:5" x14ac:dyDescent="0.2">
      <c r="B42">
        <v>0.2</v>
      </c>
      <c r="C42">
        <v>9</v>
      </c>
      <c r="D42">
        <v>21</v>
      </c>
      <c r="E42" s="4">
        <v>0.906364387767151</v>
      </c>
    </row>
    <row r="43" spans="2:5" x14ac:dyDescent="0.2">
      <c r="B43">
        <v>0.2</v>
      </c>
      <c r="C43">
        <v>10</v>
      </c>
      <c r="D43">
        <v>23</v>
      </c>
      <c r="E43" s="4">
        <v>0.90249674594722495</v>
      </c>
    </row>
    <row r="44" spans="2:5" x14ac:dyDescent="0.2">
      <c r="B44">
        <v>0.2</v>
      </c>
      <c r="C44">
        <v>11</v>
      </c>
      <c r="D44">
        <v>14</v>
      </c>
      <c r="E44" s="4">
        <v>0.59733671528218102</v>
      </c>
    </row>
    <row r="45" spans="2:5" x14ac:dyDescent="0.2">
      <c r="B45">
        <v>0.2</v>
      </c>
      <c r="C45">
        <v>12</v>
      </c>
      <c r="D45">
        <v>26</v>
      </c>
      <c r="E45" s="4">
        <v>0.91410622501427796</v>
      </c>
    </row>
    <row r="46" spans="2:5" x14ac:dyDescent="0.2">
      <c r="B46">
        <v>0.2</v>
      </c>
      <c r="C46">
        <v>13</v>
      </c>
      <c r="D46">
        <v>25</v>
      </c>
      <c r="E46" s="4">
        <v>0.63828464885021696</v>
      </c>
    </row>
    <row r="47" spans="2:5" x14ac:dyDescent="0.2">
      <c r="B47">
        <v>0.2</v>
      </c>
      <c r="C47">
        <v>14</v>
      </c>
      <c r="D47">
        <v>14</v>
      </c>
      <c r="E47" s="4">
        <v>0.60283922086497199</v>
      </c>
    </row>
    <row r="48" spans="2:5" x14ac:dyDescent="0.2">
      <c r="B48">
        <v>0.1</v>
      </c>
      <c r="C48">
        <v>0</v>
      </c>
      <c r="D48">
        <v>23</v>
      </c>
      <c r="E48" s="4">
        <v>0.56493705864292298</v>
      </c>
    </row>
    <row r="49" spans="2:5" x14ac:dyDescent="0.2">
      <c r="B49">
        <v>0.1</v>
      </c>
      <c r="C49">
        <v>1</v>
      </c>
      <c r="D49">
        <v>27</v>
      </c>
      <c r="E49" s="4">
        <v>0.57561584034923596</v>
      </c>
    </row>
    <row r="50" spans="2:5" x14ac:dyDescent="0.2">
      <c r="B50">
        <v>0.1</v>
      </c>
      <c r="C50">
        <v>2</v>
      </c>
      <c r="D50">
        <v>27</v>
      </c>
      <c r="E50" s="4">
        <v>0.585024958402662</v>
      </c>
    </row>
    <row r="51" spans="2:5" x14ac:dyDescent="0.2">
      <c r="B51">
        <v>0.1</v>
      </c>
      <c r="C51">
        <v>3</v>
      </c>
      <c r="D51">
        <v>28</v>
      </c>
      <c r="E51" s="4">
        <v>0.55015095605501496</v>
      </c>
    </row>
    <row r="52" spans="2:5" x14ac:dyDescent="0.2">
      <c r="B52">
        <v>0.1</v>
      </c>
      <c r="C52">
        <v>4</v>
      </c>
      <c r="D52">
        <v>16</v>
      </c>
      <c r="E52" s="4">
        <v>0.48617363344051501</v>
      </c>
    </row>
    <row r="53" spans="2:5" x14ac:dyDescent="0.2">
      <c r="B53">
        <v>0.1</v>
      </c>
      <c r="C53">
        <v>5</v>
      </c>
      <c r="D53">
        <v>34</v>
      </c>
      <c r="E53" s="4">
        <v>0.59507829977628601</v>
      </c>
    </row>
    <row r="54" spans="2:5" x14ac:dyDescent="0.2">
      <c r="B54">
        <v>0.1</v>
      </c>
      <c r="C54">
        <v>6</v>
      </c>
      <c r="D54">
        <v>20</v>
      </c>
      <c r="E54" s="4">
        <v>0.536506915406883</v>
      </c>
    </row>
    <row r="55" spans="2:5" x14ac:dyDescent="0.2">
      <c r="B55">
        <v>0.1</v>
      </c>
      <c r="C55">
        <v>7</v>
      </c>
      <c r="D55">
        <v>25</v>
      </c>
      <c r="E55" s="4">
        <v>0.53825136612021895</v>
      </c>
    </row>
    <row r="56" spans="2:5" x14ac:dyDescent="0.2">
      <c r="B56">
        <v>0.1</v>
      </c>
      <c r="C56">
        <v>8</v>
      </c>
      <c r="D56">
        <v>23</v>
      </c>
      <c r="E56" s="4">
        <v>0.60459263919471495</v>
      </c>
    </row>
    <row r="57" spans="2:5" x14ac:dyDescent="0.2">
      <c r="B57">
        <v>0.1</v>
      </c>
      <c r="C57">
        <v>9</v>
      </c>
      <c r="D57">
        <v>18</v>
      </c>
      <c r="E57" s="4">
        <v>0.88277909738717297</v>
      </c>
    </row>
    <row r="58" spans="2:5" x14ac:dyDescent="0.2">
      <c r="B58">
        <v>0.1</v>
      </c>
      <c r="C58">
        <v>10</v>
      </c>
      <c r="D58">
        <v>12</v>
      </c>
      <c r="E58" s="4">
        <v>0.86992111038614395</v>
      </c>
    </row>
    <row r="59" spans="2:5" x14ac:dyDescent="0.2">
      <c r="B59">
        <v>0.1</v>
      </c>
      <c r="C59">
        <v>11</v>
      </c>
      <c r="D59">
        <v>29</v>
      </c>
      <c r="E59" s="4">
        <v>0.53547963206307503</v>
      </c>
    </row>
    <row r="60" spans="2:5" x14ac:dyDescent="0.2">
      <c r="B60">
        <v>0.1</v>
      </c>
      <c r="C60">
        <v>12</v>
      </c>
      <c r="D60">
        <v>19</v>
      </c>
      <c r="E60" s="4">
        <v>0.90076510220395101</v>
      </c>
    </row>
    <row r="61" spans="2:5" x14ac:dyDescent="0.2">
      <c r="B61">
        <v>0.1</v>
      </c>
      <c r="C61">
        <v>13</v>
      </c>
      <c r="D61">
        <v>23</v>
      </c>
      <c r="E61" s="4">
        <v>0.56874621441550599</v>
      </c>
    </row>
    <row r="62" spans="2:5" x14ac:dyDescent="0.2">
      <c r="B62">
        <v>0.1</v>
      </c>
      <c r="C62">
        <v>14</v>
      </c>
      <c r="D62">
        <v>23</v>
      </c>
      <c r="E62" s="4">
        <v>0.53714684339030305</v>
      </c>
    </row>
    <row r="63" spans="2:5" x14ac:dyDescent="0.2">
      <c r="B63">
        <v>0.05</v>
      </c>
      <c r="C63">
        <v>0</v>
      </c>
      <c r="D63">
        <v>16</v>
      </c>
      <c r="E63" s="4">
        <v>0.402943237561318</v>
      </c>
    </row>
    <row r="64" spans="2:5" x14ac:dyDescent="0.2">
      <c r="B64">
        <v>0.05</v>
      </c>
      <c r="C64">
        <v>1</v>
      </c>
      <c r="D64">
        <v>22</v>
      </c>
      <c r="E64" s="4">
        <v>0.41970021413276198</v>
      </c>
    </row>
    <row r="65" spans="2:5" x14ac:dyDescent="0.2">
      <c r="B65">
        <v>0.05</v>
      </c>
      <c r="C65">
        <v>2</v>
      </c>
      <c r="D65">
        <v>23</v>
      </c>
      <c r="E65" s="4">
        <v>0.49778986739204401</v>
      </c>
    </row>
    <row r="66" spans="2:5" x14ac:dyDescent="0.2">
      <c r="B66">
        <v>0.05</v>
      </c>
      <c r="C66">
        <v>3</v>
      </c>
      <c r="D66">
        <v>33</v>
      </c>
      <c r="E66" s="4">
        <v>0.51008931524975198</v>
      </c>
    </row>
    <row r="67" spans="2:5" x14ac:dyDescent="0.2">
      <c r="B67">
        <v>0.05</v>
      </c>
      <c r="C67">
        <v>4</v>
      </c>
      <c r="D67">
        <v>18</v>
      </c>
      <c r="E67" s="4">
        <v>0.47809323519102698</v>
      </c>
    </row>
    <row r="68" spans="2:5" x14ac:dyDescent="0.2">
      <c r="B68">
        <v>0.05</v>
      </c>
      <c r="C68">
        <v>5</v>
      </c>
      <c r="D68">
        <v>15</v>
      </c>
      <c r="E68" s="4">
        <v>0.273721031919545</v>
      </c>
    </row>
    <row r="69" spans="2:5" x14ac:dyDescent="0.2">
      <c r="B69">
        <v>0.05</v>
      </c>
      <c r="C69">
        <v>6</v>
      </c>
      <c r="D69">
        <v>16</v>
      </c>
      <c r="E69" s="4">
        <v>0.44225146198830401</v>
      </c>
    </row>
    <row r="70" spans="2:5" x14ac:dyDescent="0.2">
      <c r="B70">
        <v>0.05</v>
      </c>
      <c r="C70">
        <v>7</v>
      </c>
      <c r="D70">
        <v>17</v>
      </c>
      <c r="E70" s="4">
        <v>0.34909090909090901</v>
      </c>
    </row>
    <row r="71" spans="2:5" x14ac:dyDescent="0.2">
      <c r="B71">
        <v>0.05</v>
      </c>
      <c r="C71">
        <v>8</v>
      </c>
      <c r="D71">
        <v>14</v>
      </c>
      <c r="E71" s="4">
        <v>0.44654545454545402</v>
      </c>
    </row>
    <row r="72" spans="2:5" x14ac:dyDescent="0.2">
      <c r="B72">
        <v>0.05</v>
      </c>
      <c r="C72">
        <v>9</v>
      </c>
      <c r="D72">
        <v>24</v>
      </c>
      <c r="E72" s="4">
        <v>0.85731194886666295</v>
      </c>
    </row>
    <row r="73" spans="2:5" x14ac:dyDescent="0.2">
      <c r="B73">
        <v>0.05</v>
      </c>
      <c r="C73">
        <v>10</v>
      </c>
      <c r="D73">
        <v>18</v>
      </c>
      <c r="E73" s="4">
        <v>0.87272727272727302</v>
      </c>
    </row>
    <row r="74" spans="2:5" x14ac:dyDescent="0.2">
      <c r="B74">
        <v>0.05</v>
      </c>
      <c r="C74">
        <v>11</v>
      </c>
      <c r="D74">
        <v>27</v>
      </c>
      <c r="E74" s="4">
        <v>0.43258604357436098</v>
      </c>
    </row>
    <row r="75" spans="2:5" x14ac:dyDescent="0.2">
      <c r="B75">
        <v>0.05</v>
      </c>
      <c r="C75">
        <v>12</v>
      </c>
      <c r="D75">
        <v>14</v>
      </c>
      <c r="E75" s="4">
        <v>0.85383254380457696</v>
      </c>
    </row>
    <row r="76" spans="2:5" x14ac:dyDescent="0.2">
      <c r="B76">
        <v>0.05</v>
      </c>
      <c r="C76">
        <v>13</v>
      </c>
      <c r="D76">
        <v>23</v>
      </c>
      <c r="E76" s="4">
        <v>0.465360391882435</v>
      </c>
    </row>
    <row r="77" spans="2:5" x14ac:dyDescent="0.2">
      <c r="B77">
        <v>0.05</v>
      </c>
      <c r="C77">
        <v>14</v>
      </c>
      <c r="D77">
        <v>24</v>
      </c>
      <c r="E77" s="4">
        <v>0.42377078174743499</v>
      </c>
    </row>
    <row r="78" spans="2:5" x14ac:dyDescent="0.2">
      <c r="B78">
        <v>0.02</v>
      </c>
      <c r="C78">
        <v>0</v>
      </c>
      <c r="D78">
        <v>26</v>
      </c>
      <c r="E78" s="4">
        <v>0.23703703703703699</v>
      </c>
    </row>
    <row r="79" spans="2:5" x14ac:dyDescent="0.2">
      <c r="B79">
        <v>0.02</v>
      </c>
      <c r="C79">
        <v>1</v>
      </c>
      <c r="D79">
        <v>26</v>
      </c>
      <c r="E79" s="4">
        <v>0.230318257956449</v>
      </c>
    </row>
    <row r="80" spans="2:5" x14ac:dyDescent="0.2">
      <c r="B80">
        <v>0.02</v>
      </c>
      <c r="C80">
        <v>2</v>
      </c>
      <c r="D80">
        <v>30</v>
      </c>
      <c r="E80" s="4">
        <v>0.30692658647864002</v>
      </c>
    </row>
    <row r="81" spans="2:5" x14ac:dyDescent="0.2">
      <c r="B81">
        <v>0.02</v>
      </c>
      <c r="C81">
        <v>3</v>
      </c>
      <c r="D81">
        <v>19</v>
      </c>
      <c r="E81" s="4">
        <v>0.27679324894514801</v>
      </c>
    </row>
    <row r="82" spans="2:5" x14ac:dyDescent="0.2">
      <c r="B82">
        <v>0.02</v>
      </c>
      <c r="C82">
        <v>4</v>
      </c>
      <c r="D82">
        <v>29</v>
      </c>
      <c r="E82" s="4">
        <v>0.38396025550035501</v>
      </c>
    </row>
    <row r="83" spans="2:5" x14ac:dyDescent="0.2">
      <c r="B83">
        <v>0.02</v>
      </c>
      <c r="C83">
        <v>5</v>
      </c>
      <c r="D83">
        <v>25</v>
      </c>
      <c r="E83" s="4">
        <v>0.216239316239316</v>
      </c>
    </row>
    <row r="84" spans="2:5" x14ac:dyDescent="0.2">
      <c r="B84">
        <v>0.02</v>
      </c>
      <c r="C84">
        <v>6</v>
      </c>
      <c r="D84">
        <v>23</v>
      </c>
      <c r="E84" s="4">
        <v>0.216341689879294</v>
      </c>
    </row>
    <row r="85" spans="2:5" x14ac:dyDescent="0.2">
      <c r="B85">
        <v>0.02</v>
      </c>
      <c r="C85">
        <v>7</v>
      </c>
      <c r="D85">
        <v>30</v>
      </c>
      <c r="E85" s="4">
        <v>0.26632079550367499</v>
      </c>
    </row>
    <row r="86" spans="2:5" x14ac:dyDescent="0.2">
      <c r="B86">
        <v>0.02</v>
      </c>
      <c r="C86">
        <v>8</v>
      </c>
      <c r="D86">
        <v>42</v>
      </c>
      <c r="E86" s="4">
        <v>0.37169406719085102</v>
      </c>
    </row>
    <row r="87" spans="2:5" x14ac:dyDescent="0.2">
      <c r="B87">
        <v>0.02</v>
      </c>
      <c r="C87">
        <v>9</v>
      </c>
      <c r="D87">
        <v>35</v>
      </c>
      <c r="E87" s="4">
        <v>0.84496398630298697</v>
      </c>
    </row>
    <row r="88" spans="2:5" x14ac:dyDescent="0.2">
      <c r="B88">
        <v>0.02</v>
      </c>
      <c r="C88">
        <v>10</v>
      </c>
      <c r="D88">
        <v>22</v>
      </c>
      <c r="E88" s="4">
        <v>0.84705185185185194</v>
      </c>
    </row>
    <row r="89" spans="2:5" x14ac:dyDescent="0.2">
      <c r="B89">
        <v>0.02</v>
      </c>
      <c r="C89">
        <v>11</v>
      </c>
      <c r="D89">
        <v>16</v>
      </c>
      <c r="E89" s="4">
        <v>8.6824835941443704E-2</v>
      </c>
    </row>
    <row r="90" spans="2:5" x14ac:dyDescent="0.2">
      <c r="B90">
        <v>0.02</v>
      </c>
      <c r="C90">
        <v>12</v>
      </c>
      <c r="D90">
        <v>27</v>
      </c>
      <c r="E90" s="4">
        <v>0.82935251798561205</v>
      </c>
    </row>
    <row r="91" spans="2:5" x14ac:dyDescent="0.2">
      <c r="B91">
        <v>0.02</v>
      </c>
      <c r="C91">
        <v>13</v>
      </c>
      <c r="D91">
        <v>24</v>
      </c>
      <c r="E91" s="4">
        <v>0.18732525629077401</v>
      </c>
    </row>
    <row r="92" spans="2:5" x14ac:dyDescent="0.2">
      <c r="B92">
        <v>0.02</v>
      </c>
      <c r="C92">
        <v>14</v>
      </c>
      <c r="D92">
        <v>41</v>
      </c>
      <c r="E92" s="4">
        <v>0.2928</v>
      </c>
    </row>
    <row r="93" spans="2:5" x14ac:dyDescent="0.2">
      <c r="B93">
        <v>0.01</v>
      </c>
      <c r="C93">
        <v>0</v>
      </c>
      <c r="D93">
        <v>26</v>
      </c>
      <c r="E93" s="4">
        <v>0.23311462755692799</v>
      </c>
    </row>
    <row r="94" spans="2:5" x14ac:dyDescent="0.2">
      <c r="B94">
        <v>0.01</v>
      </c>
      <c r="C94">
        <v>1</v>
      </c>
      <c r="D94">
        <v>24</v>
      </c>
      <c r="E94" s="4">
        <v>0.130850047755492</v>
      </c>
    </row>
    <row r="95" spans="2:5" x14ac:dyDescent="0.2">
      <c r="B95">
        <v>0.01</v>
      </c>
      <c r="C95">
        <v>2</v>
      </c>
      <c r="D95">
        <v>20</v>
      </c>
      <c r="E95" s="4">
        <v>0.305998481397115</v>
      </c>
    </row>
    <row r="96" spans="2:5" x14ac:dyDescent="0.2">
      <c r="B96">
        <v>0.01</v>
      </c>
      <c r="C96">
        <v>3</v>
      </c>
      <c r="D96">
        <v>4</v>
      </c>
      <c r="E96" s="4">
        <v>0</v>
      </c>
    </row>
    <row r="97" spans="2:5" x14ac:dyDescent="0.2">
      <c r="B97">
        <v>0.01</v>
      </c>
      <c r="C97">
        <v>4</v>
      </c>
      <c r="D97">
        <v>11</v>
      </c>
      <c r="E97" s="4">
        <v>7.5516224188790601E-2</v>
      </c>
    </row>
    <row r="98" spans="2:5" x14ac:dyDescent="0.2">
      <c r="B98">
        <v>0.01</v>
      </c>
      <c r="C98">
        <v>5</v>
      </c>
      <c r="D98">
        <v>7</v>
      </c>
      <c r="E98" s="4">
        <v>0</v>
      </c>
    </row>
    <row r="99" spans="2:5" x14ac:dyDescent="0.2">
      <c r="B99">
        <v>0.01</v>
      </c>
      <c r="C99">
        <v>6</v>
      </c>
      <c r="D99">
        <v>18</v>
      </c>
      <c r="E99" s="4">
        <v>0.135728542914172</v>
      </c>
    </row>
    <row r="100" spans="2:5" x14ac:dyDescent="0.2">
      <c r="B100">
        <v>0.01</v>
      </c>
      <c r="C100">
        <v>7</v>
      </c>
      <c r="D100">
        <v>31</v>
      </c>
      <c r="E100" s="4">
        <v>0.12887828162291201</v>
      </c>
    </row>
    <row r="101" spans="2:5" x14ac:dyDescent="0.2">
      <c r="B101">
        <v>0.01</v>
      </c>
      <c r="C101">
        <v>8</v>
      </c>
      <c r="D101">
        <v>22</v>
      </c>
      <c r="E101" s="4">
        <v>0.16078066914498099</v>
      </c>
    </row>
    <row r="102" spans="2:5" x14ac:dyDescent="0.2">
      <c r="B102">
        <v>0.01</v>
      </c>
      <c r="C102">
        <v>9</v>
      </c>
      <c r="D102">
        <v>34</v>
      </c>
      <c r="E102" s="4">
        <v>0.83829937580968095</v>
      </c>
    </row>
    <row r="103" spans="2:5" x14ac:dyDescent="0.2">
      <c r="B103">
        <v>0.01</v>
      </c>
      <c r="C103">
        <v>10</v>
      </c>
      <c r="D103">
        <v>12</v>
      </c>
      <c r="E103" s="4">
        <v>0.83369609977057502</v>
      </c>
    </row>
    <row r="104" spans="2:5" x14ac:dyDescent="0.2">
      <c r="B104">
        <v>0.01</v>
      </c>
      <c r="C104">
        <v>11</v>
      </c>
      <c r="D104">
        <v>24</v>
      </c>
      <c r="E104" s="4">
        <v>0.13473818646232399</v>
      </c>
    </row>
    <row r="105" spans="2:5" x14ac:dyDescent="0.2">
      <c r="B105">
        <v>0.01</v>
      </c>
      <c r="C105">
        <v>12</v>
      </c>
      <c r="D105">
        <v>21</v>
      </c>
      <c r="E105" s="4">
        <v>0.82090841056934005</v>
      </c>
    </row>
    <row r="106" spans="2:5" x14ac:dyDescent="0.2">
      <c r="B106">
        <v>0.01</v>
      </c>
      <c r="C106">
        <v>13</v>
      </c>
      <c r="D106">
        <v>16</v>
      </c>
      <c r="E106" s="4">
        <v>0.112426035502959</v>
      </c>
    </row>
    <row r="107" spans="2:5" x14ac:dyDescent="0.2">
      <c r="B107">
        <v>0.01</v>
      </c>
      <c r="C107">
        <v>14</v>
      </c>
      <c r="D107">
        <v>15</v>
      </c>
      <c r="E107" s="4">
        <v>0.110800744878957</v>
      </c>
    </row>
    <row r="108" spans="2:5" x14ac:dyDescent="0.2">
      <c r="B108">
        <v>5.0000000000000001E-3</v>
      </c>
      <c r="C108">
        <v>0</v>
      </c>
      <c r="D108">
        <v>7</v>
      </c>
      <c r="E108" s="4">
        <v>2.4922118380062302E-3</v>
      </c>
    </row>
    <row r="109" spans="2:5" x14ac:dyDescent="0.2">
      <c r="B109">
        <v>5.0000000000000001E-3</v>
      </c>
      <c r="C109">
        <v>1</v>
      </c>
      <c r="D109">
        <v>3</v>
      </c>
      <c r="E109" s="4">
        <v>0</v>
      </c>
    </row>
    <row r="110" spans="2:5" x14ac:dyDescent="0.2">
      <c r="B110">
        <v>5.0000000000000001E-3</v>
      </c>
      <c r="C110">
        <v>2</v>
      </c>
      <c r="D110">
        <v>27</v>
      </c>
      <c r="E110" s="4">
        <v>0.25362872421695898</v>
      </c>
    </row>
    <row r="111" spans="2:5" x14ac:dyDescent="0.2">
      <c r="B111">
        <v>5.0000000000000001E-3</v>
      </c>
      <c r="C111">
        <v>3</v>
      </c>
      <c r="D111">
        <v>3</v>
      </c>
      <c r="E111" s="4">
        <v>0</v>
      </c>
    </row>
    <row r="112" spans="2:5" x14ac:dyDescent="0.2">
      <c r="B112">
        <v>5.0000000000000001E-3</v>
      </c>
      <c r="C112">
        <v>4</v>
      </c>
      <c r="D112">
        <v>12</v>
      </c>
      <c r="E112" s="4">
        <v>8.3283759666865007E-2</v>
      </c>
    </row>
    <row r="113" spans="2:5" x14ac:dyDescent="0.2">
      <c r="B113">
        <v>5.0000000000000001E-3</v>
      </c>
      <c r="C113">
        <v>5</v>
      </c>
      <c r="D113">
        <v>3</v>
      </c>
      <c r="E113" s="4">
        <v>0</v>
      </c>
    </row>
    <row r="114" spans="2:5" x14ac:dyDescent="0.2">
      <c r="B114">
        <v>5.0000000000000001E-3</v>
      </c>
      <c r="C114">
        <v>6</v>
      </c>
      <c r="D114">
        <v>20</v>
      </c>
      <c r="E114" s="4">
        <v>0.18150388936905801</v>
      </c>
    </row>
    <row r="115" spans="2:5" x14ac:dyDescent="0.2">
      <c r="B115">
        <v>5.0000000000000001E-3</v>
      </c>
      <c r="C115">
        <v>7</v>
      </c>
      <c r="D115">
        <v>3</v>
      </c>
      <c r="E115" s="4">
        <v>0</v>
      </c>
    </row>
    <row r="116" spans="2:5" x14ac:dyDescent="0.2">
      <c r="B116">
        <v>5.0000000000000001E-3</v>
      </c>
      <c r="C116">
        <v>8</v>
      </c>
      <c r="D116">
        <v>9</v>
      </c>
      <c r="E116" s="4">
        <v>0.11431316042266999</v>
      </c>
    </row>
    <row r="117" spans="2:5" x14ac:dyDescent="0.2">
      <c r="B117">
        <v>5.0000000000000001E-3</v>
      </c>
      <c r="C117">
        <v>9</v>
      </c>
      <c r="D117">
        <v>3</v>
      </c>
      <c r="E117" s="4">
        <v>0.82443195127664504</v>
      </c>
    </row>
    <row r="118" spans="2:5" x14ac:dyDescent="0.2">
      <c r="B118">
        <v>5.0000000000000001E-3</v>
      </c>
      <c r="C118">
        <v>10</v>
      </c>
      <c r="D118">
        <v>4</v>
      </c>
      <c r="E118" s="4">
        <v>0.82869379014989297</v>
      </c>
    </row>
    <row r="119" spans="2:5" x14ac:dyDescent="0.2">
      <c r="B119">
        <v>5.0000000000000001E-3</v>
      </c>
      <c r="C119">
        <v>11</v>
      </c>
      <c r="D119">
        <v>4</v>
      </c>
      <c r="E119" s="4">
        <v>1.4194464158977999E-3</v>
      </c>
    </row>
    <row r="120" spans="2:5" x14ac:dyDescent="0.2">
      <c r="B120">
        <v>5.0000000000000001E-3</v>
      </c>
      <c r="C120">
        <v>12</v>
      </c>
      <c r="D120">
        <v>22</v>
      </c>
      <c r="E120" s="4">
        <v>0.831273792093704</v>
      </c>
    </row>
    <row r="121" spans="2:5" x14ac:dyDescent="0.2">
      <c r="B121">
        <v>5.0000000000000001E-3</v>
      </c>
      <c r="C121">
        <v>13</v>
      </c>
      <c r="D121">
        <v>6</v>
      </c>
      <c r="E121" s="4">
        <v>0</v>
      </c>
    </row>
    <row r="122" spans="2:5" x14ac:dyDescent="0.2">
      <c r="B122">
        <v>5.0000000000000001E-3</v>
      </c>
      <c r="C122">
        <v>14</v>
      </c>
      <c r="D122">
        <v>20</v>
      </c>
      <c r="E122" s="4">
        <v>0.15011037527593801</v>
      </c>
    </row>
  </sheetData>
  <mergeCells count="4">
    <mergeCell ref="G5:G6"/>
    <mergeCell ref="H5:L5"/>
    <mergeCell ref="M5:M6"/>
    <mergeCell ref="N5:N6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22"/>
  <sheetViews>
    <sheetView zoomScale="110" zoomScaleNormal="110" workbookViewId="0">
      <selection activeCell="F8" sqref="F8"/>
    </sheetView>
  </sheetViews>
  <sheetFormatPr defaultRowHeight="12.75" x14ac:dyDescent="0.2"/>
  <cols>
    <col min="1" max="1025" width="11.5703125"/>
  </cols>
  <sheetData>
    <row r="1" spans="1:14" x14ac:dyDescent="0.2">
      <c r="A1" t="s">
        <v>11</v>
      </c>
    </row>
    <row r="2" spans="1:14" x14ac:dyDescent="0.2">
      <c r="B2" t="s">
        <v>1</v>
      </c>
      <c r="C2" t="s">
        <v>2</v>
      </c>
      <c r="D2" t="s">
        <v>3</v>
      </c>
      <c r="E2" t="s">
        <v>4</v>
      </c>
      <c r="G2" t="s">
        <v>5</v>
      </c>
    </row>
    <row r="3" spans="1:14" x14ac:dyDescent="0.2">
      <c r="B3">
        <v>1</v>
      </c>
      <c r="C3">
        <v>0</v>
      </c>
      <c r="D3">
        <v>20</v>
      </c>
      <c r="E3" s="4">
        <v>0.71840618495390995</v>
      </c>
      <c r="G3" t="s">
        <v>6</v>
      </c>
    </row>
    <row r="4" spans="1:14" x14ac:dyDescent="0.2">
      <c r="B4">
        <v>1</v>
      </c>
      <c r="C4">
        <v>1</v>
      </c>
      <c r="D4">
        <v>30</v>
      </c>
      <c r="E4" s="4">
        <v>0.73454545454545495</v>
      </c>
    </row>
    <row r="5" spans="1:14" x14ac:dyDescent="0.2">
      <c r="B5">
        <v>1</v>
      </c>
      <c r="C5">
        <v>2</v>
      </c>
      <c r="D5">
        <v>19</v>
      </c>
      <c r="E5" s="4">
        <v>0.71525925925925904</v>
      </c>
      <c r="G5" s="3" t="s">
        <v>1</v>
      </c>
      <c r="H5" s="3" t="s">
        <v>7</v>
      </c>
      <c r="I5" s="3"/>
      <c r="J5" s="3"/>
      <c r="K5" s="3"/>
      <c r="L5" s="3"/>
      <c r="M5" s="3" t="s">
        <v>8</v>
      </c>
      <c r="N5" s="3" t="s">
        <v>9</v>
      </c>
    </row>
    <row r="6" spans="1:14" x14ac:dyDescent="0.2">
      <c r="B6">
        <v>1</v>
      </c>
      <c r="C6">
        <v>3</v>
      </c>
      <c r="D6">
        <v>25</v>
      </c>
      <c r="E6" s="4">
        <v>0.72759643916913896</v>
      </c>
      <c r="G6" s="3"/>
      <c r="H6">
        <f>Master!C2</f>
        <v>1</v>
      </c>
      <c r="I6">
        <f>Master!D2</f>
        <v>3</v>
      </c>
      <c r="J6">
        <f>Master!E2</f>
        <v>6</v>
      </c>
      <c r="K6">
        <f>Master!F2</f>
        <v>8</v>
      </c>
      <c r="L6">
        <f>Master!G2</f>
        <v>13</v>
      </c>
      <c r="M6" s="3"/>
      <c r="N6" s="3" t="s">
        <v>9</v>
      </c>
    </row>
    <row r="7" spans="1:14" x14ac:dyDescent="0.2">
      <c r="B7">
        <v>1</v>
      </c>
      <c r="C7">
        <v>4</v>
      </c>
      <c r="D7">
        <v>12</v>
      </c>
      <c r="E7" s="4">
        <v>0.681723625557206</v>
      </c>
      <c r="G7">
        <v>1</v>
      </c>
      <c r="H7" s="4">
        <f>IF(Transfer!H$6="","",VLOOKUP(Transfer!H$6,Transfer!$C3:$E17,3))</f>
        <v>0.73454545454545495</v>
      </c>
      <c r="I7" s="4">
        <f>IF(Transfer!I$6="","",VLOOKUP(Transfer!I$6,Transfer!$C3:$E17,3))</f>
        <v>0.72759643916913896</v>
      </c>
      <c r="J7" s="4">
        <f>IF(Transfer!J$6="","",VLOOKUP(Transfer!J$6,Transfer!$C3:$E17,3))</f>
        <v>0.73586598863296404</v>
      </c>
      <c r="K7" s="4">
        <f>IF(Transfer!K$6="","",VLOOKUP(Transfer!K$6,Transfer!$C3:$E17,3))</f>
        <v>0.72031109781633296</v>
      </c>
      <c r="L7" s="4">
        <f>IF(Transfer!L$6="","",VLOOKUP(Transfer!L$6,Transfer!$C3:$E17,3))</f>
        <v>0.72505212987786705</v>
      </c>
      <c r="M7" s="4">
        <f>SUM(Transfer!H7:L7)</f>
        <v>3.6433711100417576</v>
      </c>
      <c r="N7" s="4">
        <f>Transfer!M7/COUNTA(Transfer!H$6:L$6)</f>
        <v>0.72867422200835152</v>
      </c>
    </row>
    <row r="8" spans="1:14" x14ac:dyDescent="0.2">
      <c r="B8">
        <v>1</v>
      </c>
      <c r="C8">
        <v>5</v>
      </c>
      <c r="D8">
        <v>15</v>
      </c>
      <c r="E8" s="4">
        <v>0.711601550849985</v>
      </c>
      <c r="H8">
        <f>IF(Transfer!H$6="","",VLOOKUP(Transfer!H$6,Transfer!$C3:$E17,2))</f>
        <v>30</v>
      </c>
      <c r="I8">
        <f>IF(Transfer!I$6="","",VLOOKUP(Transfer!I$6,Transfer!$C3:$E17,2))</f>
        <v>25</v>
      </c>
      <c r="J8">
        <f>IF(Transfer!J$6="","",VLOOKUP(Transfer!J$6,Transfer!$C3:$E17,2))</f>
        <v>31</v>
      </c>
      <c r="K8">
        <f>IF(Transfer!K$6="","",VLOOKUP(Transfer!K$6,Transfer!$C3:$E17,2))</f>
        <v>24</v>
      </c>
      <c r="L8">
        <f>IF(Transfer!L$6="","",VLOOKUP(Transfer!L$6,Transfer!$C3:$E17,2))</f>
        <v>23</v>
      </c>
      <c r="M8">
        <f>SUM(Transfer!H8:L8)</f>
        <v>133</v>
      </c>
      <c r="N8">
        <f>Transfer!M8/COUNTA(Transfer!H$6:L$6)</f>
        <v>26.6</v>
      </c>
    </row>
    <row r="9" spans="1:14" x14ac:dyDescent="0.2">
      <c r="B9">
        <v>1</v>
      </c>
      <c r="C9">
        <v>6</v>
      </c>
      <c r="D9">
        <v>31</v>
      </c>
      <c r="E9" s="4">
        <v>0.73586598863296404</v>
      </c>
      <c r="G9">
        <v>0.5</v>
      </c>
      <c r="H9" s="4">
        <f>IF(Transfer!H$6="","",VLOOKUP(Transfer!H$6,Transfer!$C18:$E32,3))</f>
        <v>0.68625704956960498</v>
      </c>
      <c r="I9" s="4">
        <f>IF(Transfer!I$6="","",VLOOKUP(Transfer!I$6,Transfer!$C18:$E32,3))</f>
        <v>0.69017480409885501</v>
      </c>
      <c r="J9" s="4">
        <f>IF(Transfer!J$6="","",VLOOKUP(Transfer!J$6,Transfer!$C18:$E32,3))</f>
        <v>0.68702751738736001</v>
      </c>
      <c r="K9" s="4">
        <f>IF(Transfer!K$6="","",VLOOKUP(Transfer!K$6,Transfer!$C18:$E32,3))</f>
        <v>0.69347037484885099</v>
      </c>
      <c r="L9" s="4">
        <f>IF(Transfer!L$6="","",VLOOKUP(Transfer!L$6,Transfer!$C18:$E32,3))</f>
        <v>0.67808836789900795</v>
      </c>
      <c r="M9" s="4">
        <f>SUM(Transfer!H9:L9)</f>
        <v>3.4350181138036793</v>
      </c>
      <c r="N9" s="4">
        <f>Transfer!M9/COUNTA(Transfer!H$6:L$6)</f>
        <v>0.6870036227607359</v>
      </c>
    </row>
    <row r="10" spans="1:14" x14ac:dyDescent="0.2">
      <c r="B10">
        <v>1</v>
      </c>
      <c r="C10">
        <v>7</v>
      </c>
      <c r="D10">
        <v>17</v>
      </c>
      <c r="E10" s="4">
        <v>0.69534262830020799</v>
      </c>
      <c r="H10">
        <f>IF(Transfer!H$6="","",VLOOKUP(Transfer!H$6,Transfer!$C$18:$E$32,2))</f>
        <v>20</v>
      </c>
      <c r="I10">
        <f>IF(Transfer!I$6="","",VLOOKUP(Transfer!I$6,Transfer!$C$18:$E$32,2))</f>
        <v>26</v>
      </c>
      <c r="J10">
        <f>IF(Transfer!J$6="","",VLOOKUP(Transfer!J$6,Transfer!$C$18:$E$32,2))</f>
        <v>21</v>
      </c>
      <c r="K10">
        <f>IF(Transfer!K$6="","",VLOOKUP(Transfer!K$6,Transfer!$C$18:$E$32,2))</f>
        <v>25</v>
      </c>
      <c r="L10">
        <f>IF(Transfer!L$6="","",VLOOKUP(Transfer!L$6,Transfer!$C$18:$E$32,2))</f>
        <v>14</v>
      </c>
      <c r="M10">
        <f>SUM(Transfer!H10:L10)</f>
        <v>106</v>
      </c>
      <c r="N10">
        <f>Transfer!M10/COUNTA(Transfer!H$6:L$6)</f>
        <v>21.2</v>
      </c>
    </row>
    <row r="11" spans="1:14" x14ac:dyDescent="0.2">
      <c r="B11">
        <v>1</v>
      </c>
      <c r="C11">
        <v>8</v>
      </c>
      <c r="D11">
        <v>24</v>
      </c>
      <c r="E11" s="4">
        <v>0.72031109781633296</v>
      </c>
      <c r="G11">
        <v>0.2</v>
      </c>
      <c r="H11" s="4">
        <f>IF(Transfer!H$6="","",VLOOKUP(Transfer!H$6,Transfer!$C$33:$E$47,3))</f>
        <v>0.59635494472662098</v>
      </c>
      <c r="I11" s="4">
        <f>IF(Transfer!I$6="","",VLOOKUP(Transfer!I$6,Transfer!$C$33:$E$47,3))</f>
        <v>0.59335347432024199</v>
      </c>
      <c r="J11" s="4">
        <f>IF(Transfer!J$6="","",VLOOKUP(Transfer!J$6,Transfer!$C$33:$E$47,3))</f>
        <v>0.576350364963504</v>
      </c>
      <c r="K11" s="4">
        <f>IF(Transfer!K$6="","",VLOOKUP(Transfer!K$6,Transfer!$C$33:$E$47,3))</f>
        <v>0.52453987730061402</v>
      </c>
      <c r="L11" s="4">
        <f>IF(Transfer!L$6="","",VLOOKUP(Transfer!L$6,Transfer!$C$33:$E$47,3))</f>
        <v>0.63261648745519705</v>
      </c>
      <c r="M11" s="4">
        <f>SUM(Transfer!H11:L11)</f>
        <v>2.9232151487661784</v>
      </c>
      <c r="N11" s="4">
        <f>Transfer!M11/COUNTA(Transfer!H$6:L$6)</f>
        <v>0.58464302975323568</v>
      </c>
    </row>
    <row r="12" spans="1:14" x14ac:dyDescent="0.2">
      <c r="B12">
        <v>1</v>
      </c>
      <c r="C12">
        <v>9</v>
      </c>
      <c r="D12">
        <v>13</v>
      </c>
      <c r="E12" s="4">
        <v>0.92582126457082303</v>
      </c>
      <c r="H12">
        <f>IF(Transfer!H$6="","",VLOOKUP(Transfer!H$6,Transfer!$C$33:$E$47,2))</f>
        <v>11</v>
      </c>
      <c r="I12">
        <f>IF(Transfer!I$6="","",VLOOKUP(Transfer!I$6,Transfer!$C$33:$E$47,2))</f>
        <v>12</v>
      </c>
      <c r="J12">
        <f>IF(Transfer!J$6="","",VLOOKUP(Transfer!J$6,Transfer!$C$33:$E$47,2))</f>
        <v>10</v>
      </c>
      <c r="K12">
        <f>IF(Transfer!K$6="","",VLOOKUP(Transfer!K$6,Transfer!$C$33:$E$47,2))</f>
        <v>6</v>
      </c>
      <c r="L12">
        <f>IF(Transfer!L$6="","",VLOOKUP(Transfer!L$6,Transfer!$C$33:$E$47,2))</f>
        <v>17</v>
      </c>
      <c r="M12">
        <f>SUM(Transfer!H12:L12)</f>
        <v>56</v>
      </c>
      <c r="N12">
        <f>Transfer!M12/COUNTA(Transfer!H$6:L$6)</f>
        <v>11.2</v>
      </c>
    </row>
    <row r="13" spans="1:14" x14ac:dyDescent="0.2">
      <c r="B13">
        <v>1</v>
      </c>
      <c r="C13">
        <v>10</v>
      </c>
      <c r="D13">
        <v>17</v>
      </c>
      <c r="E13" s="4">
        <v>0.92487931237489696</v>
      </c>
      <c r="G13">
        <v>0.1</v>
      </c>
      <c r="H13" s="4">
        <f>IF(Transfer!H$6="","",VLOOKUP(Transfer!H$6,Transfer!$C$48:$E$62,3))</f>
        <v>0.56828324903302596</v>
      </c>
      <c r="I13" s="4">
        <f>IF(Transfer!I$6="","",VLOOKUP(Transfer!I$6,Transfer!$C$48:$E$62,3))</f>
        <v>0.56999686814907602</v>
      </c>
      <c r="J13" s="4">
        <f>IF(Transfer!J$6="","",VLOOKUP(Transfer!J$6,Transfer!$C$48:$E$62,3))</f>
        <v>0.502274795268426</v>
      </c>
      <c r="K13" s="4">
        <f>IF(Transfer!K$6="","",VLOOKUP(Transfer!K$6,Transfer!$C$48:$E$62,3))</f>
        <v>0.59495594044363398</v>
      </c>
      <c r="L13" s="4">
        <f>IF(Transfer!L$6="","",VLOOKUP(Transfer!L$6,Transfer!$C$48:$E$62,3))</f>
        <v>0.59592078037245</v>
      </c>
      <c r="M13" s="4">
        <f>SUM(Transfer!H13:L13)</f>
        <v>2.8314316332666118</v>
      </c>
      <c r="N13" s="4">
        <f>Transfer!M13/COUNTA(Transfer!H$6:L$6)</f>
        <v>0.56628632665332235</v>
      </c>
    </row>
    <row r="14" spans="1:14" x14ac:dyDescent="0.2">
      <c r="B14">
        <v>1</v>
      </c>
      <c r="C14">
        <v>11</v>
      </c>
      <c r="D14">
        <v>18</v>
      </c>
      <c r="E14" s="4">
        <v>0.71842340997312604</v>
      </c>
      <c r="H14">
        <f>IF(Transfer!H$6="","",VLOOKUP(Transfer!H$6,Transfer!$C$48:$E$62,2))</f>
        <v>22</v>
      </c>
      <c r="I14">
        <f>IF(Transfer!I$6="","",VLOOKUP(Transfer!I$6,Transfer!$C$48:$E$62,2))</f>
        <v>21</v>
      </c>
      <c r="J14">
        <f>IF(Transfer!J$6="","",VLOOKUP(Transfer!J$6,Transfer!$C$48:$E$62,2))</f>
        <v>19</v>
      </c>
      <c r="K14">
        <f>IF(Transfer!K$6="","",VLOOKUP(Transfer!K$6,Transfer!$C$48:$E$62,2))</f>
        <v>18</v>
      </c>
      <c r="L14">
        <f>IF(Transfer!L$6="","",VLOOKUP(Transfer!L$6,Transfer!$C$48:$E$62,2))</f>
        <v>24</v>
      </c>
      <c r="M14">
        <f>SUM(Transfer!H14:L14)</f>
        <v>104</v>
      </c>
      <c r="N14">
        <f>Transfer!M14/COUNTA(Transfer!H$6:L$6)</f>
        <v>20.8</v>
      </c>
    </row>
    <row r="15" spans="1:14" x14ac:dyDescent="0.2">
      <c r="B15">
        <v>1</v>
      </c>
      <c r="C15">
        <v>12</v>
      </c>
      <c r="D15">
        <v>25</v>
      </c>
      <c r="E15" s="4">
        <v>0.93532281856348598</v>
      </c>
      <c r="G15">
        <v>0.05</v>
      </c>
      <c r="H15" s="4">
        <f>IF(Transfer!H$6="","",VLOOKUP(Transfer!H$6,Transfer!$C$63:$E$77,3))</f>
        <v>0.35413263639333498</v>
      </c>
      <c r="I15" s="4">
        <f>IF(Transfer!I$6="","",VLOOKUP(Transfer!I$6,Transfer!$C$63:$E$77,3))</f>
        <v>0.50587861455354299</v>
      </c>
      <c r="J15" s="4">
        <f>IF(Transfer!J$6="","",VLOOKUP(Transfer!J$6,Transfer!$C$63:$E$77,3))</f>
        <v>0.471670127558588</v>
      </c>
      <c r="K15" s="4">
        <f>IF(Transfer!K$6="","",VLOOKUP(Transfer!K$6,Transfer!$C$63:$E$77,3))</f>
        <v>0.54108956602031399</v>
      </c>
      <c r="L15" s="4">
        <f>IF(Transfer!L$6="","",VLOOKUP(Transfer!L$6,Transfer!$C$63:$E$77,3))</f>
        <v>0.51557200123342595</v>
      </c>
      <c r="M15" s="4">
        <f>SUM(Transfer!H15:L15)</f>
        <v>2.3883429457592058</v>
      </c>
      <c r="N15" s="4">
        <f>Transfer!M15/COUNTA(Transfer!H$6:L$6)</f>
        <v>0.47766858915184118</v>
      </c>
    </row>
    <row r="16" spans="1:14" x14ac:dyDescent="0.2">
      <c r="B16">
        <v>1</v>
      </c>
      <c r="C16">
        <v>13</v>
      </c>
      <c r="D16">
        <v>23</v>
      </c>
      <c r="E16" s="4">
        <v>0.72505212987786705</v>
      </c>
      <c r="H16">
        <f>IF(Transfer!H$6="","",VLOOKUP(Transfer!H$6,Transfer!$C$63:$E$77,2))</f>
        <v>9</v>
      </c>
      <c r="I16">
        <f>IF(Transfer!I$6="","",VLOOKUP(Transfer!I$6,Transfer!$C$63:$E$77,2))</f>
        <v>12</v>
      </c>
      <c r="J16">
        <f>IF(Transfer!J$6="","",VLOOKUP(Transfer!J$6,Transfer!$C$63:$E$77,2))</f>
        <v>21</v>
      </c>
      <c r="K16">
        <f>IF(Transfer!K$6="","",VLOOKUP(Transfer!K$6,Transfer!$C$63:$E$77,2))</f>
        <v>17</v>
      </c>
      <c r="L16">
        <f>IF(Transfer!L$6="","",VLOOKUP(Transfer!L$6,Transfer!$C$63:$E$77,2))</f>
        <v>16</v>
      </c>
      <c r="M16">
        <f>SUM(Transfer!H16:L16)</f>
        <v>75</v>
      </c>
      <c r="N16">
        <f>Transfer!M16/COUNTA(Transfer!H$6:L$6)</f>
        <v>15</v>
      </c>
    </row>
    <row r="17" spans="2:14" x14ac:dyDescent="0.2">
      <c r="B17">
        <v>1</v>
      </c>
      <c r="C17">
        <v>14</v>
      </c>
      <c r="D17">
        <v>13</v>
      </c>
      <c r="E17" s="4">
        <v>0.69895591647331801</v>
      </c>
      <c r="G17">
        <v>0.02</v>
      </c>
      <c r="H17" s="4">
        <f>IF(Transfer!H$6="","",VLOOKUP(Transfer!H$6,Transfer!$C$78:$E$92,3))</f>
        <v>0.32007636016544699</v>
      </c>
      <c r="I17" s="4">
        <f>IF(Transfer!I$6="","",VLOOKUP(Transfer!I$6,Transfer!$C$78:$E$92,3))</f>
        <v>0.40048105832832198</v>
      </c>
      <c r="J17" s="4">
        <f>IF(Transfer!J$6="","",VLOOKUP(Transfer!J$6,Transfer!$C$78:$E$92,3))</f>
        <v>0.28080568720379101</v>
      </c>
      <c r="K17" s="4">
        <f>IF(Transfer!K$6="","",VLOOKUP(Transfer!K$6,Transfer!$C$78:$E$92,3))</f>
        <v>0.37762237762237799</v>
      </c>
      <c r="L17" s="4">
        <f>IF(Transfer!L$6="","",VLOOKUP(Transfer!L$6,Transfer!$C$78:$E$92,3))</f>
        <v>0.32765399737876799</v>
      </c>
      <c r="M17" s="4">
        <f>SUM(Transfer!H17:L17)</f>
        <v>1.706639480698706</v>
      </c>
      <c r="N17" s="4">
        <f>Transfer!M17/COUNTA(Transfer!H$6:L$6)</f>
        <v>0.34132789613974118</v>
      </c>
    </row>
    <row r="18" spans="2:14" x14ac:dyDescent="0.2">
      <c r="B18">
        <v>0.5</v>
      </c>
      <c r="C18">
        <v>0</v>
      </c>
      <c r="D18">
        <v>10</v>
      </c>
      <c r="E18" s="4">
        <v>0.63467765675596099</v>
      </c>
      <c r="H18">
        <f>IF(Transfer!H$6="","",VLOOKUP(Transfer!H$6,Transfer!$C$78:$E$92,2))</f>
        <v>19</v>
      </c>
      <c r="I18">
        <f>IF(Transfer!I$6="","",VLOOKUP(Transfer!I$6,Transfer!$C$78:$E$92,2))</f>
        <v>22</v>
      </c>
      <c r="J18">
        <f>IF(Transfer!J$6="","",VLOOKUP(Transfer!J$6,Transfer!$C$78:$E$92,2))</f>
        <v>16</v>
      </c>
      <c r="K18">
        <f>IF(Transfer!K$6="","",VLOOKUP(Transfer!K$6,Transfer!$C$78:$E$92,2))</f>
        <v>18</v>
      </c>
      <c r="L18">
        <f>IF(Transfer!L$6="","",VLOOKUP(Transfer!L$6,Transfer!$C$78:$E$92,2))</f>
        <v>12</v>
      </c>
      <c r="M18">
        <f>SUM(Transfer!H18:L18)</f>
        <v>87</v>
      </c>
      <c r="N18">
        <f>Transfer!M18/COUNTA(Transfer!H$6:L$6)</f>
        <v>17.399999999999999</v>
      </c>
    </row>
    <row r="19" spans="2:14" x14ac:dyDescent="0.2">
      <c r="B19">
        <v>0.5</v>
      </c>
      <c r="C19">
        <v>1</v>
      </c>
      <c r="D19">
        <v>20</v>
      </c>
      <c r="E19" s="4">
        <v>0.68625704956960498</v>
      </c>
      <c r="G19">
        <v>0.01</v>
      </c>
      <c r="H19" s="4">
        <f>IF(Transfer!H$6="","",VLOOKUP(Transfer!H$6,Transfer!$C$93:$E$107,3))</f>
        <v>0.25353884869455801</v>
      </c>
      <c r="I19" s="4">
        <f>IF(Transfer!I$6="","",VLOOKUP(Transfer!I$6,Transfer!$C$93:$E$107,3))</f>
        <v>8.4243369734789394E-2</v>
      </c>
      <c r="J19" s="4">
        <f>IF(Transfer!J$6="","",VLOOKUP(Transfer!J$6,Transfer!$C$93:$E$107,3))</f>
        <v>0.30965391621129301</v>
      </c>
      <c r="K19" s="4">
        <f>IF(Transfer!K$6="","",VLOOKUP(Transfer!K$6,Transfer!$C$93:$E$107,3))</f>
        <v>0.31184128952262902</v>
      </c>
      <c r="L19" s="4">
        <f>IF(Transfer!L$6="","",VLOOKUP(Transfer!L$6,Transfer!$C$93:$E$107,3))</f>
        <v>0.32112004766160301</v>
      </c>
      <c r="M19" s="4">
        <f>SUM(Transfer!H19:L19)</f>
        <v>1.2803974718248725</v>
      </c>
      <c r="N19" s="4">
        <f>Transfer!M19/COUNTA(Transfer!H$6:L$6)</f>
        <v>0.25607949436497451</v>
      </c>
    </row>
    <row r="20" spans="2:14" x14ac:dyDescent="0.2">
      <c r="B20">
        <v>0.5</v>
      </c>
      <c r="C20">
        <v>2</v>
      </c>
      <c r="D20">
        <v>28</v>
      </c>
      <c r="E20" s="4">
        <v>0.69515498043936197</v>
      </c>
      <c r="H20">
        <f>IF(Transfer!H$6="","",VLOOKUP(Transfer!H$6,Transfer!$C$93:$E$107,2))</f>
        <v>28</v>
      </c>
      <c r="I20">
        <f>IF(Transfer!I$6="","",VLOOKUP(Transfer!I$6,Transfer!$C$93:$E$107,2))</f>
        <v>4</v>
      </c>
      <c r="J20">
        <f>IF(Transfer!J$6="","",VLOOKUP(Transfer!J$6,Transfer!$C$93:$E$107,2))</f>
        <v>14</v>
      </c>
      <c r="K20">
        <f>IF(Transfer!K$6="","",VLOOKUP(Transfer!K$6,Transfer!$C$93:$E$107,2))</f>
        <v>18</v>
      </c>
      <c r="L20">
        <f>IF(Transfer!L$6="","",VLOOKUP(Transfer!L$6,Transfer!$C$93:$E$107,2))</f>
        <v>20</v>
      </c>
      <c r="M20">
        <f>SUM(Transfer!H20:L20)</f>
        <v>84</v>
      </c>
      <c r="N20">
        <f>Transfer!M20/COUNTA(Transfer!H$6:L$6)</f>
        <v>16.8</v>
      </c>
    </row>
    <row r="21" spans="2:14" x14ac:dyDescent="0.2">
      <c r="B21">
        <v>0.5</v>
      </c>
      <c r="C21">
        <v>3</v>
      </c>
      <c r="D21">
        <v>26</v>
      </c>
      <c r="E21" s="4">
        <v>0.69017480409885501</v>
      </c>
      <c r="G21">
        <v>5.0000000000000001E-3</v>
      </c>
      <c r="H21" s="4">
        <f>IF(Transfer!H$6="","",VLOOKUP(Transfer!H$6,Transfer!$C$108:$E$122,3))</f>
        <v>0.17248322147650999</v>
      </c>
      <c r="I21" s="4">
        <f>IF(Transfer!I$6="","",VLOOKUP(Transfer!I$6,Transfer!$C$108:$E$122,3))</f>
        <v>0.14728399562522801</v>
      </c>
      <c r="J21" s="4">
        <f>IF(Transfer!J$6="","",VLOOKUP(Transfer!J$6,Transfer!$C$108:$E$122,3))</f>
        <v>0.30215023736386498</v>
      </c>
      <c r="K21" s="4">
        <f>IF(Transfer!K$6="","",VLOOKUP(Transfer!K$6,Transfer!$C$108:$E$122,3))</f>
        <v>0.26982418371008299</v>
      </c>
      <c r="L21" s="4">
        <f>IF(Transfer!L$6="","",VLOOKUP(Transfer!L$6,Transfer!$C$108:$E$122,3))</f>
        <v>0.18157543391188199</v>
      </c>
      <c r="M21" s="4">
        <f>SUM(Transfer!H21:L21)</f>
        <v>1.073317072087568</v>
      </c>
      <c r="N21" s="4">
        <f>Transfer!M21/COUNTA(Transfer!H$6:L$6)</f>
        <v>0.2146634144175136</v>
      </c>
    </row>
    <row r="22" spans="2:14" x14ac:dyDescent="0.2">
      <c r="B22">
        <v>0.5</v>
      </c>
      <c r="C22">
        <v>4</v>
      </c>
      <c r="D22">
        <v>30</v>
      </c>
      <c r="E22" s="4">
        <v>0.689802130898021</v>
      </c>
      <c r="H22">
        <f>IF(Transfer!H$6="","",VLOOKUP(Transfer!H$6,Transfer!$C$108:$E$122,2))</f>
        <v>7</v>
      </c>
      <c r="I22">
        <f>IF(Transfer!I$6="","",VLOOKUP(Transfer!I$6,Transfer!$C$108:$E$122,2))</f>
        <v>6</v>
      </c>
      <c r="J22">
        <f>IF(Transfer!J$6="","",VLOOKUP(Transfer!J$6,Transfer!$C$108:$E$122,2))</f>
        <v>11</v>
      </c>
      <c r="K22">
        <f>IF(Transfer!K$6="","",VLOOKUP(Transfer!K$6,Transfer!$C$108:$E$122,2))</f>
        <v>7</v>
      </c>
      <c r="L22">
        <f>IF(Transfer!L$6="","",VLOOKUP(Transfer!L$6,Transfer!$C$108:$E$122,2))</f>
        <v>6</v>
      </c>
      <c r="M22">
        <f>SUM(Transfer!H22:L22)</f>
        <v>37</v>
      </c>
      <c r="N22">
        <f>Transfer!M22/COUNTA(Transfer!H$6:L$6)</f>
        <v>7.4</v>
      </c>
    </row>
    <row r="23" spans="2:14" x14ac:dyDescent="0.2">
      <c r="B23">
        <v>0.5</v>
      </c>
      <c r="C23">
        <v>5</v>
      </c>
      <c r="D23">
        <v>17</v>
      </c>
      <c r="E23" s="4">
        <v>0.68071216617210695</v>
      </c>
    </row>
    <row r="24" spans="2:14" x14ac:dyDescent="0.2">
      <c r="B24">
        <v>0.5</v>
      </c>
      <c r="C24">
        <v>6</v>
      </c>
      <c r="D24">
        <v>21</v>
      </c>
      <c r="E24" s="4">
        <v>0.68702751738736001</v>
      </c>
    </row>
    <row r="25" spans="2:14" x14ac:dyDescent="0.2">
      <c r="B25">
        <v>0.5</v>
      </c>
      <c r="C25">
        <v>7</v>
      </c>
      <c r="D25">
        <v>24</v>
      </c>
      <c r="E25" s="4">
        <v>0.67581579749923704</v>
      </c>
    </row>
    <row r="26" spans="2:14" x14ac:dyDescent="0.2">
      <c r="B26">
        <v>0.5</v>
      </c>
      <c r="C26">
        <v>8</v>
      </c>
      <c r="D26">
        <v>25</v>
      </c>
      <c r="E26" s="4">
        <v>0.69347037484885099</v>
      </c>
    </row>
    <row r="27" spans="2:14" x14ac:dyDescent="0.2">
      <c r="B27">
        <v>0.5</v>
      </c>
      <c r="C27">
        <v>9</v>
      </c>
      <c r="D27">
        <v>17</v>
      </c>
      <c r="E27" s="4">
        <v>0.92235127645775605</v>
      </c>
    </row>
    <row r="28" spans="2:14" x14ac:dyDescent="0.2">
      <c r="B28">
        <v>0.5</v>
      </c>
      <c r="C28">
        <v>10</v>
      </c>
      <c r="D28">
        <v>25</v>
      </c>
      <c r="E28" s="4">
        <v>0.92430044182621496</v>
      </c>
    </row>
    <row r="29" spans="2:14" x14ac:dyDescent="0.2">
      <c r="B29">
        <v>0.5</v>
      </c>
      <c r="C29">
        <v>11</v>
      </c>
      <c r="D29">
        <v>23</v>
      </c>
      <c r="E29" s="4">
        <v>0.688642493257417</v>
      </c>
    </row>
    <row r="30" spans="2:14" x14ac:dyDescent="0.2">
      <c r="B30">
        <v>0.5</v>
      </c>
      <c r="C30">
        <v>12</v>
      </c>
      <c r="D30">
        <v>14</v>
      </c>
      <c r="E30" s="4">
        <v>0.921373829122907</v>
      </c>
    </row>
    <row r="31" spans="2:14" x14ac:dyDescent="0.2">
      <c r="B31">
        <v>0.5</v>
      </c>
      <c r="C31">
        <v>13</v>
      </c>
      <c r="D31">
        <v>14</v>
      </c>
      <c r="E31" s="4">
        <v>0.67808836789900795</v>
      </c>
    </row>
    <row r="32" spans="2:14" x14ac:dyDescent="0.2">
      <c r="B32">
        <v>0.5</v>
      </c>
      <c r="C32">
        <v>14</v>
      </c>
      <c r="D32">
        <v>21</v>
      </c>
      <c r="E32" s="4">
        <v>0.67995240928018996</v>
      </c>
    </row>
    <row r="33" spans="2:5" x14ac:dyDescent="0.2">
      <c r="B33">
        <v>0.2</v>
      </c>
      <c r="C33">
        <v>0</v>
      </c>
      <c r="D33">
        <v>16</v>
      </c>
      <c r="E33" s="4">
        <v>0.56573468173706098</v>
      </c>
    </row>
    <row r="34" spans="2:5" x14ac:dyDescent="0.2">
      <c r="B34">
        <v>0.2</v>
      </c>
      <c r="C34">
        <v>1</v>
      </c>
      <c r="D34">
        <v>11</v>
      </c>
      <c r="E34" s="4">
        <v>0.59635494472662098</v>
      </c>
    </row>
    <row r="35" spans="2:5" x14ac:dyDescent="0.2">
      <c r="B35">
        <v>0.2</v>
      </c>
      <c r="C35">
        <v>2</v>
      </c>
      <c r="D35">
        <v>15</v>
      </c>
      <c r="E35" s="4">
        <v>0.56883509833585499</v>
      </c>
    </row>
    <row r="36" spans="2:5" x14ac:dyDescent="0.2">
      <c r="B36">
        <v>0.2</v>
      </c>
      <c r="C36">
        <v>3</v>
      </c>
      <c r="D36">
        <v>12</v>
      </c>
      <c r="E36" s="4">
        <v>0.59335347432024199</v>
      </c>
    </row>
    <row r="37" spans="2:5" x14ac:dyDescent="0.2">
      <c r="B37">
        <v>0.2</v>
      </c>
      <c r="C37">
        <v>4</v>
      </c>
      <c r="D37">
        <v>21</v>
      </c>
      <c r="E37" s="4">
        <v>0.60838106722942398</v>
      </c>
    </row>
    <row r="38" spans="2:5" x14ac:dyDescent="0.2">
      <c r="B38">
        <v>0.2</v>
      </c>
      <c r="C38">
        <v>5</v>
      </c>
      <c r="D38">
        <v>16</v>
      </c>
      <c r="E38" s="4">
        <v>0.60006036824630204</v>
      </c>
    </row>
    <row r="39" spans="2:5" x14ac:dyDescent="0.2">
      <c r="B39">
        <v>0.2</v>
      </c>
      <c r="C39">
        <v>6</v>
      </c>
      <c r="D39">
        <v>10</v>
      </c>
      <c r="E39" s="4">
        <v>0.576350364963504</v>
      </c>
    </row>
    <row r="40" spans="2:5" x14ac:dyDescent="0.2">
      <c r="B40">
        <v>0.2</v>
      </c>
      <c r="C40">
        <v>7</v>
      </c>
      <c r="D40">
        <v>28</v>
      </c>
      <c r="E40" s="4">
        <v>0.64004876562023805</v>
      </c>
    </row>
    <row r="41" spans="2:5" x14ac:dyDescent="0.2">
      <c r="B41">
        <v>0.2</v>
      </c>
      <c r="C41">
        <v>8</v>
      </c>
      <c r="D41">
        <v>6</v>
      </c>
      <c r="E41" s="4">
        <v>0.52453987730061402</v>
      </c>
    </row>
    <row r="42" spans="2:5" x14ac:dyDescent="0.2">
      <c r="B42">
        <v>0.2</v>
      </c>
      <c r="C42">
        <v>9</v>
      </c>
      <c r="D42">
        <v>17</v>
      </c>
      <c r="E42" s="4">
        <v>0.90913384896971094</v>
      </c>
    </row>
    <row r="43" spans="2:5" x14ac:dyDescent="0.2">
      <c r="B43">
        <v>0.2</v>
      </c>
      <c r="C43">
        <v>10</v>
      </c>
      <c r="D43">
        <v>16</v>
      </c>
      <c r="E43" s="4">
        <v>0.90919839205485897</v>
      </c>
    </row>
    <row r="44" spans="2:5" x14ac:dyDescent="0.2">
      <c r="B44">
        <v>0.2</v>
      </c>
      <c r="C44">
        <v>11</v>
      </c>
      <c r="D44">
        <v>11</v>
      </c>
      <c r="E44" s="4">
        <v>0.58257160268129204</v>
      </c>
    </row>
    <row r="45" spans="2:5" x14ac:dyDescent="0.2">
      <c r="B45">
        <v>0.2</v>
      </c>
      <c r="C45">
        <v>12</v>
      </c>
      <c r="D45">
        <v>22</v>
      </c>
      <c r="E45" s="4">
        <v>0.91621575439995395</v>
      </c>
    </row>
    <row r="46" spans="2:5" x14ac:dyDescent="0.2">
      <c r="B46">
        <v>0.2</v>
      </c>
      <c r="C46">
        <v>13</v>
      </c>
      <c r="D46">
        <v>17</v>
      </c>
      <c r="E46" s="4">
        <v>0.63261648745519705</v>
      </c>
    </row>
    <row r="47" spans="2:5" x14ac:dyDescent="0.2">
      <c r="B47">
        <v>0.2</v>
      </c>
      <c r="C47">
        <v>14</v>
      </c>
      <c r="D47">
        <v>11</v>
      </c>
      <c r="E47" s="4">
        <v>0.59431680773881501</v>
      </c>
    </row>
    <row r="48" spans="2:5" x14ac:dyDescent="0.2">
      <c r="B48">
        <v>0.1</v>
      </c>
      <c r="C48">
        <v>0</v>
      </c>
      <c r="D48">
        <v>13</v>
      </c>
      <c r="E48" s="4">
        <v>0.50432706654729897</v>
      </c>
    </row>
    <row r="49" spans="2:5" x14ac:dyDescent="0.2">
      <c r="B49">
        <v>0.1</v>
      </c>
      <c r="C49">
        <v>1</v>
      </c>
      <c r="D49">
        <v>22</v>
      </c>
      <c r="E49" s="4">
        <v>0.56828324903302596</v>
      </c>
    </row>
    <row r="50" spans="2:5" x14ac:dyDescent="0.2">
      <c r="B50">
        <v>0.1</v>
      </c>
      <c r="C50">
        <v>2</v>
      </c>
      <c r="D50">
        <v>22</v>
      </c>
      <c r="E50" s="4">
        <v>0.57551766138855098</v>
      </c>
    </row>
    <row r="51" spans="2:5" x14ac:dyDescent="0.2">
      <c r="B51">
        <v>0.1</v>
      </c>
      <c r="C51">
        <v>3</v>
      </c>
      <c r="D51">
        <v>21</v>
      </c>
      <c r="E51" s="4">
        <v>0.56999686814907602</v>
      </c>
    </row>
    <row r="52" spans="2:5" x14ac:dyDescent="0.2">
      <c r="B52">
        <v>0.1</v>
      </c>
      <c r="C52">
        <v>4</v>
      </c>
      <c r="D52">
        <v>17</v>
      </c>
      <c r="E52" s="4">
        <v>0.56111616621170801</v>
      </c>
    </row>
    <row r="53" spans="2:5" x14ac:dyDescent="0.2">
      <c r="B53">
        <v>0.1</v>
      </c>
      <c r="C53">
        <v>5</v>
      </c>
      <c r="D53">
        <v>25</v>
      </c>
      <c r="E53" s="4">
        <v>0.58610271903323297</v>
      </c>
    </row>
    <row r="54" spans="2:5" x14ac:dyDescent="0.2">
      <c r="B54">
        <v>0.1</v>
      </c>
      <c r="C54">
        <v>6</v>
      </c>
      <c r="D54">
        <v>19</v>
      </c>
      <c r="E54" s="4">
        <v>0.502274795268426</v>
      </c>
    </row>
    <row r="55" spans="2:5" x14ac:dyDescent="0.2">
      <c r="B55">
        <v>0.1</v>
      </c>
      <c r="C55">
        <v>7</v>
      </c>
      <c r="D55">
        <v>24</v>
      </c>
      <c r="E55" s="4">
        <v>0.58525921299188</v>
      </c>
    </row>
    <row r="56" spans="2:5" x14ac:dyDescent="0.2">
      <c r="B56">
        <v>0.1</v>
      </c>
      <c r="C56">
        <v>8</v>
      </c>
      <c r="D56">
        <v>18</v>
      </c>
      <c r="E56" s="4">
        <v>0.59495594044363398</v>
      </c>
    </row>
    <row r="57" spans="2:5" x14ac:dyDescent="0.2">
      <c r="B57">
        <v>0.1</v>
      </c>
      <c r="C57">
        <v>9</v>
      </c>
      <c r="D57">
        <v>14</v>
      </c>
      <c r="E57" s="4">
        <v>0.88437388934960304</v>
      </c>
    </row>
    <row r="58" spans="2:5" x14ac:dyDescent="0.2">
      <c r="B58">
        <v>0.1</v>
      </c>
      <c r="C58">
        <v>10</v>
      </c>
      <c r="D58">
        <v>12</v>
      </c>
      <c r="E58" s="4">
        <v>0.88779387318926595</v>
      </c>
    </row>
    <row r="59" spans="2:5" x14ac:dyDescent="0.2">
      <c r="B59">
        <v>0.1</v>
      </c>
      <c r="C59">
        <v>11</v>
      </c>
      <c r="D59">
        <v>29</v>
      </c>
      <c r="E59" s="4">
        <v>0.55494505494505497</v>
      </c>
    </row>
    <row r="60" spans="2:5" x14ac:dyDescent="0.2">
      <c r="B60">
        <v>0.1</v>
      </c>
      <c r="C60">
        <v>12</v>
      </c>
      <c r="D60">
        <v>28</v>
      </c>
      <c r="E60" s="4">
        <v>0.89965753424657502</v>
      </c>
    </row>
    <row r="61" spans="2:5" x14ac:dyDescent="0.2">
      <c r="B61">
        <v>0.1</v>
      </c>
      <c r="C61">
        <v>13</v>
      </c>
      <c r="D61">
        <v>24</v>
      </c>
      <c r="E61" s="4">
        <v>0.59592078037245</v>
      </c>
    </row>
    <row r="62" spans="2:5" x14ac:dyDescent="0.2">
      <c r="B62">
        <v>0.1</v>
      </c>
      <c r="C62">
        <v>14</v>
      </c>
      <c r="D62">
        <v>23</v>
      </c>
      <c r="E62" s="4">
        <v>0.56802201161724197</v>
      </c>
    </row>
    <row r="63" spans="2:5" x14ac:dyDescent="0.2">
      <c r="B63">
        <v>0.05</v>
      </c>
      <c r="C63">
        <v>0</v>
      </c>
      <c r="D63">
        <v>11</v>
      </c>
      <c r="E63" s="4">
        <v>0.40180180180180203</v>
      </c>
    </row>
    <row r="64" spans="2:5" x14ac:dyDescent="0.2">
      <c r="B64">
        <v>0.05</v>
      </c>
      <c r="C64">
        <v>1</v>
      </c>
      <c r="D64">
        <v>9</v>
      </c>
      <c r="E64" s="4">
        <v>0.35413263639333498</v>
      </c>
    </row>
    <row r="65" spans="2:5" x14ac:dyDescent="0.2">
      <c r="B65">
        <v>0.05</v>
      </c>
      <c r="C65">
        <v>2</v>
      </c>
      <c r="D65">
        <v>15</v>
      </c>
      <c r="E65" s="4">
        <v>0.47447073474470702</v>
      </c>
    </row>
    <row r="66" spans="2:5" x14ac:dyDescent="0.2">
      <c r="B66">
        <v>0.05</v>
      </c>
      <c r="C66">
        <v>3</v>
      </c>
      <c r="D66">
        <v>12</v>
      </c>
      <c r="E66" s="4">
        <v>0.50587861455354299</v>
      </c>
    </row>
    <row r="67" spans="2:5" x14ac:dyDescent="0.2">
      <c r="B67">
        <v>0.05</v>
      </c>
      <c r="C67">
        <v>4</v>
      </c>
      <c r="D67">
        <v>23</v>
      </c>
      <c r="E67" s="4">
        <v>0.51115360101975804</v>
      </c>
    </row>
    <row r="68" spans="2:5" x14ac:dyDescent="0.2">
      <c r="B68">
        <v>0.05</v>
      </c>
      <c r="C68">
        <v>5</v>
      </c>
      <c r="D68">
        <v>24</v>
      </c>
      <c r="E68" s="4">
        <v>0.51217948717948703</v>
      </c>
    </row>
    <row r="69" spans="2:5" x14ac:dyDescent="0.2">
      <c r="B69">
        <v>0.05</v>
      </c>
      <c r="C69">
        <v>6</v>
      </c>
      <c r="D69">
        <v>21</v>
      </c>
      <c r="E69" s="4">
        <v>0.471670127558588</v>
      </c>
    </row>
    <row r="70" spans="2:5" x14ac:dyDescent="0.2">
      <c r="B70">
        <v>0.05</v>
      </c>
      <c r="C70">
        <v>7</v>
      </c>
      <c r="D70">
        <v>11</v>
      </c>
      <c r="E70" s="4">
        <v>0.44668769716088302</v>
      </c>
    </row>
    <row r="71" spans="2:5" x14ac:dyDescent="0.2">
      <c r="B71">
        <v>0.05</v>
      </c>
      <c r="C71">
        <v>8</v>
      </c>
      <c r="D71">
        <v>17</v>
      </c>
      <c r="E71" s="4">
        <v>0.54108956602031399</v>
      </c>
    </row>
    <row r="72" spans="2:5" x14ac:dyDescent="0.2">
      <c r="B72">
        <v>0.05</v>
      </c>
      <c r="C72">
        <v>9</v>
      </c>
      <c r="D72">
        <v>9</v>
      </c>
      <c r="E72" s="4">
        <v>0.84887346314489098</v>
      </c>
    </row>
    <row r="73" spans="2:5" x14ac:dyDescent="0.2">
      <c r="B73">
        <v>0.05</v>
      </c>
      <c r="C73">
        <v>10</v>
      </c>
      <c r="D73">
        <v>10</v>
      </c>
      <c r="E73" s="4">
        <v>0.86431922094887503</v>
      </c>
    </row>
    <row r="74" spans="2:5" x14ac:dyDescent="0.2">
      <c r="B74">
        <v>0.05</v>
      </c>
      <c r="C74">
        <v>11</v>
      </c>
      <c r="D74">
        <v>7</v>
      </c>
      <c r="E74" s="4">
        <v>0.32951807228915703</v>
      </c>
    </row>
    <row r="75" spans="2:5" x14ac:dyDescent="0.2">
      <c r="B75">
        <v>0.05</v>
      </c>
      <c r="C75">
        <v>12</v>
      </c>
      <c r="D75">
        <v>13</v>
      </c>
      <c r="E75" s="4">
        <v>0.88164333674746798</v>
      </c>
    </row>
    <row r="76" spans="2:5" x14ac:dyDescent="0.2">
      <c r="B76">
        <v>0.05</v>
      </c>
      <c r="C76">
        <v>13</v>
      </c>
      <c r="D76">
        <v>16</v>
      </c>
      <c r="E76" s="4">
        <v>0.51557200123342595</v>
      </c>
    </row>
    <row r="77" spans="2:5" x14ac:dyDescent="0.2">
      <c r="B77">
        <v>0.05</v>
      </c>
      <c r="C77">
        <v>14</v>
      </c>
      <c r="D77">
        <v>14</v>
      </c>
      <c r="E77" s="4">
        <v>0.35172832019405698</v>
      </c>
    </row>
    <row r="78" spans="2:5" x14ac:dyDescent="0.2">
      <c r="B78">
        <v>0.02</v>
      </c>
      <c r="C78">
        <v>0</v>
      </c>
      <c r="D78">
        <v>29</v>
      </c>
      <c r="E78" s="4">
        <v>0.31983198319832001</v>
      </c>
    </row>
    <row r="79" spans="2:5" x14ac:dyDescent="0.2">
      <c r="B79">
        <v>0.02</v>
      </c>
      <c r="C79">
        <v>1</v>
      </c>
      <c r="D79">
        <v>19</v>
      </c>
      <c r="E79" s="4">
        <v>0.32007636016544699</v>
      </c>
    </row>
    <row r="80" spans="2:5" x14ac:dyDescent="0.2">
      <c r="B80">
        <v>0.02</v>
      </c>
      <c r="C80">
        <v>2</v>
      </c>
      <c r="D80">
        <v>15</v>
      </c>
      <c r="E80" s="4">
        <v>0.37226038599934602</v>
      </c>
    </row>
    <row r="81" spans="2:5" x14ac:dyDescent="0.2">
      <c r="B81">
        <v>0.02</v>
      </c>
      <c r="C81">
        <v>3</v>
      </c>
      <c r="D81">
        <v>22</v>
      </c>
      <c r="E81" s="4">
        <v>0.40048105832832198</v>
      </c>
    </row>
    <row r="82" spans="2:5" x14ac:dyDescent="0.2">
      <c r="B82">
        <v>0.02</v>
      </c>
      <c r="C82">
        <v>4</v>
      </c>
      <c r="D82">
        <v>14</v>
      </c>
      <c r="E82" s="4">
        <v>0.364860728497092</v>
      </c>
    </row>
    <row r="83" spans="2:5" x14ac:dyDescent="0.2">
      <c r="B83">
        <v>0.02</v>
      </c>
      <c r="C83">
        <v>5</v>
      </c>
      <c r="D83">
        <v>14</v>
      </c>
      <c r="E83" s="4">
        <v>0.335499845249149</v>
      </c>
    </row>
    <row r="84" spans="2:5" x14ac:dyDescent="0.2">
      <c r="B84">
        <v>0.02</v>
      </c>
      <c r="C84">
        <v>6</v>
      </c>
      <c r="D84">
        <v>16</v>
      </c>
      <c r="E84" s="4">
        <v>0.28080568720379101</v>
      </c>
    </row>
    <row r="85" spans="2:5" x14ac:dyDescent="0.2">
      <c r="B85">
        <v>0.02</v>
      </c>
      <c r="C85">
        <v>7</v>
      </c>
      <c r="D85">
        <v>17</v>
      </c>
      <c r="E85" s="4">
        <v>0.32034632034631999</v>
      </c>
    </row>
    <row r="86" spans="2:5" x14ac:dyDescent="0.2">
      <c r="B86">
        <v>0.02</v>
      </c>
      <c r="C86">
        <v>8</v>
      </c>
      <c r="D86">
        <v>18</v>
      </c>
      <c r="E86" s="4">
        <v>0.37762237762237799</v>
      </c>
    </row>
    <row r="87" spans="2:5" x14ac:dyDescent="0.2">
      <c r="B87">
        <v>0.02</v>
      </c>
      <c r="C87">
        <v>9</v>
      </c>
      <c r="D87">
        <v>26</v>
      </c>
      <c r="E87" s="4">
        <v>0.84328138782711004</v>
      </c>
    </row>
    <row r="88" spans="2:5" x14ac:dyDescent="0.2">
      <c r="B88">
        <v>0.02</v>
      </c>
      <c r="C88">
        <v>10</v>
      </c>
      <c r="D88">
        <v>5</v>
      </c>
      <c r="E88" s="4">
        <v>0.83621047635996903</v>
      </c>
    </row>
    <row r="89" spans="2:5" x14ac:dyDescent="0.2">
      <c r="B89">
        <v>0.02</v>
      </c>
      <c r="C89">
        <v>11</v>
      </c>
      <c r="D89">
        <v>15</v>
      </c>
      <c r="E89" s="4">
        <v>0.22176949941792801</v>
      </c>
    </row>
    <row r="90" spans="2:5" x14ac:dyDescent="0.2">
      <c r="B90">
        <v>0.02</v>
      </c>
      <c r="C90">
        <v>12</v>
      </c>
      <c r="D90">
        <v>30</v>
      </c>
      <c r="E90" s="4">
        <v>0.84560597357840295</v>
      </c>
    </row>
    <row r="91" spans="2:5" x14ac:dyDescent="0.2">
      <c r="B91">
        <v>0.02</v>
      </c>
      <c r="C91">
        <v>13</v>
      </c>
      <c r="D91">
        <v>12</v>
      </c>
      <c r="E91" s="4">
        <v>0.32765399737876799</v>
      </c>
    </row>
    <row r="92" spans="2:5" x14ac:dyDescent="0.2">
      <c r="B92">
        <v>0.02</v>
      </c>
      <c r="C92">
        <v>14</v>
      </c>
      <c r="D92">
        <v>20</v>
      </c>
      <c r="E92" s="4">
        <v>0.35648000000000002</v>
      </c>
    </row>
    <row r="93" spans="2:5" x14ac:dyDescent="0.2">
      <c r="B93">
        <v>0.01</v>
      </c>
      <c r="C93">
        <v>0</v>
      </c>
      <c r="D93">
        <v>19</v>
      </c>
      <c r="E93" s="4">
        <v>0.273152478952292</v>
      </c>
    </row>
    <row r="94" spans="2:5" x14ac:dyDescent="0.2">
      <c r="B94">
        <v>0.01</v>
      </c>
      <c r="C94">
        <v>1</v>
      </c>
      <c r="D94">
        <v>28</v>
      </c>
      <c r="E94" s="4">
        <v>0.25353884869455801</v>
      </c>
    </row>
    <row r="95" spans="2:5" x14ac:dyDescent="0.2">
      <c r="B95">
        <v>0.01</v>
      </c>
      <c r="C95">
        <v>2</v>
      </c>
      <c r="D95">
        <v>13</v>
      </c>
      <c r="E95" s="4">
        <v>0.29308755760368699</v>
      </c>
    </row>
    <row r="96" spans="2:5" x14ac:dyDescent="0.2">
      <c r="B96">
        <v>0.01</v>
      </c>
      <c r="C96">
        <v>3</v>
      </c>
      <c r="D96">
        <v>4</v>
      </c>
      <c r="E96" s="4">
        <v>8.4243369734789394E-2</v>
      </c>
    </row>
    <row r="97" spans="2:5" x14ac:dyDescent="0.2">
      <c r="B97">
        <v>0.01</v>
      </c>
      <c r="C97">
        <v>4</v>
      </c>
      <c r="D97">
        <v>19</v>
      </c>
      <c r="E97" s="4">
        <v>0.32532104050049399</v>
      </c>
    </row>
    <row r="98" spans="2:5" x14ac:dyDescent="0.2">
      <c r="B98">
        <v>0.01</v>
      </c>
      <c r="C98">
        <v>5</v>
      </c>
      <c r="D98">
        <v>12</v>
      </c>
      <c r="E98" s="4">
        <v>0.24235152969406101</v>
      </c>
    </row>
    <row r="99" spans="2:5" x14ac:dyDescent="0.2">
      <c r="B99">
        <v>0.01</v>
      </c>
      <c r="C99">
        <v>6</v>
      </c>
      <c r="D99">
        <v>14</v>
      </c>
      <c r="E99" s="4">
        <v>0.30965391621129301</v>
      </c>
    </row>
    <row r="100" spans="2:5" x14ac:dyDescent="0.2">
      <c r="B100">
        <v>0.01</v>
      </c>
      <c r="C100">
        <v>7</v>
      </c>
      <c r="D100">
        <v>20</v>
      </c>
      <c r="E100" s="4">
        <v>0.25659189295552898</v>
      </c>
    </row>
    <row r="101" spans="2:5" x14ac:dyDescent="0.2">
      <c r="B101">
        <v>0.01</v>
      </c>
      <c r="C101">
        <v>8</v>
      </c>
      <c r="D101">
        <v>18</v>
      </c>
      <c r="E101" s="4">
        <v>0.31184128952262902</v>
      </c>
    </row>
    <row r="102" spans="2:5" x14ac:dyDescent="0.2">
      <c r="B102">
        <v>0.01</v>
      </c>
      <c r="C102">
        <v>9</v>
      </c>
      <c r="D102">
        <v>10</v>
      </c>
      <c r="E102" s="4">
        <v>0.82804713607316605</v>
      </c>
    </row>
    <row r="103" spans="2:5" x14ac:dyDescent="0.2">
      <c r="B103">
        <v>0.01</v>
      </c>
      <c r="C103">
        <v>10</v>
      </c>
      <c r="D103">
        <v>5</v>
      </c>
      <c r="E103" s="4">
        <v>0.82846236430872</v>
      </c>
    </row>
    <row r="104" spans="2:5" x14ac:dyDescent="0.2">
      <c r="B104">
        <v>0.01</v>
      </c>
      <c r="C104">
        <v>11</v>
      </c>
      <c r="D104">
        <v>13</v>
      </c>
      <c r="E104" s="4">
        <v>0.173913043478261</v>
      </c>
    </row>
    <row r="105" spans="2:5" x14ac:dyDescent="0.2">
      <c r="B105">
        <v>0.01</v>
      </c>
      <c r="C105">
        <v>12</v>
      </c>
      <c r="D105">
        <v>5</v>
      </c>
      <c r="E105" s="4">
        <v>0.81488276099294799</v>
      </c>
    </row>
    <row r="106" spans="2:5" x14ac:dyDescent="0.2">
      <c r="B106">
        <v>0.01</v>
      </c>
      <c r="C106">
        <v>13</v>
      </c>
      <c r="D106">
        <v>20</v>
      </c>
      <c r="E106" s="4">
        <v>0.32112004766160301</v>
      </c>
    </row>
    <row r="107" spans="2:5" x14ac:dyDescent="0.2">
      <c r="B107">
        <v>0.01</v>
      </c>
      <c r="C107">
        <v>14</v>
      </c>
      <c r="D107">
        <v>18</v>
      </c>
      <c r="E107" s="4">
        <v>0.28108465608465599</v>
      </c>
    </row>
    <row r="108" spans="2:5" x14ac:dyDescent="0.2">
      <c r="B108">
        <v>5.0000000000000001E-3</v>
      </c>
      <c r="C108">
        <v>0</v>
      </c>
      <c r="D108">
        <v>6</v>
      </c>
      <c r="E108" s="4">
        <v>0.26749917844232701</v>
      </c>
    </row>
    <row r="109" spans="2:5" x14ac:dyDescent="0.2">
      <c r="B109">
        <v>5.0000000000000001E-3</v>
      </c>
      <c r="C109">
        <v>1</v>
      </c>
      <c r="D109">
        <v>7</v>
      </c>
      <c r="E109" s="4">
        <v>0.17248322147650999</v>
      </c>
    </row>
    <row r="110" spans="2:5" x14ac:dyDescent="0.2">
      <c r="B110">
        <v>5.0000000000000001E-3</v>
      </c>
      <c r="C110">
        <v>2</v>
      </c>
      <c r="D110">
        <v>25</v>
      </c>
      <c r="E110" s="4">
        <v>0.28303068252974301</v>
      </c>
    </row>
    <row r="111" spans="2:5" x14ac:dyDescent="0.2">
      <c r="B111">
        <v>5.0000000000000001E-3</v>
      </c>
      <c r="C111">
        <v>3</v>
      </c>
      <c r="D111">
        <v>6</v>
      </c>
      <c r="E111" s="4">
        <v>0.14728399562522801</v>
      </c>
    </row>
    <row r="112" spans="2:5" x14ac:dyDescent="0.2">
      <c r="B112">
        <v>5.0000000000000001E-3</v>
      </c>
      <c r="C112">
        <v>4</v>
      </c>
      <c r="D112">
        <v>9</v>
      </c>
      <c r="E112" s="4">
        <v>0.24117085587018799</v>
      </c>
    </row>
    <row r="113" spans="2:5" x14ac:dyDescent="0.2">
      <c r="B113">
        <v>5.0000000000000001E-3</v>
      </c>
      <c r="C113">
        <v>5</v>
      </c>
      <c r="D113">
        <v>8</v>
      </c>
      <c r="E113" s="4">
        <v>0.149722735674677</v>
      </c>
    </row>
    <row r="114" spans="2:5" x14ac:dyDescent="0.2">
      <c r="B114">
        <v>5.0000000000000001E-3</v>
      </c>
      <c r="C114">
        <v>6</v>
      </c>
      <c r="D114">
        <v>11</v>
      </c>
      <c r="E114" s="4">
        <v>0.30215023736386498</v>
      </c>
    </row>
    <row r="115" spans="2:5" x14ac:dyDescent="0.2">
      <c r="B115">
        <v>5.0000000000000001E-3</v>
      </c>
      <c r="C115">
        <v>7</v>
      </c>
      <c r="D115">
        <v>9</v>
      </c>
      <c r="E115" s="4">
        <v>0.23873061666065601</v>
      </c>
    </row>
    <row r="116" spans="2:5" x14ac:dyDescent="0.2">
      <c r="B116">
        <v>5.0000000000000001E-3</v>
      </c>
      <c r="C116">
        <v>8</v>
      </c>
      <c r="D116">
        <v>7</v>
      </c>
      <c r="E116" s="4">
        <v>0.26982418371008299</v>
      </c>
    </row>
    <row r="117" spans="2:5" x14ac:dyDescent="0.2">
      <c r="B117">
        <v>5.0000000000000001E-3</v>
      </c>
      <c r="C117">
        <v>9</v>
      </c>
      <c r="D117">
        <v>8</v>
      </c>
      <c r="E117" s="4">
        <v>0.815130465238457</v>
      </c>
    </row>
    <row r="118" spans="2:5" x14ac:dyDescent="0.2">
      <c r="B118">
        <v>5.0000000000000001E-3</v>
      </c>
      <c r="C118">
        <v>10</v>
      </c>
      <c r="D118">
        <v>12</v>
      </c>
      <c r="E118" s="4">
        <v>0.82658785210205699</v>
      </c>
    </row>
    <row r="119" spans="2:5" x14ac:dyDescent="0.2">
      <c r="B119">
        <v>5.0000000000000001E-3</v>
      </c>
      <c r="C119">
        <v>11</v>
      </c>
      <c r="D119">
        <v>5</v>
      </c>
      <c r="E119" s="4">
        <v>0.17756692646560501</v>
      </c>
    </row>
    <row r="120" spans="2:5" x14ac:dyDescent="0.2">
      <c r="B120">
        <v>5.0000000000000001E-3</v>
      </c>
      <c r="C120">
        <v>12</v>
      </c>
      <c r="D120">
        <v>6</v>
      </c>
      <c r="E120" s="4">
        <v>0.83137026239067102</v>
      </c>
    </row>
    <row r="121" spans="2:5" x14ac:dyDescent="0.2">
      <c r="B121">
        <v>5.0000000000000001E-3</v>
      </c>
      <c r="C121">
        <v>13</v>
      </c>
      <c r="D121">
        <v>6</v>
      </c>
      <c r="E121" s="4">
        <v>0.18157543391188199</v>
      </c>
    </row>
    <row r="122" spans="2:5" x14ac:dyDescent="0.2">
      <c r="B122">
        <v>5.0000000000000001E-3</v>
      </c>
      <c r="C122">
        <v>14</v>
      </c>
      <c r="D122">
        <v>7</v>
      </c>
      <c r="E122" s="4">
        <v>0.19922013470400601</v>
      </c>
    </row>
  </sheetData>
  <mergeCells count="4">
    <mergeCell ref="G5:G6"/>
    <mergeCell ref="H5:L5"/>
    <mergeCell ref="M5:M6"/>
    <mergeCell ref="N5:N6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R33"/>
  <sheetViews>
    <sheetView zoomScale="110" zoomScaleNormal="110" workbookViewId="0">
      <selection activeCell="F13" sqref="F13"/>
    </sheetView>
  </sheetViews>
  <sheetFormatPr defaultRowHeight="12.75" x14ac:dyDescent="0.2"/>
  <cols>
    <col min="1" max="1025" width="11.28515625"/>
  </cols>
  <sheetData>
    <row r="2" spans="2:18" x14ac:dyDescent="0.2">
      <c r="B2" s="3" t="s">
        <v>2</v>
      </c>
      <c r="C2" s="3">
        <v>1</v>
      </c>
      <c r="D2" s="3">
        <v>3</v>
      </c>
      <c r="E2" s="3">
        <v>6</v>
      </c>
      <c r="F2" s="3">
        <v>8</v>
      </c>
      <c r="G2" s="3">
        <v>13</v>
      </c>
    </row>
    <row r="3" spans="2:18" x14ac:dyDescent="0.2">
      <c r="B3" s="3"/>
      <c r="C3" s="3"/>
      <c r="D3" s="3"/>
      <c r="E3" s="3"/>
      <c r="F3" s="3"/>
      <c r="G3" s="3"/>
    </row>
    <row r="5" spans="2:18" x14ac:dyDescent="0.2">
      <c r="B5" s="3" t="s">
        <v>1</v>
      </c>
      <c r="C5" s="3" t="s">
        <v>0</v>
      </c>
      <c r="D5" s="3" t="s">
        <v>10</v>
      </c>
      <c r="E5" s="3" t="s">
        <v>11</v>
      </c>
      <c r="I5" t="s">
        <v>1</v>
      </c>
      <c r="J5" t="s">
        <v>0</v>
      </c>
      <c r="K5" t="s">
        <v>10</v>
      </c>
      <c r="L5" t="s">
        <v>11</v>
      </c>
      <c r="O5" t="s">
        <v>1</v>
      </c>
      <c r="P5" t="s">
        <v>0</v>
      </c>
      <c r="Q5" t="s">
        <v>10</v>
      </c>
      <c r="R5" t="s">
        <v>11</v>
      </c>
    </row>
    <row r="6" spans="2:18" x14ac:dyDescent="0.2">
      <c r="B6" s="3"/>
      <c r="C6" s="3"/>
      <c r="D6" s="3"/>
      <c r="E6" s="3"/>
      <c r="I6">
        <f>Master!B7</f>
        <v>1</v>
      </c>
      <c r="J6" s="4">
        <f>Master!C7</f>
        <v>0.55130675872496382</v>
      </c>
      <c r="K6" s="4">
        <f>Master!D7</f>
        <v>0.70898416786045382</v>
      </c>
      <c r="L6" s="4">
        <f>Master!E7</f>
        <v>0.72867422200835152</v>
      </c>
      <c r="O6">
        <v>1</v>
      </c>
      <c r="P6">
        <f>Master!C8</f>
        <v>6</v>
      </c>
      <c r="Q6">
        <f>Master!D8</f>
        <v>23</v>
      </c>
      <c r="R6">
        <f>Master!E8</f>
        <v>26.6</v>
      </c>
    </row>
    <row r="7" spans="2:18" x14ac:dyDescent="0.2">
      <c r="B7">
        <v>1</v>
      </c>
      <c r="C7" s="4">
        <f>Default!N7</f>
        <v>0.55130675872496382</v>
      </c>
      <c r="D7" s="4">
        <f>NoTransfer!N7</f>
        <v>0.70898416786045382</v>
      </c>
      <c r="E7" s="4">
        <f>Transfer!N7</f>
        <v>0.72867422200835152</v>
      </c>
      <c r="I7">
        <f>Master!B9</f>
        <v>0.5</v>
      </c>
      <c r="J7" s="4">
        <f>Master!C9</f>
        <v>0.66249267972302484</v>
      </c>
      <c r="K7" s="4">
        <f>Master!D9</f>
        <v>0.68633977482701158</v>
      </c>
      <c r="L7" s="4">
        <f>Master!E9</f>
        <v>0.6870036227607359</v>
      </c>
      <c r="O7">
        <v>0.5</v>
      </c>
      <c r="P7">
        <f>Master!C10</f>
        <v>11.4</v>
      </c>
      <c r="Q7">
        <f>Master!D10</f>
        <v>25</v>
      </c>
      <c r="R7">
        <f>Master!E10</f>
        <v>21.2</v>
      </c>
    </row>
    <row r="8" spans="2:18" x14ac:dyDescent="0.2">
      <c r="C8">
        <f>Default!N8</f>
        <v>6</v>
      </c>
      <c r="D8">
        <f>NoTransfer!N8</f>
        <v>23</v>
      </c>
      <c r="E8" s="5">
        <f>Transfer!N8</f>
        <v>26.6</v>
      </c>
      <c r="I8">
        <f>Master!B11</f>
        <v>0.2</v>
      </c>
      <c r="J8" s="4">
        <f>Master!C11</f>
        <v>0.61155462207084399</v>
      </c>
      <c r="K8" s="4">
        <f>Master!D11</f>
        <v>0.60551011352670836</v>
      </c>
      <c r="L8" s="4">
        <f>Master!E11</f>
        <v>0.58464302975323568</v>
      </c>
      <c r="O8">
        <v>0.2</v>
      </c>
      <c r="P8">
        <f>Master!C12</f>
        <v>12.6</v>
      </c>
      <c r="Q8">
        <f>Master!D12</f>
        <v>17.8</v>
      </c>
      <c r="R8">
        <f>Master!E12</f>
        <v>11.2</v>
      </c>
    </row>
    <row r="9" spans="2:18" x14ac:dyDescent="0.2">
      <c r="B9">
        <v>0.5</v>
      </c>
      <c r="C9" s="4">
        <f>Default!N9</f>
        <v>0.66249267972302484</v>
      </c>
      <c r="D9" s="4">
        <f>NoTransfer!N9</f>
        <v>0.68633977482701158</v>
      </c>
      <c r="E9" s="4">
        <f>Transfer!N9</f>
        <v>0.6870036227607359</v>
      </c>
      <c r="I9">
        <f>Master!B13</f>
        <v>0.1</v>
      </c>
      <c r="J9" s="4">
        <f>Master!C13</f>
        <v>0.53368943286032589</v>
      </c>
      <c r="K9" s="4">
        <f>Master!D13</f>
        <v>0.56712251308427086</v>
      </c>
      <c r="L9" s="4">
        <f>Master!E13</f>
        <v>0.56628632665332235</v>
      </c>
      <c r="O9">
        <v>0.1</v>
      </c>
      <c r="P9">
        <f>Master!C14</f>
        <v>13.4</v>
      </c>
      <c r="Q9">
        <f>Master!D14</f>
        <v>24.2</v>
      </c>
      <c r="R9">
        <f>Master!E14</f>
        <v>20.8</v>
      </c>
    </row>
    <row r="10" spans="2:18" x14ac:dyDescent="0.2">
      <c r="C10">
        <f>Default!N10</f>
        <v>11.4</v>
      </c>
      <c r="D10">
        <f>NoTransfer!N10</f>
        <v>25</v>
      </c>
      <c r="E10" s="5">
        <f>Transfer!N10</f>
        <v>21.2</v>
      </c>
      <c r="I10">
        <f>Master!B15</f>
        <v>0.05</v>
      </c>
      <c r="J10" s="4">
        <f>Master!C15</f>
        <v>0.42383935831907565</v>
      </c>
      <c r="K10" s="4">
        <f>Master!D15</f>
        <v>0.45678936755974142</v>
      </c>
      <c r="L10" s="4">
        <f>Master!E15</f>
        <v>0.47766858915184118</v>
      </c>
      <c r="O10">
        <v>0.05</v>
      </c>
      <c r="P10">
        <f>Master!C16</f>
        <v>13</v>
      </c>
      <c r="Q10">
        <f>Master!D16</f>
        <v>21.6</v>
      </c>
      <c r="R10">
        <f>Master!E16</f>
        <v>15</v>
      </c>
    </row>
    <row r="11" spans="2:18" x14ac:dyDescent="0.2">
      <c r="B11">
        <v>0.2</v>
      </c>
      <c r="C11" s="4">
        <f>Default!N11</f>
        <v>0.61155462207084399</v>
      </c>
      <c r="D11" s="4">
        <f>NoTransfer!N11</f>
        <v>0.60551011352670836</v>
      </c>
      <c r="E11" s="4">
        <f>Transfer!N11</f>
        <v>0.58464302975323568</v>
      </c>
      <c r="I11">
        <f>Master!B17</f>
        <v>0.02</v>
      </c>
      <c r="J11" s="4">
        <f>Master!C17</f>
        <v>6.2798073227845017E-2</v>
      </c>
      <c r="K11" s="4">
        <f>Master!D17</f>
        <v>0.25649450405250318</v>
      </c>
      <c r="L11" s="4">
        <f>Master!E17</f>
        <v>0.34132789613974118</v>
      </c>
      <c r="O11">
        <v>0.02</v>
      </c>
      <c r="P11">
        <f>Master!C18</f>
        <v>2</v>
      </c>
      <c r="Q11">
        <f>Master!D18</f>
        <v>26.8</v>
      </c>
      <c r="R11">
        <f>Master!E18</f>
        <v>17.399999999999999</v>
      </c>
    </row>
    <row r="12" spans="2:18" x14ac:dyDescent="0.2">
      <c r="C12">
        <f>Default!N12</f>
        <v>12.6</v>
      </c>
      <c r="D12">
        <f>NoTransfer!N12</f>
        <v>17.8</v>
      </c>
      <c r="E12" s="5">
        <f>Transfer!N12</f>
        <v>11.2</v>
      </c>
      <c r="I12">
        <f>Master!B19</f>
        <v>0.01</v>
      </c>
      <c r="J12" s="4">
        <f>Master!C19</f>
        <v>7.8419161547871943E-2</v>
      </c>
      <c r="K12" s="4">
        <f>Master!D19</f>
        <v>0.10795705906352079</v>
      </c>
      <c r="L12" s="4">
        <f>Master!E19</f>
        <v>0.25607949436497451</v>
      </c>
      <c r="O12">
        <v>0.01</v>
      </c>
      <c r="P12">
        <f>Master!C20</f>
        <v>2</v>
      </c>
      <c r="Q12">
        <f>Master!D20</f>
        <v>16.8</v>
      </c>
      <c r="R12">
        <f>Master!E20</f>
        <v>16.8</v>
      </c>
    </row>
    <row r="13" spans="2:18" x14ac:dyDescent="0.2">
      <c r="B13">
        <v>0.1</v>
      </c>
      <c r="C13" s="4">
        <f>Default!N13</f>
        <v>0.53368943286032589</v>
      </c>
      <c r="D13" s="4">
        <f>NoTransfer!N13</f>
        <v>0.56712251308427086</v>
      </c>
      <c r="E13" s="4">
        <f>Transfer!N13</f>
        <v>0.56628632665332235</v>
      </c>
      <c r="I13">
        <f>Master!B21</f>
        <v>5.0000000000000001E-3</v>
      </c>
      <c r="J13" s="4">
        <f>Master!C21</f>
        <v>4.5306781625829573E-2</v>
      </c>
      <c r="K13" s="4">
        <f>Master!D21</f>
        <v>5.9163409958345604E-2</v>
      </c>
      <c r="L13" s="4">
        <f>Master!E21</f>
        <v>0.2146634144175136</v>
      </c>
      <c r="O13">
        <v>5.0000000000000001E-3</v>
      </c>
      <c r="P13">
        <f>Master!C22</f>
        <v>2</v>
      </c>
      <c r="Q13">
        <f>Master!D22</f>
        <v>8.1999999999999993</v>
      </c>
      <c r="R13">
        <f>Master!E22</f>
        <v>7.4</v>
      </c>
    </row>
    <row r="14" spans="2:18" x14ac:dyDescent="0.2">
      <c r="C14">
        <f>Default!N14</f>
        <v>13.4</v>
      </c>
      <c r="D14">
        <f>NoTransfer!N14</f>
        <v>24.2</v>
      </c>
      <c r="E14" s="5">
        <f>Transfer!N14</f>
        <v>20.8</v>
      </c>
    </row>
    <row r="15" spans="2:18" x14ac:dyDescent="0.2">
      <c r="B15">
        <v>0.05</v>
      </c>
      <c r="C15" s="4">
        <f>Default!N15</f>
        <v>0.42383935831907565</v>
      </c>
      <c r="D15" s="4">
        <f>NoTransfer!N15</f>
        <v>0.45678936755974142</v>
      </c>
      <c r="E15" s="4">
        <f>Transfer!N15</f>
        <v>0.47766858915184118</v>
      </c>
    </row>
    <row r="16" spans="2:18" x14ac:dyDescent="0.2">
      <c r="C16">
        <f>Default!N16</f>
        <v>13</v>
      </c>
      <c r="D16">
        <f>NoTransfer!N16</f>
        <v>21.6</v>
      </c>
      <c r="E16" s="5">
        <f>Transfer!N16</f>
        <v>15</v>
      </c>
    </row>
    <row r="17" spans="2:7" x14ac:dyDescent="0.2">
      <c r="B17">
        <v>0.02</v>
      </c>
      <c r="C17" s="4">
        <f>Default!N17</f>
        <v>6.2798073227845017E-2</v>
      </c>
      <c r="D17" s="4">
        <f>NoTransfer!N17</f>
        <v>0.25649450405250318</v>
      </c>
      <c r="E17" s="4">
        <f>Transfer!N17</f>
        <v>0.34132789613974118</v>
      </c>
    </row>
    <row r="18" spans="2:7" x14ac:dyDescent="0.2">
      <c r="C18">
        <f>Default!N18</f>
        <v>2</v>
      </c>
      <c r="D18">
        <f>NoTransfer!N18</f>
        <v>26.8</v>
      </c>
      <c r="E18" s="5">
        <f>Transfer!N18</f>
        <v>17.399999999999999</v>
      </c>
    </row>
    <row r="19" spans="2:7" x14ac:dyDescent="0.2">
      <c r="B19">
        <v>0.01</v>
      </c>
      <c r="C19" s="4">
        <f>Default!N19</f>
        <v>7.8419161547871943E-2</v>
      </c>
      <c r="D19" s="4">
        <f>NoTransfer!N19</f>
        <v>0.10795705906352079</v>
      </c>
      <c r="E19" s="4">
        <f>Transfer!N19</f>
        <v>0.25607949436497451</v>
      </c>
    </row>
    <row r="20" spans="2:7" x14ac:dyDescent="0.2">
      <c r="C20">
        <f>Default!N20</f>
        <v>2</v>
      </c>
      <c r="D20">
        <f>NoTransfer!N20</f>
        <v>16.8</v>
      </c>
      <c r="E20" s="5">
        <f>Transfer!N20</f>
        <v>16.8</v>
      </c>
    </row>
    <row r="21" spans="2:7" x14ac:dyDescent="0.2">
      <c r="B21">
        <v>5.0000000000000001E-3</v>
      </c>
      <c r="C21" s="4">
        <f>Default!N21</f>
        <v>4.5306781625829573E-2</v>
      </c>
      <c r="D21" s="4">
        <f>NoTransfer!N21</f>
        <v>5.9163409958345604E-2</v>
      </c>
      <c r="E21" s="4">
        <f>Transfer!N21</f>
        <v>0.2146634144175136</v>
      </c>
    </row>
    <row r="22" spans="2:7" x14ac:dyDescent="0.2">
      <c r="C22">
        <f>Default!N22</f>
        <v>2</v>
      </c>
      <c r="D22">
        <f>NoTransfer!N22</f>
        <v>8.1999999999999993</v>
      </c>
      <c r="E22" s="5">
        <f>Transfer!N22</f>
        <v>7.4</v>
      </c>
    </row>
    <row r="32" spans="2:7" x14ac:dyDescent="0.2">
      <c r="B32" s="2" t="s">
        <v>7</v>
      </c>
      <c r="C32" s="3">
        <v>1</v>
      </c>
      <c r="D32" s="3">
        <v>2</v>
      </c>
      <c r="E32" s="3">
        <v>5</v>
      </c>
      <c r="F32" s="3">
        <v>6</v>
      </c>
      <c r="G32" s="3">
        <v>11</v>
      </c>
    </row>
    <row r="33" spans="2:7" x14ac:dyDescent="0.2">
      <c r="B33" s="1"/>
      <c r="C33" s="1"/>
      <c r="D33" s="1"/>
      <c r="E33" s="1"/>
      <c r="F33" s="1"/>
      <c r="G33" s="1"/>
    </row>
  </sheetData>
  <mergeCells count="16">
    <mergeCell ref="G32:G33"/>
    <mergeCell ref="B32:B33"/>
    <mergeCell ref="C32:C33"/>
    <mergeCell ref="D32:D33"/>
    <mergeCell ref="E32:E33"/>
    <mergeCell ref="F32:F33"/>
    <mergeCell ref="G2:G3"/>
    <mergeCell ref="B5:B6"/>
    <mergeCell ref="C5:C6"/>
    <mergeCell ref="D5:D6"/>
    <mergeCell ref="E5:E6"/>
    <mergeCell ref="B2:B3"/>
    <mergeCell ref="C2:C3"/>
    <mergeCell ref="D2:D3"/>
    <mergeCell ref="E2:E3"/>
    <mergeCell ref="F2:F3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G11"/>
  <sheetViews>
    <sheetView tabSelected="1" zoomScale="110" zoomScaleNormal="110" workbookViewId="0">
      <selection activeCell="B2" sqref="B2:G6"/>
    </sheetView>
  </sheetViews>
  <sheetFormatPr defaultRowHeight="12.75" x14ac:dyDescent="0.2"/>
  <cols>
    <col min="1" max="1025" width="11.5703125"/>
  </cols>
  <sheetData>
    <row r="2" spans="2:7" x14ac:dyDescent="0.2">
      <c r="B2" t="s">
        <v>12</v>
      </c>
      <c r="C2" t="s">
        <v>13</v>
      </c>
      <c r="D2" t="s">
        <v>3</v>
      </c>
      <c r="E2" t="s">
        <v>14</v>
      </c>
      <c r="F2" t="s">
        <v>15</v>
      </c>
      <c r="G2" t="s">
        <v>4</v>
      </c>
    </row>
    <row r="3" spans="2:7" x14ac:dyDescent="0.2">
      <c r="B3" s="6" t="b">
        <v>1</v>
      </c>
      <c r="C3" s="6" t="b">
        <v>1</v>
      </c>
      <c r="D3" s="7">
        <v>9.3333333333333304</v>
      </c>
      <c r="E3">
        <v>35.299999999999997</v>
      </c>
      <c r="F3" s="8">
        <f>Trainable!D3*Trainable!E3</f>
        <v>329.46666666666653</v>
      </c>
      <c r="G3" s="4">
        <v>0.72462623044582797</v>
      </c>
    </row>
    <row r="4" spans="2:7" x14ac:dyDescent="0.2">
      <c r="B4" s="6" t="b">
        <v>1</v>
      </c>
      <c r="C4" s="6" t="b">
        <v>0</v>
      </c>
      <c r="D4" s="7">
        <v>13</v>
      </c>
      <c r="E4">
        <v>35</v>
      </c>
      <c r="F4">
        <f>Trainable!D4*Trainable!E4</f>
        <v>455</v>
      </c>
      <c r="G4" s="4">
        <v>0.78000719571683896</v>
      </c>
    </row>
    <row r="5" spans="2:7" x14ac:dyDescent="0.2">
      <c r="B5" s="6" t="b">
        <v>0</v>
      </c>
      <c r="C5" s="6" t="b">
        <v>1</v>
      </c>
      <c r="D5" s="7">
        <v>18.3333333333333</v>
      </c>
      <c r="E5">
        <v>27</v>
      </c>
      <c r="F5">
        <f>Trainable!D5*Trainable!E5</f>
        <v>494.99999999999909</v>
      </c>
      <c r="G5" s="4">
        <v>0.71160441592116097</v>
      </c>
    </row>
    <row r="6" spans="2:7" x14ac:dyDescent="0.2">
      <c r="B6" s="6" t="b">
        <v>0</v>
      </c>
      <c r="C6" s="6" t="b">
        <v>0</v>
      </c>
      <c r="D6" s="7">
        <v>8</v>
      </c>
      <c r="E6">
        <v>27</v>
      </c>
      <c r="F6">
        <f>Trainable!D6*Trainable!E6</f>
        <v>216</v>
      </c>
      <c r="G6" s="4">
        <v>0.64341402283831595</v>
      </c>
    </row>
    <row r="9" spans="2:7" x14ac:dyDescent="0.2">
      <c r="B9" s="9" t="s">
        <v>16</v>
      </c>
      <c r="D9" s="9" t="s">
        <v>17</v>
      </c>
    </row>
    <row r="10" spans="2:7" x14ac:dyDescent="0.2">
      <c r="B10" s="9" t="s">
        <v>18</v>
      </c>
      <c r="D10" s="9">
        <v>3</v>
      </c>
    </row>
    <row r="11" spans="2:7" x14ac:dyDescent="0.2">
      <c r="B11" s="9" t="s">
        <v>19</v>
      </c>
      <c r="D11" s="9" t="s">
        <v>20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Default</vt:lpstr>
      <vt:lpstr>NoTransfer</vt:lpstr>
      <vt:lpstr>Transfer</vt:lpstr>
      <vt:lpstr>Master</vt:lpstr>
      <vt:lpstr>Trainable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Joshua A Kosasih</cp:lastModifiedBy>
  <cp:revision>41</cp:revision>
  <dcterms:created xsi:type="dcterms:W3CDTF">2018-05-17T10:45:31Z</dcterms:created>
  <dcterms:modified xsi:type="dcterms:W3CDTF">2018-05-18T18:42:27Z</dcterms:modified>
  <dc:language>en-US</dc:language>
</cp:coreProperties>
</file>