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shua A Kosasih\Documents\_kuliah_TA\TA\Defaults\"/>
    </mc:Choice>
  </mc:AlternateContent>
  <xr:revisionPtr revIDLastSave="0" documentId="13_ncr:1_{5BBC145B-76F8-48CC-9E6A-8098016C85B6}" xr6:coauthVersionLast="32" xr6:coauthVersionMax="32" xr10:uidLastSave="{00000000-0000-0000-0000-000000000000}"/>
  <bookViews>
    <workbookView xWindow="0" yWindow="0" windowWidth="16380" windowHeight="8190" tabRatio="990" activeTab="7" xr2:uid="{00000000-000D-0000-FFFF-FFFF00000000}"/>
  </bookViews>
  <sheets>
    <sheet name="Sheet1" sheetId="1" r:id="rId1"/>
    <sheet name="Sheet2" sheetId="2" r:id="rId2"/>
    <sheet name="Sheet3" sheetId="3" r:id="rId3"/>
    <sheet name="Callback" sheetId="4" r:id="rId4"/>
    <sheet name="DropoutGRU" sheetId="5" r:id="rId5"/>
    <sheet name="DropoutEmb" sheetId="6" r:id="rId6"/>
    <sheet name="Trimlen" sheetId="7" r:id="rId7"/>
    <sheet name="EmbXMod" sheetId="8" r:id="rId8"/>
    <sheet name="TraXMod" sheetId="9" r:id="rId9"/>
    <sheet name="LossXEpoch" sheetId="10" r:id="rId10"/>
    <sheet name="Optimizer" sheetId="11" r:id="rId11"/>
    <sheet name="Loss" sheetId="12" r:id="rId12"/>
    <sheet name="Merge" sheetId="13" r:id="rId13"/>
  </sheets>
  <calcPr calcId="179017" iterateDelta="1E-4"/>
  <extLst>
    <ext xmlns:loext="http://schemas.libreoffice.org/" uri="{7626C862-2A13-11E5-B345-FEFF819CDC9F}">
      <loext:extCalcPr stringRefSyntax="CalcA1"/>
    </ext>
  </extLst>
</workbook>
</file>

<file path=xl/calcChain.xml><?xml version="1.0" encoding="utf-8"?>
<calcChain xmlns="http://schemas.openxmlformats.org/spreadsheetml/2006/main">
  <c r="Q3" i="8" l="1"/>
  <c r="Q4" i="8"/>
  <c r="Q5" i="8"/>
  <c r="Q6" i="8"/>
  <c r="Q7" i="8"/>
  <c r="P4" i="8"/>
  <c r="P5" i="8"/>
  <c r="P6" i="8"/>
  <c r="P7" i="8"/>
  <c r="P3" i="8"/>
  <c r="M5" i="8"/>
  <c r="M4" i="8"/>
  <c r="M3" i="8"/>
  <c r="L5" i="8"/>
  <c r="L4" i="8"/>
  <c r="L3" i="8"/>
  <c r="H3" i="13"/>
  <c r="G98" i="13" s="1"/>
  <c r="F28" i="11"/>
  <c r="E28" i="11"/>
  <c r="F26" i="11"/>
  <c r="E26" i="11"/>
  <c r="F24" i="11"/>
  <c r="E24" i="11"/>
  <c r="K6" i="11"/>
  <c r="J6" i="11"/>
  <c r="K5" i="11"/>
  <c r="J5" i="11"/>
  <c r="K4" i="11"/>
  <c r="J4" i="11"/>
  <c r="K3" i="11"/>
  <c r="J3" i="11"/>
  <c r="L30" i="8"/>
  <c r="I30" i="8"/>
  <c r="L29" i="8"/>
  <c r="I29" i="8"/>
  <c r="L28" i="8"/>
  <c r="I28" i="8"/>
  <c r="L27" i="8"/>
  <c r="I27" i="8"/>
  <c r="L26" i="8"/>
  <c r="I26" i="8"/>
  <c r="L25" i="8"/>
  <c r="I25" i="8"/>
  <c r="L24" i="8"/>
  <c r="I24" i="8"/>
  <c r="L23" i="8"/>
  <c r="I23" i="8"/>
  <c r="L22" i="8"/>
  <c r="I22" i="8"/>
  <c r="L21" i="8"/>
  <c r="I21" i="8"/>
  <c r="L20" i="8"/>
  <c r="I20" i="8"/>
  <c r="L19" i="8"/>
  <c r="I19" i="8"/>
  <c r="L18" i="8"/>
  <c r="I18" i="8"/>
  <c r="L17" i="8"/>
  <c r="I17" i="8"/>
  <c r="L16" i="8"/>
  <c r="I16" i="8"/>
  <c r="D25" i="1"/>
  <c r="D20" i="1"/>
  <c r="G11" i="13" l="1"/>
  <c r="G15" i="13"/>
  <c r="G23" i="13"/>
  <c r="G31" i="13"/>
  <c r="G39" i="13"/>
  <c r="G47" i="13"/>
  <c r="G55" i="13"/>
  <c r="G63" i="13"/>
  <c r="G71" i="13"/>
  <c r="G79" i="13"/>
  <c r="G87" i="13"/>
  <c r="G95" i="13"/>
  <c r="G4" i="13"/>
  <c r="G12" i="13"/>
  <c r="G16" i="13"/>
  <c r="G24" i="13"/>
  <c r="G32" i="13"/>
  <c r="G40" i="13"/>
  <c r="G48" i="13"/>
  <c r="G56" i="13"/>
  <c r="G64" i="13"/>
  <c r="G72" i="13"/>
  <c r="G80" i="13"/>
  <c r="G92" i="13"/>
  <c r="G5" i="13"/>
  <c r="G9" i="13"/>
  <c r="G13" i="13"/>
  <c r="G17" i="13"/>
  <c r="G21" i="13"/>
  <c r="G25" i="13"/>
  <c r="G29" i="13"/>
  <c r="G33" i="13"/>
  <c r="G37" i="13"/>
  <c r="G41" i="13"/>
  <c r="G45" i="13"/>
  <c r="G49" i="13"/>
  <c r="G53" i="13"/>
  <c r="G57" i="13"/>
  <c r="G61" i="13"/>
  <c r="G65" i="13"/>
  <c r="G69" i="13"/>
  <c r="G73" i="13"/>
  <c r="G77" i="13"/>
  <c r="G81" i="13"/>
  <c r="G85" i="13"/>
  <c r="G89" i="13"/>
  <c r="G93" i="13"/>
  <c r="G97" i="13"/>
  <c r="G7" i="13"/>
  <c r="G19" i="13"/>
  <c r="G27" i="13"/>
  <c r="G35" i="13"/>
  <c r="G43" i="13"/>
  <c r="G51" i="13"/>
  <c r="G59" i="13"/>
  <c r="G67" i="13"/>
  <c r="G75" i="13"/>
  <c r="G83" i="13"/>
  <c r="G91" i="13"/>
  <c r="G8" i="13"/>
  <c r="G20" i="13"/>
  <c r="G28" i="13"/>
  <c r="G36" i="13"/>
  <c r="G44" i="13"/>
  <c r="G52" i="13"/>
  <c r="G60" i="13"/>
  <c r="G68" i="13"/>
  <c r="G76" i="13"/>
  <c r="G84" i="13"/>
  <c r="G88" i="13"/>
  <c r="G96" i="13"/>
  <c r="G3" i="13"/>
  <c r="G6" i="13"/>
  <c r="G10" i="13"/>
  <c r="G14" i="13"/>
  <c r="G18" i="13"/>
  <c r="G22" i="13"/>
  <c r="G26" i="13"/>
  <c r="G30" i="13"/>
  <c r="G34" i="13"/>
  <c r="G38" i="13"/>
  <c r="G42" i="13"/>
  <c r="G46" i="13"/>
  <c r="G50" i="13"/>
  <c r="G54" i="13"/>
  <c r="G58" i="13"/>
  <c r="G62" i="13"/>
  <c r="G66" i="13"/>
  <c r="G70" i="13"/>
  <c r="G74" i="13"/>
  <c r="G78" i="13"/>
  <c r="G82" i="13"/>
  <c r="G86" i="13"/>
  <c r="G90" i="13"/>
  <c r="G94" i="13"/>
</calcChain>
</file>

<file path=xl/sharedStrings.xml><?xml version="1.0" encoding="utf-8"?>
<sst xmlns="http://schemas.openxmlformats.org/spreadsheetml/2006/main" count="552" uniqueCount="250">
  <si>
    <t>Optimizers</t>
  </si>
  <si>
    <t>rmsprop</t>
  </si>
  <si>
    <t>adagrad</t>
  </si>
  <si>
    <t>SGD</t>
  </si>
  <si>
    <t>clipnorm</t>
  </si>
  <si>
    <t>Lample et al</t>
  </si>
  <si>
    <t>vs</t>
  </si>
  <si>
    <t>Keras</t>
  </si>
  <si>
    <t>Zhilin Yang</t>
  </si>
  <si>
    <t>clipvalue</t>
  </si>
  <si>
    <t>http://cs231n.github.io/neural-networks-3/#ada</t>
  </si>
  <si>
    <t>Learning rate</t>
  </si>
  <si>
    <t>← can be freely tuned (said Keras)</t>
  </si>
  <si>
    <t>Loss function</t>
  </si>
  <si>
    <t>NO FUCKING CLUE!!</t>
  </si>
  <si>
    <t>categorical_crossentropy</t>
  </si>
  <si>
    <t>Keras_contrib</t>
  </si>
  <si>
    <t>Trainable embedding</t>
  </si>
  <si>
    <t>Mask zero</t>
  </si>
  <si>
    <t>Dropout</t>
  </si>
  <si>
    <t>Embedding prone to overfitting</t>
  </si>
  <si>
    <t>A Theoretically Grounded Application of Dropout in Recurrent Neural Networks</t>
  </si>
  <si>
    <t>Yarin Gal</t>
  </si>
  <si>
    <t>Zoubin Ghahramani</t>
  </si>
  <si>
    <t>https://stackoverflow.com/questions/49458902/does-applying-a-dropout-layer-after-the-embedding-layer-have-the-same-effect-as</t>
  </si>
  <si>
    <t>Dropout GRU</t>
  </si>
  <si>
    <t>Keras default</t>
  </si>
  <si>
    <t>Recurrent dropout GRU</t>
  </si>
  <si>
    <t>Char merge</t>
  </si>
  <si>
    <t>Concat</t>
  </si>
  <si>
    <t>Word merge</t>
  </si>
  <si>
    <t>Merge layer</t>
  </si>
  <si>
    <t>Batch size</t>
  </si>
  <si>
    <t>NONE!!!!!</t>
  </si>
  <si>
    <t>Hell I’ll be using</t>
  </si>
  <si>
    <t>8, 16, 32</t>
  </si>
  <si>
    <t>That’s it</t>
  </si>
  <si>
    <t>Keras default is 32</t>
  </si>
  <si>
    <t>FUCK THIS SHIT</t>
  </si>
  <si>
    <t>Epoch</t>
  </si>
  <si>
    <t>Early stopping patience 10</t>
  </si>
  <si>
    <t>Ji Young Lee</t>
  </si>
  <si>
    <t>MIT</t>
  </si>
  <si>
    <t>GRU</t>
  </si>
  <si>
    <t>keras.layers.GRU(units, activation='tanh', recurrent_activation='hard_sigmoid', use_bias=True, kernel_initializer='glorot_uniform', recurrent_initializer='orthogonal', bias_initializer='zeros', kernel_regularizer=None, recurrent_regularizer=None, bias_regularizer=None, activity_regularizer=None, kernel_constraint=None, recurrent_constraint=None, bias_constraint=None, dropout=0.0, recurrent_dropout=0.0, implementation=1, return_sequences=False, return_state=False, go_backwards=False, stateful=False, unroll=False, reset_after=False)</t>
  </si>
  <si>
    <t>Arguments</t>
  </si>
  <si>
    <t>units: Positive integer, dimensionality of the output space.</t>
  </si>
  <si>
    <t>activation: Activation function to use (see activations).</t>
  </si>
  <si>
    <t>Default: hyperbolic tangent (tanh). If you pass None, no activation is applied (ie. "linear" activation: a(x) = x).</t>
  </si>
  <si>
    <t>recurrent_activation: Activation function to use for the recurrent step (see activations).</t>
  </si>
  <si>
    <t>Default: hard sigmoid (hard_sigmoid). If you pass None, no activation is applied (ie. "linear" activation: a(x) = x).</t>
  </si>
  <si>
    <t>use_bias: Boolean, whether the layer uses a bias vector.</t>
  </si>
  <si>
    <t>kernel_initializer: Initializer for the kernel weights matrix, used for the linear transformation of the inputs (see initializers).</t>
  </si>
  <si>
    <t>recurrent_initializer: Initializer for the recurrent_kernel weights matrix, used for the linear transformation of the recurrent state (see initializers).</t>
  </si>
  <si>
    <t>bias_initializer: Initializer for the bias vector (see initializers).</t>
  </si>
  <si>
    <t>kernel_regularizer: Regularizer function applied to the kernel weights matrix (see regularizer).</t>
  </si>
  <si>
    <t>recurrent_regularizer: Regularizer function applied to the recurrent_kernel weights matrix (see regularizer).</t>
  </si>
  <si>
    <t>bias_regularizer: Regularizer function applied to the bias vector (see regularizer).</t>
  </si>
  <si>
    <t>activity_regularizer: Regularizer function applied to the output of the layer (its "activation"). (see regularizer).</t>
  </si>
  <si>
    <t>kernel_constraint: Constraint function applied to the kernel weights matrix (see constraints).</t>
  </si>
  <si>
    <t>recurrent_constraint: Constraint function applied to the recurrent_kernel weights matrix (see constraints).</t>
  </si>
  <si>
    <t>bias_constraint: Constraint function applied to the bias vector (see constraints).</t>
  </si>
  <si>
    <t>dropout: Float between 0 and 1. Fraction of the units to drop for the linear transformation of the inputs.</t>
  </si>
  <si>
    <t>recurrent_dropout: Float between 0 and 1. Fraction of the units to drop for the linear transformation of the recurrent state.</t>
  </si>
  <si>
    <t>implementation: Implementation mode, either 1 or 2. Mode 1 will structure its operations as a larger number of smaller dot products and additions, whereas mode 2 will batch them into fewer, larger operations. These modes will have different performance profiles on different hardware and for different applications.</t>
  </si>
  <si>
    <t>return_sequences: Boolean. Whether to return the last output in the output sequence, or the full sequence.</t>
  </si>
  <si>
    <t>return_state: Boolean. Whether to return the last state in addition to the output.</t>
  </si>
  <si>
    <t>go_backwards: Boolean (default False). If True, process the input sequence backwards and return the reversed sequence.</t>
  </si>
  <si>
    <t>stateful: Boolean (default False). If True, the last state for each sample at index i in a batch will be used as initial state for the sample of index i in the following batch.</t>
  </si>
  <si>
    <t>unroll: Boolean (default False). If True, the network will be unrolled, else a symbolic loop will be used. Unrolling can speed-up a RNN, although it tends to be more memory-intensive. Unrolling is only suitable for short sequences.</t>
  </si>
  <si>
    <t>reset_after: GRU convention (whether to apply reset gate after or before matrix multiplication). False = "before" (default), True = "after" (CuDNN compatible).</t>
  </si>
  <si>
    <t>CRF</t>
  </si>
  <si>
    <t>learn_mode: Either 'join' or 'marginal'.</t>
  </si>
  <si>
    <t>The former train the model by maximizing join likelihood while the latter</t>
  </si>
  <si>
    <t>maximize the product of marginal likelihood over all time steps.</t>
  </si>
  <si>
    <t>test_mode: Either 'viterbi' or 'marginal'.</t>
  </si>
  <si>
    <t>The former is recommended and as default when `learn_mode = 'join'` and</t>
  </si>
  <si>
    <t>gives one-hot representation of the best path at test (prediction) time,</t>
  </si>
  <si>
    <t>while the latter is recommended and chosen as default when `learn_mode = 'marginal'`,</t>
  </si>
  <si>
    <t>which produces marginal probabilities for each time step.</t>
  </si>
  <si>
    <t>sparse_target: Boolean (default False) indicating if provided labels are one-hot or</t>
  </si>
  <si>
    <t>indices (with shape 1 at dim 3).</t>
  </si>
  <si>
    <t>use_boundary: Boolean (default True) indicating if trainable start-end chain energies</t>
  </si>
  <si>
    <t>should be added to model.</t>
  </si>
  <si>
    <t>kernel_initializer: Initializer for the `kernel` weights matrix,</t>
  </si>
  <si>
    <t>used for the linear transformation of the inputs.</t>
  </si>
  <si>
    <t>(see [initializers](../initializers.md)).</t>
  </si>
  <si>
    <t>chain_initializer: Initializer for the `chain_kernel` weights matrix,</t>
  </si>
  <si>
    <t>used for the CRF chain energy.</t>
  </si>
  <si>
    <t>boundary_initializer: Initializer for the `left_boundary`, 'right_boundary' weights vectors,</t>
  </si>
  <si>
    <t>used for the start/left and end/right boundary energy.</t>
  </si>
  <si>
    <t>bias_initializer: Initializer for the bias vector</t>
  </si>
  <si>
    <t>activation: Activation function to use</t>
  </si>
  <si>
    <t>(see [activations](../activations.md)).</t>
  </si>
  <si>
    <t>If you pass None, no activation is applied</t>
  </si>
  <si>
    <t>(ie. "linear" activation: `a(x) = x`).</t>
  </si>
  <si>
    <t>kernel_regularizer: Regularizer function applied to</t>
  </si>
  <si>
    <t>the `kernel` weights matrix</t>
  </si>
  <si>
    <t>(see [regularizer](../regularizers.md)).</t>
  </si>
  <si>
    <t>chain_regularizer: Regularizer function applied to</t>
  </si>
  <si>
    <t>the `chain_kernel` weights matrix</t>
  </si>
  <si>
    <t>boundary_regularizer: Regularizer function applied to</t>
  </si>
  <si>
    <t>the 'left_boundary', 'right_boundary' weight vectors</t>
  </si>
  <si>
    <t>bias_regularizer: Regularizer function applied to the bias vector</t>
  </si>
  <si>
    <t>kernel_constraint: Constraint function applied to</t>
  </si>
  <si>
    <t>(see [constraints](../constraints.md)).</t>
  </si>
  <si>
    <t>chain_constraint: Constraint function applied to</t>
  </si>
  <si>
    <t>boundary_constraint: Constraint function applied to</t>
  </si>
  <si>
    <t>the `left_boundary`, `right_boundary` weights vectors</t>
  </si>
  <si>
    <t>bias_constraint: Constraint function applied to the bias vector</t>
  </si>
  <si>
    <t>input_dim: dimensionality of the input (integer).</t>
  </si>
  <si>
    <t>This argument (or alternatively, the keyword argument `input_shape`)</t>
  </si>
  <si>
    <t>is required when using this layer as the first layer in a model.</t>
  </si>
  <si>
    <t>unroll: Boolean (default False). If True, the network will be unrolled, else a symbolic loop will be used.</t>
  </si>
  <si>
    <t>Unrolling can speed-up a RNN, although it tends to be more memory-intensive.</t>
  </si>
  <si>
    <t>Unrolling is only suitable for short sequences.</t>
  </si>
  <si>
    <t>def __init__(self, units,</t>
  </si>
  <si>
    <t>learn_mode='join',</t>
  </si>
  <si>
    <t>test_mode=None,</t>
  </si>
  <si>
    <t>sparse_target=False,</t>
  </si>
  <si>
    <t>use_boundary=True,</t>
  </si>
  <si>
    <t>use_bias=True,</t>
  </si>
  <si>
    <t>activation='linear',</t>
  </si>
  <si>
    <t>kernel_initializer='glorot_uniform',</t>
  </si>
  <si>
    <t>chain_initializer='orthogonal',</t>
  </si>
  <si>
    <t>bias_initializer='zeros',</t>
  </si>
  <si>
    <t>boundary_initializer='zeros',</t>
  </si>
  <si>
    <t>kernel_regularizer=None,</t>
  </si>
  <si>
    <t>chain_regularizer=None,</t>
  </si>
  <si>
    <t>boundary_regularizer=None,</t>
  </si>
  <si>
    <t>bias_regularizer=None,</t>
  </si>
  <si>
    <t>kernel_constraint=None,</t>
  </si>
  <si>
    <t>chain_constraint=None,</t>
  </si>
  <si>
    <t>boundary_constraint=None,</t>
  </si>
  <si>
    <t>bias_constraint=None,</t>
  </si>
  <si>
    <t>input_dim=None,</t>
  </si>
  <si>
    <t>unroll=False,</t>
  </si>
  <si>
    <t>Compile</t>
  </si>
  <si>
    <t>compile(self, optimizer, loss=None, metrics=None, loss_weights=None, sample_weight_mode=None, weighted_metrics=None, target_tensors=None)</t>
  </si>
  <si>
    <t>optimizer: String (name of optimizer) or optimizer instance. See optimizers.</t>
  </si>
  <si>
    <t>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t>
  </si>
  <si>
    <t>metrics: List of metrics to be evaluated by the model during training and testing. Typically you will use metrics=['accuracy']. To specify different metrics for different outputs of a multi-output model, you could also pass a dictionary, such as metrics={'output_a': 'accuracy'}.</t>
  </si>
  <si>
    <t>loss_weights: Optional list or dictionary specifying scalar coefficients (Python floats) to weight the loss contributions of different model outputs. The loss value that will be minimized by the model will then be the weighted sum of all individual losses, weighted by the loss_weights coefficients. If a list, it is expected to have a 1:1 mapping to the model's outputs. If a tensor, it is expected to map output names (strings) to scalar coefficients.</t>
  </si>
  <si>
    <t>sample_weight_mode: If you need to do timestep-wise sample weighting (2D weights), set this to "temporal". Nonedefaults to sample-wise weights (1D). If the model has multiple outputs, you can use a different sample_weight_mode on each output by passing a dictionary or a list of modes.</t>
  </si>
  <si>
    <t>weighted_metrics: List of metrics to be evaluated and weighted by sample_weight or class_weight during training and testing.</t>
  </si>
  <si>
    <t>target_tensors: By default, Keras will create placeholders for the model's target, which will be fed with the target data during training. If instead you would like to use your own target tensors (in turn, Keras will not expect external Numpy data for these targets at training time), you can specify them via the target_tensors argument. It can be a single tensor (for a single-output model), a list of tensors, or a dict mapping output names to target tensors.</t>
  </si>
  <si>
    <t>**kwargs: When using the Theano/CNTK backends, these arguments are passed into K.function. When using the TensorFlow backend, these arguments are passed into tf.Session.run.</t>
  </si>
  <si>
    <t>Fit</t>
  </si>
  <si>
    <t>fit(self, x=None, y=None, batch_size=None, epochs=1, verbose=1, callbacks=None, validation_split=0.0, validation_data=None, shuffle=True, class_weight=None, sample_weight=None, initial_epoch=0, steps_per_epoch=None, validation_steps=None)</t>
  </si>
  <si>
    <t>x: Numpy array of training data (if the model has a single input), or list of Numpy arrays (if the model has multiple inputs). If input layers in the model are named, you can also pass a dictionary mapping input names to Numpy arrays. x can be None(default) if feeding from framework-native tensors (e.g. TensorFlow data tensors).</t>
  </si>
  <si>
    <t>y: Numpy array of target (label) data (if the model has a single output), or list of Numpy arrays (if the model has multiple outputs). If output layers in the model are named, you can also pass a dictionary mapping output names to Numpy arrays. ycan be None (default) if feeding from framework-native tensors (e.g. TensorFlow data tensors).</t>
  </si>
  <si>
    <t>batch_size: Integer or None. Number of samples per gradient update. If unspecified, batch_size will default to 32.</t>
  </si>
  <si>
    <t>epochs: Integer. Number of epochs to train the model. An epoch is an iteration over the entire x and y data provided. Note that in conjunction with initial_epoch, epochs is to be understood as "final epoch". The model is not trained for a number of iterations given by epochs, but merely until the epoch of index epochs is reached.</t>
  </si>
  <si>
    <t>verbose: Integer. 0, 1, or 2. Verbosity mode. 0 = silent, 1 = progress bar, 2 = one line per epoch.</t>
  </si>
  <si>
    <t>callbacks: List of keras.callbacks.Callback instances. List of callbacks to apply during training. See callbacks.</t>
  </si>
  <si>
    <t>validation_split: Float between 0 and 1. Fraction of the training data to be used as validation data. The model will set apart this fraction of the training data, will not train on it, and will evaluate the loss and any model metrics on this data at the end of each epoch. The validation data is selected from the last samples in the x and y data provided, before shuffling.</t>
  </si>
  <si>
    <t>validation_data: tuple (x_val, y_val) or tuple (x_val, y_val, val_sample_weights) on which to evaluate the loss and any model metrics at the end of each epoch. The model will not be trained on this data. validation_data will override validation_split.</t>
  </si>
  <si>
    <t>shuffle: Boolean (whether to shuffle the training data before each epoch) or str (for 'batch'). 'batch' is a special option for dealing with the limitations of HDF5 data; it shuffles in batch-sized chunks. Has no effect when steps_per_epoch is not None.</t>
  </si>
  <si>
    <t>class_weight: Optional dictionary mapping class indices (integers) to a weight (float) value, used for weighting the loss function (during training only). This can be useful to tell the model to "pay more attention" to samples from an under-represented class.</t>
  </si>
  <si>
    <t>sample_weight: Optional Numpy array of weights for the training samples, used for weighting the loss function (during training only). You can either pass a flat (1D) Numpy array with the same length as the input samples (1:1 mapping between weights and samples), or in the case of temporal data, you can pass a 2D array with shape (samples, sequence_length), to apply a different weight to every timestep of every sample. In this case you should make sure to specifysample_weight_mode="temporal" in compile().</t>
  </si>
  <si>
    <t>initial_epoch: Integer. Epoch at which to start training (useful for resuming a previous training run).</t>
  </si>
  <si>
    <t>steps_per_epoch: Integer or None. Total number of steps (batches of samples) before declaring one epoch finished and starting the next epoch. When training with input tensors such as TensorFlow data tensors, the default None is equal to the number of samples in your dataset divided by the batch size, or 1 if that cannot be determined.</t>
  </si>
  <si>
    <t>validation_steps: Only relevant if steps_per_epoch is specified. Total number of steps (batches of samples) to validate before stopping.</t>
  </si>
  <si>
    <t>Early Stop</t>
  </si>
  <si>
    <t>keras.callbacks.EarlyStopping(monitor='val_loss', min_delta=0, patience=0, verbose=0, mode='auto')</t>
  </si>
  <si>
    <t>monitor: quantity to be monitored.</t>
  </si>
  <si>
    <t>min_delta: minimum change in the monitored quantity to qualify as an improvement, i.e. an absolute change of less than min_delta, will count as no improvement.</t>
  </si>
  <si>
    <t>patience: number of epochs with no improvement after which training will be stopped.</t>
  </si>
  <si>
    <t>verbose: verbosity mode.</t>
  </si>
  <si>
    <t>mode: one of {auto, min, max}. In min mode, training will stop when the quantity monitored has stopped decreasing; in maxmode it will stop when the quantity monitored has stopped increasing; in auto mode, the direction is automatically inferred from the name of the monitored quantity.</t>
  </si>
  <si>
    <t>Avg Epoch</t>
  </si>
  <si>
    <t>Avg F-1 (micro)</t>
  </si>
  <si>
    <t>Run at</t>
  </si>
  <si>
    <t>Home</t>
  </si>
  <si>
    <t>Trial per settings</t>
  </si>
  <si>
    <t>Comments</t>
  </si>
  <si>
    <t>Other than patience, everything was set to default</t>
  </si>
  <si>
    <t>Dropout rate</t>
  </si>
  <si>
    <t>HPC</t>
  </si>
  <si>
    <t>-</t>
  </si>
  <si>
    <t>Rate 0 until 0.6 numbers are gotten from logEDo.txt, the collected data are below</t>
  </si>
  <si>
    <t>Trim length</t>
  </si>
  <si>
    <t>Avg F-1 (Micro)</t>
  </si>
  <si>
    <t>WE Only</t>
  </si>
  <si>
    <t>CE Only</t>
  </si>
  <si>
    <t>Both</t>
  </si>
  <si>
    <t>Embedding</t>
  </si>
  <si>
    <t>polyglot.vec</t>
  </si>
  <si>
    <t>rang_fasttext.vec</t>
  </si>
  <si>
    <t>rang_word2vec.vec</t>
  </si>
  <si>
    <t>wiki.id.vec</t>
  </si>
  <si>
    <t>WE_w.vec</t>
  </si>
  <si>
    <t>Dukun &amp; HPC</t>
  </si>
  <si>
    <t>first trial was run at dukun, second one was run at hpc</t>
  </si>
  <si>
    <t>Epoch 1</t>
  </si>
  <si>
    <t>Epoch 2</t>
  </si>
  <si>
    <t>F-1 1</t>
  </si>
  <si>
    <t>F-1 2</t>
  </si>
  <si>
    <t>Not Trainable</t>
  </si>
  <si>
    <t>Trainable</t>
  </si>
  <si>
    <t>Model</t>
  </si>
  <si>
    <t>Dukun</t>
  </si>
  <si>
    <t>no trainable training hit max epoch=30 for model 1 &amp; 2</t>
  </si>
  <si>
    <t>loss:</t>
  </si>
  <si>
    <t>acc:</t>
  </si>
  <si>
    <t>val_loss:</t>
  </si>
  <si>
    <t>val_acc:</t>
  </si>
  <si>
    <t>Rmsprop</t>
  </si>
  <si>
    <t>Optimizer</t>
  </si>
  <si>
    <t>F-1 (Micro)</t>
  </si>
  <si>
    <t>Nesterov</t>
  </si>
  <si>
    <t>Gradient clipping</t>
  </si>
  <si>
    <t>Adam</t>
  </si>
  <si>
    <t>Adagrad</t>
  </si>
  <si>
    <t>Time/epoch for every optimizer is the same, around 320s</t>
  </si>
  <si>
    <t>adam</t>
  </si>
  <si>
    <t>&lt;keras.optimizers.SGD object at 0x7fbc5f11d9d0&gt;</t>
  </si>
  <si>
    <t>&lt;keras.optimizers.SGD object at 0x7ff58001d9d0&gt;</t>
  </si>
  <si>
    <t>&lt;keras.optimizers.SGD object at 0x7f9cc5b1d9d0&gt;</t>
  </si>
  <si>
    <t>&lt;keras.optimizers.SGD object at 0x7fb0e25dd9d0&gt;</t>
  </si>
  <si>
    <t>&lt;keras.optimizers.RMSprop object at 0x7f968781d9d0&gt;</t>
  </si>
  <si>
    <t>&lt;keras.optimizers.RMSprop object at 0x7f471a41d9d0&gt;</t>
  </si>
  <si>
    <t>&lt;keras.optimizers.RMSprop object at 0x7fab7d75d9d0&gt;</t>
  </si>
  <si>
    <t>&lt;keras.optimizers.RMSprop object at 0x7fe03bb5d9d0&gt;</t>
  </si>
  <si>
    <t>&lt;keras.optimizers.RMSprop object at 0x7f3bac11d9d0&gt;</t>
  </si>
  <si>
    <t>&lt;keras.optimizers.RMSprop object at 0x7f99781dd9d0&gt;</t>
  </si>
  <si>
    <t>Loss</t>
  </si>
  <si>
    <t>categorical_hinge</t>
  </si>
  <si>
    <t>binary_crossentropy</t>
  </si>
  <si>
    <t>kullback_leibler_divergence</t>
  </si>
  <si>
    <t>poisson</t>
  </si>
  <si>
    <t>cosine_proximity</t>
  </si>
  <si>
    <t>logcosh</t>
  </si>
  <si>
    <t>mean_squared_error</t>
  </si>
  <si>
    <t>mean_squared_logarithmic_error</t>
  </si>
  <si>
    <t>squared_hinge</t>
  </si>
  <si>
    <t>Optimizer using adagrad</t>
  </si>
  <si>
    <t>MergeGRU char level</t>
  </si>
  <si>
    <t>MergeGRU word level</t>
  </si>
  <si>
    <t>sum</t>
  </si>
  <si>
    <t>Add</t>
  </si>
  <si>
    <t>Subtract</t>
  </si>
  <si>
    <t>Multiply</t>
  </si>
  <si>
    <t>Average</t>
  </si>
  <si>
    <t>Maximum</t>
  </si>
  <si>
    <t>Concatenate</t>
  </si>
  <si>
    <t>mul</t>
  </si>
  <si>
    <t>concat</t>
  </si>
  <si>
    <t>ave</t>
  </si>
  <si>
    <t>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</si>
</sst>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6" x14ac:knownFonts="1">
    <font>
      <sz val="10"/>
      <name val="Arial"/>
      <family val="2"/>
      <charset val="1"/>
    </font>
    <font>
      <sz val="10"/>
      <name val="Arial"/>
    </font>
    <font>
      <sz val="10"/>
      <name val="Times New Roman"/>
      <family val="1"/>
      <charset val="1"/>
    </font>
    <font>
      <sz val="14"/>
      <name val="Arial"/>
      <family val="2"/>
      <charset val="1"/>
    </font>
    <font>
      <sz val="10"/>
      <color rgb="FF0000FF"/>
      <name val="Times New Roman"/>
      <family val="1"/>
      <charset val="1"/>
    </font>
    <font>
      <sz val="10"/>
      <name val="Courier New"/>
      <family val="3"/>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9" fontId="1" fillId="0" borderId="0" applyBorder="0" applyAlignment="0" applyProtection="0"/>
  </cellStyleXfs>
  <cellXfs count="19">
    <xf numFmtId="0" fontId="0" fillId="0" borderId="0" xfId="0"/>
    <xf numFmtId="0" fontId="0" fillId="0" borderId="0" xfId="0" applyFont="1" applyBorder="1" applyAlignment="1">
      <alignment horizontal="center" vertical="center"/>
    </xf>
    <xf numFmtId="0" fontId="2" fillId="0" borderId="0" xfId="0" applyFont="1" applyBorder="1" applyAlignment="1">
      <alignment horizontal="center" vertical="center" wrapText="1"/>
    </xf>
    <xf numFmtId="0" fontId="0" fillId="0" borderId="0" xfId="0" applyFont="1"/>
    <xf numFmtId="164" fontId="0" fillId="0" borderId="0" xfId="0" applyNumberFormat="1"/>
    <xf numFmtId="0" fontId="2" fillId="0" borderId="0" xfId="0" applyFont="1" applyAlignment="1"/>
    <xf numFmtId="0" fontId="3" fillId="0" borderId="0" xfId="0" applyFont="1"/>
    <xf numFmtId="0" fontId="4" fillId="0" borderId="0" xfId="0" applyFont="1" applyAlignment="1"/>
    <xf numFmtId="0" fontId="2" fillId="0" borderId="0" xfId="0" applyFont="1" applyAlignment="1">
      <alignment wrapText="1"/>
    </xf>
    <xf numFmtId="0" fontId="2" fillId="0" borderId="0" xfId="0" applyFont="1"/>
    <xf numFmtId="0" fontId="5" fillId="0" borderId="0" xfId="0" applyFont="1"/>
    <xf numFmtId="10" fontId="0" fillId="0" borderId="0" xfId="0" applyNumberFormat="1"/>
    <xf numFmtId="0" fontId="0" fillId="2" borderId="0" xfId="0" applyFill="1"/>
    <xf numFmtId="10" fontId="0" fillId="2" borderId="0" xfId="0" applyNumberFormat="1" applyFill="1"/>
    <xf numFmtId="49" fontId="0" fillId="0" borderId="0" xfId="0" applyNumberFormat="1"/>
    <xf numFmtId="3" fontId="0" fillId="0" borderId="0" xfId="0" applyNumberFormat="1"/>
    <xf numFmtId="10" fontId="0" fillId="0" borderId="0" xfId="0" applyNumberFormat="1" applyFont="1"/>
    <xf numFmtId="10" fontId="1" fillId="0" borderId="0" xfId="1" applyNumberFormat="1"/>
    <xf numFmtId="2" fontId="0" fillId="0" borderId="0" xfId="0" applyNumberFormat="1" applyFont="1"/>
  </cellXfs>
  <cellStyles count="2">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Callback!$C$2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Callback!$B$3:$B$6</c:f>
              <c:numCache>
                <c:formatCode>General</c:formatCode>
                <c:ptCount val="4"/>
                <c:pt idx="0">
                  <c:v>1</c:v>
                </c:pt>
                <c:pt idx="1">
                  <c:v>2</c:v>
                </c:pt>
                <c:pt idx="2">
                  <c:v>3</c:v>
                </c:pt>
                <c:pt idx="3">
                  <c:v>4</c:v>
                </c:pt>
              </c:numCache>
            </c:numRef>
          </c:cat>
          <c:val>
            <c:numRef>
              <c:f>Callback!$C$3:$C$6</c:f>
              <c:numCache>
                <c:formatCode>General</c:formatCode>
                <c:ptCount val="4"/>
                <c:pt idx="0">
                  <c:v>8.3000000000000007</c:v>
                </c:pt>
                <c:pt idx="1">
                  <c:v>10</c:v>
                </c:pt>
                <c:pt idx="2">
                  <c:v>12.6</c:v>
                </c:pt>
                <c:pt idx="3">
                  <c:v>13.3</c:v>
                </c:pt>
              </c:numCache>
            </c:numRef>
          </c:val>
          <c:extLst>
            <c:ext xmlns:c16="http://schemas.microsoft.com/office/drawing/2014/chart" uri="{C3380CC4-5D6E-409C-BE32-E72D297353CC}">
              <c16:uniqueId val="{00000000-778F-4BA1-A9DB-2C0ADD354C5D}"/>
            </c:ext>
          </c:extLst>
        </c:ser>
        <c:dLbls>
          <c:showLegendKey val="0"/>
          <c:showVal val="0"/>
          <c:showCatName val="0"/>
          <c:showSerName val="0"/>
          <c:showPercent val="0"/>
          <c:showBubbleSize val="0"/>
        </c:dLbls>
        <c:gapWidth val="100"/>
        <c:axId val="62416830"/>
        <c:axId val="68581410"/>
      </c:barChart>
      <c:barChart>
        <c:barDir val="col"/>
        <c:grouping val="clustered"/>
        <c:varyColors val="0"/>
        <c:ser>
          <c:idx val="1"/>
          <c:order val="1"/>
          <c:tx>
            <c:strRef>
              <c:f>Callback!$D$2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Callback!$B$3:$B$6</c:f>
              <c:numCache>
                <c:formatCode>General</c:formatCode>
                <c:ptCount val="4"/>
                <c:pt idx="0">
                  <c:v>1</c:v>
                </c:pt>
                <c:pt idx="1">
                  <c:v>2</c:v>
                </c:pt>
                <c:pt idx="2">
                  <c:v>3</c:v>
                </c:pt>
                <c:pt idx="3">
                  <c:v>4</c:v>
                </c:pt>
              </c:numCache>
            </c:numRef>
          </c:cat>
          <c:val>
            <c:numRef>
              <c:f>Callback!$D$3:$D$6</c:f>
              <c:numCache>
                <c:formatCode>0.00%</c:formatCode>
                <c:ptCount val="4"/>
                <c:pt idx="0">
                  <c:v>0.912884715701617</c:v>
                </c:pt>
                <c:pt idx="1">
                  <c:v>0.91356144877271594</c:v>
                </c:pt>
                <c:pt idx="2">
                  <c:v>0.91429457626640698</c:v>
                </c:pt>
                <c:pt idx="3">
                  <c:v>0.91243356032088396</c:v>
                </c:pt>
              </c:numCache>
            </c:numRef>
          </c:val>
          <c:extLst>
            <c:ext xmlns:c16="http://schemas.microsoft.com/office/drawing/2014/chart" uri="{C3380CC4-5D6E-409C-BE32-E72D297353CC}">
              <c16:uniqueId val="{00000001-778F-4BA1-A9DB-2C0ADD354C5D}"/>
            </c:ext>
          </c:extLst>
        </c:ser>
        <c:dLbls>
          <c:showLegendKey val="0"/>
          <c:showVal val="0"/>
          <c:showCatName val="0"/>
          <c:showSerName val="0"/>
          <c:showPercent val="0"/>
          <c:showBubbleSize val="0"/>
        </c:dLbls>
        <c:gapWidth val="500"/>
        <c:axId val="71468293"/>
        <c:axId val="63454042"/>
      </c:barChart>
      <c:catAx>
        <c:axId val="6241683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68581410"/>
        <c:crosses val="autoZero"/>
        <c:auto val="1"/>
        <c:lblAlgn val="ctr"/>
        <c:lblOffset val="100"/>
        <c:noMultiLvlLbl val="1"/>
      </c:catAx>
      <c:valAx>
        <c:axId val="6858141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62416830"/>
        <c:crosses val="autoZero"/>
        <c:crossBetween val="midCat"/>
      </c:valAx>
      <c:catAx>
        <c:axId val="71468293"/>
        <c:scaling>
          <c:orientation val="minMax"/>
        </c:scaling>
        <c:delete val="1"/>
        <c:axPos val="b"/>
        <c:numFmt formatCode="General" sourceLinked="1"/>
        <c:majorTickMark val="out"/>
        <c:minorTickMark val="none"/>
        <c:tickLblPos val="nextTo"/>
        <c:crossAx val="63454042"/>
        <c:crosses val="autoZero"/>
        <c:auto val="1"/>
        <c:lblAlgn val="ctr"/>
        <c:lblOffset val="100"/>
        <c:noMultiLvlLbl val="1"/>
      </c:catAx>
      <c:valAx>
        <c:axId val="63454042"/>
        <c:scaling>
          <c:orientation val="minMax"/>
        </c:scaling>
        <c:delete val="0"/>
        <c:axPos val="r"/>
        <c:numFmt formatCode="0.00%"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71468293"/>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DropoutGRU!$C$2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DropoutGRU!$C$3:$C$12</c:f>
              <c:numCache>
                <c:formatCode>General</c:formatCode>
                <c:ptCount val="10"/>
                <c:pt idx="0">
                  <c:v>12</c:v>
                </c:pt>
                <c:pt idx="1">
                  <c:v>10.5</c:v>
                </c:pt>
                <c:pt idx="2">
                  <c:v>16</c:v>
                </c:pt>
                <c:pt idx="3">
                  <c:v>13</c:v>
                </c:pt>
                <c:pt idx="4">
                  <c:v>14.5</c:v>
                </c:pt>
                <c:pt idx="5">
                  <c:v>18</c:v>
                </c:pt>
                <c:pt idx="6">
                  <c:v>19</c:v>
                </c:pt>
                <c:pt idx="7">
                  <c:v>16</c:v>
                </c:pt>
                <c:pt idx="8">
                  <c:v>18.5</c:v>
                </c:pt>
                <c:pt idx="9">
                  <c:v>19.5</c:v>
                </c:pt>
              </c:numCache>
            </c:numRef>
          </c:val>
          <c:extLst>
            <c:ext xmlns:c16="http://schemas.microsoft.com/office/drawing/2014/chart" uri="{C3380CC4-5D6E-409C-BE32-E72D297353CC}">
              <c16:uniqueId val="{00000000-0490-4808-A6AB-97AF5DD0FBB3}"/>
            </c:ext>
          </c:extLst>
        </c:ser>
        <c:dLbls>
          <c:showLegendKey val="0"/>
          <c:showVal val="0"/>
          <c:showCatName val="0"/>
          <c:showSerName val="0"/>
          <c:showPercent val="0"/>
          <c:showBubbleSize val="0"/>
        </c:dLbls>
        <c:gapWidth val="100"/>
        <c:axId val="16507784"/>
        <c:axId val="30444566"/>
      </c:barChart>
      <c:barChart>
        <c:barDir val="col"/>
        <c:grouping val="clustered"/>
        <c:varyColors val="0"/>
        <c:ser>
          <c:idx val="1"/>
          <c:order val="1"/>
          <c:tx>
            <c:strRef>
              <c:f>DropoutGRU!$D$2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DropoutGRU!$B$3:$B$12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DropoutGRU!$D$3:$D$12</c:f>
              <c:numCache>
                <c:formatCode>0.00%</c:formatCode>
                <c:ptCount val="10"/>
                <c:pt idx="0">
                  <c:v>0.91012138899462802</c:v>
                </c:pt>
                <c:pt idx="1">
                  <c:v>0.91413949160427999</c:v>
                </c:pt>
                <c:pt idx="2">
                  <c:v>0.91490081630926701</c:v>
                </c:pt>
                <c:pt idx="3">
                  <c:v>0.91515459121092901</c:v>
                </c:pt>
                <c:pt idx="4">
                  <c:v>0.91566214101425403</c:v>
                </c:pt>
                <c:pt idx="5">
                  <c:v>0.91629657826840905</c:v>
                </c:pt>
                <c:pt idx="6">
                  <c:v>0.91532377447870406</c:v>
                </c:pt>
                <c:pt idx="7">
                  <c:v>0.91130567186905198</c:v>
                </c:pt>
                <c:pt idx="8">
                  <c:v>0.90804889396438704</c:v>
                </c:pt>
                <c:pt idx="9">
                  <c:v>0.88546292771644897</c:v>
                </c:pt>
              </c:numCache>
            </c:numRef>
          </c:val>
          <c:extLst>
            <c:ext xmlns:c16="http://schemas.microsoft.com/office/drawing/2014/chart" uri="{C3380CC4-5D6E-409C-BE32-E72D297353CC}">
              <c16:uniqueId val="{00000001-0490-4808-A6AB-97AF5DD0FBB3}"/>
            </c:ext>
          </c:extLst>
        </c:ser>
        <c:dLbls>
          <c:showLegendKey val="0"/>
          <c:showVal val="0"/>
          <c:showCatName val="0"/>
          <c:showSerName val="0"/>
          <c:showPercent val="0"/>
          <c:showBubbleSize val="0"/>
        </c:dLbls>
        <c:gapWidth val="500"/>
        <c:axId val="31748555"/>
        <c:axId val="28477348"/>
      </c:barChart>
      <c:catAx>
        <c:axId val="16507784"/>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30444566"/>
        <c:crosses val="autoZero"/>
        <c:auto val="1"/>
        <c:lblAlgn val="ctr"/>
        <c:lblOffset val="100"/>
        <c:noMultiLvlLbl val="1"/>
      </c:catAx>
      <c:valAx>
        <c:axId val="30444566"/>
        <c:scaling>
          <c:orientation val="minMax"/>
        </c:scaling>
        <c:delete val="0"/>
        <c:axPos val="r"/>
        <c:numFmt formatCode="General"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16507784"/>
        <c:crosses val="max"/>
        <c:crossBetween val="midCat"/>
      </c:valAx>
      <c:catAx>
        <c:axId val="31748555"/>
        <c:scaling>
          <c:orientation val="minMax"/>
        </c:scaling>
        <c:delete val="1"/>
        <c:axPos val="b"/>
        <c:numFmt formatCode="General" sourceLinked="1"/>
        <c:majorTickMark val="out"/>
        <c:minorTickMark val="none"/>
        <c:tickLblPos val="nextTo"/>
        <c:crossAx val="28477348"/>
        <c:crosses val="autoZero"/>
        <c:auto val="1"/>
        <c:lblAlgn val="ctr"/>
        <c:lblOffset val="100"/>
        <c:noMultiLvlLbl val="1"/>
      </c:catAx>
      <c:valAx>
        <c:axId val="28477348"/>
        <c:scaling>
          <c:orientation val="minMax"/>
        </c:scaling>
        <c:delete val="0"/>
        <c:axPos val="l"/>
        <c:numFmt formatCode="0.00%" sourceLinked="0"/>
        <c:majorTickMark val="out"/>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31748555"/>
        <c:crosses val="autoZero"/>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595959"/>
                </a:solidFill>
                <a:uFill>
                  <a:solidFill>
                    <a:srgbClr val="FFFFFF"/>
                  </a:solidFill>
                </a:uFill>
                <a:latin typeface="Calibri"/>
              </a:defRPr>
            </a:pPr>
            <a:r>
              <a:rPr lang="id-ID" sz="1400" b="0" strike="noStrike" spc="-1">
                <a:solidFill>
                  <a:srgbClr val="595959"/>
                </a:solidFill>
                <a:uFill>
                  <a:solidFill>
                    <a:srgbClr val="FFFFFF"/>
                  </a:solidFill>
                </a:uFill>
                <a:latin typeface="Calibri"/>
              </a:rPr>
              <a:t>Chart Title</a:t>
            </a:r>
          </a:p>
        </c:rich>
      </c:tx>
      <c:overlay val="0"/>
    </c:title>
    <c:autoTitleDeleted val="0"/>
    <c:plotArea>
      <c:layout/>
      <c:barChart>
        <c:barDir val="col"/>
        <c:grouping val="clustered"/>
        <c:varyColors val="0"/>
        <c:ser>
          <c:idx val="0"/>
          <c:order val="0"/>
          <c:tx>
            <c:strRef>
              <c:f>DropoutEmb!$C$2</c:f>
              <c:strCache>
                <c:ptCount val="1"/>
                <c:pt idx="0">
                  <c:v>Avg Epoch</c:v>
                </c:pt>
              </c:strCache>
            </c:strRef>
          </c:tx>
          <c:spPr>
            <a:solidFill>
              <a:srgbClr val="4472C4"/>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DropoutEmb!$C$3:$C$12</c:f>
              <c:numCache>
                <c:formatCode>General</c:formatCode>
                <c:ptCount val="10"/>
                <c:pt idx="0">
                  <c:v>7</c:v>
                </c:pt>
                <c:pt idx="1">
                  <c:v>7.5</c:v>
                </c:pt>
                <c:pt idx="2">
                  <c:v>9</c:v>
                </c:pt>
                <c:pt idx="3">
                  <c:v>9.5</c:v>
                </c:pt>
                <c:pt idx="4">
                  <c:v>9.5</c:v>
                </c:pt>
                <c:pt idx="5">
                  <c:v>8.5</c:v>
                </c:pt>
                <c:pt idx="6">
                  <c:v>14</c:v>
                </c:pt>
                <c:pt idx="7">
                  <c:v>12.5</c:v>
                </c:pt>
                <c:pt idx="8">
                  <c:v>16</c:v>
                </c:pt>
                <c:pt idx="9">
                  <c:v>20</c:v>
                </c:pt>
              </c:numCache>
            </c:numRef>
          </c:val>
          <c:extLst>
            <c:ext xmlns:c16="http://schemas.microsoft.com/office/drawing/2014/chart" uri="{C3380CC4-5D6E-409C-BE32-E72D297353CC}">
              <c16:uniqueId val="{00000000-5716-41CC-8DD7-0C4214B74298}"/>
            </c:ext>
          </c:extLst>
        </c:ser>
        <c:dLbls>
          <c:showLegendKey val="0"/>
          <c:showVal val="0"/>
          <c:showCatName val="0"/>
          <c:showSerName val="0"/>
          <c:showPercent val="0"/>
          <c:showBubbleSize val="0"/>
        </c:dLbls>
        <c:gapWidth val="100"/>
        <c:overlap val="-27"/>
        <c:axId val="7794601"/>
        <c:axId val="40128806"/>
      </c:barChart>
      <c:barChart>
        <c:barDir val="col"/>
        <c:grouping val="clustered"/>
        <c:varyColors val="0"/>
        <c:ser>
          <c:idx val="1"/>
          <c:order val="1"/>
          <c:tx>
            <c:strRef>
              <c:f>DropoutEmb!$D$2</c:f>
              <c:strCache>
                <c:ptCount val="1"/>
                <c:pt idx="0">
                  <c:v>Avg F-1 (micro)</c:v>
                </c:pt>
              </c:strCache>
            </c:strRef>
          </c:tx>
          <c:spPr>
            <a:solidFill>
              <a:srgbClr val="ED7D31"/>
            </a:solidFill>
            <a:ln>
              <a:noFill/>
            </a:ln>
          </c:spPr>
          <c:invertIfNegative val="0"/>
          <c:dLbls>
            <c:spPr>
              <a:noFill/>
              <a:ln>
                <a:noFill/>
              </a:ln>
              <a:effectLst/>
            </c:spPr>
            <c:dLblPos val="outEnd"/>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DropoutEmb!$B$3:$B$12</c:f>
              <c:numCache>
                <c:formatCode>General</c:formatCode>
                <c:ptCount val="10"/>
                <c:pt idx="0">
                  <c:v>0</c:v>
                </c:pt>
                <c:pt idx="1">
                  <c:v>0.1</c:v>
                </c:pt>
                <c:pt idx="2">
                  <c:v>0.2</c:v>
                </c:pt>
                <c:pt idx="3">
                  <c:v>0.3</c:v>
                </c:pt>
                <c:pt idx="4">
                  <c:v>0.4</c:v>
                </c:pt>
                <c:pt idx="5">
                  <c:v>0.5</c:v>
                </c:pt>
                <c:pt idx="6">
                  <c:v>0.6</c:v>
                </c:pt>
                <c:pt idx="7">
                  <c:v>0.7</c:v>
                </c:pt>
                <c:pt idx="8">
                  <c:v>0.8</c:v>
                </c:pt>
                <c:pt idx="9">
                  <c:v>0.9</c:v>
                </c:pt>
              </c:numCache>
            </c:numRef>
          </c:cat>
          <c:val>
            <c:numRef>
              <c:f>DropoutEmb!$D$3:$D$12</c:f>
              <c:numCache>
                <c:formatCode>0.00%</c:formatCode>
                <c:ptCount val="10"/>
                <c:pt idx="0">
                  <c:v>0.91109419278399995</c:v>
                </c:pt>
                <c:pt idx="1">
                  <c:v>0.91151715095350005</c:v>
                </c:pt>
                <c:pt idx="2">
                  <c:v>0.91117878441849998</c:v>
                </c:pt>
                <c:pt idx="3">
                  <c:v>0.91295520872949998</c:v>
                </c:pt>
                <c:pt idx="4">
                  <c:v>0.91409719578699999</c:v>
                </c:pt>
                <c:pt idx="5">
                  <c:v>0.91244765892650004</c:v>
                </c:pt>
                <c:pt idx="6">
                  <c:v>0.91253225056050002</c:v>
                </c:pt>
                <c:pt idx="7">
                  <c:v>0.90974072664213501</c:v>
                </c:pt>
                <c:pt idx="8">
                  <c:v>0.90568032821553901</c:v>
                </c:pt>
                <c:pt idx="9">
                  <c:v>0.89096138391913005</c:v>
                </c:pt>
              </c:numCache>
            </c:numRef>
          </c:val>
          <c:extLst>
            <c:ext xmlns:c16="http://schemas.microsoft.com/office/drawing/2014/chart" uri="{C3380CC4-5D6E-409C-BE32-E72D297353CC}">
              <c16:uniqueId val="{00000001-5716-41CC-8DD7-0C4214B74298}"/>
            </c:ext>
          </c:extLst>
        </c:ser>
        <c:dLbls>
          <c:showLegendKey val="0"/>
          <c:showVal val="0"/>
          <c:showCatName val="0"/>
          <c:showSerName val="0"/>
          <c:showPercent val="0"/>
          <c:showBubbleSize val="0"/>
        </c:dLbls>
        <c:gapWidth val="500"/>
        <c:axId val="31276245"/>
        <c:axId val="59522171"/>
      </c:barChart>
      <c:catAx>
        <c:axId val="779460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uFill>
                  <a:solidFill>
                    <a:srgbClr val="FFFFFF"/>
                  </a:solidFill>
                </a:uFill>
                <a:latin typeface="Calibri"/>
              </a:defRPr>
            </a:pPr>
            <a:endParaRPr lang="id-ID"/>
          </a:p>
        </c:txPr>
        <c:crossAx val="40128806"/>
        <c:crosses val="autoZero"/>
        <c:auto val="1"/>
        <c:lblAlgn val="ctr"/>
        <c:lblOffset val="100"/>
        <c:noMultiLvlLbl val="1"/>
      </c:catAx>
      <c:valAx>
        <c:axId val="4012880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7794601"/>
        <c:crosses val="autoZero"/>
        <c:crossBetween val="midCat"/>
      </c:valAx>
      <c:catAx>
        <c:axId val="31276245"/>
        <c:scaling>
          <c:orientation val="minMax"/>
        </c:scaling>
        <c:delete val="1"/>
        <c:axPos val="b"/>
        <c:numFmt formatCode="General" sourceLinked="1"/>
        <c:majorTickMark val="none"/>
        <c:minorTickMark val="none"/>
        <c:tickLblPos val="nextTo"/>
        <c:crossAx val="59522171"/>
        <c:crosses val="autoZero"/>
        <c:auto val="1"/>
        <c:lblAlgn val="ctr"/>
        <c:lblOffset val="100"/>
        <c:noMultiLvlLbl val="1"/>
      </c:catAx>
      <c:valAx>
        <c:axId val="59522171"/>
        <c:scaling>
          <c:orientation val="minMax"/>
        </c:scaling>
        <c:delete val="0"/>
        <c:axPos val="r"/>
        <c:numFmt formatCode="0.00%" sourceLinked="0"/>
        <c:majorTickMark val="none"/>
        <c:minorTickMark val="none"/>
        <c:tickLblPos val="nextTo"/>
        <c:spPr>
          <a:ln w="6480">
            <a:noFill/>
          </a:ln>
        </c:spPr>
        <c:txPr>
          <a:bodyPr/>
          <a:lstStyle/>
          <a:p>
            <a:pPr>
              <a:defRPr sz="900" b="0" strike="noStrike" spc="-1">
                <a:solidFill>
                  <a:srgbClr val="595959"/>
                </a:solidFill>
                <a:uFill>
                  <a:solidFill>
                    <a:srgbClr val="FFFFFF"/>
                  </a:solidFill>
                </a:uFill>
                <a:latin typeface="Calibri"/>
              </a:defRPr>
            </a:pPr>
            <a:endParaRPr lang="id-ID"/>
          </a:p>
        </c:txPr>
        <c:crossAx val="31276245"/>
        <c:crosses val="max"/>
        <c:crossBetween val="midCat"/>
      </c:valAx>
      <c:spPr>
        <a:noFill/>
        <a:ln>
          <a:noFill/>
        </a:ln>
      </c:spPr>
    </c:plotArea>
    <c:legend>
      <c:legendPos val="b"/>
      <c:overlay val="0"/>
      <c:spPr>
        <a:noFill/>
        <a:ln>
          <a:noFill/>
        </a:ln>
      </c:sp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Optimizer!$C$2</c:f>
              <c:strCache>
                <c:ptCount val="1"/>
                <c:pt idx="0">
                  <c:v>Epoch</c:v>
                </c:pt>
              </c:strCache>
            </c:strRef>
          </c:tx>
          <c:spPr>
            <a:solidFill>
              <a:schemeClr val="accent1"/>
            </a:solidFill>
            <a:ln>
              <a:noFill/>
            </a:ln>
            <a:effectLst/>
          </c:spPr>
          <c:invertIfNegative val="0"/>
          <c:cat>
            <c:strRef>
              <c:f>Optimizer!$B$3:$B$6</c:f>
              <c:strCache>
                <c:ptCount val="4"/>
                <c:pt idx="0">
                  <c:v>Adam</c:v>
                </c:pt>
                <c:pt idx="1">
                  <c:v>Adagrad</c:v>
                </c:pt>
                <c:pt idx="2">
                  <c:v>Rmsprop</c:v>
                </c:pt>
                <c:pt idx="3">
                  <c:v>SGD</c:v>
                </c:pt>
              </c:strCache>
            </c:strRef>
          </c:cat>
          <c:val>
            <c:numRef>
              <c:f>Optimizer!$C$3:$C$6</c:f>
              <c:numCache>
                <c:formatCode>General</c:formatCode>
                <c:ptCount val="4"/>
                <c:pt idx="0">
                  <c:v>8</c:v>
                </c:pt>
                <c:pt idx="1">
                  <c:v>13.5</c:v>
                </c:pt>
                <c:pt idx="2">
                  <c:v>10</c:v>
                </c:pt>
                <c:pt idx="3">
                  <c:v>30</c:v>
                </c:pt>
              </c:numCache>
            </c:numRef>
          </c:val>
          <c:extLst>
            <c:ext xmlns:c16="http://schemas.microsoft.com/office/drawing/2014/chart" uri="{C3380CC4-5D6E-409C-BE32-E72D297353CC}">
              <c16:uniqueId val="{00000000-FDB2-4E23-9A20-D651B452B54A}"/>
            </c:ext>
          </c:extLst>
        </c:ser>
        <c:dLbls>
          <c:showLegendKey val="0"/>
          <c:showVal val="0"/>
          <c:showCatName val="0"/>
          <c:showSerName val="0"/>
          <c:showPercent val="0"/>
          <c:showBubbleSize val="0"/>
        </c:dLbls>
        <c:gapWidth val="100"/>
        <c:overlap val="-27"/>
        <c:axId val="526033807"/>
        <c:axId val="376566479"/>
      </c:barChart>
      <c:barChart>
        <c:barDir val="col"/>
        <c:grouping val="clustered"/>
        <c:varyColors val="0"/>
        <c:ser>
          <c:idx val="1"/>
          <c:order val="1"/>
          <c:tx>
            <c:strRef>
              <c:f>Optimizer!$D$2</c:f>
              <c:strCache>
                <c:ptCount val="1"/>
                <c:pt idx="0">
                  <c:v>F-1 (Micro)</c:v>
                </c:pt>
              </c:strCache>
            </c:strRef>
          </c:tx>
          <c:spPr>
            <a:solidFill>
              <a:schemeClr val="accent2"/>
            </a:solidFill>
            <a:ln>
              <a:noFill/>
            </a:ln>
            <a:effectLst/>
          </c:spPr>
          <c:invertIfNegative val="0"/>
          <c:cat>
            <c:strRef>
              <c:f>Optimizer!$B$3:$B$6</c:f>
              <c:strCache>
                <c:ptCount val="4"/>
                <c:pt idx="0">
                  <c:v>Adam</c:v>
                </c:pt>
                <c:pt idx="1">
                  <c:v>Adagrad</c:v>
                </c:pt>
                <c:pt idx="2">
                  <c:v>Rmsprop</c:v>
                </c:pt>
                <c:pt idx="3">
                  <c:v>SGD</c:v>
                </c:pt>
              </c:strCache>
            </c:strRef>
          </c:cat>
          <c:val>
            <c:numRef>
              <c:f>Optimizer!$D$3:$D$6</c:f>
              <c:numCache>
                <c:formatCode>0.00%</c:formatCode>
                <c:ptCount val="4"/>
                <c:pt idx="0">
                  <c:v>0.914773928858436</c:v>
                </c:pt>
                <c:pt idx="1">
                  <c:v>0.91671953643784598</c:v>
                </c:pt>
                <c:pt idx="2">
                  <c:v>0.91356144877271594</c:v>
                </c:pt>
                <c:pt idx="3">
                  <c:v>0.78594087044791305</c:v>
                </c:pt>
              </c:numCache>
            </c:numRef>
          </c:val>
          <c:extLst>
            <c:ext xmlns:c16="http://schemas.microsoft.com/office/drawing/2014/chart" uri="{C3380CC4-5D6E-409C-BE32-E72D297353CC}">
              <c16:uniqueId val="{00000001-FDB2-4E23-9A20-D651B452B54A}"/>
            </c:ext>
          </c:extLst>
        </c:ser>
        <c:dLbls>
          <c:showLegendKey val="0"/>
          <c:showVal val="0"/>
          <c:showCatName val="0"/>
          <c:showSerName val="0"/>
          <c:showPercent val="0"/>
          <c:showBubbleSize val="0"/>
        </c:dLbls>
        <c:gapWidth val="500"/>
        <c:axId val="526022991"/>
        <c:axId val="376568639"/>
      </c:barChart>
      <c:catAx>
        <c:axId val="52603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376566479"/>
        <c:crosses val="autoZero"/>
        <c:auto val="1"/>
        <c:lblAlgn val="ctr"/>
        <c:lblOffset val="100"/>
        <c:noMultiLvlLbl val="0"/>
      </c:catAx>
      <c:valAx>
        <c:axId val="37656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033807"/>
        <c:crosses val="autoZero"/>
        <c:crossBetween val="between"/>
      </c:valAx>
      <c:valAx>
        <c:axId val="376568639"/>
        <c:scaling>
          <c:orientation val="minMax"/>
          <c:max val="0.92"/>
          <c:min val="0.78"/>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26022991"/>
        <c:crosses val="max"/>
        <c:crossBetween val="between"/>
      </c:valAx>
      <c:catAx>
        <c:axId val="526022991"/>
        <c:scaling>
          <c:orientation val="minMax"/>
        </c:scaling>
        <c:delete val="1"/>
        <c:axPos val="b"/>
        <c:numFmt formatCode="General" sourceLinked="1"/>
        <c:majorTickMark val="none"/>
        <c:minorTickMark val="none"/>
        <c:tickLblPos val="nextTo"/>
        <c:crossAx val="37656863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0"/>
          <c:order val="0"/>
          <c:tx>
            <c:strRef>
              <c:f>Loss!$C$2</c:f>
              <c:strCache>
                <c:ptCount val="1"/>
                <c:pt idx="0">
                  <c:v>Epoch</c:v>
                </c:pt>
              </c:strCache>
            </c:strRef>
          </c:tx>
          <c:spPr>
            <a:solidFill>
              <a:schemeClr val="accent1"/>
            </a:solidFill>
            <a:ln>
              <a:noFill/>
            </a:ln>
            <a:effectLst/>
          </c:spPr>
          <c:invertIfNegative val="0"/>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Loss!$C$3:$C$12</c:f>
              <c:numCache>
                <c:formatCode>General</c:formatCode>
                <c:ptCount val="10"/>
                <c:pt idx="0">
                  <c:v>12</c:v>
                </c:pt>
                <c:pt idx="1">
                  <c:v>21.5</c:v>
                </c:pt>
                <c:pt idx="2">
                  <c:v>10.5</c:v>
                </c:pt>
                <c:pt idx="3">
                  <c:v>14.5</c:v>
                </c:pt>
                <c:pt idx="4">
                  <c:v>14</c:v>
                </c:pt>
                <c:pt idx="5">
                  <c:v>18</c:v>
                </c:pt>
                <c:pt idx="6">
                  <c:v>17.5</c:v>
                </c:pt>
                <c:pt idx="7">
                  <c:v>16.5</c:v>
                </c:pt>
                <c:pt idx="8">
                  <c:v>16</c:v>
                </c:pt>
                <c:pt idx="9">
                  <c:v>21</c:v>
                </c:pt>
              </c:numCache>
            </c:numRef>
          </c:val>
          <c:extLst>
            <c:ext xmlns:c16="http://schemas.microsoft.com/office/drawing/2014/chart" uri="{C3380CC4-5D6E-409C-BE32-E72D297353CC}">
              <c16:uniqueId val="{00000000-27C1-4700-9EF0-4BC82E3DBCDE}"/>
            </c:ext>
          </c:extLst>
        </c:ser>
        <c:dLbls>
          <c:showLegendKey val="0"/>
          <c:showVal val="0"/>
          <c:showCatName val="0"/>
          <c:showSerName val="0"/>
          <c:showPercent val="0"/>
          <c:showBubbleSize val="0"/>
        </c:dLbls>
        <c:gapWidth val="100"/>
        <c:overlap val="-27"/>
        <c:axId val="457313103"/>
        <c:axId val="536837071"/>
      </c:barChart>
      <c:barChart>
        <c:barDir val="col"/>
        <c:grouping val="clustered"/>
        <c:varyColors val="0"/>
        <c:ser>
          <c:idx val="1"/>
          <c:order val="1"/>
          <c:tx>
            <c:strRef>
              <c:f>Loss!$D$2</c:f>
              <c:strCache>
                <c:ptCount val="1"/>
                <c:pt idx="0">
                  <c:v>F-1 (Micro)</c:v>
                </c:pt>
              </c:strCache>
            </c:strRef>
          </c:tx>
          <c:spPr>
            <a:solidFill>
              <a:schemeClr val="accent2"/>
            </a:solidFill>
            <a:ln>
              <a:noFill/>
            </a:ln>
            <a:effectLst/>
          </c:spPr>
          <c:invertIfNegative val="0"/>
          <c:cat>
            <c:strRef>
              <c:f>Loss!$B$3:$B$12</c:f>
              <c:strCache>
                <c:ptCount val="10"/>
                <c:pt idx="0">
                  <c:v>categorical_crossentropy</c:v>
                </c:pt>
                <c:pt idx="1">
                  <c:v>categorical_hinge</c:v>
                </c:pt>
                <c:pt idx="2">
                  <c:v>binary_crossentropy</c:v>
                </c:pt>
                <c:pt idx="3">
                  <c:v>kullback_leibler_divergence</c:v>
                </c:pt>
                <c:pt idx="4">
                  <c:v>poisson</c:v>
                </c:pt>
                <c:pt idx="5">
                  <c:v>cosine_proximity</c:v>
                </c:pt>
                <c:pt idx="6">
                  <c:v>logcosh</c:v>
                </c:pt>
                <c:pt idx="7">
                  <c:v>mean_squared_error</c:v>
                </c:pt>
                <c:pt idx="8">
                  <c:v>mean_squared_logarithmic_error</c:v>
                </c:pt>
                <c:pt idx="9">
                  <c:v>squared_hinge</c:v>
                </c:pt>
              </c:strCache>
            </c:strRef>
          </c:cat>
          <c:val>
            <c:numRef>
              <c:f>Loss!$D$3:$D$12</c:f>
              <c:numCache>
                <c:formatCode>0.00%</c:formatCode>
                <c:ptCount val="10"/>
                <c:pt idx="0">
                  <c:v>0.91468933722454804</c:v>
                </c:pt>
                <c:pt idx="1">
                  <c:v>0.90889481030326102</c:v>
                </c:pt>
                <c:pt idx="2">
                  <c:v>0.91490081630926701</c:v>
                </c:pt>
                <c:pt idx="3">
                  <c:v>0.91545066192953495</c:v>
                </c:pt>
                <c:pt idx="4">
                  <c:v>0.91604280336674704</c:v>
                </c:pt>
                <c:pt idx="5">
                  <c:v>0.91422408323816795</c:v>
                </c:pt>
                <c:pt idx="6">
                  <c:v>0.91422408323816795</c:v>
                </c:pt>
                <c:pt idx="7">
                  <c:v>0.91418178742122402</c:v>
                </c:pt>
                <c:pt idx="8">
                  <c:v>0.91405489997039302</c:v>
                </c:pt>
                <c:pt idx="9">
                  <c:v>0.87416994459247999</c:v>
                </c:pt>
              </c:numCache>
            </c:numRef>
          </c:val>
          <c:extLst>
            <c:ext xmlns:c16="http://schemas.microsoft.com/office/drawing/2014/chart" uri="{C3380CC4-5D6E-409C-BE32-E72D297353CC}">
              <c16:uniqueId val="{00000001-27C1-4700-9EF0-4BC82E3DBCDE}"/>
            </c:ext>
          </c:extLst>
        </c:ser>
        <c:dLbls>
          <c:showLegendKey val="0"/>
          <c:showVal val="0"/>
          <c:showCatName val="0"/>
          <c:showSerName val="0"/>
          <c:showPercent val="0"/>
          <c:showBubbleSize val="0"/>
        </c:dLbls>
        <c:gapWidth val="500"/>
        <c:axId val="457323919"/>
        <c:axId val="536575151"/>
      </c:barChart>
      <c:catAx>
        <c:axId val="45731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536837071"/>
        <c:crosses val="autoZero"/>
        <c:auto val="1"/>
        <c:lblAlgn val="ctr"/>
        <c:lblOffset val="100"/>
        <c:noMultiLvlLbl val="0"/>
      </c:catAx>
      <c:valAx>
        <c:axId val="53683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7313103"/>
        <c:crosses val="autoZero"/>
        <c:crossBetween val="between"/>
      </c:valAx>
      <c:valAx>
        <c:axId val="536575151"/>
        <c:scaling>
          <c:orientation val="minMax"/>
          <c:min val="0.87000000000000011"/>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457323919"/>
        <c:crosses val="max"/>
        <c:crossBetween val="between"/>
      </c:valAx>
      <c:catAx>
        <c:axId val="457323919"/>
        <c:scaling>
          <c:orientation val="minMax"/>
        </c:scaling>
        <c:delete val="1"/>
        <c:axPos val="b"/>
        <c:numFmt formatCode="General" sourceLinked="1"/>
        <c:majorTickMark val="none"/>
        <c:minorTickMark val="none"/>
        <c:tickLblPos val="nextTo"/>
        <c:crossAx val="536575151"/>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absolute">
    <xdr:from>
      <xdr:col>4</xdr:col>
      <xdr:colOff>12600</xdr:colOff>
      <xdr:row>1</xdr:row>
      <xdr:rowOff>9360</xdr:rowOff>
    </xdr:from>
    <xdr:to>
      <xdr:col>8</xdr:col>
      <xdr:colOff>535320</xdr:colOff>
      <xdr:row>9</xdr:row>
      <xdr:rowOff>105480</xdr:rowOff>
    </xdr:to>
    <xdr:pic>
      <xdr:nvPicPr>
        <xdr:cNvPr id="2" name="Imag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2374560" y="171000"/>
          <a:ext cx="2885040" cy="1391760"/>
        </a:xfrm>
        <a:prstGeom prst="rect">
          <a:avLst/>
        </a:prstGeom>
        <a:ln>
          <a:noFill/>
        </a:ln>
      </xdr:spPr>
    </xdr:pic>
    <xdr:clientData/>
  </xdr:twoCellAnchor>
  <xdr:twoCellAnchor editAs="absolute">
    <xdr:from>
      <xdr:col>9</xdr:col>
      <xdr:colOff>36000</xdr:colOff>
      <xdr:row>12</xdr:row>
      <xdr:rowOff>39240</xdr:rowOff>
    </xdr:from>
    <xdr:to>
      <xdr:col>15</xdr:col>
      <xdr:colOff>472320</xdr:colOff>
      <xdr:row>13</xdr:row>
      <xdr:rowOff>99360</xdr:rowOff>
    </xdr:to>
    <xdr:pic>
      <xdr:nvPicPr>
        <xdr:cNvPr id="3" name="Image 3">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350680" y="1982160"/>
          <a:ext cx="3979800" cy="222120"/>
        </a:xfrm>
        <a:prstGeom prst="rect">
          <a:avLst/>
        </a:prstGeom>
        <a:ln>
          <a:noFill/>
        </a:ln>
      </xdr:spPr>
    </xdr:pic>
    <xdr:clientData/>
  </xdr:twoCellAnchor>
  <xdr:twoCellAnchor editAs="absolute">
    <xdr:from>
      <xdr:col>8</xdr:col>
      <xdr:colOff>53640</xdr:colOff>
      <xdr:row>15</xdr:row>
      <xdr:rowOff>22680</xdr:rowOff>
    </xdr:from>
    <xdr:to>
      <xdr:col>15</xdr:col>
      <xdr:colOff>570600</xdr:colOff>
      <xdr:row>17</xdr:row>
      <xdr:rowOff>80280</xdr:rowOff>
    </xdr:to>
    <xdr:pic>
      <xdr:nvPicPr>
        <xdr:cNvPr id="4" name="Image 1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xdr:blipFill>
      <xdr:spPr>
        <a:xfrm>
          <a:off x="4777920" y="2451240"/>
          <a:ext cx="4650840" cy="381600"/>
        </a:xfrm>
        <a:prstGeom prst="rect">
          <a:avLst/>
        </a:prstGeom>
        <a:ln>
          <a:noFill/>
        </a:ln>
      </xdr:spPr>
    </xdr:pic>
    <xdr:clientData/>
  </xdr:twoCellAnchor>
  <xdr:twoCellAnchor editAs="absolute">
    <xdr:from>
      <xdr:col>4</xdr:col>
      <xdr:colOff>44640</xdr:colOff>
      <xdr:row>19</xdr:row>
      <xdr:rowOff>43560</xdr:rowOff>
    </xdr:from>
    <xdr:to>
      <xdr:col>12</xdr:col>
      <xdr:colOff>553320</xdr:colOff>
      <xdr:row>22</xdr:row>
      <xdr:rowOff>128520</xdr:rowOff>
    </xdr:to>
    <xdr:pic>
      <xdr:nvPicPr>
        <xdr:cNvPr id="5" name="Imag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xdr:blipFill>
      <xdr:spPr>
        <a:xfrm>
          <a:off x="2406600" y="3120120"/>
          <a:ext cx="5233320" cy="570600"/>
        </a:xfrm>
        <a:prstGeom prst="rect">
          <a:avLst/>
        </a:prstGeom>
        <a:ln>
          <a:noFill/>
        </a:ln>
      </xdr:spPr>
    </xdr:pic>
    <xdr:clientData/>
  </xdr:twoCellAnchor>
  <xdr:twoCellAnchor editAs="absolute">
    <xdr:from>
      <xdr:col>4</xdr:col>
      <xdr:colOff>232560</xdr:colOff>
      <xdr:row>40</xdr:row>
      <xdr:rowOff>37800</xdr:rowOff>
    </xdr:from>
    <xdr:to>
      <xdr:col>7</xdr:col>
      <xdr:colOff>535320</xdr:colOff>
      <xdr:row>46</xdr:row>
      <xdr:rowOff>144000</xdr:rowOff>
    </xdr:to>
    <xdr:pic>
      <xdr:nvPicPr>
        <xdr:cNvPr id="6" name="Image 8">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5"/>
        <a:stretch/>
      </xdr:blipFill>
      <xdr:spPr>
        <a:xfrm>
          <a:off x="2594520" y="6514560"/>
          <a:ext cx="2074320" cy="1077840"/>
        </a:xfrm>
        <a:prstGeom prst="rect">
          <a:avLst/>
        </a:prstGeom>
        <a:ln>
          <a:noFill/>
        </a:ln>
      </xdr:spPr>
    </xdr:pic>
    <xdr:clientData/>
  </xdr:twoCellAnchor>
  <xdr:twoCellAnchor editAs="absolute">
    <xdr:from>
      <xdr:col>4</xdr:col>
      <xdr:colOff>170280</xdr:colOff>
      <xdr:row>48</xdr:row>
      <xdr:rowOff>16920</xdr:rowOff>
    </xdr:from>
    <xdr:to>
      <xdr:col>7</xdr:col>
      <xdr:colOff>526680</xdr:colOff>
      <xdr:row>60</xdr:row>
      <xdr:rowOff>147600</xdr:rowOff>
    </xdr:to>
    <xdr:pic>
      <xdr:nvPicPr>
        <xdr:cNvPr id="7" name="Image 9">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6"/>
        <a:stretch/>
      </xdr:blipFill>
      <xdr:spPr>
        <a:xfrm>
          <a:off x="2532240" y="7789320"/>
          <a:ext cx="2127960" cy="2073600"/>
        </a:xfrm>
        <a:prstGeom prst="rect">
          <a:avLst/>
        </a:prstGeom>
        <a:ln>
          <a:noFill/>
        </a:ln>
      </xdr:spPr>
    </xdr:pic>
    <xdr:clientData/>
  </xdr:twoCellAnchor>
  <xdr:twoCellAnchor editAs="absolute">
    <xdr:from>
      <xdr:col>4</xdr:col>
      <xdr:colOff>0</xdr:colOff>
      <xdr:row>62</xdr:row>
      <xdr:rowOff>57600</xdr:rowOff>
    </xdr:from>
    <xdr:to>
      <xdr:col>9</xdr:col>
      <xdr:colOff>553320</xdr:colOff>
      <xdr:row>64</xdr:row>
      <xdr:rowOff>72000</xdr:rowOff>
    </xdr:to>
    <xdr:pic>
      <xdr:nvPicPr>
        <xdr:cNvPr id="8" name="Image 5">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7"/>
        <a:stretch/>
      </xdr:blipFill>
      <xdr:spPr>
        <a:xfrm>
          <a:off x="2361960" y="10096920"/>
          <a:ext cx="3506040" cy="338040"/>
        </a:xfrm>
        <a:prstGeom prst="rect">
          <a:avLst/>
        </a:prstGeom>
        <a:ln>
          <a:noFill/>
        </a:ln>
      </xdr:spPr>
    </xdr:pic>
    <xdr:clientData/>
  </xdr:twoCellAnchor>
  <xdr:twoCellAnchor editAs="absolute">
    <xdr:from>
      <xdr:col>4</xdr:col>
      <xdr:colOff>233280</xdr:colOff>
      <xdr:row>26</xdr:row>
      <xdr:rowOff>41400</xdr:rowOff>
    </xdr:from>
    <xdr:to>
      <xdr:col>7</xdr:col>
      <xdr:colOff>535320</xdr:colOff>
      <xdr:row>31</xdr:row>
      <xdr:rowOff>59400</xdr:rowOff>
    </xdr:to>
    <xdr:pic>
      <xdr:nvPicPr>
        <xdr:cNvPr id="9" name="Image 10">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8"/>
        <a:stretch/>
      </xdr:blipFill>
      <xdr:spPr>
        <a:xfrm>
          <a:off x="2595240" y="4251240"/>
          <a:ext cx="2073600" cy="827640"/>
        </a:xfrm>
        <a:prstGeom prst="rect">
          <a:avLst/>
        </a:prstGeom>
        <a:ln>
          <a:noFill/>
        </a:ln>
      </xdr:spPr>
    </xdr:pic>
    <xdr:clientData/>
  </xdr:twoCellAnchor>
  <xdr:twoCellAnchor editAs="absolute">
    <xdr:from>
      <xdr:col>10</xdr:col>
      <xdr:colOff>312840</xdr:colOff>
      <xdr:row>26</xdr:row>
      <xdr:rowOff>15840</xdr:rowOff>
    </xdr:from>
    <xdr:to>
      <xdr:col>16</xdr:col>
      <xdr:colOff>113760</xdr:colOff>
      <xdr:row>31</xdr:row>
      <xdr:rowOff>86760</xdr:rowOff>
    </xdr:to>
    <xdr:pic>
      <xdr:nvPicPr>
        <xdr:cNvPr id="10" name="Image 1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9"/>
        <a:stretch/>
      </xdr:blipFill>
      <xdr:spPr>
        <a:xfrm>
          <a:off x="6218280" y="4225680"/>
          <a:ext cx="3344040" cy="880560"/>
        </a:xfrm>
        <a:prstGeom prst="rect">
          <a:avLst/>
        </a:prstGeom>
        <a:ln>
          <a:noFill/>
        </a:ln>
      </xdr:spPr>
    </xdr:pic>
    <xdr:clientData/>
  </xdr:twoCellAnchor>
  <xdr:twoCellAnchor editAs="absolute">
    <xdr:from>
      <xdr:col>5</xdr:col>
      <xdr:colOff>358560</xdr:colOff>
      <xdr:row>69</xdr:row>
      <xdr:rowOff>25560</xdr:rowOff>
    </xdr:from>
    <xdr:to>
      <xdr:col>9</xdr:col>
      <xdr:colOff>6840</xdr:colOff>
      <xdr:row>73</xdr:row>
      <xdr:rowOff>137520</xdr:rowOff>
    </xdr:to>
    <xdr:pic>
      <xdr:nvPicPr>
        <xdr:cNvPr id="11" name="Image 12">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10"/>
        <a:stretch/>
      </xdr:blipFill>
      <xdr:spPr>
        <a:xfrm>
          <a:off x="3311280" y="11198160"/>
          <a:ext cx="2010240" cy="759600"/>
        </a:xfrm>
        <a:prstGeom prst="rect">
          <a:avLst/>
        </a:prstGeom>
        <a:ln>
          <a:noFill/>
        </a:ln>
      </xdr:spPr>
    </xdr:pic>
    <xdr:clientData/>
  </xdr:twoCellAnchor>
  <xdr:twoCellAnchor editAs="absolute">
    <xdr:from>
      <xdr:col>23</xdr:col>
      <xdr:colOff>107280</xdr:colOff>
      <xdr:row>1</xdr:row>
      <xdr:rowOff>36000</xdr:rowOff>
    </xdr:from>
    <xdr:to>
      <xdr:col>31</xdr:col>
      <xdr:colOff>33120</xdr:colOff>
      <xdr:row>20</xdr:row>
      <xdr:rowOff>126360</xdr:rowOff>
    </xdr:to>
    <xdr:pic>
      <xdr:nvPicPr>
        <xdr:cNvPr id="12" name="Image 14">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11"/>
        <a:stretch/>
      </xdr:blipFill>
      <xdr:spPr>
        <a:xfrm>
          <a:off x="13689720" y="197640"/>
          <a:ext cx="4650120" cy="3166920"/>
        </a:xfrm>
        <a:prstGeom prst="rect">
          <a:avLst/>
        </a:prstGeom>
        <a:ln>
          <a:noFill/>
        </a:ln>
      </xdr:spPr>
    </xdr:pic>
    <xdr:clientData/>
  </xdr:twoCellAnchor>
  <xdr:twoCellAnchor editAs="absolute">
    <xdr:from>
      <xdr:col>11</xdr:col>
      <xdr:colOff>-360</xdr:colOff>
      <xdr:row>1</xdr:row>
      <xdr:rowOff>44280</xdr:rowOff>
    </xdr:from>
    <xdr:to>
      <xdr:col>16</xdr:col>
      <xdr:colOff>516960</xdr:colOff>
      <xdr:row>2</xdr:row>
      <xdr:rowOff>94680</xdr:rowOff>
    </xdr:to>
    <xdr:pic>
      <xdr:nvPicPr>
        <xdr:cNvPr id="13" name="Image 2">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12"/>
        <a:stretch/>
      </xdr:blipFill>
      <xdr:spPr>
        <a:xfrm>
          <a:off x="6495480" y="205920"/>
          <a:ext cx="3470040" cy="212400"/>
        </a:xfrm>
        <a:prstGeom prst="rect">
          <a:avLst/>
        </a:prstGeom>
        <a:ln>
          <a:noFill/>
        </a:ln>
      </xdr:spPr>
    </xdr:pic>
    <xdr:clientData/>
  </xdr:twoCellAnchor>
  <xdr:twoCellAnchor editAs="absolute">
    <xdr:from>
      <xdr:col>18</xdr:col>
      <xdr:colOff>268920</xdr:colOff>
      <xdr:row>1</xdr:row>
      <xdr:rowOff>46440</xdr:rowOff>
    </xdr:from>
    <xdr:to>
      <xdr:col>21</xdr:col>
      <xdr:colOff>540360</xdr:colOff>
      <xdr:row>4</xdr:row>
      <xdr:rowOff>145800</xdr:rowOff>
    </xdr:to>
    <xdr:pic>
      <xdr:nvPicPr>
        <xdr:cNvPr id="14" name="Image 6">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13"/>
        <a:stretch/>
      </xdr:blipFill>
      <xdr:spPr>
        <a:xfrm>
          <a:off x="10898640" y="208080"/>
          <a:ext cx="2043000" cy="585360"/>
        </a:xfrm>
        <a:prstGeom prst="rect">
          <a:avLst/>
        </a:prstGeom>
        <a:ln>
          <a:noFill/>
        </a:ln>
      </xdr:spPr>
    </xdr:pic>
    <xdr:clientData/>
  </xdr:twoCellAnchor>
  <xdr:twoCellAnchor editAs="absolute">
    <xdr:from>
      <xdr:col>18</xdr:col>
      <xdr:colOff>304920</xdr:colOff>
      <xdr:row>5</xdr:row>
      <xdr:rowOff>13320</xdr:rowOff>
    </xdr:from>
    <xdr:to>
      <xdr:col>21</xdr:col>
      <xdr:colOff>531720</xdr:colOff>
      <xdr:row>9</xdr:row>
      <xdr:rowOff>120600</xdr:rowOff>
    </xdr:to>
    <xdr:pic>
      <xdr:nvPicPr>
        <xdr:cNvPr id="15" name="Image 7">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14"/>
        <a:stretch/>
      </xdr:blipFill>
      <xdr:spPr>
        <a:xfrm>
          <a:off x="10934640" y="822600"/>
          <a:ext cx="1998360" cy="755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19080</xdr:colOff>
      <xdr:row>1</xdr:row>
      <xdr:rowOff>38160</xdr:rowOff>
    </xdr:from>
    <xdr:to>
      <xdr:col>15</xdr:col>
      <xdr:colOff>95040</xdr:colOff>
      <xdr:row>18</xdr:row>
      <xdr:rowOff>28440</xdr:rowOff>
    </xdr:to>
    <xdr:graphicFrame macro="">
      <xdr:nvGraphicFramePr>
        <xdr:cNvPr id="14" name="Chart 1">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242280</xdr:colOff>
      <xdr:row>1</xdr:row>
      <xdr:rowOff>143640</xdr:rowOff>
    </xdr:from>
    <xdr:to>
      <xdr:col>13</xdr:col>
      <xdr:colOff>241920</xdr:colOff>
      <xdr:row>18</xdr:row>
      <xdr:rowOff>89640</xdr:rowOff>
    </xdr:to>
    <xdr:graphicFrame macro="">
      <xdr:nvGraphicFramePr>
        <xdr:cNvPr id="15" name="Chart 1">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112680</xdr:colOff>
      <xdr:row>1</xdr:row>
      <xdr:rowOff>74520</xdr:rowOff>
    </xdr:from>
    <xdr:to>
      <xdr:col>14</xdr:col>
      <xdr:colOff>112320</xdr:colOff>
      <xdr:row>18</xdr:row>
      <xdr:rowOff>20520</xdr:rowOff>
    </xdr:to>
    <xdr:graphicFrame macro="">
      <xdr:nvGraphicFramePr>
        <xdr:cNvPr id="16" name="Chart 1">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12988</xdr:colOff>
      <xdr:row>12</xdr:row>
      <xdr:rowOff>5195</xdr:rowOff>
    </xdr:from>
    <xdr:to>
      <xdr:col>12</xdr:col>
      <xdr:colOff>168851</xdr:colOff>
      <xdr:row>28</xdr:row>
      <xdr:rowOff>116032</xdr:rowOff>
    </xdr:to>
    <xdr:graphicFrame macro="">
      <xdr:nvGraphicFramePr>
        <xdr:cNvPr id="2" name="Chart 1">
          <a:extLst>
            <a:ext uri="{FF2B5EF4-FFF2-40B4-BE49-F238E27FC236}">
              <a16:creationId xmlns:a16="http://schemas.microsoft.com/office/drawing/2014/main" id="{474499EE-707F-4F52-8205-A03740A27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38966</xdr:colOff>
      <xdr:row>2</xdr:row>
      <xdr:rowOff>13855</xdr:rowOff>
    </xdr:from>
    <xdr:to>
      <xdr:col>11</xdr:col>
      <xdr:colOff>757671</xdr:colOff>
      <xdr:row>18</xdr:row>
      <xdr:rowOff>124691</xdr:rowOff>
    </xdr:to>
    <xdr:graphicFrame macro="">
      <xdr:nvGraphicFramePr>
        <xdr:cNvPr id="3" name="Chart 2">
          <a:extLst>
            <a:ext uri="{FF2B5EF4-FFF2-40B4-BE49-F238E27FC236}">
              <a16:creationId xmlns:a16="http://schemas.microsoft.com/office/drawing/2014/main" id="{708249FD-4024-49D4-98E0-165382D7A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8" Type="http://schemas.openxmlformats.org/officeDocument/2006/relationships/hyperlink" Target="https://keras.io/regularizers/" TargetMode="External"/><Relationship Id="rId3" Type="http://schemas.openxmlformats.org/officeDocument/2006/relationships/hyperlink" Target="https://keras.io/initializers/" TargetMode="External"/><Relationship Id="rId7" Type="http://schemas.openxmlformats.org/officeDocument/2006/relationships/hyperlink" Target="https://keras.io/regularizers/" TargetMode="External"/><Relationship Id="rId12" Type="http://schemas.openxmlformats.org/officeDocument/2006/relationships/hyperlink" Target="https://keras.io/constraints/" TargetMode="External"/><Relationship Id="rId2" Type="http://schemas.openxmlformats.org/officeDocument/2006/relationships/hyperlink" Target="https://keras.io/activations/" TargetMode="External"/><Relationship Id="rId1" Type="http://schemas.openxmlformats.org/officeDocument/2006/relationships/hyperlink" Target="https://keras.io/activations/" TargetMode="External"/><Relationship Id="rId6" Type="http://schemas.openxmlformats.org/officeDocument/2006/relationships/hyperlink" Target="https://keras.io/regularizers/" TargetMode="External"/><Relationship Id="rId11" Type="http://schemas.openxmlformats.org/officeDocument/2006/relationships/hyperlink" Target="https://keras.io/constraints/" TargetMode="External"/><Relationship Id="rId5" Type="http://schemas.openxmlformats.org/officeDocument/2006/relationships/hyperlink" Target="https://keras.io/initializers/" TargetMode="External"/><Relationship Id="rId10" Type="http://schemas.openxmlformats.org/officeDocument/2006/relationships/hyperlink" Target="https://keras.io/constraints/" TargetMode="External"/><Relationship Id="rId4" Type="http://schemas.openxmlformats.org/officeDocument/2006/relationships/hyperlink" Target="https://keras.io/initializers/" TargetMode="External"/><Relationship Id="rId9" Type="http://schemas.openxmlformats.org/officeDocument/2006/relationships/hyperlink" Target="https://keras.io/regularize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keras.io/callbacks" TargetMode="External"/><Relationship Id="rId2" Type="http://schemas.openxmlformats.org/officeDocument/2006/relationships/hyperlink" Target="https://keras.io/losses" TargetMode="External"/><Relationship Id="rId1" Type="http://schemas.openxmlformats.org/officeDocument/2006/relationships/hyperlink" Target="https://keras.io/optimizer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72"/>
  <sheetViews>
    <sheetView topLeftCell="A33" zoomScale="110" zoomScaleNormal="110" workbookViewId="0">
      <selection activeCell="L71" sqref="L71"/>
    </sheetView>
  </sheetViews>
  <sheetFormatPr defaultRowHeight="12.75" x14ac:dyDescent="0.2"/>
  <cols>
    <col min="1" max="1025" width="8.42578125"/>
  </cols>
  <sheetData>
    <row r="2" spans="2:23" x14ac:dyDescent="0.2">
      <c r="B2" s="3" t="s">
        <v>0</v>
      </c>
      <c r="D2" s="3" t="s">
        <v>1</v>
      </c>
      <c r="K2" s="3" t="s">
        <v>2</v>
      </c>
      <c r="R2" s="3" t="s">
        <v>3</v>
      </c>
      <c r="W2" s="3" t="s">
        <v>4</v>
      </c>
    </row>
    <row r="3" spans="2:23" x14ac:dyDescent="0.2">
      <c r="R3" s="3" t="s">
        <v>5</v>
      </c>
      <c r="W3" s="3" t="s">
        <v>6</v>
      </c>
    </row>
    <row r="4" spans="2:23" x14ac:dyDescent="0.2">
      <c r="D4" s="3" t="s">
        <v>7</v>
      </c>
      <c r="K4" s="3" t="s">
        <v>8</v>
      </c>
      <c r="W4" s="3" t="s">
        <v>9</v>
      </c>
    </row>
    <row r="12" spans="2:23" x14ac:dyDescent="0.2">
      <c r="D12" s="3" t="s">
        <v>10</v>
      </c>
    </row>
    <row r="13" spans="2:23" x14ac:dyDescent="0.2">
      <c r="I13" s="3" t="s">
        <v>8</v>
      </c>
    </row>
    <row r="14" spans="2:23" x14ac:dyDescent="0.2">
      <c r="B14" s="3" t="s">
        <v>11</v>
      </c>
      <c r="D14" s="3">
        <v>1E-3</v>
      </c>
      <c r="E14" s="3" t="s">
        <v>12</v>
      </c>
      <c r="I14" s="3">
        <v>0.01</v>
      </c>
    </row>
    <row r="16" spans="2:23" x14ac:dyDescent="0.2">
      <c r="B16" s="3" t="s">
        <v>13</v>
      </c>
      <c r="D16" s="3" t="s">
        <v>14</v>
      </c>
      <c r="F16" s="3" t="s">
        <v>15</v>
      </c>
    </row>
    <row r="17" spans="2:10" x14ac:dyDescent="0.2">
      <c r="F17" s="3" t="s">
        <v>16</v>
      </c>
    </row>
    <row r="20" spans="2:10" x14ac:dyDescent="0.2">
      <c r="B20" s="3" t="s">
        <v>17</v>
      </c>
      <c r="D20" s="4" t="b">
        <f>TRUE()</f>
        <v>1</v>
      </c>
    </row>
    <row r="25" spans="2:10" x14ac:dyDescent="0.2">
      <c r="B25" s="3" t="s">
        <v>18</v>
      </c>
      <c r="D25" s="4" t="b">
        <f>TRUE()</f>
        <v>1</v>
      </c>
    </row>
    <row r="27" spans="2:10" x14ac:dyDescent="0.2">
      <c r="B27" s="3" t="s">
        <v>19</v>
      </c>
      <c r="D27" s="3">
        <v>0.5</v>
      </c>
      <c r="I27" s="3" t="s">
        <v>20</v>
      </c>
    </row>
    <row r="28" spans="2:10" ht="12.75" customHeight="1" x14ac:dyDescent="0.2">
      <c r="D28" s="3" t="s">
        <v>5</v>
      </c>
      <c r="I28" s="2" t="s">
        <v>21</v>
      </c>
      <c r="J28" s="2"/>
    </row>
    <row r="29" spans="2:10" x14ac:dyDescent="0.2">
      <c r="I29" s="2"/>
      <c r="J29" s="2"/>
    </row>
    <row r="30" spans="2:10" x14ac:dyDescent="0.2">
      <c r="I30" s="2"/>
      <c r="J30" s="2"/>
    </row>
    <row r="31" spans="2:10" x14ac:dyDescent="0.2">
      <c r="I31" s="2"/>
      <c r="J31" s="2"/>
    </row>
    <row r="32" spans="2:10" x14ac:dyDescent="0.2">
      <c r="I32" s="3" t="s">
        <v>22</v>
      </c>
      <c r="J32" s="5" t="s">
        <v>23</v>
      </c>
    </row>
    <row r="35" spans="2:5" x14ac:dyDescent="0.2">
      <c r="D35" s="3" t="s">
        <v>24</v>
      </c>
    </row>
    <row r="37" spans="2:5" x14ac:dyDescent="0.2">
      <c r="B37" s="3" t="s">
        <v>25</v>
      </c>
      <c r="D37" s="3">
        <v>0</v>
      </c>
      <c r="E37" s="3" t="s">
        <v>26</v>
      </c>
    </row>
    <row r="39" spans="2:5" x14ac:dyDescent="0.2">
      <c r="B39" s="3" t="s">
        <v>27</v>
      </c>
      <c r="D39" s="3">
        <v>0</v>
      </c>
      <c r="E39" s="3" t="s">
        <v>26</v>
      </c>
    </row>
    <row r="41" spans="2:5" x14ac:dyDescent="0.2">
      <c r="B41" s="3" t="s">
        <v>28</v>
      </c>
      <c r="D41" s="3" t="s">
        <v>29</v>
      </c>
    </row>
    <row r="42" spans="2:5" x14ac:dyDescent="0.2">
      <c r="D42" s="3" t="s">
        <v>5</v>
      </c>
    </row>
    <row r="49" spans="2:11" x14ac:dyDescent="0.2">
      <c r="B49" s="3" t="s">
        <v>30</v>
      </c>
      <c r="D49" s="3" t="s">
        <v>29</v>
      </c>
    </row>
    <row r="50" spans="2:11" x14ac:dyDescent="0.2">
      <c r="D50" s="3" t="s">
        <v>5</v>
      </c>
    </row>
    <row r="63" spans="2:11" x14ac:dyDescent="0.2">
      <c r="B63" s="3" t="s">
        <v>31</v>
      </c>
      <c r="D63" s="3" t="s">
        <v>29</v>
      </c>
      <c r="K63" s="3" t="s">
        <v>29</v>
      </c>
    </row>
    <row r="64" spans="2:11" x14ac:dyDescent="0.2">
      <c r="D64" s="3" t="s">
        <v>8</v>
      </c>
      <c r="K64" s="3" t="s">
        <v>5</v>
      </c>
    </row>
    <row r="67" spans="2:11" x14ac:dyDescent="0.2">
      <c r="B67" s="3" t="s">
        <v>32</v>
      </c>
      <c r="D67" s="3" t="s">
        <v>33</v>
      </c>
      <c r="F67" s="3" t="s">
        <v>34</v>
      </c>
      <c r="H67" s="3" t="s">
        <v>35</v>
      </c>
      <c r="I67" s="3" t="s">
        <v>36</v>
      </c>
      <c r="K67" s="3" t="s">
        <v>37</v>
      </c>
    </row>
    <row r="68" spans="2:11" x14ac:dyDescent="0.2">
      <c r="D68" s="3" t="s">
        <v>38</v>
      </c>
    </row>
    <row r="70" spans="2:11" x14ac:dyDescent="0.2">
      <c r="B70" s="3" t="s">
        <v>39</v>
      </c>
      <c r="D70" s="3" t="s">
        <v>40</v>
      </c>
    </row>
    <row r="71" spans="2:11" x14ac:dyDescent="0.2">
      <c r="D71" s="3" t="s">
        <v>41</v>
      </c>
    </row>
    <row r="72" spans="2:11" x14ac:dyDescent="0.2">
      <c r="D72" s="3" t="s">
        <v>42</v>
      </c>
    </row>
  </sheetData>
  <mergeCells count="1">
    <mergeCell ref="I28:J31"/>
  </mergeCells>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7"/>
  <sheetViews>
    <sheetView zoomScaleNormal="100" workbookViewId="0">
      <selection activeCell="B7" sqref="B7"/>
    </sheetView>
  </sheetViews>
  <sheetFormatPr defaultRowHeight="12.75" x14ac:dyDescent="0.2"/>
  <cols>
    <col min="1" max="1025" width="10.85546875" style="3"/>
  </cols>
  <sheetData>
    <row r="1" spans="2:6" x14ac:dyDescent="0.2">
      <c r="B1"/>
      <c r="C1"/>
      <c r="D1"/>
      <c r="E1"/>
      <c r="F1"/>
    </row>
    <row r="2" spans="2:6" x14ac:dyDescent="0.2">
      <c r="B2" s="3" t="s">
        <v>39</v>
      </c>
      <c r="C2" s="3" t="s">
        <v>203</v>
      </c>
      <c r="D2" s="3" t="s">
        <v>204</v>
      </c>
      <c r="E2" s="3" t="s">
        <v>205</v>
      </c>
      <c r="F2" s="3" t="s">
        <v>206</v>
      </c>
    </row>
    <row r="3" spans="2:6" x14ac:dyDescent="0.2">
      <c r="B3" s="15">
        <v>1</v>
      </c>
      <c r="C3" s="3">
        <v>0.81379999999999997</v>
      </c>
      <c r="D3" s="3">
        <v>0.76239999999999997</v>
      </c>
      <c r="E3" s="3">
        <v>0.3422</v>
      </c>
      <c r="F3" s="3">
        <v>0.8982</v>
      </c>
    </row>
    <row r="4" spans="2:6" x14ac:dyDescent="0.2">
      <c r="B4" s="15">
        <v>2</v>
      </c>
      <c r="C4" s="3">
        <v>0.37619999999999998</v>
      </c>
      <c r="D4" s="3">
        <v>0.88600000000000001</v>
      </c>
      <c r="E4" s="3">
        <v>0.28100000000000003</v>
      </c>
      <c r="F4" s="3">
        <v>0.91259999999999997</v>
      </c>
    </row>
    <row r="5" spans="2:6" x14ac:dyDescent="0.2">
      <c r="B5" s="15">
        <v>3</v>
      </c>
      <c r="C5" s="3">
        <v>0.31690000000000002</v>
      </c>
      <c r="D5" s="3">
        <v>0.90559999999999996</v>
      </c>
      <c r="E5" s="3">
        <v>0.25540000000000002</v>
      </c>
      <c r="F5" s="3">
        <v>0.92100000000000004</v>
      </c>
    </row>
    <row r="6" spans="2:6" x14ac:dyDescent="0.2">
      <c r="B6" s="15">
        <v>4</v>
      </c>
      <c r="C6" s="3">
        <v>0.2848</v>
      </c>
      <c r="D6" s="3">
        <v>0.91449999999999998</v>
      </c>
      <c r="E6" s="3">
        <v>0.24579999999999999</v>
      </c>
      <c r="F6" s="3">
        <v>0.92500000000000004</v>
      </c>
    </row>
    <row r="7" spans="2:6" x14ac:dyDescent="0.2">
      <c r="B7" s="15">
        <v>5</v>
      </c>
      <c r="C7" s="3">
        <v>0.26350000000000001</v>
      </c>
      <c r="D7" s="3">
        <v>0.92110000000000003</v>
      </c>
      <c r="E7" s="3">
        <v>0.247</v>
      </c>
      <c r="F7" s="3">
        <v>0.92490000000000006</v>
      </c>
    </row>
    <row r="8" spans="2:6" x14ac:dyDescent="0.2">
      <c r="B8" s="15">
        <v>6</v>
      </c>
      <c r="C8" s="3">
        <v>0.24740000000000001</v>
      </c>
      <c r="D8" s="3">
        <v>0.92510000000000003</v>
      </c>
      <c r="E8" s="3">
        <v>0.23400000000000001</v>
      </c>
      <c r="F8" s="3">
        <v>0.92879999999999996</v>
      </c>
    </row>
    <row r="9" spans="2:6" x14ac:dyDescent="0.2">
      <c r="B9" s="15">
        <v>7</v>
      </c>
      <c r="C9" s="3">
        <v>0.23499999999999999</v>
      </c>
      <c r="D9" s="3">
        <v>0.92889999999999995</v>
      </c>
      <c r="E9" s="3">
        <v>0.23139999999999999</v>
      </c>
      <c r="F9" s="3">
        <v>0.92910000000000004</v>
      </c>
    </row>
    <row r="10" spans="2:6" x14ac:dyDescent="0.2">
      <c r="B10" s="15">
        <v>8</v>
      </c>
      <c r="C10" s="3">
        <v>0.223</v>
      </c>
      <c r="D10" s="3">
        <v>0.93189999999999995</v>
      </c>
      <c r="E10" s="3">
        <v>0.2303</v>
      </c>
      <c r="F10" s="3">
        <v>0.93</v>
      </c>
    </row>
    <row r="11" spans="2:6" x14ac:dyDescent="0.2">
      <c r="B11" s="15">
        <v>9</v>
      </c>
      <c r="C11" s="3">
        <v>0.21079999999999999</v>
      </c>
      <c r="D11" s="3">
        <v>0.93530000000000002</v>
      </c>
      <c r="E11" s="3">
        <v>0.22750000000000001</v>
      </c>
      <c r="F11" s="3">
        <v>0.93189999999999995</v>
      </c>
    </row>
    <row r="12" spans="2:6" x14ac:dyDescent="0.2">
      <c r="B12" s="15">
        <v>10</v>
      </c>
      <c r="C12" s="3">
        <v>0.20150000000000001</v>
      </c>
      <c r="D12" s="3">
        <v>0.93830000000000002</v>
      </c>
      <c r="E12" s="3">
        <v>0.23019999999999999</v>
      </c>
      <c r="F12" s="3">
        <v>0.93100000000000005</v>
      </c>
    </row>
    <row r="13" spans="2:6" x14ac:dyDescent="0.2">
      <c r="B13" s="15">
        <v>11</v>
      </c>
      <c r="C13" s="3">
        <v>0.18970000000000001</v>
      </c>
      <c r="D13" s="3">
        <v>0.94140000000000001</v>
      </c>
      <c r="E13" s="3">
        <v>0.2268</v>
      </c>
      <c r="F13" s="3">
        <v>0.93269999999999997</v>
      </c>
    </row>
    <row r="14" spans="2:6" x14ac:dyDescent="0.2">
      <c r="B14" s="15">
        <v>12</v>
      </c>
      <c r="C14" s="3">
        <v>0.18140000000000001</v>
      </c>
      <c r="D14" s="3">
        <v>0.94389999999999996</v>
      </c>
      <c r="E14" s="3">
        <v>0.2286</v>
      </c>
      <c r="F14" s="3">
        <v>0.93159999999999998</v>
      </c>
    </row>
    <row r="15" spans="2:6" x14ac:dyDescent="0.2">
      <c r="B15" s="15">
        <v>13</v>
      </c>
      <c r="C15" s="3">
        <v>0.17019999999999999</v>
      </c>
      <c r="D15" s="3">
        <v>0.9466</v>
      </c>
      <c r="E15" s="3">
        <v>0.2346</v>
      </c>
      <c r="F15" s="3">
        <v>0.93049999999999999</v>
      </c>
    </row>
    <row r="16" spans="2:6" x14ac:dyDescent="0.2">
      <c r="B16" s="15">
        <v>14</v>
      </c>
      <c r="C16" s="3">
        <v>0.16450000000000001</v>
      </c>
      <c r="D16" s="3">
        <v>0.9476</v>
      </c>
      <c r="E16" s="3">
        <v>0.23649999999999999</v>
      </c>
      <c r="F16" s="3">
        <v>0.93169999999999997</v>
      </c>
    </row>
    <row r="17" spans="2:6" x14ac:dyDescent="0.2">
      <c r="B17" s="15">
        <v>15</v>
      </c>
      <c r="C17" s="3">
        <v>0.1535</v>
      </c>
      <c r="D17" s="3">
        <v>0.95209999999999995</v>
      </c>
      <c r="E17" s="3">
        <v>0.23810000000000001</v>
      </c>
      <c r="F17" s="3">
        <v>0.93120000000000003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29"/>
  <sheetViews>
    <sheetView zoomScale="110" zoomScaleNormal="110" workbookViewId="0">
      <selection activeCell="M3" sqref="M3"/>
    </sheetView>
  </sheetViews>
  <sheetFormatPr defaultRowHeight="12.75" x14ac:dyDescent="0.2"/>
  <cols>
    <col min="1" max="1025" width="11" style="3"/>
  </cols>
  <sheetData>
    <row r="1" spans="2:13" x14ac:dyDescent="0.2">
      <c r="B1"/>
      <c r="C1"/>
      <c r="D1"/>
      <c r="F1" s="3" t="s">
        <v>207</v>
      </c>
      <c r="G1"/>
      <c r="H1"/>
      <c r="J1" s="3" t="s">
        <v>3</v>
      </c>
      <c r="K1"/>
      <c r="L1"/>
      <c r="M1"/>
    </row>
    <row r="2" spans="2:13" x14ac:dyDescent="0.2">
      <c r="B2" s="3" t="s">
        <v>208</v>
      </c>
      <c r="C2" s="3" t="s">
        <v>39</v>
      </c>
      <c r="D2" s="3" t="s">
        <v>209</v>
      </c>
      <c r="F2" s="3" t="s">
        <v>11</v>
      </c>
      <c r="G2" s="3" t="s">
        <v>39</v>
      </c>
      <c r="H2" s="3" t="s">
        <v>209</v>
      </c>
      <c r="J2" s="3" t="s">
        <v>210</v>
      </c>
      <c r="K2" s="3" t="s">
        <v>211</v>
      </c>
      <c r="L2" s="3" t="s">
        <v>39</v>
      </c>
      <c r="M2" s="3" t="s">
        <v>209</v>
      </c>
    </row>
    <row r="3" spans="2:13" x14ac:dyDescent="0.2">
      <c r="B3" s="3" t="s">
        <v>212</v>
      </c>
      <c r="C3" s="3">
        <v>8</v>
      </c>
      <c r="D3" s="11">
        <v>0.914773928858436</v>
      </c>
      <c r="F3" s="3">
        <v>5.0000000000000001E-4</v>
      </c>
      <c r="G3" s="3">
        <v>19</v>
      </c>
      <c r="H3" s="11">
        <v>0.91346275853318104</v>
      </c>
      <c r="J3" s="4" t="b">
        <f>FALSE()</f>
        <v>0</v>
      </c>
      <c r="K3" s="4" t="b">
        <f>FALSE()</f>
        <v>0</v>
      </c>
      <c r="L3" s="3">
        <v>0</v>
      </c>
      <c r="M3" s="11">
        <v>0.78594087044791305</v>
      </c>
    </row>
    <row r="4" spans="2:13" x14ac:dyDescent="0.2">
      <c r="B4" s="3" t="s">
        <v>213</v>
      </c>
      <c r="C4" s="3">
        <v>13.5</v>
      </c>
      <c r="D4" s="11">
        <v>0.91671953643784598</v>
      </c>
      <c r="F4" s="3">
        <v>1E-3</v>
      </c>
      <c r="G4" s="3">
        <v>10</v>
      </c>
      <c r="H4" s="11">
        <v>0.91356144877271594</v>
      </c>
      <c r="J4" s="4" t="b">
        <f>TRUE()</f>
        <v>1</v>
      </c>
      <c r="K4" s="4" t="b">
        <f>FALSE()</f>
        <v>0</v>
      </c>
      <c r="L4" s="3">
        <v>0</v>
      </c>
      <c r="M4" s="11">
        <v>0.77858139829970796</v>
      </c>
    </row>
    <row r="5" spans="2:13" x14ac:dyDescent="0.2">
      <c r="B5" s="3" t="s">
        <v>207</v>
      </c>
      <c r="C5" s="3">
        <v>10</v>
      </c>
      <c r="D5" s="11">
        <v>0.91356144877271594</v>
      </c>
      <c r="F5" s="3">
        <v>2E-3</v>
      </c>
      <c r="G5" s="3">
        <v>7</v>
      </c>
      <c r="H5" s="11">
        <v>0.91236306729264505</v>
      </c>
      <c r="J5" s="4" t="b">
        <f>FALSE()</f>
        <v>0</v>
      </c>
      <c r="K5" s="4" t="b">
        <f>TRUE()</f>
        <v>1</v>
      </c>
      <c r="L5" s="3">
        <v>0</v>
      </c>
      <c r="M5" s="11">
        <v>0.78052700587911805</v>
      </c>
    </row>
    <row r="6" spans="2:13" x14ac:dyDescent="0.2">
      <c r="B6" s="3" t="s">
        <v>3</v>
      </c>
      <c r="C6" s="3">
        <v>30</v>
      </c>
      <c r="D6" s="11">
        <v>0.78594087044791305</v>
      </c>
      <c r="F6" s="3">
        <v>5.0000000000000001E-3</v>
      </c>
      <c r="G6" s="3">
        <v>4</v>
      </c>
      <c r="H6" s="11">
        <v>0.913420462716237</v>
      </c>
      <c r="J6" s="4" t="b">
        <f>TRUE()</f>
        <v>1</v>
      </c>
      <c r="K6" s="4" t="b">
        <f>TRUE()</f>
        <v>1</v>
      </c>
      <c r="L6" s="3">
        <v>0</v>
      </c>
      <c r="M6" s="11">
        <v>0.77900435646914501</v>
      </c>
    </row>
    <row r="7" spans="2:13" x14ac:dyDescent="0.2">
      <c r="B7"/>
      <c r="D7"/>
    </row>
    <row r="8" spans="2:13" x14ac:dyDescent="0.2">
      <c r="B8"/>
      <c r="D8"/>
    </row>
    <row r="9" spans="2:13" x14ac:dyDescent="0.2">
      <c r="B9" s="3" t="s">
        <v>172</v>
      </c>
      <c r="D9" s="3" t="s">
        <v>201</v>
      </c>
    </row>
    <row r="10" spans="2:13" x14ac:dyDescent="0.2">
      <c r="B10" s="3" t="s">
        <v>174</v>
      </c>
      <c r="D10" s="3">
        <v>2</v>
      </c>
    </row>
    <row r="11" spans="2:13" x14ac:dyDescent="0.2">
      <c r="B11" s="3" t="s">
        <v>175</v>
      </c>
      <c r="D11" s="3" t="s">
        <v>214</v>
      </c>
    </row>
    <row r="16" spans="2:13" x14ac:dyDescent="0.2">
      <c r="B16" s="3" t="s">
        <v>215</v>
      </c>
      <c r="C16" s="3">
        <v>8</v>
      </c>
      <c r="D16" s="3">
        <v>0.91595821173285996</v>
      </c>
    </row>
    <row r="17" spans="2:6" x14ac:dyDescent="0.2">
      <c r="B17" s="3" t="s">
        <v>215</v>
      </c>
      <c r="C17" s="3">
        <v>8</v>
      </c>
      <c r="D17" s="3">
        <v>0.91358964598401204</v>
      </c>
    </row>
    <row r="18" spans="2:6" x14ac:dyDescent="0.2">
      <c r="B18" s="3" t="s">
        <v>2</v>
      </c>
      <c r="C18" s="3">
        <v>12</v>
      </c>
      <c r="D18" s="3">
        <v>0.91646576153618398</v>
      </c>
    </row>
    <row r="19" spans="2:6" x14ac:dyDescent="0.2">
      <c r="B19" s="3" t="s">
        <v>2</v>
      </c>
      <c r="C19" s="3">
        <v>15</v>
      </c>
      <c r="D19" s="3">
        <v>0.91697331133950899</v>
      </c>
    </row>
    <row r="20" spans="2:6" x14ac:dyDescent="0.2">
      <c r="B20" s="3" t="s">
        <v>216</v>
      </c>
      <c r="C20" s="3">
        <v>0</v>
      </c>
      <c r="D20" s="3">
        <v>0.78594087044791305</v>
      </c>
    </row>
    <row r="21" spans="2:6" x14ac:dyDescent="0.2">
      <c r="B21" s="3" t="s">
        <v>217</v>
      </c>
      <c r="C21" s="3">
        <v>0</v>
      </c>
      <c r="D21" s="3">
        <v>0.77858139829970796</v>
      </c>
    </row>
    <row r="22" spans="2:6" x14ac:dyDescent="0.2">
      <c r="B22" s="3" t="s">
        <v>218</v>
      </c>
      <c r="C22" s="3">
        <v>0</v>
      </c>
      <c r="D22" s="3">
        <v>0.78052700587911805</v>
      </c>
    </row>
    <row r="23" spans="2:6" x14ac:dyDescent="0.2">
      <c r="B23" s="3" t="s">
        <v>219</v>
      </c>
      <c r="C23" s="3">
        <v>0</v>
      </c>
      <c r="D23" s="3">
        <v>0.77900435646914501</v>
      </c>
    </row>
    <row r="24" spans="2:6" x14ac:dyDescent="0.2">
      <c r="B24" s="3" t="s">
        <v>220</v>
      </c>
      <c r="C24" s="3">
        <v>17</v>
      </c>
      <c r="D24" s="3">
        <v>0.91401260415344898</v>
      </c>
      <c r="E24" s="3">
        <f>AVERAGE(C24:C25)</f>
        <v>19</v>
      </c>
      <c r="F24" s="3">
        <f>AVERAGE(D24:D25)</f>
        <v>0.91346275853318093</v>
      </c>
    </row>
    <row r="25" spans="2:6" x14ac:dyDescent="0.2">
      <c r="B25" s="3" t="s">
        <v>221</v>
      </c>
      <c r="C25" s="3">
        <v>21</v>
      </c>
      <c r="D25" s="3">
        <v>0.91291291291291299</v>
      </c>
    </row>
    <row r="26" spans="2:6" x14ac:dyDescent="0.2">
      <c r="B26" s="3" t="s">
        <v>222</v>
      </c>
      <c r="C26" s="3">
        <v>6</v>
      </c>
      <c r="D26" s="3">
        <v>0.91274372964513795</v>
      </c>
      <c r="E26" s="3">
        <f>AVERAGE(C26:C27)</f>
        <v>7</v>
      </c>
      <c r="F26" s="3">
        <f>AVERAGE(D26:D27)</f>
        <v>0.91236306729264505</v>
      </c>
    </row>
    <row r="27" spans="2:6" x14ac:dyDescent="0.2">
      <c r="B27" s="3" t="s">
        <v>223</v>
      </c>
      <c r="C27" s="3">
        <v>8</v>
      </c>
      <c r="D27" s="3">
        <v>0.91198240494015204</v>
      </c>
    </row>
    <row r="28" spans="2:6" x14ac:dyDescent="0.2">
      <c r="B28" s="3" t="s">
        <v>224</v>
      </c>
      <c r="C28" s="3">
        <v>4</v>
      </c>
      <c r="D28" s="3">
        <v>0.91384342088567405</v>
      </c>
      <c r="E28" s="3">
        <f>AVERAGE(C28:C29)</f>
        <v>4</v>
      </c>
      <c r="F28" s="3">
        <f>AVERAGE(D28:D29)</f>
        <v>0.913420462716237</v>
      </c>
    </row>
    <row r="29" spans="2:6" x14ac:dyDescent="0.2">
      <c r="B29" s="3" t="s">
        <v>225</v>
      </c>
      <c r="C29" s="3">
        <v>4</v>
      </c>
      <c r="D29" s="3">
        <v>0.91299750454679995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D17"/>
  <sheetViews>
    <sheetView zoomScale="110" zoomScaleNormal="110" workbookViewId="0">
      <selection activeCell="M13" sqref="M13"/>
    </sheetView>
  </sheetViews>
  <sheetFormatPr defaultRowHeight="12.75" x14ac:dyDescent="0.2"/>
  <cols>
    <col min="1" max="1025" width="11.5703125"/>
  </cols>
  <sheetData>
    <row r="2" spans="2:4" x14ac:dyDescent="0.2">
      <c r="B2" t="s">
        <v>226</v>
      </c>
      <c r="C2" t="s">
        <v>39</v>
      </c>
      <c r="D2" t="s">
        <v>209</v>
      </c>
    </row>
    <row r="3" spans="2:4" x14ac:dyDescent="0.2">
      <c r="B3" t="s">
        <v>15</v>
      </c>
      <c r="C3">
        <v>12</v>
      </c>
      <c r="D3" s="11">
        <v>0.91468933722454804</v>
      </c>
    </row>
    <row r="4" spans="2:4" x14ac:dyDescent="0.2">
      <c r="B4" t="s">
        <v>227</v>
      </c>
      <c r="C4">
        <v>21.5</v>
      </c>
      <c r="D4" s="11">
        <v>0.90889481030326102</v>
      </c>
    </row>
    <row r="5" spans="2:4" x14ac:dyDescent="0.2">
      <c r="B5" t="s">
        <v>228</v>
      </c>
      <c r="C5">
        <v>10.5</v>
      </c>
      <c r="D5" s="11">
        <v>0.91490081630926701</v>
      </c>
    </row>
    <row r="6" spans="2:4" x14ac:dyDescent="0.2">
      <c r="B6" t="s">
        <v>229</v>
      </c>
      <c r="C6">
        <v>14.5</v>
      </c>
      <c r="D6" s="11">
        <v>0.91545066192953495</v>
      </c>
    </row>
    <row r="7" spans="2:4" x14ac:dyDescent="0.2">
      <c r="B7" t="s">
        <v>230</v>
      </c>
      <c r="C7">
        <v>14</v>
      </c>
      <c r="D7" s="11">
        <v>0.91604280336674704</v>
      </c>
    </row>
    <row r="8" spans="2:4" x14ac:dyDescent="0.2">
      <c r="B8" t="s">
        <v>231</v>
      </c>
      <c r="C8">
        <v>18</v>
      </c>
      <c r="D8" s="11">
        <v>0.91422408323816795</v>
      </c>
    </row>
    <row r="9" spans="2:4" x14ac:dyDescent="0.2">
      <c r="B9" t="s">
        <v>232</v>
      </c>
      <c r="C9">
        <v>17.5</v>
      </c>
      <c r="D9" s="11">
        <v>0.91422408323816795</v>
      </c>
    </row>
    <row r="10" spans="2:4" x14ac:dyDescent="0.2">
      <c r="B10" t="s">
        <v>233</v>
      </c>
      <c r="C10">
        <v>16.5</v>
      </c>
      <c r="D10" s="11">
        <v>0.91418178742122402</v>
      </c>
    </row>
    <row r="11" spans="2:4" x14ac:dyDescent="0.2">
      <c r="B11" t="s">
        <v>234</v>
      </c>
      <c r="C11">
        <v>16</v>
      </c>
      <c r="D11" s="11">
        <v>0.91405489997039302</v>
      </c>
    </row>
    <row r="12" spans="2:4" x14ac:dyDescent="0.2">
      <c r="B12" t="s">
        <v>235</v>
      </c>
      <c r="C12">
        <v>21</v>
      </c>
      <c r="D12" s="11">
        <v>0.87416994459247999</v>
      </c>
    </row>
    <row r="15" spans="2:4" x14ac:dyDescent="0.2">
      <c r="B15" s="3" t="s">
        <v>172</v>
      </c>
      <c r="C15" s="3"/>
      <c r="D15" s="3" t="s">
        <v>201</v>
      </c>
    </row>
    <row r="16" spans="2:4" x14ac:dyDescent="0.2">
      <c r="B16" s="3" t="s">
        <v>174</v>
      </c>
      <c r="C16" s="3"/>
      <c r="D16" s="3">
        <v>2</v>
      </c>
    </row>
    <row r="17" spans="2:4" x14ac:dyDescent="0.2">
      <c r="B17" s="3" t="s">
        <v>175</v>
      </c>
      <c r="C17" s="3"/>
      <c r="D17" s="3" t="s">
        <v>236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H98"/>
  <sheetViews>
    <sheetView zoomScale="110" zoomScaleNormal="110" workbookViewId="0">
      <selection activeCell="G7" sqref="G7"/>
    </sheetView>
  </sheetViews>
  <sheetFormatPr defaultRowHeight="12.75" x14ac:dyDescent="0.2"/>
  <cols>
    <col min="1" max="1025" width="11.5703125"/>
  </cols>
  <sheetData>
    <row r="2" spans="2:8" x14ac:dyDescent="0.2">
      <c r="B2" t="s">
        <v>237</v>
      </c>
      <c r="C2" t="s">
        <v>238</v>
      </c>
      <c r="D2" t="s">
        <v>31</v>
      </c>
      <c r="E2" t="s">
        <v>39</v>
      </c>
      <c r="F2" t="s">
        <v>209</v>
      </c>
    </row>
    <row r="3" spans="2:8" x14ac:dyDescent="0.2">
      <c r="B3" t="s">
        <v>239</v>
      </c>
      <c r="C3" t="s">
        <v>239</v>
      </c>
      <c r="D3" t="s">
        <v>240</v>
      </c>
      <c r="E3">
        <v>9</v>
      </c>
      <c r="F3" s="11">
        <v>0.913166687814575</v>
      </c>
      <c r="G3" t="str">
        <f t="shared" ref="G3:G34" si="0">IF(F3=$H$3,"MAX","")</f>
        <v/>
      </c>
      <c r="H3" s="11">
        <f>MAX(F3:F98)</f>
        <v>0.91680412807173395</v>
      </c>
    </row>
    <row r="4" spans="2:8" x14ac:dyDescent="0.2">
      <c r="B4" t="s">
        <v>239</v>
      </c>
      <c r="C4" t="s">
        <v>239</v>
      </c>
      <c r="D4" t="s">
        <v>241</v>
      </c>
      <c r="E4">
        <v>12</v>
      </c>
      <c r="F4" s="11">
        <v>0.91215158820792597</v>
      </c>
      <c r="G4" t="str">
        <f t="shared" si="0"/>
        <v/>
      </c>
    </row>
    <row r="5" spans="2:8" x14ac:dyDescent="0.2">
      <c r="B5" t="s">
        <v>239</v>
      </c>
      <c r="C5" t="s">
        <v>239</v>
      </c>
      <c r="D5" t="s">
        <v>242</v>
      </c>
      <c r="E5">
        <v>13</v>
      </c>
      <c r="F5" s="11">
        <v>0.91189781330626396</v>
      </c>
      <c r="G5" t="str">
        <f t="shared" si="0"/>
        <v/>
      </c>
    </row>
    <row r="6" spans="2:8" x14ac:dyDescent="0.2">
      <c r="B6" t="s">
        <v>239</v>
      </c>
      <c r="C6" t="s">
        <v>239</v>
      </c>
      <c r="D6" t="s">
        <v>243</v>
      </c>
      <c r="E6">
        <v>11</v>
      </c>
      <c r="F6" s="11">
        <v>0.91257454637736302</v>
      </c>
      <c r="G6" t="str">
        <f t="shared" si="0"/>
        <v/>
      </c>
    </row>
    <row r="7" spans="2:8" x14ac:dyDescent="0.2">
      <c r="B7" t="s">
        <v>239</v>
      </c>
      <c r="C7" t="s">
        <v>239</v>
      </c>
      <c r="D7" t="s">
        <v>244</v>
      </c>
      <c r="E7">
        <v>13</v>
      </c>
      <c r="F7" s="11">
        <v>0.91401260415344898</v>
      </c>
      <c r="G7" t="str">
        <f t="shared" si="0"/>
        <v/>
      </c>
    </row>
    <row r="8" spans="2:8" x14ac:dyDescent="0.2">
      <c r="B8" t="s">
        <v>239</v>
      </c>
      <c r="C8" t="s">
        <v>239</v>
      </c>
      <c r="D8" t="s">
        <v>245</v>
      </c>
      <c r="E8">
        <v>10</v>
      </c>
      <c r="F8" s="11">
        <v>0.91282832127902602</v>
      </c>
      <c r="G8" t="str">
        <f t="shared" si="0"/>
        <v/>
      </c>
    </row>
    <row r="9" spans="2:8" x14ac:dyDescent="0.2">
      <c r="B9" t="s">
        <v>239</v>
      </c>
      <c r="C9" t="s">
        <v>246</v>
      </c>
      <c r="D9" t="s">
        <v>240</v>
      </c>
      <c r="E9">
        <v>17</v>
      </c>
      <c r="F9" s="11">
        <v>0.91604280336674704</v>
      </c>
      <c r="G9" t="str">
        <f t="shared" si="0"/>
        <v/>
      </c>
    </row>
    <row r="10" spans="2:8" x14ac:dyDescent="0.2">
      <c r="B10" t="s">
        <v>239</v>
      </c>
      <c r="C10" t="s">
        <v>246</v>
      </c>
      <c r="D10" t="s">
        <v>241</v>
      </c>
      <c r="E10">
        <v>16</v>
      </c>
      <c r="F10" s="11">
        <v>0.91460474559066096</v>
      </c>
      <c r="G10" t="str">
        <f t="shared" si="0"/>
        <v/>
      </c>
    </row>
    <row r="11" spans="2:8" x14ac:dyDescent="0.2">
      <c r="B11" t="s">
        <v>239</v>
      </c>
      <c r="C11" t="s">
        <v>246</v>
      </c>
      <c r="D11" t="s">
        <v>242</v>
      </c>
      <c r="E11">
        <v>16</v>
      </c>
      <c r="F11" s="11">
        <v>0.91130567186905198</v>
      </c>
      <c r="G11" t="str">
        <f t="shared" si="0"/>
        <v/>
      </c>
    </row>
    <row r="12" spans="2:8" x14ac:dyDescent="0.2">
      <c r="B12" t="s">
        <v>239</v>
      </c>
      <c r="C12" t="s">
        <v>246</v>
      </c>
      <c r="D12" t="s">
        <v>243</v>
      </c>
      <c r="E12">
        <v>14</v>
      </c>
      <c r="F12" s="11">
        <v>0.91392801251956202</v>
      </c>
      <c r="G12" t="str">
        <f t="shared" si="0"/>
        <v/>
      </c>
    </row>
    <row r="13" spans="2:8" x14ac:dyDescent="0.2">
      <c r="B13" t="s">
        <v>239</v>
      </c>
      <c r="C13" t="s">
        <v>246</v>
      </c>
      <c r="D13" t="s">
        <v>244</v>
      </c>
      <c r="E13">
        <v>20</v>
      </c>
      <c r="F13" s="11">
        <v>0.915873620098972</v>
      </c>
      <c r="G13" t="str">
        <f t="shared" si="0"/>
        <v/>
      </c>
    </row>
    <row r="14" spans="2:8" x14ac:dyDescent="0.2">
      <c r="B14" t="s">
        <v>239</v>
      </c>
      <c r="C14" t="s">
        <v>246</v>
      </c>
      <c r="D14" t="s">
        <v>245</v>
      </c>
      <c r="E14">
        <v>13</v>
      </c>
      <c r="F14" s="11">
        <v>0.91409719578733695</v>
      </c>
      <c r="G14" t="str">
        <f t="shared" si="0"/>
        <v/>
      </c>
    </row>
    <row r="15" spans="2:8" x14ac:dyDescent="0.2">
      <c r="B15" t="s">
        <v>239</v>
      </c>
      <c r="C15" t="s">
        <v>247</v>
      </c>
      <c r="D15" t="s">
        <v>240</v>
      </c>
      <c r="E15">
        <v>14</v>
      </c>
      <c r="F15" s="11">
        <v>0.91494311212621104</v>
      </c>
      <c r="G15" t="str">
        <f t="shared" si="0"/>
        <v/>
      </c>
    </row>
    <row r="16" spans="2:8" x14ac:dyDescent="0.2">
      <c r="B16" t="s">
        <v>239</v>
      </c>
      <c r="C16" t="s">
        <v>247</v>
      </c>
      <c r="D16" t="s">
        <v>241</v>
      </c>
      <c r="E16">
        <v>13</v>
      </c>
      <c r="F16" s="11">
        <v>0.91671953643784598</v>
      </c>
      <c r="G16" t="str">
        <f t="shared" si="0"/>
        <v/>
      </c>
    </row>
    <row r="17" spans="2:7" x14ac:dyDescent="0.2">
      <c r="B17" t="s">
        <v>239</v>
      </c>
      <c r="C17" t="s">
        <v>247</v>
      </c>
      <c r="D17" t="s">
        <v>242</v>
      </c>
      <c r="E17">
        <v>11</v>
      </c>
      <c r="F17" s="11">
        <v>0.91037516389629103</v>
      </c>
      <c r="G17" t="str">
        <f t="shared" si="0"/>
        <v/>
      </c>
    </row>
    <row r="18" spans="2:7" x14ac:dyDescent="0.2">
      <c r="B18" t="s">
        <v>239</v>
      </c>
      <c r="C18" t="s">
        <v>247</v>
      </c>
      <c r="D18" t="s">
        <v>243</v>
      </c>
      <c r="E18">
        <v>14</v>
      </c>
      <c r="F18" s="11">
        <v>0.913420462716237</v>
      </c>
      <c r="G18" t="str">
        <f t="shared" si="0"/>
        <v/>
      </c>
    </row>
    <row r="19" spans="2:7" x14ac:dyDescent="0.2">
      <c r="B19" t="s">
        <v>239</v>
      </c>
      <c r="C19" t="s">
        <v>247</v>
      </c>
      <c r="D19" t="s">
        <v>244</v>
      </c>
      <c r="E19">
        <v>18</v>
      </c>
      <c r="F19" s="11">
        <v>0.91570443683119795</v>
      </c>
      <c r="G19" t="str">
        <f t="shared" si="0"/>
        <v/>
      </c>
    </row>
    <row r="20" spans="2:7" x14ac:dyDescent="0.2">
      <c r="B20" t="s">
        <v>239</v>
      </c>
      <c r="C20" t="s">
        <v>247</v>
      </c>
      <c r="D20" t="s">
        <v>245</v>
      </c>
      <c r="E20">
        <v>12</v>
      </c>
      <c r="F20" s="11">
        <v>0.91426637905511099</v>
      </c>
      <c r="G20" t="str">
        <f t="shared" si="0"/>
        <v/>
      </c>
    </row>
    <row r="21" spans="2:7" x14ac:dyDescent="0.2">
      <c r="B21" t="s">
        <v>239</v>
      </c>
      <c r="C21" t="s">
        <v>248</v>
      </c>
      <c r="D21" t="s">
        <v>240</v>
      </c>
      <c r="E21">
        <v>15</v>
      </c>
      <c r="F21" s="11">
        <v>0.914773928858436</v>
      </c>
      <c r="G21" t="str">
        <f t="shared" si="0"/>
        <v/>
      </c>
    </row>
    <row r="22" spans="2:7" x14ac:dyDescent="0.2">
      <c r="B22" t="s">
        <v>239</v>
      </c>
      <c r="C22" t="s">
        <v>248</v>
      </c>
      <c r="D22" t="s">
        <v>241</v>
      </c>
      <c r="E22">
        <v>11</v>
      </c>
      <c r="F22" s="11">
        <v>0.914520153956774</v>
      </c>
      <c r="G22" t="str">
        <f t="shared" si="0"/>
        <v/>
      </c>
    </row>
    <row r="23" spans="2:7" x14ac:dyDescent="0.2">
      <c r="B23" t="s">
        <v>239</v>
      </c>
      <c r="C23" t="s">
        <v>248</v>
      </c>
      <c r="D23" t="s">
        <v>242</v>
      </c>
      <c r="E23">
        <v>16</v>
      </c>
      <c r="F23" s="11">
        <v>0.91113648860127705</v>
      </c>
      <c r="G23" t="str">
        <f t="shared" si="0"/>
        <v/>
      </c>
    </row>
    <row r="24" spans="2:7" x14ac:dyDescent="0.2">
      <c r="B24" t="s">
        <v>239</v>
      </c>
      <c r="C24" t="s">
        <v>248</v>
      </c>
      <c r="D24" t="s">
        <v>243</v>
      </c>
      <c r="E24">
        <v>15</v>
      </c>
      <c r="F24" s="11">
        <v>0.91384342088567405</v>
      </c>
      <c r="G24" t="str">
        <f t="shared" si="0"/>
        <v/>
      </c>
    </row>
    <row r="25" spans="2:7" x14ac:dyDescent="0.2">
      <c r="B25" t="s">
        <v>239</v>
      </c>
      <c r="C25" t="s">
        <v>248</v>
      </c>
      <c r="D25" t="s">
        <v>244</v>
      </c>
      <c r="E25">
        <v>17</v>
      </c>
      <c r="F25" s="11">
        <v>0.91494311212621104</v>
      </c>
      <c r="G25" t="str">
        <f t="shared" si="0"/>
        <v/>
      </c>
    </row>
    <row r="26" spans="2:7" x14ac:dyDescent="0.2">
      <c r="B26" t="s">
        <v>239</v>
      </c>
      <c r="C26" t="s">
        <v>248</v>
      </c>
      <c r="D26" t="s">
        <v>245</v>
      </c>
      <c r="E26">
        <v>11</v>
      </c>
      <c r="F26" s="11">
        <v>0.91485852049232297</v>
      </c>
      <c r="G26" t="str">
        <f t="shared" si="0"/>
        <v/>
      </c>
    </row>
    <row r="27" spans="2:7" x14ac:dyDescent="0.2">
      <c r="B27" t="s">
        <v>246</v>
      </c>
      <c r="C27" t="s">
        <v>239</v>
      </c>
      <c r="D27" t="s">
        <v>240</v>
      </c>
      <c r="E27">
        <v>16</v>
      </c>
      <c r="F27" s="11">
        <v>0.91511229539398597</v>
      </c>
      <c r="G27" t="str">
        <f t="shared" si="0"/>
        <v/>
      </c>
    </row>
    <row r="28" spans="2:7" x14ac:dyDescent="0.2">
      <c r="B28" t="s">
        <v>246</v>
      </c>
      <c r="C28" t="s">
        <v>239</v>
      </c>
      <c r="D28" t="s">
        <v>241</v>
      </c>
      <c r="E28">
        <v>15</v>
      </c>
      <c r="F28" s="11">
        <v>0.916127395000634</v>
      </c>
      <c r="G28" t="str">
        <f t="shared" si="0"/>
        <v/>
      </c>
    </row>
    <row r="29" spans="2:7" x14ac:dyDescent="0.2">
      <c r="B29" t="s">
        <v>246</v>
      </c>
      <c r="C29" t="s">
        <v>239</v>
      </c>
      <c r="D29" t="s">
        <v>242</v>
      </c>
      <c r="E29">
        <v>16</v>
      </c>
      <c r="F29" s="11">
        <v>0.91325127944846296</v>
      </c>
      <c r="G29" t="str">
        <f t="shared" si="0"/>
        <v/>
      </c>
    </row>
    <row r="30" spans="2:7" x14ac:dyDescent="0.2">
      <c r="B30" t="s">
        <v>246</v>
      </c>
      <c r="C30" t="s">
        <v>239</v>
      </c>
      <c r="D30" t="s">
        <v>243</v>
      </c>
      <c r="E30">
        <v>15</v>
      </c>
      <c r="F30" s="11">
        <v>0.91435097068899895</v>
      </c>
      <c r="G30" t="str">
        <f t="shared" si="0"/>
        <v/>
      </c>
    </row>
    <row r="31" spans="2:7" x14ac:dyDescent="0.2">
      <c r="B31" t="s">
        <v>246</v>
      </c>
      <c r="C31" t="s">
        <v>239</v>
      </c>
      <c r="D31" t="s">
        <v>244</v>
      </c>
      <c r="E31">
        <v>13</v>
      </c>
      <c r="F31" s="11">
        <v>0.91502770376009801</v>
      </c>
      <c r="G31" t="str">
        <f t="shared" si="0"/>
        <v/>
      </c>
    </row>
    <row r="32" spans="2:7" x14ac:dyDescent="0.2">
      <c r="B32" t="s">
        <v>246</v>
      </c>
      <c r="C32" t="s">
        <v>239</v>
      </c>
      <c r="D32" t="s">
        <v>245</v>
      </c>
      <c r="E32">
        <v>13</v>
      </c>
      <c r="F32" s="11">
        <v>0.91299750454679995</v>
      </c>
      <c r="G32" t="str">
        <f t="shared" si="0"/>
        <v/>
      </c>
    </row>
    <row r="33" spans="2:7" x14ac:dyDescent="0.2">
      <c r="B33" t="s">
        <v>246</v>
      </c>
      <c r="C33" t="s">
        <v>246</v>
      </c>
      <c r="D33" t="s">
        <v>240</v>
      </c>
      <c r="E33">
        <v>18</v>
      </c>
      <c r="F33" s="11">
        <v>0.91561984519730999</v>
      </c>
      <c r="G33" t="str">
        <f t="shared" si="0"/>
        <v/>
      </c>
    </row>
    <row r="34" spans="2:7" x14ac:dyDescent="0.2">
      <c r="B34" t="s">
        <v>246</v>
      </c>
      <c r="C34" t="s">
        <v>246</v>
      </c>
      <c r="D34" t="s">
        <v>241</v>
      </c>
      <c r="E34">
        <v>16</v>
      </c>
      <c r="F34" s="11">
        <v>0.91629657826840905</v>
      </c>
      <c r="G34" t="str">
        <f t="shared" si="0"/>
        <v/>
      </c>
    </row>
    <row r="35" spans="2:7" x14ac:dyDescent="0.2">
      <c r="B35" t="s">
        <v>246</v>
      </c>
      <c r="C35" t="s">
        <v>246</v>
      </c>
      <c r="D35" t="s">
        <v>242</v>
      </c>
      <c r="E35">
        <v>19</v>
      </c>
      <c r="F35" s="11">
        <v>0.91105189696738997</v>
      </c>
      <c r="G35" t="str">
        <f t="shared" ref="G35:G66" si="1">IF(F35=$H$3,"MAX","")</f>
        <v/>
      </c>
    </row>
    <row r="36" spans="2:7" x14ac:dyDescent="0.2">
      <c r="B36" t="s">
        <v>246</v>
      </c>
      <c r="C36" t="s">
        <v>246</v>
      </c>
      <c r="D36" t="s">
        <v>243</v>
      </c>
      <c r="E36">
        <v>16</v>
      </c>
      <c r="F36" s="11">
        <v>0.91392801251956202</v>
      </c>
      <c r="G36" t="str">
        <f t="shared" si="1"/>
        <v/>
      </c>
    </row>
    <row r="37" spans="2:7" x14ac:dyDescent="0.2">
      <c r="B37" t="s">
        <v>246</v>
      </c>
      <c r="C37" t="s">
        <v>246</v>
      </c>
      <c r="D37" t="s">
        <v>244</v>
      </c>
      <c r="E37">
        <v>19</v>
      </c>
      <c r="F37" s="11">
        <v>0.91435097068899895</v>
      </c>
      <c r="G37" t="str">
        <f t="shared" si="1"/>
        <v/>
      </c>
    </row>
    <row r="38" spans="2:7" x14ac:dyDescent="0.2">
      <c r="B38" t="s">
        <v>246</v>
      </c>
      <c r="C38" t="s">
        <v>246</v>
      </c>
      <c r="D38" t="s">
        <v>245</v>
      </c>
      <c r="E38">
        <v>12</v>
      </c>
      <c r="F38" s="11">
        <v>0.91621198663452197</v>
      </c>
      <c r="G38" t="str">
        <f t="shared" si="1"/>
        <v/>
      </c>
    </row>
    <row r="39" spans="2:7" x14ac:dyDescent="0.2">
      <c r="B39" t="s">
        <v>246</v>
      </c>
      <c r="C39" t="s">
        <v>247</v>
      </c>
      <c r="D39" t="s">
        <v>240</v>
      </c>
      <c r="E39">
        <v>14</v>
      </c>
      <c r="F39" s="11">
        <v>0.91502770376009801</v>
      </c>
      <c r="G39" t="str">
        <f t="shared" si="1"/>
        <v/>
      </c>
    </row>
    <row r="40" spans="2:7" x14ac:dyDescent="0.2">
      <c r="B40" t="s">
        <v>246</v>
      </c>
      <c r="C40" t="s">
        <v>247</v>
      </c>
      <c r="D40" t="s">
        <v>241</v>
      </c>
      <c r="E40">
        <v>15</v>
      </c>
      <c r="F40" s="11">
        <v>0.91680412807173395</v>
      </c>
      <c r="G40" t="str">
        <f t="shared" si="1"/>
        <v>MAX</v>
      </c>
    </row>
    <row r="41" spans="2:7" x14ac:dyDescent="0.2">
      <c r="B41" t="s">
        <v>246</v>
      </c>
      <c r="C41" t="s">
        <v>247</v>
      </c>
      <c r="D41" t="s">
        <v>242</v>
      </c>
      <c r="E41">
        <v>20</v>
      </c>
      <c r="F41" s="11">
        <v>0.91037516389629103</v>
      </c>
      <c r="G41" t="str">
        <f t="shared" si="1"/>
        <v/>
      </c>
    </row>
    <row r="42" spans="2:7" x14ac:dyDescent="0.2">
      <c r="B42" t="s">
        <v>246</v>
      </c>
      <c r="C42" t="s">
        <v>247</v>
      </c>
      <c r="D42" t="s">
        <v>243</v>
      </c>
      <c r="E42">
        <v>15</v>
      </c>
      <c r="F42" s="11">
        <v>0.91291291291291299</v>
      </c>
      <c r="G42" t="str">
        <f t="shared" si="1"/>
        <v/>
      </c>
    </row>
    <row r="43" spans="2:7" x14ac:dyDescent="0.2">
      <c r="B43" t="s">
        <v>246</v>
      </c>
      <c r="C43" t="s">
        <v>247</v>
      </c>
      <c r="D43" t="s">
        <v>244</v>
      </c>
      <c r="E43">
        <v>16</v>
      </c>
      <c r="F43" s="11">
        <v>0.91426637905511099</v>
      </c>
      <c r="G43" t="str">
        <f t="shared" si="1"/>
        <v/>
      </c>
    </row>
    <row r="44" spans="2:7" x14ac:dyDescent="0.2">
      <c r="B44" t="s">
        <v>246</v>
      </c>
      <c r="C44" t="s">
        <v>247</v>
      </c>
      <c r="D44" t="s">
        <v>245</v>
      </c>
      <c r="E44">
        <v>11</v>
      </c>
      <c r="F44" s="11">
        <v>0.91350505435012497</v>
      </c>
      <c r="G44" t="str">
        <f t="shared" si="1"/>
        <v/>
      </c>
    </row>
    <row r="45" spans="2:7" x14ac:dyDescent="0.2">
      <c r="B45" t="s">
        <v>246</v>
      </c>
      <c r="C45" t="s">
        <v>248</v>
      </c>
      <c r="D45" t="s">
        <v>240</v>
      </c>
      <c r="E45">
        <v>16</v>
      </c>
      <c r="F45" s="11">
        <v>0.91680412807173395</v>
      </c>
      <c r="G45" t="str">
        <f t="shared" si="1"/>
        <v>MAX</v>
      </c>
    </row>
    <row r="46" spans="2:7" x14ac:dyDescent="0.2">
      <c r="B46" t="s">
        <v>246</v>
      </c>
      <c r="C46" t="s">
        <v>248</v>
      </c>
      <c r="D46" t="s">
        <v>241</v>
      </c>
      <c r="E46">
        <v>13</v>
      </c>
      <c r="F46" s="11">
        <v>0.916127395000634</v>
      </c>
      <c r="G46" t="str">
        <f t="shared" si="1"/>
        <v/>
      </c>
    </row>
    <row r="47" spans="2:7" x14ac:dyDescent="0.2">
      <c r="B47" t="s">
        <v>246</v>
      </c>
      <c r="C47" t="s">
        <v>248</v>
      </c>
      <c r="D47" t="s">
        <v>242</v>
      </c>
      <c r="E47">
        <v>16</v>
      </c>
      <c r="F47" s="11">
        <v>0.91147485513682702</v>
      </c>
      <c r="G47" t="str">
        <f t="shared" si="1"/>
        <v/>
      </c>
    </row>
    <row r="48" spans="2:7" x14ac:dyDescent="0.2">
      <c r="B48" t="s">
        <v>246</v>
      </c>
      <c r="C48" t="s">
        <v>248</v>
      </c>
      <c r="D48" t="s">
        <v>243</v>
      </c>
      <c r="E48">
        <v>15</v>
      </c>
      <c r="F48" s="11">
        <v>0.91418178742122402</v>
      </c>
      <c r="G48" t="str">
        <f t="shared" si="1"/>
        <v/>
      </c>
    </row>
    <row r="49" spans="2:7" x14ac:dyDescent="0.2">
      <c r="B49" t="s">
        <v>246</v>
      </c>
      <c r="C49" t="s">
        <v>248</v>
      </c>
      <c r="D49" t="s">
        <v>244</v>
      </c>
      <c r="E49">
        <v>16</v>
      </c>
      <c r="F49" s="11">
        <v>0.91663494480395902</v>
      </c>
      <c r="G49" t="str">
        <f t="shared" si="1"/>
        <v/>
      </c>
    </row>
    <row r="50" spans="2:7" x14ac:dyDescent="0.2">
      <c r="B50" t="s">
        <v>246</v>
      </c>
      <c r="C50" t="s">
        <v>248</v>
      </c>
      <c r="D50" t="s">
        <v>245</v>
      </c>
      <c r="E50">
        <v>10</v>
      </c>
      <c r="F50" s="11">
        <v>0.91358964598401204</v>
      </c>
      <c r="G50" t="str">
        <f t="shared" si="1"/>
        <v/>
      </c>
    </row>
    <row r="51" spans="2:7" x14ac:dyDescent="0.2">
      <c r="B51" t="s">
        <v>247</v>
      </c>
      <c r="C51" t="s">
        <v>239</v>
      </c>
      <c r="D51" t="s">
        <v>240</v>
      </c>
      <c r="E51">
        <v>9</v>
      </c>
      <c r="F51" s="11">
        <v>0.913420462716237</v>
      </c>
      <c r="G51" t="str">
        <f t="shared" si="1"/>
        <v/>
      </c>
    </row>
    <row r="52" spans="2:7" x14ac:dyDescent="0.2">
      <c r="D52" t="s">
        <v>241</v>
      </c>
      <c r="G52" t="str">
        <f t="shared" si="1"/>
        <v/>
      </c>
    </row>
    <row r="53" spans="2:7" x14ac:dyDescent="0.2">
      <c r="D53" t="s">
        <v>242</v>
      </c>
      <c r="G53" t="str">
        <f t="shared" si="1"/>
        <v/>
      </c>
    </row>
    <row r="54" spans="2:7" x14ac:dyDescent="0.2">
      <c r="D54" t="s">
        <v>243</v>
      </c>
      <c r="G54" t="str">
        <f t="shared" si="1"/>
        <v/>
      </c>
    </row>
    <row r="55" spans="2:7" x14ac:dyDescent="0.2">
      <c r="D55" t="s">
        <v>244</v>
      </c>
      <c r="G55" t="str">
        <f t="shared" si="1"/>
        <v/>
      </c>
    </row>
    <row r="56" spans="2:7" x14ac:dyDescent="0.2">
      <c r="D56" t="s">
        <v>245</v>
      </c>
      <c r="G56" t="str">
        <f t="shared" si="1"/>
        <v/>
      </c>
    </row>
    <row r="57" spans="2:7" x14ac:dyDescent="0.2">
      <c r="D57" t="s">
        <v>240</v>
      </c>
      <c r="G57" t="str">
        <f t="shared" si="1"/>
        <v/>
      </c>
    </row>
    <row r="58" spans="2:7" x14ac:dyDescent="0.2">
      <c r="D58" t="s">
        <v>241</v>
      </c>
      <c r="G58" t="str">
        <f t="shared" si="1"/>
        <v/>
      </c>
    </row>
    <row r="59" spans="2:7" x14ac:dyDescent="0.2">
      <c r="D59" t="s">
        <v>242</v>
      </c>
      <c r="G59" t="str">
        <f t="shared" si="1"/>
        <v/>
      </c>
    </row>
    <row r="60" spans="2:7" x14ac:dyDescent="0.2">
      <c r="D60" t="s">
        <v>243</v>
      </c>
      <c r="G60" t="str">
        <f t="shared" si="1"/>
        <v/>
      </c>
    </row>
    <row r="61" spans="2:7" x14ac:dyDescent="0.2">
      <c r="D61" t="s">
        <v>244</v>
      </c>
      <c r="G61" t="str">
        <f t="shared" si="1"/>
        <v/>
      </c>
    </row>
    <row r="62" spans="2:7" x14ac:dyDescent="0.2">
      <c r="D62" t="s">
        <v>245</v>
      </c>
      <c r="G62" t="str">
        <f t="shared" si="1"/>
        <v/>
      </c>
    </row>
    <row r="63" spans="2:7" x14ac:dyDescent="0.2">
      <c r="D63" t="s">
        <v>240</v>
      </c>
      <c r="G63" t="str">
        <f t="shared" si="1"/>
        <v/>
      </c>
    </row>
    <row r="64" spans="2:7" x14ac:dyDescent="0.2">
      <c r="D64" t="s">
        <v>241</v>
      </c>
      <c r="G64" t="str">
        <f t="shared" si="1"/>
        <v/>
      </c>
    </row>
    <row r="65" spans="4:7" x14ac:dyDescent="0.2">
      <c r="D65" t="s">
        <v>242</v>
      </c>
      <c r="G65" t="str">
        <f t="shared" si="1"/>
        <v/>
      </c>
    </row>
    <row r="66" spans="4:7" x14ac:dyDescent="0.2">
      <c r="D66" t="s">
        <v>243</v>
      </c>
      <c r="G66" t="str">
        <f t="shared" si="1"/>
        <v/>
      </c>
    </row>
    <row r="67" spans="4:7" x14ac:dyDescent="0.2">
      <c r="D67" t="s">
        <v>244</v>
      </c>
      <c r="G67" t="str">
        <f t="shared" ref="G67:G98" si="2">IF(F67=$H$3,"MAX","")</f>
        <v/>
      </c>
    </row>
    <row r="68" spans="4:7" x14ac:dyDescent="0.2">
      <c r="D68" t="s">
        <v>245</v>
      </c>
      <c r="G68" t="str">
        <f t="shared" si="2"/>
        <v/>
      </c>
    </row>
    <row r="69" spans="4:7" x14ac:dyDescent="0.2">
      <c r="D69" t="s">
        <v>240</v>
      </c>
      <c r="G69" t="str">
        <f t="shared" si="2"/>
        <v/>
      </c>
    </row>
    <row r="70" spans="4:7" x14ac:dyDescent="0.2">
      <c r="D70" t="s">
        <v>241</v>
      </c>
      <c r="G70" t="str">
        <f t="shared" si="2"/>
        <v/>
      </c>
    </row>
    <row r="71" spans="4:7" x14ac:dyDescent="0.2">
      <c r="D71" t="s">
        <v>242</v>
      </c>
      <c r="G71" t="str">
        <f t="shared" si="2"/>
        <v/>
      </c>
    </row>
    <row r="72" spans="4:7" x14ac:dyDescent="0.2">
      <c r="D72" t="s">
        <v>243</v>
      </c>
      <c r="G72" t="str">
        <f t="shared" si="2"/>
        <v/>
      </c>
    </row>
    <row r="73" spans="4:7" x14ac:dyDescent="0.2">
      <c r="D73" t="s">
        <v>244</v>
      </c>
      <c r="G73" t="str">
        <f t="shared" si="2"/>
        <v/>
      </c>
    </row>
    <row r="74" spans="4:7" x14ac:dyDescent="0.2">
      <c r="D74" t="s">
        <v>245</v>
      </c>
      <c r="G74" t="str">
        <f t="shared" si="2"/>
        <v/>
      </c>
    </row>
    <row r="75" spans="4:7" x14ac:dyDescent="0.2">
      <c r="D75" t="s">
        <v>240</v>
      </c>
      <c r="G75" t="str">
        <f t="shared" si="2"/>
        <v/>
      </c>
    </row>
    <row r="76" spans="4:7" x14ac:dyDescent="0.2">
      <c r="D76" t="s">
        <v>241</v>
      </c>
      <c r="G76" t="str">
        <f t="shared" si="2"/>
        <v/>
      </c>
    </row>
    <row r="77" spans="4:7" x14ac:dyDescent="0.2">
      <c r="D77" t="s">
        <v>242</v>
      </c>
      <c r="G77" t="str">
        <f t="shared" si="2"/>
        <v/>
      </c>
    </row>
    <row r="78" spans="4:7" x14ac:dyDescent="0.2">
      <c r="D78" t="s">
        <v>243</v>
      </c>
      <c r="G78" t="str">
        <f t="shared" si="2"/>
        <v/>
      </c>
    </row>
    <row r="79" spans="4:7" x14ac:dyDescent="0.2">
      <c r="D79" t="s">
        <v>244</v>
      </c>
      <c r="G79" t="str">
        <f t="shared" si="2"/>
        <v/>
      </c>
    </row>
    <row r="80" spans="4:7" x14ac:dyDescent="0.2">
      <c r="D80" t="s">
        <v>245</v>
      </c>
      <c r="G80" t="str">
        <f t="shared" si="2"/>
        <v/>
      </c>
    </row>
    <row r="81" spans="4:7" x14ac:dyDescent="0.2">
      <c r="D81" t="s">
        <v>240</v>
      </c>
      <c r="G81" t="str">
        <f t="shared" si="2"/>
        <v/>
      </c>
    </row>
    <row r="82" spans="4:7" x14ac:dyDescent="0.2">
      <c r="D82" t="s">
        <v>241</v>
      </c>
      <c r="G82" t="str">
        <f t="shared" si="2"/>
        <v/>
      </c>
    </row>
    <row r="83" spans="4:7" x14ac:dyDescent="0.2">
      <c r="D83" t="s">
        <v>242</v>
      </c>
      <c r="G83" t="str">
        <f t="shared" si="2"/>
        <v/>
      </c>
    </row>
    <row r="84" spans="4:7" x14ac:dyDescent="0.2">
      <c r="D84" t="s">
        <v>243</v>
      </c>
      <c r="G84" t="str">
        <f t="shared" si="2"/>
        <v/>
      </c>
    </row>
    <row r="85" spans="4:7" x14ac:dyDescent="0.2">
      <c r="D85" t="s">
        <v>244</v>
      </c>
      <c r="G85" t="str">
        <f t="shared" si="2"/>
        <v/>
      </c>
    </row>
    <row r="86" spans="4:7" x14ac:dyDescent="0.2">
      <c r="D86" t="s">
        <v>245</v>
      </c>
      <c r="G86" t="str">
        <f t="shared" si="2"/>
        <v/>
      </c>
    </row>
    <row r="87" spans="4:7" x14ac:dyDescent="0.2">
      <c r="D87" t="s">
        <v>240</v>
      </c>
      <c r="G87" t="str">
        <f t="shared" si="2"/>
        <v/>
      </c>
    </row>
    <row r="88" spans="4:7" x14ac:dyDescent="0.2">
      <c r="D88" t="s">
        <v>241</v>
      </c>
      <c r="G88" t="str">
        <f t="shared" si="2"/>
        <v/>
      </c>
    </row>
    <row r="89" spans="4:7" x14ac:dyDescent="0.2">
      <c r="D89" t="s">
        <v>242</v>
      </c>
      <c r="G89" t="str">
        <f t="shared" si="2"/>
        <v/>
      </c>
    </row>
    <row r="90" spans="4:7" x14ac:dyDescent="0.2">
      <c r="D90" t="s">
        <v>243</v>
      </c>
      <c r="G90" t="str">
        <f t="shared" si="2"/>
        <v/>
      </c>
    </row>
    <row r="91" spans="4:7" x14ac:dyDescent="0.2">
      <c r="D91" t="s">
        <v>244</v>
      </c>
      <c r="G91" t="str">
        <f t="shared" si="2"/>
        <v/>
      </c>
    </row>
    <row r="92" spans="4:7" x14ac:dyDescent="0.2">
      <c r="D92" t="s">
        <v>245</v>
      </c>
      <c r="G92" t="str">
        <f t="shared" si="2"/>
        <v/>
      </c>
    </row>
    <row r="93" spans="4:7" x14ac:dyDescent="0.2">
      <c r="D93" t="s">
        <v>240</v>
      </c>
      <c r="G93" t="str">
        <f t="shared" si="2"/>
        <v/>
      </c>
    </row>
    <row r="94" spans="4:7" x14ac:dyDescent="0.2">
      <c r="D94" t="s">
        <v>241</v>
      </c>
      <c r="G94" t="str">
        <f t="shared" si="2"/>
        <v/>
      </c>
    </row>
    <row r="95" spans="4:7" x14ac:dyDescent="0.2">
      <c r="D95" t="s">
        <v>242</v>
      </c>
      <c r="G95" t="str">
        <f t="shared" si="2"/>
        <v/>
      </c>
    </row>
    <row r="96" spans="4:7" x14ac:dyDescent="0.2">
      <c r="D96" t="s">
        <v>243</v>
      </c>
      <c r="G96" t="str">
        <f t="shared" si="2"/>
        <v/>
      </c>
    </row>
    <row r="97" spans="4:7" x14ac:dyDescent="0.2">
      <c r="D97" t="s">
        <v>244</v>
      </c>
      <c r="G97" t="str">
        <f t="shared" si="2"/>
        <v/>
      </c>
    </row>
    <row r="98" spans="4:7" x14ac:dyDescent="0.2">
      <c r="D98" t="s">
        <v>245</v>
      </c>
      <c r="G98" t="str">
        <f t="shared" si="2"/>
        <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116"/>
  <sheetViews>
    <sheetView topLeftCell="A106" zoomScale="110" zoomScaleNormal="110" workbookViewId="0">
      <selection activeCell="C119" sqref="C119"/>
    </sheetView>
  </sheetViews>
  <sheetFormatPr defaultRowHeight="12.75" x14ac:dyDescent="0.2"/>
  <cols>
    <col min="1" max="1025" width="8.42578125"/>
  </cols>
  <sheetData>
    <row r="2" spans="2:2" ht="18" x14ac:dyDescent="0.25">
      <c r="B2" s="6" t="s">
        <v>43</v>
      </c>
    </row>
    <row r="4" spans="2:2" x14ac:dyDescent="0.2">
      <c r="B4" s="5" t="s">
        <v>44</v>
      </c>
    </row>
    <row r="6" spans="2:2" x14ac:dyDescent="0.2">
      <c r="B6" s="5" t="s">
        <v>45</v>
      </c>
    </row>
    <row r="7" spans="2:2" x14ac:dyDescent="0.2">
      <c r="B7" s="5" t="s">
        <v>46</v>
      </c>
    </row>
    <row r="8" spans="2:2" x14ac:dyDescent="0.2">
      <c r="B8" s="7" t="s">
        <v>47</v>
      </c>
    </row>
    <row r="9" spans="2:2" x14ac:dyDescent="0.2">
      <c r="B9" s="5" t="s">
        <v>48</v>
      </c>
    </row>
    <row r="10" spans="2:2" x14ac:dyDescent="0.2">
      <c r="B10" s="7" t="s">
        <v>49</v>
      </c>
    </row>
    <row r="11" spans="2:2" x14ac:dyDescent="0.2">
      <c r="B11" s="5" t="s">
        <v>50</v>
      </c>
    </row>
    <row r="12" spans="2:2" x14ac:dyDescent="0.2">
      <c r="B12" s="5" t="s">
        <v>51</v>
      </c>
    </row>
    <row r="13" spans="2:2" x14ac:dyDescent="0.2">
      <c r="B13" s="7" t="s">
        <v>52</v>
      </c>
    </row>
    <row r="14" spans="2:2" x14ac:dyDescent="0.2">
      <c r="B14" s="7" t="s">
        <v>53</v>
      </c>
    </row>
    <row r="15" spans="2:2" x14ac:dyDescent="0.2">
      <c r="B15" s="7" t="s">
        <v>54</v>
      </c>
    </row>
    <row r="16" spans="2:2" x14ac:dyDescent="0.2">
      <c r="B16" s="7" t="s">
        <v>55</v>
      </c>
    </row>
    <row r="17" spans="2:2" x14ac:dyDescent="0.2">
      <c r="B17" s="7" t="s">
        <v>56</v>
      </c>
    </row>
    <row r="18" spans="2:2" x14ac:dyDescent="0.2">
      <c r="B18" s="7" t="s">
        <v>57</v>
      </c>
    </row>
    <row r="19" spans="2:2" x14ac:dyDescent="0.2">
      <c r="B19" s="7" t="s">
        <v>58</v>
      </c>
    </row>
    <row r="20" spans="2:2" x14ac:dyDescent="0.2">
      <c r="B20" s="7" t="s">
        <v>59</v>
      </c>
    </row>
    <row r="21" spans="2:2" x14ac:dyDescent="0.2">
      <c r="B21" s="7" t="s">
        <v>60</v>
      </c>
    </row>
    <row r="22" spans="2:2" x14ac:dyDescent="0.2">
      <c r="B22" s="7" t="s">
        <v>61</v>
      </c>
    </row>
    <row r="23" spans="2:2" x14ac:dyDescent="0.2">
      <c r="B23" s="5" t="s">
        <v>62</v>
      </c>
    </row>
    <row r="24" spans="2:2" x14ac:dyDescent="0.2">
      <c r="B24" s="5" t="s">
        <v>63</v>
      </c>
    </row>
    <row r="25" spans="2:2" x14ac:dyDescent="0.2">
      <c r="B25" s="5" t="s">
        <v>64</v>
      </c>
    </row>
    <row r="26" spans="2:2" x14ac:dyDescent="0.2">
      <c r="B26" s="5" t="s">
        <v>65</v>
      </c>
    </row>
    <row r="27" spans="2:2" x14ac:dyDescent="0.2">
      <c r="B27" s="5" t="s">
        <v>66</v>
      </c>
    </row>
    <row r="28" spans="2:2" x14ac:dyDescent="0.2">
      <c r="B28" s="5" t="s">
        <v>67</v>
      </c>
    </row>
    <row r="29" spans="2:2" x14ac:dyDescent="0.2">
      <c r="B29" s="5" t="s">
        <v>68</v>
      </c>
    </row>
    <row r="30" spans="2:2" x14ac:dyDescent="0.2">
      <c r="B30" s="5" t="s">
        <v>69</v>
      </c>
    </row>
    <row r="31" spans="2:2" x14ac:dyDescent="0.2">
      <c r="B31" s="5" t="s">
        <v>70</v>
      </c>
    </row>
    <row r="33" spans="2:2" ht="18" x14ac:dyDescent="0.25">
      <c r="B33" s="6" t="s">
        <v>71</v>
      </c>
    </row>
    <row r="35" spans="2:2" ht="25.5" x14ac:dyDescent="0.2">
      <c r="B35" s="8" t="s">
        <v>45</v>
      </c>
    </row>
    <row r="36" spans="2:2" x14ac:dyDescent="0.2">
      <c r="B36" s="5" t="s">
        <v>46</v>
      </c>
    </row>
    <row r="37" spans="2:2" x14ac:dyDescent="0.2">
      <c r="B37" s="5" t="s">
        <v>72</v>
      </c>
    </row>
    <row r="38" spans="2:2" x14ac:dyDescent="0.2">
      <c r="B38" s="5" t="s">
        <v>73</v>
      </c>
    </row>
    <row r="39" spans="2:2" x14ac:dyDescent="0.2">
      <c r="B39" s="5" t="s">
        <v>74</v>
      </c>
    </row>
    <row r="40" spans="2:2" x14ac:dyDescent="0.2">
      <c r="B40" s="5" t="s">
        <v>75</v>
      </c>
    </row>
    <row r="41" spans="2:2" x14ac:dyDescent="0.2">
      <c r="B41" s="5" t="s">
        <v>76</v>
      </c>
    </row>
    <row r="42" spans="2:2" x14ac:dyDescent="0.2">
      <c r="B42" s="5" t="s">
        <v>77</v>
      </c>
    </row>
    <row r="43" spans="2:2" x14ac:dyDescent="0.2">
      <c r="B43" s="5" t="s">
        <v>78</v>
      </c>
    </row>
    <row r="44" spans="2:2" x14ac:dyDescent="0.2">
      <c r="B44" s="5" t="s">
        <v>79</v>
      </c>
    </row>
    <row r="45" spans="2:2" x14ac:dyDescent="0.2">
      <c r="B45" s="5" t="s">
        <v>80</v>
      </c>
    </row>
    <row r="46" spans="2:2" x14ac:dyDescent="0.2">
      <c r="B46" s="5" t="s">
        <v>81</v>
      </c>
    </row>
    <row r="47" spans="2:2" x14ac:dyDescent="0.2">
      <c r="B47" s="5" t="s">
        <v>82</v>
      </c>
    </row>
    <row r="48" spans="2:2" x14ac:dyDescent="0.2">
      <c r="B48" s="5" t="s">
        <v>83</v>
      </c>
    </row>
    <row r="49" spans="2:2" x14ac:dyDescent="0.2">
      <c r="B49" s="5" t="s">
        <v>51</v>
      </c>
    </row>
    <row r="50" spans="2:2" x14ac:dyDescent="0.2">
      <c r="B50" s="5" t="s">
        <v>84</v>
      </c>
    </row>
    <row r="51" spans="2:2" x14ac:dyDescent="0.2">
      <c r="B51" s="5" t="s">
        <v>85</v>
      </c>
    </row>
    <row r="52" spans="2:2" x14ac:dyDescent="0.2">
      <c r="B52" s="5" t="s">
        <v>86</v>
      </c>
    </row>
    <row r="53" spans="2:2" x14ac:dyDescent="0.2">
      <c r="B53" s="5" t="s">
        <v>87</v>
      </c>
    </row>
    <row r="54" spans="2:2" x14ac:dyDescent="0.2">
      <c r="B54" s="5" t="s">
        <v>88</v>
      </c>
    </row>
    <row r="55" spans="2:2" x14ac:dyDescent="0.2">
      <c r="B55" s="5" t="s">
        <v>86</v>
      </c>
    </row>
    <row r="56" spans="2:2" x14ac:dyDescent="0.2">
      <c r="B56" s="5" t="s">
        <v>89</v>
      </c>
    </row>
    <row r="57" spans="2:2" x14ac:dyDescent="0.2">
      <c r="B57" s="5" t="s">
        <v>90</v>
      </c>
    </row>
    <row r="58" spans="2:2" x14ac:dyDescent="0.2">
      <c r="B58" s="5" t="s">
        <v>86</v>
      </c>
    </row>
    <row r="59" spans="2:2" x14ac:dyDescent="0.2">
      <c r="B59" s="5" t="s">
        <v>91</v>
      </c>
    </row>
    <row r="60" spans="2:2" x14ac:dyDescent="0.2">
      <c r="B60" s="5" t="s">
        <v>86</v>
      </c>
    </row>
    <row r="61" spans="2:2" x14ac:dyDescent="0.2">
      <c r="B61" s="5" t="s">
        <v>92</v>
      </c>
    </row>
    <row r="62" spans="2:2" x14ac:dyDescent="0.2">
      <c r="B62" s="5" t="s">
        <v>93</v>
      </c>
    </row>
    <row r="63" spans="2:2" x14ac:dyDescent="0.2">
      <c r="B63" s="5" t="s">
        <v>94</v>
      </c>
    </row>
    <row r="64" spans="2:2" x14ac:dyDescent="0.2">
      <c r="B64" s="5" t="s">
        <v>95</v>
      </c>
    </row>
    <row r="65" spans="2:2" x14ac:dyDescent="0.2">
      <c r="B65" s="5" t="s">
        <v>96</v>
      </c>
    </row>
    <row r="66" spans="2:2" x14ac:dyDescent="0.2">
      <c r="B66" s="5" t="s">
        <v>97</v>
      </c>
    </row>
    <row r="67" spans="2:2" x14ac:dyDescent="0.2">
      <c r="B67" s="5" t="s">
        <v>98</v>
      </c>
    </row>
    <row r="68" spans="2:2" x14ac:dyDescent="0.2">
      <c r="B68" s="5" t="s">
        <v>99</v>
      </c>
    </row>
    <row r="69" spans="2:2" x14ac:dyDescent="0.2">
      <c r="B69" s="5" t="s">
        <v>100</v>
      </c>
    </row>
    <row r="70" spans="2:2" x14ac:dyDescent="0.2">
      <c r="B70" s="5" t="s">
        <v>98</v>
      </c>
    </row>
    <row r="71" spans="2:2" x14ac:dyDescent="0.2">
      <c r="B71" s="5" t="s">
        <v>101</v>
      </c>
    </row>
    <row r="72" spans="2:2" x14ac:dyDescent="0.2">
      <c r="B72" s="5" t="s">
        <v>102</v>
      </c>
    </row>
    <row r="73" spans="2:2" x14ac:dyDescent="0.2">
      <c r="B73" s="5" t="s">
        <v>98</v>
      </c>
    </row>
    <row r="74" spans="2:2" x14ac:dyDescent="0.2">
      <c r="B74" s="5" t="s">
        <v>103</v>
      </c>
    </row>
    <row r="75" spans="2:2" x14ac:dyDescent="0.2">
      <c r="B75" s="5" t="s">
        <v>98</v>
      </c>
    </row>
    <row r="76" spans="2:2" x14ac:dyDescent="0.2">
      <c r="B76" s="5" t="s">
        <v>104</v>
      </c>
    </row>
    <row r="77" spans="2:2" x14ac:dyDescent="0.2">
      <c r="B77" s="5" t="s">
        <v>97</v>
      </c>
    </row>
    <row r="78" spans="2:2" x14ac:dyDescent="0.2">
      <c r="B78" s="5" t="s">
        <v>105</v>
      </c>
    </row>
    <row r="79" spans="2:2" x14ac:dyDescent="0.2">
      <c r="B79" s="5" t="s">
        <v>106</v>
      </c>
    </row>
    <row r="80" spans="2:2" x14ac:dyDescent="0.2">
      <c r="B80" s="5" t="s">
        <v>100</v>
      </c>
    </row>
    <row r="81" spans="2:3" x14ac:dyDescent="0.2">
      <c r="B81" s="5" t="s">
        <v>105</v>
      </c>
    </row>
    <row r="82" spans="2:3" x14ac:dyDescent="0.2">
      <c r="B82" s="5" t="s">
        <v>107</v>
      </c>
    </row>
    <row r="83" spans="2:3" x14ac:dyDescent="0.2">
      <c r="B83" s="5" t="s">
        <v>108</v>
      </c>
    </row>
    <row r="84" spans="2:3" x14ac:dyDescent="0.2">
      <c r="B84" s="5" t="s">
        <v>105</v>
      </c>
    </row>
    <row r="85" spans="2:3" x14ac:dyDescent="0.2">
      <c r="B85" s="5" t="s">
        <v>109</v>
      </c>
    </row>
    <row r="86" spans="2:3" x14ac:dyDescent="0.2">
      <c r="B86" s="5" t="s">
        <v>105</v>
      </c>
    </row>
    <row r="87" spans="2:3" x14ac:dyDescent="0.2">
      <c r="B87" s="5" t="s">
        <v>110</v>
      </c>
    </row>
    <row r="88" spans="2:3" x14ac:dyDescent="0.2">
      <c r="B88" s="5" t="s">
        <v>111</v>
      </c>
    </row>
    <row r="89" spans="2:3" x14ac:dyDescent="0.2">
      <c r="B89" s="5" t="s">
        <v>112</v>
      </c>
    </row>
    <row r="90" spans="2:3" x14ac:dyDescent="0.2">
      <c r="B90" s="5" t="s">
        <v>113</v>
      </c>
    </row>
    <row r="91" spans="2:3" x14ac:dyDescent="0.2">
      <c r="B91" s="5" t="s">
        <v>114</v>
      </c>
    </row>
    <row r="92" spans="2:3" x14ac:dyDescent="0.2">
      <c r="B92" s="5" t="s">
        <v>115</v>
      </c>
    </row>
    <row r="94" spans="2:3" x14ac:dyDescent="0.2">
      <c r="B94" s="5" t="s">
        <v>116</v>
      </c>
    </row>
    <row r="95" spans="2:3" x14ac:dyDescent="0.2">
      <c r="B95" s="9"/>
      <c r="C95" s="5" t="s">
        <v>117</v>
      </c>
    </row>
    <row r="96" spans="2:3" x14ac:dyDescent="0.2">
      <c r="B96" s="9"/>
      <c r="C96" s="5" t="s">
        <v>118</v>
      </c>
    </row>
    <row r="97" spans="2:3" x14ac:dyDescent="0.2">
      <c r="B97" s="9"/>
      <c r="C97" s="5" t="s">
        <v>119</v>
      </c>
    </row>
    <row r="98" spans="2:3" x14ac:dyDescent="0.2">
      <c r="B98" s="9"/>
      <c r="C98" s="5" t="s">
        <v>120</v>
      </c>
    </row>
    <row r="99" spans="2:3" x14ac:dyDescent="0.2">
      <c r="B99" s="9"/>
      <c r="C99" s="5" t="s">
        <v>121</v>
      </c>
    </row>
    <row r="100" spans="2:3" x14ac:dyDescent="0.2">
      <c r="B100" s="9"/>
      <c r="C100" s="5" t="s">
        <v>122</v>
      </c>
    </row>
    <row r="101" spans="2:3" x14ac:dyDescent="0.2">
      <c r="B101" s="9"/>
      <c r="C101" s="5" t="s">
        <v>123</v>
      </c>
    </row>
    <row r="102" spans="2:3" x14ac:dyDescent="0.2">
      <c r="B102" s="9"/>
      <c r="C102" s="5" t="s">
        <v>124</v>
      </c>
    </row>
    <row r="103" spans="2:3" x14ac:dyDescent="0.2">
      <c r="B103" s="9"/>
      <c r="C103" s="5" t="s">
        <v>125</v>
      </c>
    </row>
    <row r="104" spans="2:3" x14ac:dyDescent="0.2">
      <c r="B104" s="9"/>
      <c r="C104" s="5" t="s">
        <v>126</v>
      </c>
    </row>
    <row r="105" spans="2:3" x14ac:dyDescent="0.2">
      <c r="B105" s="9"/>
      <c r="C105" s="5" t="s">
        <v>127</v>
      </c>
    </row>
    <row r="106" spans="2:3" x14ac:dyDescent="0.2">
      <c r="B106" s="9"/>
      <c r="C106" s="5" t="s">
        <v>128</v>
      </c>
    </row>
    <row r="107" spans="2:3" x14ac:dyDescent="0.2">
      <c r="B107" s="9"/>
      <c r="C107" s="5" t="s">
        <v>129</v>
      </c>
    </row>
    <row r="108" spans="2:3" x14ac:dyDescent="0.2">
      <c r="B108" s="9"/>
      <c r="C108" s="5" t="s">
        <v>130</v>
      </c>
    </row>
    <row r="109" spans="2:3" x14ac:dyDescent="0.2">
      <c r="B109" s="9"/>
      <c r="C109" s="5" t="s">
        <v>131</v>
      </c>
    </row>
    <row r="110" spans="2:3" x14ac:dyDescent="0.2">
      <c r="B110" s="9"/>
      <c r="C110" s="5" t="s">
        <v>132</v>
      </c>
    </row>
    <row r="111" spans="2:3" x14ac:dyDescent="0.2">
      <c r="B111" s="9"/>
      <c r="C111" s="5" t="s">
        <v>133</v>
      </c>
    </row>
    <row r="112" spans="2:3" x14ac:dyDescent="0.2">
      <c r="B112" s="9"/>
      <c r="C112" s="5" t="s">
        <v>134</v>
      </c>
    </row>
    <row r="113" spans="2:3" x14ac:dyDescent="0.2">
      <c r="B113" s="9"/>
      <c r="C113" s="5" t="s">
        <v>135</v>
      </c>
    </row>
    <row r="114" spans="2:3" x14ac:dyDescent="0.2">
      <c r="B114" s="9"/>
      <c r="C114" s="5" t="s">
        <v>136</v>
      </c>
    </row>
    <row r="116" spans="2:3" ht="18" x14ac:dyDescent="0.25">
      <c r="B116" s="6" t="s">
        <v>19</v>
      </c>
    </row>
  </sheetData>
  <hyperlinks>
    <hyperlink ref="B8" r:id="rId1" xr:uid="{00000000-0004-0000-0100-000000000000}"/>
    <hyperlink ref="B10" r:id="rId2" xr:uid="{00000000-0004-0000-0100-000001000000}"/>
    <hyperlink ref="B13" r:id="rId3" xr:uid="{00000000-0004-0000-0100-000002000000}"/>
    <hyperlink ref="B14" r:id="rId4" xr:uid="{00000000-0004-0000-0100-000003000000}"/>
    <hyperlink ref="B15" r:id="rId5" xr:uid="{00000000-0004-0000-0100-000004000000}"/>
    <hyperlink ref="B16" r:id="rId6" xr:uid="{00000000-0004-0000-0100-000005000000}"/>
    <hyperlink ref="B17" r:id="rId7" xr:uid="{00000000-0004-0000-0100-000006000000}"/>
    <hyperlink ref="B18" r:id="rId8" xr:uid="{00000000-0004-0000-0100-000007000000}"/>
    <hyperlink ref="B19" r:id="rId9" xr:uid="{00000000-0004-0000-0100-000008000000}"/>
    <hyperlink ref="B20" r:id="rId10" xr:uid="{00000000-0004-0000-0100-000009000000}"/>
    <hyperlink ref="B21" r:id="rId11" xr:uid="{00000000-0004-0000-0100-00000A000000}"/>
    <hyperlink ref="B22" r:id="rId12" xr:uid="{00000000-0004-0000-0100-00000B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45"/>
  <sheetViews>
    <sheetView topLeftCell="A22" zoomScale="110" zoomScaleNormal="110" workbookViewId="0">
      <selection activeCell="B36" sqref="B36"/>
    </sheetView>
  </sheetViews>
  <sheetFormatPr defaultRowHeight="12.75" x14ac:dyDescent="0.2"/>
  <cols>
    <col min="1" max="1025" width="8.42578125"/>
  </cols>
  <sheetData>
    <row r="2" spans="2:2" ht="18" x14ac:dyDescent="0.25">
      <c r="B2" s="6" t="s">
        <v>137</v>
      </c>
    </row>
    <row r="4" spans="2:2" x14ac:dyDescent="0.2">
      <c r="B4" s="5" t="s">
        <v>138</v>
      </c>
    </row>
    <row r="6" spans="2:2" x14ac:dyDescent="0.2">
      <c r="B6" s="5" t="s">
        <v>45</v>
      </c>
    </row>
    <row r="7" spans="2:2" x14ac:dyDescent="0.2">
      <c r="B7" s="7" t="s">
        <v>139</v>
      </c>
    </row>
    <row r="8" spans="2:2" x14ac:dyDescent="0.2">
      <c r="B8" s="7" t="s">
        <v>140</v>
      </c>
    </row>
    <row r="9" spans="2:2" x14ac:dyDescent="0.2">
      <c r="B9" s="5" t="s">
        <v>141</v>
      </c>
    </row>
    <row r="10" spans="2:2" x14ac:dyDescent="0.2">
      <c r="B10" s="5" t="s">
        <v>142</v>
      </c>
    </row>
    <row r="11" spans="2:2" x14ac:dyDescent="0.2">
      <c r="B11" s="5" t="s">
        <v>143</v>
      </c>
    </row>
    <row r="12" spans="2:2" x14ac:dyDescent="0.2">
      <c r="B12" s="5" t="s">
        <v>144</v>
      </c>
    </row>
    <row r="13" spans="2:2" x14ac:dyDescent="0.2">
      <c r="B13" s="5" t="s">
        <v>145</v>
      </c>
    </row>
    <row r="14" spans="2:2" x14ac:dyDescent="0.2">
      <c r="B14" s="5" t="s">
        <v>146</v>
      </c>
    </row>
    <row r="16" spans="2:2" ht="18" x14ac:dyDescent="0.25">
      <c r="B16" s="6" t="s">
        <v>147</v>
      </c>
    </row>
    <row r="18" spans="2:2" x14ac:dyDescent="0.2">
      <c r="B18" s="5" t="s">
        <v>148</v>
      </c>
    </row>
    <row r="20" spans="2:2" x14ac:dyDescent="0.2">
      <c r="B20" s="5" t="s">
        <v>45</v>
      </c>
    </row>
    <row r="21" spans="2:2" x14ac:dyDescent="0.2">
      <c r="B21" s="5" t="s">
        <v>149</v>
      </c>
    </row>
    <row r="22" spans="2:2" x14ac:dyDescent="0.2">
      <c r="B22" s="5" t="s">
        <v>150</v>
      </c>
    </row>
    <row r="23" spans="2:2" x14ac:dyDescent="0.2">
      <c r="B23" s="5" t="s">
        <v>151</v>
      </c>
    </row>
    <row r="24" spans="2:2" x14ac:dyDescent="0.2">
      <c r="B24" s="5" t="s">
        <v>152</v>
      </c>
    </row>
    <row r="25" spans="2:2" x14ac:dyDescent="0.2">
      <c r="B25" s="5" t="s">
        <v>153</v>
      </c>
    </row>
    <row r="26" spans="2:2" x14ac:dyDescent="0.2">
      <c r="B26" s="7" t="s">
        <v>154</v>
      </c>
    </row>
    <row r="27" spans="2:2" x14ac:dyDescent="0.2">
      <c r="B27" s="5" t="s">
        <v>155</v>
      </c>
    </row>
    <row r="28" spans="2:2" x14ac:dyDescent="0.2">
      <c r="B28" s="5" t="s">
        <v>156</v>
      </c>
    </row>
    <row r="29" spans="2:2" x14ac:dyDescent="0.2">
      <c r="B29" s="5" t="s">
        <v>157</v>
      </c>
    </row>
    <row r="30" spans="2:2" x14ac:dyDescent="0.2">
      <c r="B30" s="5" t="s">
        <v>158</v>
      </c>
    </row>
    <row r="31" spans="2:2" x14ac:dyDescent="0.2">
      <c r="B31" s="5" t="s">
        <v>159</v>
      </c>
    </row>
    <row r="32" spans="2:2" x14ac:dyDescent="0.2">
      <c r="B32" s="5" t="s">
        <v>160</v>
      </c>
    </row>
    <row r="33" spans="2:2" x14ac:dyDescent="0.2">
      <c r="B33" s="5" t="s">
        <v>161</v>
      </c>
    </row>
    <row r="34" spans="2:2" x14ac:dyDescent="0.2">
      <c r="B34" s="5" t="s">
        <v>162</v>
      </c>
    </row>
    <row r="36" spans="2:2" ht="18" x14ac:dyDescent="0.25">
      <c r="B36" s="6" t="s">
        <v>163</v>
      </c>
    </row>
    <row r="38" spans="2:2" x14ac:dyDescent="0.2">
      <c r="B38" s="5" t="s">
        <v>164</v>
      </c>
    </row>
    <row r="39" spans="2:2" ht="13.5" x14ac:dyDescent="0.25">
      <c r="B39" s="10"/>
    </row>
    <row r="40" spans="2:2" x14ac:dyDescent="0.2">
      <c r="B40" s="5" t="s">
        <v>45</v>
      </c>
    </row>
    <row r="41" spans="2:2" x14ac:dyDescent="0.2">
      <c r="B41" s="5" t="s">
        <v>165</v>
      </c>
    </row>
    <row r="42" spans="2:2" x14ac:dyDescent="0.2">
      <c r="B42" s="5" t="s">
        <v>166</v>
      </c>
    </row>
    <row r="43" spans="2:2" x14ac:dyDescent="0.2">
      <c r="B43" s="5" t="s">
        <v>167</v>
      </c>
    </row>
    <row r="44" spans="2:2" x14ac:dyDescent="0.2">
      <c r="B44" s="5" t="s">
        <v>168</v>
      </c>
    </row>
    <row r="45" spans="2:2" x14ac:dyDescent="0.2">
      <c r="B45" s="5" t="s">
        <v>169</v>
      </c>
    </row>
  </sheetData>
  <hyperlinks>
    <hyperlink ref="B7" r:id="rId1" xr:uid="{00000000-0004-0000-0200-000000000000}"/>
    <hyperlink ref="B8" r:id="rId2" display="loss: String (name of objective function) or objective function. See losses. If the model has multiple outputs, you can use a different loss on each output by passing a dictionary or a list of losses. The loss value that will be minimized by the model will then be the sum of all individual losses." xr:uid="{00000000-0004-0000-0200-000001000000}"/>
    <hyperlink ref="B26" r:id="rId3" xr:uid="{00000000-0004-0000-0200-000002000000}"/>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4"/>
  <sheetViews>
    <sheetView zoomScaleNormal="100" workbookViewId="0">
      <selection activeCell="Q15" sqref="Q15"/>
    </sheetView>
  </sheetViews>
  <sheetFormatPr defaultRowHeight="12.75" x14ac:dyDescent="0.2"/>
  <cols>
    <col min="1" max="1025" width="8.28515625" style="3"/>
  </cols>
  <sheetData>
    <row r="1" spans="2:9" x14ac:dyDescent="0.2">
      <c r="B1"/>
      <c r="C1"/>
      <c r="D1"/>
      <c r="I1"/>
    </row>
    <row r="2" spans="2:9" x14ac:dyDescent="0.2">
      <c r="B2"/>
      <c r="C2" s="3" t="s">
        <v>170</v>
      </c>
      <c r="D2" s="3" t="s">
        <v>171</v>
      </c>
      <c r="I2"/>
    </row>
    <row r="3" spans="2:9" x14ac:dyDescent="0.2">
      <c r="B3" s="3">
        <v>1</v>
      </c>
      <c r="C3" s="3">
        <v>8.3000000000000007</v>
      </c>
      <c r="D3" s="11">
        <v>0.912884715701617</v>
      </c>
      <c r="I3"/>
    </row>
    <row r="4" spans="2:9" x14ac:dyDescent="0.2">
      <c r="B4" s="3">
        <v>2</v>
      </c>
      <c r="C4" s="3">
        <v>10</v>
      </c>
      <c r="D4" s="11">
        <v>0.91356144877271594</v>
      </c>
      <c r="I4"/>
    </row>
    <row r="5" spans="2:9" x14ac:dyDescent="0.2">
      <c r="B5" s="12">
        <v>3</v>
      </c>
      <c r="C5" s="12">
        <v>12.6</v>
      </c>
      <c r="D5" s="13">
        <v>0.91429457626640698</v>
      </c>
      <c r="I5" s="11"/>
    </row>
    <row r="6" spans="2:9" x14ac:dyDescent="0.2">
      <c r="B6" s="3">
        <v>4</v>
      </c>
      <c r="C6" s="3">
        <v>13.3</v>
      </c>
      <c r="D6" s="11">
        <v>0.91243356032088396</v>
      </c>
      <c r="I6" s="11"/>
    </row>
    <row r="7" spans="2:9" x14ac:dyDescent="0.2">
      <c r="B7"/>
      <c r="D7"/>
      <c r="I7" s="11"/>
    </row>
    <row r="8" spans="2:9" x14ac:dyDescent="0.2">
      <c r="B8"/>
      <c r="D8"/>
      <c r="I8" s="11"/>
    </row>
    <row r="9" spans="2:9" x14ac:dyDescent="0.2">
      <c r="B9"/>
      <c r="D9"/>
    </row>
    <row r="10" spans="2:9" x14ac:dyDescent="0.2">
      <c r="B10"/>
      <c r="D10"/>
    </row>
    <row r="11" spans="2:9" x14ac:dyDescent="0.2">
      <c r="B11"/>
      <c r="D11"/>
    </row>
    <row r="12" spans="2:9" x14ac:dyDescent="0.2">
      <c r="B12" s="3" t="s">
        <v>172</v>
      </c>
      <c r="D12" s="3" t="s">
        <v>173</v>
      </c>
    </row>
    <row r="13" spans="2:9" x14ac:dyDescent="0.2">
      <c r="B13" s="3" t="s">
        <v>174</v>
      </c>
      <c r="D13" s="3">
        <v>3</v>
      </c>
    </row>
    <row r="14" spans="2:9" x14ac:dyDescent="0.2">
      <c r="B14" s="3" t="s">
        <v>175</v>
      </c>
      <c r="D14" s="3" t="s">
        <v>176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D16"/>
  <sheetViews>
    <sheetView zoomScale="110" zoomScaleNormal="110" workbookViewId="0">
      <selection activeCell="P11" sqref="P11"/>
    </sheetView>
  </sheetViews>
  <sheetFormatPr defaultRowHeight="12.75" x14ac:dyDescent="0.2"/>
  <cols>
    <col min="1" max="1025" width="8.42578125"/>
  </cols>
  <sheetData>
    <row r="2" spans="2:4" x14ac:dyDescent="0.2">
      <c r="B2" s="3" t="s">
        <v>177</v>
      </c>
      <c r="C2" s="3" t="s">
        <v>170</v>
      </c>
      <c r="D2" s="3" t="s">
        <v>171</v>
      </c>
    </row>
    <row r="3" spans="2:4" x14ac:dyDescent="0.2">
      <c r="B3" s="3">
        <v>0</v>
      </c>
      <c r="C3" s="3">
        <v>12</v>
      </c>
      <c r="D3" s="11">
        <v>0.91012138899462802</v>
      </c>
    </row>
    <row r="4" spans="2:4" x14ac:dyDescent="0.2">
      <c r="B4" s="3">
        <v>0.1</v>
      </c>
      <c r="C4" s="3">
        <v>10.5</v>
      </c>
      <c r="D4" s="11">
        <v>0.91413949160427999</v>
      </c>
    </row>
    <row r="5" spans="2:4" x14ac:dyDescent="0.2">
      <c r="B5" s="3">
        <v>0.2</v>
      </c>
      <c r="C5" s="3">
        <v>16</v>
      </c>
      <c r="D5" s="11">
        <v>0.91490081630926701</v>
      </c>
    </row>
    <row r="6" spans="2:4" x14ac:dyDescent="0.2">
      <c r="B6" s="3">
        <v>0.3</v>
      </c>
      <c r="C6" s="3">
        <v>13</v>
      </c>
      <c r="D6" s="11">
        <v>0.91515459121092901</v>
      </c>
    </row>
    <row r="7" spans="2:4" x14ac:dyDescent="0.2">
      <c r="B7" s="3">
        <v>0.4</v>
      </c>
      <c r="C7" s="3">
        <v>14.5</v>
      </c>
      <c r="D7" s="11">
        <v>0.91566214101425403</v>
      </c>
    </row>
    <row r="8" spans="2:4" x14ac:dyDescent="0.2">
      <c r="B8" s="12">
        <v>0.5</v>
      </c>
      <c r="C8" s="12">
        <v>18</v>
      </c>
      <c r="D8" s="13">
        <v>0.91629657826840905</v>
      </c>
    </row>
    <row r="9" spans="2:4" x14ac:dyDescent="0.2">
      <c r="B9" s="3">
        <v>0.6</v>
      </c>
      <c r="C9" s="3">
        <v>19</v>
      </c>
      <c r="D9" s="11">
        <v>0.91532377447870406</v>
      </c>
    </row>
    <row r="10" spans="2:4" x14ac:dyDescent="0.2">
      <c r="B10" s="3">
        <v>0.7</v>
      </c>
      <c r="C10" s="3">
        <v>16</v>
      </c>
      <c r="D10" s="11">
        <v>0.91130567186905198</v>
      </c>
    </row>
    <row r="11" spans="2:4" x14ac:dyDescent="0.2">
      <c r="B11" s="3">
        <v>0.8</v>
      </c>
      <c r="C11" s="3">
        <v>18.5</v>
      </c>
      <c r="D11" s="11">
        <v>0.90804889396438704</v>
      </c>
    </row>
    <row r="12" spans="2:4" x14ac:dyDescent="0.2">
      <c r="B12" s="3">
        <v>0.9</v>
      </c>
      <c r="C12" s="3">
        <v>19.5</v>
      </c>
      <c r="D12" s="11">
        <v>0.88546292771644897</v>
      </c>
    </row>
    <row r="14" spans="2:4" x14ac:dyDescent="0.2">
      <c r="B14" s="3" t="s">
        <v>172</v>
      </c>
      <c r="D14" s="3" t="s">
        <v>178</v>
      </c>
    </row>
    <row r="15" spans="2:4" x14ac:dyDescent="0.2">
      <c r="B15" s="3" t="s">
        <v>174</v>
      </c>
      <c r="D15" s="3">
        <v>2</v>
      </c>
    </row>
    <row r="16" spans="2:4" x14ac:dyDescent="0.2">
      <c r="B16" s="3" t="s">
        <v>175</v>
      </c>
      <c r="D16" s="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31"/>
  <sheetViews>
    <sheetView zoomScale="110" zoomScaleNormal="110" workbookViewId="0">
      <selection activeCell="E29" sqref="E29"/>
    </sheetView>
  </sheetViews>
  <sheetFormatPr defaultRowHeight="12.75" x14ac:dyDescent="0.2"/>
  <cols>
    <col min="1" max="1025" width="8.42578125"/>
  </cols>
  <sheetData>
    <row r="2" spans="2:4" x14ac:dyDescent="0.2">
      <c r="B2" s="3" t="s">
        <v>177</v>
      </c>
      <c r="C2" s="3" t="s">
        <v>170</v>
      </c>
      <c r="D2" s="3" t="s">
        <v>171</v>
      </c>
    </row>
    <row r="3" spans="2:4" x14ac:dyDescent="0.2">
      <c r="B3" s="3">
        <v>0</v>
      </c>
      <c r="C3" s="3">
        <v>7</v>
      </c>
      <c r="D3" s="11">
        <v>0.91109419278399995</v>
      </c>
    </row>
    <row r="4" spans="2:4" x14ac:dyDescent="0.2">
      <c r="B4" s="3">
        <v>0.1</v>
      </c>
      <c r="C4" s="3">
        <v>7.5</v>
      </c>
      <c r="D4" s="11">
        <v>0.91151715095350005</v>
      </c>
    </row>
    <row r="5" spans="2:4" x14ac:dyDescent="0.2">
      <c r="B5" s="3">
        <v>0.2</v>
      </c>
      <c r="C5" s="3">
        <v>9</v>
      </c>
      <c r="D5" s="11">
        <v>0.91117878441849998</v>
      </c>
    </row>
    <row r="6" spans="2:4" x14ac:dyDescent="0.2">
      <c r="B6" s="3">
        <v>0.3</v>
      </c>
      <c r="C6" s="3">
        <v>9.5</v>
      </c>
      <c r="D6" s="11">
        <v>0.91295520872949998</v>
      </c>
    </row>
    <row r="7" spans="2:4" x14ac:dyDescent="0.2">
      <c r="B7" s="12">
        <v>0.4</v>
      </c>
      <c r="C7" s="12">
        <v>9.5</v>
      </c>
      <c r="D7" s="13">
        <v>0.91409719578699999</v>
      </c>
    </row>
    <row r="8" spans="2:4" x14ac:dyDescent="0.2">
      <c r="B8" s="3">
        <v>0.5</v>
      </c>
      <c r="C8" s="3">
        <v>8.5</v>
      </c>
      <c r="D8" s="11">
        <v>0.91244765892650004</v>
      </c>
    </row>
    <row r="9" spans="2:4" x14ac:dyDescent="0.2">
      <c r="B9" s="3">
        <v>0.6</v>
      </c>
      <c r="C9" s="3">
        <v>14</v>
      </c>
      <c r="D9" s="11">
        <v>0.91253225056050002</v>
      </c>
    </row>
    <row r="10" spans="2:4" x14ac:dyDescent="0.2">
      <c r="B10" s="3">
        <v>0.7</v>
      </c>
      <c r="C10" s="3">
        <v>12.5</v>
      </c>
      <c r="D10" s="11">
        <v>0.90974072664213501</v>
      </c>
    </row>
    <row r="11" spans="2:4" x14ac:dyDescent="0.2">
      <c r="B11" s="3">
        <v>0.8</v>
      </c>
      <c r="C11" s="3">
        <v>16</v>
      </c>
      <c r="D11" s="11">
        <v>0.90568032821553901</v>
      </c>
    </row>
    <row r="12" spans="2:4" x14ac:dyDescent="0.2">
      <c r="B12" s="3">
        <v>0.9</v>
      </c>
      <c r="C12" s="3">
        <v>20</v>
      </c>
      <c r="D12" s="11">
        <v>0.89096138391913005</v>
      </c>
    </row>
    <row r="14" spans="2:4" x14ac:dyDescent="0.2">
      <c r="B14" s="3" t="s">
        <v>172</v>
      </c>
      <c r="D14" s="3" t="s">
        <v>178</v>
      </c>
    </row>
    <row r="15" spans="2:4" x14ac:dyDescent="0.2">
      <c r="B15" s="3" t="s">
        <v>174</v>
      </c>
      <c r="D15" s="3">
        <v>2</v>
      </c>
    </row>
    <row r="16" spans="2:4" x14ac:dyDescent="0.2">
      <c r="B16" s="3" t="s">
        <v>175</v>
      </c>
      <c r="D16" s="3" t="s">
        <v>180</v>
      </c>
    </row>
    <row r="18" spans="4:6" x14ac:dyDescent="0.2">
      <c r="D18" s="3">
        <v>0</v>
      </c>
      <c r="E18" s="3">
        <v>7</v>
      </c>
      <c r="F18" s="3">
        <v>0.91113648860100005</v>
      </c>
    </row>
    <row r="19" spans="4:6" x14ac:dyDescent="0.2">
      <c r="D19" s="3">
        <v>0</v>
      </c>
      <c r="E19" s="3">
        <v>7</v>
      </c>
      <c r="F19" s="3">
        <v>0.91105189696699995</v>
      </c>
    </row>
    <row r="20" spans="4:6" x14ac:dyDescent="0.2">
      <c r="D20" s="3">
        <v>1</v>
      </c>
      <c r="E20" s="3">
        <v>8</v>
      </c>
      <c r="F20" s="3">
        <v>0.91037516389600004</v>
      </c>
    </row>
    <row r="21" spans="4:6" x14ac:dyDescent="0.2">
      <c r="D21" s="3">
        <v>1</v>
      </c>
      <c r="E21" s="3">
        <v>7</v>
      </c>
      <c r="F21" s="3">
        <v>0.91265913801099996</v>
      </c>
    </row>
    <row r="22" spans="4:6" x14ac:dyDescent="0.2">
      <c r="D22" s="3">
        <v>2</v>
      </c>
      <c r="E22" s="3">
        <v>8</v>
      </c>
      <c r="F22" s="3">
        <v>0.91139026350300001</v>
      </c>
    </row>
    <row r="23" spans="4:6" x14ac:dyDescent="0.2">
      <c r="D23" s="3">
        <v>2</v>
      </c>
      <c r="E23" s="3">
        <v>10</v>
      </c>
      <c r="F23" s="3">
        <v>0.91096730533400005</v>
      </c>
    </row>
    <row r="24" spans="4:6" x14ac:dyDescent="0.2">
      <c r="D24" s="3">
        <v>3</v>
      </c>
      <c r="E24" s="3">
        <v>9</v>
      </c>
      <c r="F24" s="3">
        <v>0.91342046271599997</v>
      </c>
    </row>
    <row r="25" spans="4:6" x14ac:dyDescent="0.2">
      <c r="D25" s="3">
        <v>3</v>
      </c>
      <c r="E25" s="3">
        <v>10</v>
      </c>
      <c r="F25" s="3">
        <v>0.91248995474299999</v>
      </c>
    </row>
    <row r="26" spans="4:6" x14ac:dyDescent="0.2">
      <c r="D26" s="3">
        <v>4</v>
      </c>
      <c r="E26" s="3">
        <v>10</v>
      </c>
      <c r="F26" s="3">
        <v>0.91342046271599997</v>
      </c>
    </row>
    <row r="27" spans="4:6" x14ac:dyDescent="0.2">
      <c r="D27" s="3">
        <v>4</v>
      </c>
      <c r="E27" s="3">
        <v>9</v>
      </c>
      <c r="F27" s="3">
        <v>0.91477392885800002</v>
      </c>
    </row>
    <row r="28" spans="4:6" x14ac:dyDescent="0.2">
      <c r="D28" s="3">
        <v>5</v>
      </c>
      <c r="E28" s="3">
        <v>8</v>
      </c>
      <c r="F28" s="3">
        <v>0.91189781330599995</v>
      </c>
    </row>
    <row r="29" spans="4:6" x14ac:dyDescent="0.2">
      <c r="D29" s="3">
        <v>5</v>
      </c>
      <c r="E29" s="3">
        <v>9</v>
      </c>
      <c r="F29" s="3">
        <v>0.91299750454700002</v>
      </c>
    </row>
    <row r="30" spans="4:6" x14ac:dyDescent="0.2">
      <c r="D30" s="3">
        <v>6</v>
      </c>
      <c r="E30" s="3">
        <v>13</v>
      </c>
      <c r="F30" s="3">
        <v>0.91274372964499995</v>
      </c>
    </row>
    <row r="31" spans="4:6" x14ac:dyDescent="0.2">
      <c r="D31" s="3">
        <v>6</v>
      </c>
      <c r="E31" s="3">
        <v>15</v>
      </c>
      <c r="F31" s="3">
        <v>0.91232077147599999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D9"/>
  <sheetViews>
    <sheetView zoomScaleNormal="100" workbookViewId="0">
      <selection activeCell="B3" sqref="B3"/>
    </sheetView>
  </sheetViews>
  <sheetFormatPr defaultRowHeight="12.75" x14ac:dyDescent="0.2"/>
  <cols>
    <col min="1" max="1025" width="8.42578125"/>
  </cols>
  <sheetData>
    <row r="2" spans="2:4" x14ac:dyDescent="0.2">
      <c r="B2" s="3" t="s">
        <v>181</v>
      </c>
      <c r="C2" s="3" t="s">
        <v>170</v>
      </c>
      <c r="D2" s="3" t="s">
        <v>182</v>
      </c>
    </row>
    <row r="3" spans="2:4" x14ac:dyDescent="0.2">
      <c r="B3" s="3">
        <v>64</v>
      </c>
      <c r="C3" s="3">
        <v>11</v>
      </c>
      <c r="D3" s="11">
        <v>0.91343568392748697</v>
      </c>
    </row>
    <row r="4" spans="2:4" x14ac:dyDescent="0.2">
      <c r="B4" s="3">
        <v>126</v>
      </c>
      <c r="C4" s="3">
        <v>11</v>
      </c>
      <c r="D4" s="11">
        <v>0.91362267192736801</v>
      </c>
    </row>
    <row r="5" spans="2:4" x14ac:dyDescent="0.2">
      <c r="B5" s="12">
        <v>188</v>
      </c>
      <c r="C5" s="12">
        <v>10</v>
      </c>
      <c r="D5" s="13">
        <v>0.91356144877271594</v>
      </c>
    </row>
    <row r="7" spans="2:4" x14ac:dyDescent="0.2">
      <c r="B7" s="3" t="s">
        <v>172</v>
      </c>
      <c r="D7" s="3" t="s">
        <v>173</v>
      </c>
    </row>
    <row r="8" spans="2:4" x14ac:dyDescent="0.2">
      <c r="B8" s="3" t="s">
        <v>174</v>
      </c>
      <c r="D8" s="3">
        <v>2</v>
      </c>
    </row>
    <row r="9" spans="2:4" x14ac:dyDescent="0.2">
      <c r="B9" s="3" t="s">
        <v>175</v>
      </c>
      <c r="D9" s="3" t="s">
        <v>179</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0"/>
  <sheetViews>
    <sheetView tabSelected="1" topLeftCell="A10" zoomScaleNormal="100" workbookViewId="0">
      <selection activeCell="G24" sqref="G24"/>
    </sheetView>
  </sheetViews>
  <sheetFormatPr defaultRowHeight="12.75" x14ac:dyDescent="0.2"/>
  <cols>
    <col min="1" max="1025" width="10.85546875" style="3"/>
  </cols>
  <sheetData>
    <row r="1" spans="2:17" x14ac:dyDescent="0.2">
      <c r="B1"/>
      <c r="C1" s="1" t="s">
        <v>183</v>
      </c>
      <c r="D1" s="1"/>
      <c r="E1" s="1" t="s">
        <v>184</v>
      </c>
      <c r="F1" s="1"/>
      <c r="G1" s="1" t="s">
        <v>185</v>
      </c>
      <c r="H1" s="1"/>
    </row>
    <row r="2" spans="2:17" x14ac:dyDescent="0.2">
      <c r="B2" s="3" t="s">
        <v>186</v>
      </c>
      <c r="C2" s="3" t="s">
        <v>170</v>
      </c>
      <c r="D2" s="3" t="s">
        <v>182</v>
      </c>
      <c r="E2" s="3" t="s">
        <v>170</v>
      </c>
      <c r="F2" s="3" t="s">
        <v>182</v>
      </c>
      <c r="G2" s="3" t="s">
        <v>170</v>
      </c>
      <c r="H2" s="3" t="s">
        <v>182</v>
      </c>
      <c r="L2" t="s">
        <v>39</v>
      </c>
      <c r="M2" s="3" t="s">
        <v>249</v>
      </c>
      <c r="P2" s="3" t="s">
        <v>39</v>
      </c>
      <c r="Q2" s="3" t="s">
        <v>249</v>
      </c>
    </row>
    <row r="3" spans="2:17" x14ac:dyDescent="0.2">
      <c r="B3" s="3" t="s">
        <v>187</v>
      </c>
      <c r="C3">
        <v>16.5</v>
      </c>
      <c r="D3" s="11">
        <v>0.91096730533336401</v>
      </c>
      <c r="E3" s="3">
        <v>22.5</v>
      </c>
      <c r="F3" s="11">
        <v>0.89144702424280198</v>
      </c>
      <c r="G3">
        <v>11.5</v>
      </c>
      <c r="H3" s="13">
        <v>0.91413949160427999</v>
      </c>
      <c r="K3" s="3" t="s">
        <v>183</v>
      </c>
      <c r="L3">
        <f>AVERAGE(C3:C7)</f>
        <v>14.5</v>
      </c>
      <c r="M3" s="16">
        <f>AVERAGE(D3:D7)</f>
        <v>0.88377658127989189</v>
      </c>
      <c r="O3" s="3" t="s">
        <v>187</v>
      </c>
      <c r="P3" s="18">
        <f>AVERAGE(C3,E3,G3)</f>
        <v>16.833333333333332</v>
      </c>
      <c r="Q3" s="17">
        <f>AVERAGE(D3,F3,H3)</f>
        <v>0.90551794039348199</v>
      </c>
    </row>
    <row r="4" spans="2:17" x14ac:dyDescent="0.2">
      <c r="B4" s="3" t="s">
        <v>188</v>
      </c>
      <c r="C4">
        <v>17.5</v>
      </c>
      <c r="D4" s="11">
        <v>0.88124156545226895</v>
      </c>
      <c r="E4" s="3">
        <v>14</v>
      </c>
      <c r="F4" s="11">
        <v>0.89203713296075904</v>
      </c>
      <c r="G4">
        <v>11</v>
      </c>
      <c r="H4" s="11">
        <v>0.87736711505811704</v>
      </c>
      <c r="K4" s="3" t="s">
        <v>184</v>
      </c>
      <c r="L4">
        <f>AVERAGE(E3:E7)</f>
        <v>12.4</v>
      </c>
      <c r="M4" s="16">
        <f>AVERAGE(F3:F7)</f>
        <v>0.71496448264788037</v>
      </c>
      <c r="O4" s="3" t="s">
        <v>188</v>
      </c>
      <c r="P4" s="18">
        <f t="shared" ref="P4:Q7" si="0">AVERAGE(C4,E4,G4)</f>
        <v>14.166666666666666</v>
      </c>
      <c r="Q4" s="17">
        <f t="shared" si="0"/>
        <v>0.88354860449038164</v>
      </c>
    </row>
    <row r="5" spans="2:17" x14ac:dyDescent="0.2">
      <c r="B5" s="3" t="s">
        <v>189</v>
      </c>
      <c r="C5">
        <v>17.5</v>
      </c>
      <c r="D5" s="11">
        <v>0.87819424491753495</v>
      </c>
      <c r="E5" s="3">
        <v>14</v>
      </c>
      <c r="F5" s="11">
        <v>0.89853148593711096</v>
      </c>
      <c r="G5">
        <v>9</v>
      </c>
      <c r="H5" s="11">
        <v>0.87697531670367002</v>
      </c>
      <c r="K5" s="3" t="s">
        <v>185</v>
      </c>
      <c r="L5">
        <f>AVERAGE(G3:G7)</f>
        <v>8.8000000000000007</v>
      </c>
      <c r="M5" s="16">
        <f>AVERAGE(H3:H7)</f>
        <v>0.88391762102364413</v>
      </c>
      <c r="O5" s="3" t="s">
        <v>189</v>
      </c>
      <c r="P5" s="18">
        <f t="shared" si="0"/>
        <v>13.5</v>
      </c>
      <c r="Q5" s="17">
        <f t="shared" si="0"/>
        <v>0.88456701585277209</v>
      </c>
    </row>
    <row r="6" spans="2:17" x14ac:dyDescent="0.2">
      <c r="B6" s="3" t="s">
        <v>190</v>
      </c>
      <c r="C6">
        <v>8</v>
      </c>
      <c r="D6" s="11">
        <v>0.88126603191171704</v>
      </c>
      <c r="E6" s="3">
        <v>2</v>
      </c>
      <c r="F6" s="11">
        <v>0</v>
      </c>
      <c r="G6">
        <v>6</v>
      </c>
      <c r="H6" s="11">
        <v>0.87944002434676705</v>
      </c>
      <c r="L6"/>
      <c r="O6" s="3" t="s">
        <v>190</v>
      </c>
      <c r="P6" s="18">
        <f t="shared" si="0"/>
        <v>5.333333333333333</v>
      </c>
      <c r="Q6" s="17">
        <f t="shared" si="0"/>
        <v>0.58690201875282799</v>
      </c>
    </row>
    <row r="7" spans="2:17" x14ac:dyDescent="0.2">
      <c r="B7" s="3" t="s">
        <v>191</v>
      </c>
      <c r="C7">
        <v>13</v>
      </c>
      <c r="D7" s="11">
        <v>0.86721375878457496</v>
      </c>
      <c r="E7" s="3">
        <v>9.5</v>
      </c>
      <c r="F7" s="11">
        <v>0.89280677009873</v>
      </c>
      <c r="G7">
        <v>6.5</v>
      </c>
      <c r="H7" s="11">
        <v>0.871666157405387</v>
      </c>
      <c r="L7"/>
      <c r="O7" s="3" t="s">
        <v>191</v>
      </c>
      <c r="P7" s="18">
        <f t="shared" si="0"/>
        <v>9.6666666666666661</v>
      </c>
      <c r="Q7" s="17">
        <f t="shared" si="0"/>
        <v>0.87722889542956395</v>
      </c>
    </row>
    <row r="8" spans="2:17" x14ac:dyDescent="0.2">
      <c r="B8"/>
      <c r="C8"/>
      <c r="D8"/>
      <c r="E8"/>
      <c r="G8"/>
      <c r="H8"/>
      <c r="L8"/>
    </row>
    <row r="9" spans="2:17" x14ac:dyDescent="0.2">
      <c r="B9"/>
      <c r="C9"/>
      <c r="D9"/>
      <c r="E9"/>
      <c r="G9"/>
      <c r="H9"/>
      <c r="L9"/>
    </row>
    <row r="10" spans="2:17" x14ac:dyDescent="0.2">
      <c r="B10" s="3" t="s">
        <v>172</v>
      </c>
      <c r="C10"/>
      <c r="D10" s="3" t="s">
        <v>192</v>
      </c>
      <c r="E10"/>
      <c r="G10"/>
      <c r="H10"/>
      <c r="L10"/>
    </row>
    <row r="11" spans="2:17" x14ac:dyDescent="0.2">
      <c r="B11" s="3" t="s">
        <v>174</v>
      </c>
      <c r="C11"/>
      <c r="D11" s="3">
        <v>2</v>
      </c>
      <c r="E11"/>
      <c r="G11"/>
      <c r="H11"/>
      <c r="L11"/>
    </row>
    <row r="12" spans="2:17" x14ac:dyDescent="0.2">
      <c r="B12" s="3" t="s">
        <v>175</v>
      </c>
      <c r="C12"/>
      <c r="D12" s="3" t="s">
        <v>193</v>
      </c>
      <c r="E12"/>
      <c r="G12"/>
      <c r="H12"/>
      <c r="L12"/>
    </row>
    <row r="13" spans="2:17" x14ac:dyDescent="0.2">
      <c r="B13"/>
      <c r="C13"/>
      <c r="D13"/>
      <c r="E13"/>
      <c r="G13"/>
      <c r="H13"/>
      <c r="L13"/>
    </row>
    <row r="14" spans="2:17" x14ac:dyDescent="0.2">
      <c r="B14"/>
      <c r="C14"/>
      <c r="D14"/>
      <c r="E14"/>
      <c r="G14"/>
      <c r="H14"/>
      <c r="L14"/>
    </row>
    <row r="15" spans="2:17" x14ac:dyDescent="0.2">
      <c r="B15"/>
      <c r="C15"/>
      <c r="D15" t="s">
        <v>194</v>
      </c>
      <c r="E15" s="3" t="s">
        <v>195</v>
      </c>
      <c r="G15" t="s">
        <v>196</v>
      </c>
      <c r="H15" s="3" t="s">
        <v>197</v>
      </c>
      <c r="L15" s="14"/>
    </row>
    <row r="16" spans="2:17" x14ac:dyDescent="0.2">
      <c r="B16" s="3" t="s">
        <v>187</v>
      </c>
      <c r="C16" s="3">
        <v>1</v>
      </c>
      <c r="D16" s="3">
        <v>18</v>
      </c>
      <c r="E16" s="3">
        <v>15</v>
      </c>
      <c r="G16" s="3">
        <v>0.91113648860100005</v>
      </c>
      <c r="H16" s="3">
        <v>0.91079812206572797</v>
      </c>
      <c r="I16" s="3">
        <f t="shared" ref="I16:I30" si="1">AVERAGE(D16:E16)</f>
        <v>16.5</v>
      </c>
      <c r="L16" s="3">
        <f t="shared" ref="L16:L30" si="2">AVERAGE(G16:H16)</f>
        <v>0.91096730533336401</v>
      </c>
    </row>
    <row r="17" spans="2:12" x14ac:dyDescent="0.2">
      <c r="B17" s="3" t="s">
        <v>188</v>
      </c>
      <c r="C17" s="3">
        <v>1</v>
      </c>
      <c r="D17" s="3">
        <v>21</v>
      </c>
      <c r="E17" s="3">
        <v>14</v>
      </c>
      <c r="G17" s="3">
        <v>0.880849767098</v>
      </c>
      <c r="H17" s="3">
        <v>0.88163336380653901</v>
      </c>
      <c r="I17" s="3">
        <f t="shared" si="1"/>
        <v>17.5</v>
      </c>
      <c r="L17" s="3">
        <f t="shared" si="2"/>
        <v>0.8812415654522695</v>
      </c>
    </row>
    <row r="18" spans="2:12" x14ac:dyDescent="0.2">
      <c r="B18" s="3" t="s">
        <v>189</v>
      </c>
      <c r="C18" s="3">
        <v>1</v>
      </c>
      <c r="D18" s="3">
        <v>18</v>
      </c>
      <c r="E18" s="3">
        <v>17</v>
      </c>
      <c r="G18" s="3">
        <v>0.87867310957300004</v>
      </c>
      <c r="H18" s="3">
        <v>0.87771538026206997</v>
      </c>
      <c r="I18" s="3">
        <f t="shared" si="1"/>
        <v>17.5</v>
      </c>
      <c r="L18" s="3">
        <f t="shared" si="2"/>
        <v>0.87819424491753506</v>
      </c>
    </row>
    <row r="19" spans="2:12" x14ac:dyDescent="0.2">
      <c r="B19" s="3" t="s">
        <v>190</v>
      </c>
      <c r="C19" s="3">
        <v>1</v>
      </c>
      <c r="D19" s="3">
        <v>9</v>
      </c>
      <c r="E19" s="3">
        <v>7</v>
      </c>
      <c r="G19" s="3">
        <v>0.88230946480600003</v>
      </c>
      <c r="H19" s="3">
        <v>0.88022259901743405</v>
      </c>
      <c r="I19" s="3">
        <f t="shared" si="1"/>
        <v>8</v>
      </c>
      <c r="L19" s="3">
        <f t="shared" si="2"/>
        <v>0.88126603191171704</v>
      </c>
    </row>
    <row r="20" spans="2:12" x14ac:dyDescent="0.2">
      <c r="B20" s="3" t="s">
        <v>191</v>
      </c>
      <c r="C20" s="3">
        <v>1</v>
      </c>
      <c r="D20" s="3">
        <v>14</v>
      </c>
      <c r="E20" s="3">
        <v>12</v>
      </c>
      <c r="G20" s="3">
        <v>0.86734471168500005</v>
      </c>
      <c r="H20" s="3">
        <v>0.86708280588414999</v>
      </c>
      <c r="I20" s="3">
        <f t="shared" si="1"/>
        <v>13</v>
      </c>
      <c r="L20" s="3">
        <f t="shared" si="2"/>
        <v>0.86721375878457496</v>
      </c>
    </row>
    <row r="21" spans="2:12" x14ac:dyDescent="0.2">
      <c r="B21" s="3" t="s">
        <v>187</v>
      </c>
      <c r="C21" s="3">
        <v>2</v>
      </c>
      <c r="D21" s="3">
        <v>23</v>
      </c>
      <c r="E21" s="3">
        <v>22</v>
      </c>
      <c r="G21" s="3">
        <v>0.89133178182999995</v>
      </c>
      <c r="H21" s="3">
        <v>0.89156226665560401</v>
      </c>
      <c r="I21" s="3">
        <f t="shared" si="1"/>
        <v>22.5</v>
      </c>
      <c r="L21" s="3">
        <f t="shared" si="2"/>
        <v>0.89144702424280198</v>
      </c>
    </row>
    <row r="22" spans="2:12" x14ac:dyDescent="0.2">
      <c r="B22" s="3" t="s">
        <v>188</v>
      </c>
      <c r="C22" s="3">
        <v>2</v>
      </c>
      <c r="D22" s="3">
        <v>14</v>
      </c>
      <c r="E22" s="3">
        <v>14</v>
      </c>
      <c r="G22" s="3">
        <v>0.88981996183522805</v>
      </c>
      <c r="H22" s="3">
        <v>0.89425430408628903</v>
      </c>
      <c r="I22" s="3">
        <f t="shared" si="1"/>
        <v>14</v>
      </c>
      <c r="L22" s="3">
        <f t="shared" si="2"/>
        <v>0.89203713296075859</v>
      </c>
    </row>
    <row r="23" spans="2:12" x14ac:dyDescent="0.2">
      <c r="B23" s="3" t="s">
        <v>189</v>
      </c>
      <c r="C23" s="3">
        <v>2</v>
      </c>
      <c r="D23" s="3">
        <v>14</v>
      </c>
      <c r="E23" s="3">
        <v>14</v>
      </c>
      <c r="G23" s="3">
        <v>0.89902928731436205</v>
      </c>
      <c r="H23" s="3">
        <v>0.89803368455986099</v>
      </c>
      <c r="I23" s="3">
        <f t="shared" si="1"/>
        <v>14</v>
      </c>
      <c r="L23" s="3">
        <f t="shared" si="2"/>
        <v>0.89853148593711152</v>
      </c>
    </row>
    <row r="24" spans="2:12" x14ac:dyDescent="0.2">
      <c r="B24" s="3" t="s">
        <v>190</v>
      </c>
      <c r="C24" s="3">
        <v>2</v>
      </c>
      <c r="D24"/>
      <c r="E24" s="3">
        <v>2</v>
      </c>
      <c r="G24"/>
      <c r="H24" s="3">
        <v>0</v>
      </c>
      <c r="I24" s="3">
        <f t="shared" si="1"/>
        <v>2</v>
      </c>
      <c r="L24" s="3">
        <f t="shared" si="2"/>
        <v>0</v>
      </c>
    </row>
    <row r="25" spans="2:12" x14ac:dyDescent="0.2">
      <c r="B25" s="3" t="s">
        <v>191</v>
      </c>
      <c r="C25" s="3">
        <v>2</v>
      </c>
      <c r="D25" s="3">
        <v>9</v>
      </c>
      <c r="E25" s="3">
        <v>10</v>
      </c>
      <c r="G25" s="3">
        <v>0.89330457147598097</v>
      </c>
      <c r="H25" s="3">
        <v>0.89230896872148002</v>
      </c>
      <c r="I25" s="3">
        <f t="shared" si="1"/>
        <v>9.5</v>
      </c>
      <c r="L25" s="3">
        <f t="shared" si="2"/>
        <v>0.89280677009873055</v>
      </c>
    </row>
    <row r="26" spans="2:12" x14ac:dyDescent="0.2">
      <c r="B26" s="3" t="s">
        <v>187</v>
      </c>
      <c r="C26" s="3">
        <v>3</v>
      </c>
      <c r="D26" s="3">
        <v>12</v>
      </c>
      <c r="E26" s="3">
        <v>11</v>
      </c>
      <c r="G26" s="3">
        <v>0.91443556232288603</v>
      </c>
      <c r="H26" s="3">
        <v>0.91384342088567405</v>
      </c>
      <c r="I26" s="3">
        <f t="shared" si="1"/>
        <v>11.5</v>
      </c>
      <c r="L26" s="3">
        <f t="shared" si="2"/>
        <v>0.91413949160427999</v>
      </c>
    </row>
    <row r="27" spans="2:12" x14ac:dyDescent="0.2">
      <c r="B27" s="3" t="s">
        <v>188</v>
      </c>
      <c r="C27" s="3">
        <v>3</v>
      </c>
      <c r="D27" s="3">
        <v>13</v>
      </c>
      <c r="E27" s="3">
        <v>9</v>
      </c>
      <c r="G27" s="3">
        <v>0.87736711505811704</v>
      </c>
      <c r="H27" s="3">
        <v>0.87736711505811704</v>
      </c>
      <c r="I27" s="3">
        <f t="shared" si="1"/>
        <v>11</v>
      </c>
      <c r="L27" s="3">
        <f t="shared" si="2"/>
        <v>0.87736711505811704</v>
      </c>
    </row>
    <row r="28" spans="2:12" x14ac:dyDescent="0.2">
      <c r="B28" s="3" t="s">
        <v>189</v>
      </c>
      <c r="C28" s="3">
        <v>3</v>
      </c>
      <c r="D28" s="3">
        <v>9</v>
      </c>
      <c r="E28" s="3">
        <v>9</v>
      </c>
      <c r="G28" s="3">
        <v>0.87606112054329399</v>
      </c>
      <c r="H28" s="3">
        <v>0.87788951286404604</v>
      </c>
      <c r="I28" s="3">
        <f t="shared" si="1"/>
        <v>9</v>
      </c>
      <c r="L28" s="3">
        <f t="shared" si="2"/>
        <v>0.87697531670367002</v>
      </c>
    </row>
    <row r="29" spans="2:12" x14ac:dyDescent="0.2">
      <c r="B29" s="3" t="s">
        <v>190</v>
      </c>
      <c r="C29" s="3">
        <v>3</v>
      </c>
      <c r="D29"/>
      <c r="E29" s="3">
        <v>6</v>
      </c>
      <c r="G29"/>
      <c r="H29" s="3">
        <v>0.87944002434676705</v>
      </c>
      <c r="I29" s="3">
        <f t="shared" si="1"/>
        <v>6</v>
      </c>
      <c r="L29" s="3">
        <f t="shared" si="2"/>
        <v>0.87944002434676705</v>
      </c>
    </row>
    <row r="30" spans="2:12" x14ac:dyDescent="0.2">
      <c r="B30" s="3" t="s">
        <v>191</v>
      </c>
      <c r="C30" s="3">
        <v>3</v>
      </c>
      <c r="D30" s="3">
        <v>6</v>
      </c>
      <c r="E30" s="3">
        <v>7</v>
      </c>
      <c r="G30" s="3">
        <v>0.87048758129992598</v>
      </c>
      <c r="H30" s="3">
        <v>0.87284473351084702</v>
      </c>
      <c r="I30" s="3">
        <f t="shared" si="1"/>
        <v>6.5</v>
      </c>
      <c r="L30" s="3">
        <f t="shared" si="2"/>
        <v>0.87166615740538655</v>
      </c>
    </row>
  </sheetData>
  <mergeCells count="3">
    <mergeCell ref="C1:D1"/>
    <mergeCell ref="E1:F1"/>
    <mergeCell ref="G1:H1"/>
  </mergeCells>
  <pageMargins left="0.78749999999999998" right="0.78749999999999998" top="1.05277777777778" bottom="1.05277777777778" header="0.78749999999999998" footer="0.78749999999999998"/>
  <pageSetup firstPageNumber="0" orientation="portrait" horizontalDpi="0" verticalDpi="0" r:id="rId1"/>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0"/>
  <sheetViews>
    <sheetView zoomScale="110" zoomScaleNormal="110" workbookViewId="0">
      <selection activeCell="J5" sqref="J5"/>
    </sheetView>
  </sheetViews>
  <sheetFormatPr defaultRowHeight="12.75" x14ac:dyDescent="0.2"/>
  <cols>
    <col min="1" max="1025" width="10.85546875" style="3"/>
  </cols>
  <sheetData>
    <row r="1" spans="2:6" x14ac:dyDescent="0.2">
      <c r="B1"/>
      <c r="C1" s="1" t="s">
        <v>198</v>
      </c>
      <c r="D1" s="1"/>
      <c r="E1" s="1" t="s">
        <v>199</v>
      </c>
      <c r="F1" s="1"/>
    </row>
    <row r="2" spans="2:6" x14ac:dyDescent="0.2">
      <c r="B2" s="3" t="s">
        <v>200</v>
      </c>
      <c r="C2" s="3" t="s">
        <v>170</v>
      </c>
      <c r="D2" s="3" t="s">
        <v>182</v>
      </c>
      <c r="E2" s="3" t="s">
        <v>170</v>
      </c>
      <c r="F2" s="3" t="s">
        <v>182</v>
      </c>
    </row>
    <row r="3" spans="2:6" x14ac:dyDescent="0.2">
      <c r="B3" s="3" t="s">
        <v>183</v>
      </c>
      <c r="C3" s="3">
        <v>27.5</v>
      </c>
      <c r="D3" s="11">
        <v>0.88753542274668995</v>
      </c>
      <c r="E3" s="3">
        <v>16.5</v>
      </c>
      <c r="F3" s="11">
        <v>0.91096730533336401</v>
      </c>
    </row>
    <row r="4" spans="2:6" x14ac:dyDescent="0.2">
      <c r="B4" s="3" t="s">
        <v>184</v>
      </c>
      <c r="C4" s="3">
        <v>30</v>
      </c>
      <c r="D4" s="11">
        <v>0.85114502242127699</v>
      </c>
      <c r="E4" s="3">
        <v>22.5</v>
      </c>
      <c r="F4" s="11">
        <v>0.89144702424280198</v>
      </c>
    </row>
    <row r="5" spans="2:6" x14ac:dyDescent="0.2">
      <c r="B5" s="3" t="s">
        <v>185</v>
      </c>
      <c r="C5" s="3">
        <v>16.5</v>
      </c>
      <c r="D5" s="11">
        <v>0.89760182717929204</v>
      </c>
      <c r="E5" s="3">
        <v>11.5</v>
      </c>
      <c r="F5" s="11">
        <v>0.91413949160427999</v>
      </c>
    </row>
    <row r="6" spans="2:6" x14ac:dyDescent="0.2">
      <c r="B6"/>
      <c r="D6"/>
    </row>
    <row r="7" spans="2:6" x14ac:dyDescent="0.2">
      <c r="B7"/>
      <c r="D7"/>
    </row>
    <row r="8" spans="2:6" x14ac:dyDescent="0.2">
      <c r="B8" s="3" t="s">
        <v>172</v>
      </c>
      <c r="D8" s="3" t="s">
        <v>201</v>
      </c>
    </row>
    <row r="9" spans="2:6" x14ac:dyDescent="0.2">
      <c r="B9" s="3" t="s">
        <v>174</v>
      </c>
      <c r="D9" s="3">
        <v>2</v>
      </c>
    </row>
    <row r="10" spans="2:6" x14ac:dyDescent="0.2">
      <c r="B10" s="3" t="s">
        <v>175</v>
      </c>
      <c r="D10" s="3" t="s">
        <v>202</v>
      </c>
    </row>
  </sheetData>
  <mergeCells count="2">
    <mergeCell ref="C1:D1"/>
    <mergeCell ref="E1:F1"/>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Sheet2</vt:lpstr>
      <vt:lpstr>Sheet3</vt:lpstr>
      <vt:lpstr>Callback</vt:lpstr>
      <vt:lpstr>DropoutGRU</vt:lpstr>
      <vt:lpstr>DropoutEmb</vt:lpstr>
      <vt:lpstr>Trimlen</vt:lpstr>
      <vt:lpstr>EmbXMod</vt:lpstr>
      <vt:lpstr>TraXMod</vt:lpstr>
      <vt:lpstr>LossXEpoch</vt:lpstr>
      <vt:lpstr>Optimizer</vt:lpstr>
      <vt:lpstr>Loss</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Joshua A Kosasih</cp:lastModifiedBy>
  <cp:revision>139</cp:revision>
  <dcterms:created xsi:type="dcterms:W3CDTF">2018-05-10T15:41:00Z</dcterms:created>
  <dcterms:modified xsi:type="dcterms:W3CDTF">2018-05-15T18:41:04Z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