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Default" sheetId="1" state="visible" r:id="rId2"/>
    <sheet name="NoTransfer" sheetId="2" state="visible" r:id="rId3"/>
    <sheet name="Transfer" sheetId="3" state="visible" r:id="rId4"/>
    <sheet name="Master" sheetId="4" state="visible" r:id="rId5"/>
    <sheet name="Trainable" sheetId="5" state="visible" r:id="rId6"/>
    <sheet name="Sheet6" sheetId="6" state="visible" r:id="rId7"/>
    <sheet name="Baselin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<sst xmlns="http://schemas.openxmlformats.org/spreadsheetml/2006/main" count="148" uniqueCount="55">
  <si>
    <t xml:space="preserve">Default</t>
  </si>
  <si>
    <t xml:space="preserve">Percentage</t>
  </si>
  <si>
    <t xml:space="preserve">Seed</t>
  </si>
  <si>
    <t xml:space="preserve">Epoch</t>
  </si>
  <si>
    <t xml:space="preserve">F-1 (Micro)</t>
  </si>
  <si>
    <t xml:space="preserve">Bad seed</t>
  </si>
  <si>
    <t xml:space="preserve">GRU notrainable</t>
  </si>
  <si>
    <t xml:space="preserve">9, 10, 12</t>
  </si>
  <si>
    <t xml:space="preserve">Seeds</t>
  </si>
  <si>
    <t xml:space="preserve">Sum</t>
  </si>
  <si>
    <t xml:space="preserve">Avg</t>
  </si>
  <si>
    <t xml:space="preserve">No Transfer</t>
  </si>
  <si>
    <t xml:space="preserve">Transfer</t>
  </si>
  <si>
    <t xml:space="preserve">Emb Trainable</t>
  </si>
  <si>
    <t xml:space="preserve">GRU Trainable</t>
  </si>
  <si>
    <t xml:space="preserve">Time/epoch</t>
  </si>
  <si>
    <t xml:space="preserve">Total time</t>
  </si>
  <si>
    <t xml:space="preserve">Run at</t>
  </si>
  <si>
    <t xml:space="preserve">Home</t>
  </si>
  <si>
    <t xml:space="preserve">Trial per settings</t>
  </si>
  <si>
    <t xml:space="preserve">Comments</t>
  </si>
  <si>
    <t xml:space="preserve">True false create the highest f-1 of 84.14% with seed 2</t>
  </si>
  <si>
    <t xml:space="preserve">None</t>
  </si>
  <si>
    <t xml:space="preserve">Char emb</t>
  </si>
  <si>
    <t xml:space="preserve">Token emb</t>
  </si>
  <si>
    <t xml:space="preserve">Char GRU</t>
  </si>
  <si>
    <t xml:space="preserve">Token GRU</t>
  </si>
  <si>
    <t xml:space="preserve">Trial</t>
  </si>
  <si>
    <t xml:space="preserve">Average</t>
  </si>
  <si>
    <t xml:space="preserve">B-LOC </t>
  </si>
  <si>
    <t xml:space="preserve">B-MISC </t>
  </si>
  <si>
    <t xml:space="preserve">B-ORG </t>
  </si>
  <si>
    <t xml:space="preserve">B-PER </t>
  </si>
  <si>
    <t xml:space="preserve">I-LOC </t>
  </si>
  <si>
    <t xml:space="preserve">I-MISC </t>
  </si>
  <si>
    <t xml:space="preserve">I-ORG </t>
  </si>
  <si>
    <t xml:space="preserve">I-PER </t>
  </si>
  <si>
    <t xml:space="preserve">O</t>
  </si>
  <si>
    <t xml:space="preserve">Model anaGo terbaik</t>
  </si>
  <si>
    <t xml:space="preserve">Macro F-1 70%!!</t>
  </si>
  <si>
    <t xml:space="preserve">O </t>
  </si>
  <si>
    <t xml:space="preserve">None </t>
  </si>
  <si>
    <t xml:space="preserve">I-MISC</t>
  </si>
  <si>
    <t xml:space="preserve">B-LOC</t>
  </si>
  <si>
    <t xml:space="preserve">B-MISC</t>
  </si>
  <si>
    <t xml:space="preserve">B-ORG</t>
  </si>
  <si>
    <t xml:space="preserve">B-PER</t>
  </si>
  <si>
    <t xml:space="preserve">I-LOC</t>
  </si>
  <si>
    <t xml:space="preserve">I-ORG</t>
  </si>
  <si>
    <t xml:space="preserve">I-PER</t>
  </si>
  <si>
    <t xml:space="preserve">precision</t>
  </si>
  <si>
    <t xml:space="preserve">recall</t>
  </si>
  <si>
    <t xml:space="preserve">f1-score</t>
  </si>
  <si>
    <t xml:space="preserve">support</t>
  </si>
  <si>
    <t xml:space="preserve">avg/total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</si>
</sst>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%"/>
    <numFmt numFmtId="167" formatCode="0.0%"/>
    <numFmt numFmtId="168" formatCode="&quot;TRUE&quot;;&quot;TRUE&quot;;&quot;FALSE&quot;"/>
    <numFmt numFmtId="169" formatCode="#,##0.00"/>
    <numFmt numFmtId="170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C000"/>
      <rgbColor rgb="FFFF9900"/>
      <rgbColor rgb="FFFF420E"/>
      <rgbColor rgb="FF595959"/>
      <rgbColor rgb="FFA5A5A5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strCache>
            </c:strRef>
          </c:cat>
          <c:val>
            <c:numRef>
              <c:f>Master!$J$6:$J$10</c:f>
              <c:numCache>
                <c:formatCode>General</c:formatCode>
                <c:ptCount val="5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strCache>
            </c:strRef>
          </c:cat>
          <c:val>
            <c:numRef>
              <c:f>Master!$K$6:$K$10</c:f>
              <c:numCache>
                <c:formatCode>General</c:formatCode>
                <c:ptCount val="5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c000"/>
            </a:solidFill>
            <a:ln w="316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strCache>
            </c:strRef>
          </c:cat>
          <c:val>
            <c:numRef>
              <c:f>Master!$L$6:$L$10</c:f>
              <c:numCache>
                <c:formatCode>General</c:formatCode>
                <c:ptCount val="5"/>
                <c:pt idx="0">
                  <c:v>0.728674222008352</c:v>
                </c:pt>
                <c:pt idx="1">
                  <c:v>0.687003622760736</c:v>
                </c:pt>
                <c:pt idx="2">
                  <c:v>0.605491694194286</c:v>
                </c:pt>
                <c:pt idx="3">
                  <c:v>0.566286326653322</c:v>
                </c:pt>
                <c:pt idx="4">
                  <c:v>0.477668589151841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466566"/>
        <c:axId val="48355646"/>
      </c:lineChart>
      <c:catAx>
        <c:axId val="54466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Labelling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355646"/>
        <c:crosses val="autoZero"/>
        <c:auto val="1"/>
        <c:lblAlgn val="ctr"/>
        <c:lblOffset val="100"/>
      </c:catAx>
      <c:valAx>
        <c:axId val="48355646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Avg F-1 (Micro)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4665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Perbandingan Epoch Model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17.4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268023"/>
        <c:axId val="84680249"/>
      </c:lineChart>
      <c:catAx>
        <c:axId val="732680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Labelling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680249"/>
        <c:crosses val="autoZero"/>
        <c:auto val="1"/>
        <c:lblAlgn val="ctr"/>
        <c:lblOffset val="100"/>
      </c:catAx>
      <c:valAx>
        <c:axId val="846802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Avg Epoch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26802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Sheet6!$D$2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Sheet6!$D$3:$D$7</c:f>
              <c:numCache>
                <c:formatCode>General</c:formatCode>
                <c:ptCount val="5"/>
                <c:pt idx="0">
                  <c:v>0.715731779205192</c:v>
                </c:pt>
                <c:pt idx="1">
                  <c:v>0.700567680841496</c:v>
                </c:pt>
                <c:pt idx="2">
                  <c:v>0.72214471764331</c:v>
                </c:pt>
                <c:pt idx="3">
                  <c:v>0.713103849009108</c:v>
                </c:pt>
                <c:pt idx="4">
                  <c:v>0.725643084321478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Sheet6!$E$3:$E$7</c:f>
              <c:numCache>
                <c:formatCode>General</c:formatCode>
                <c:ptCount val="5"/>
                <c:pt idx="0">
                  <c:v>0.665257480532121</c:v>
                </c:pt>
                <c:pt idx="1">
                  <c:v>0.672330184955217</c:v>
                </c:pt>
                <c:pt idx="2">
                  <c:v>0.665147345724102</c:v>
                </c:pt>
                <c:pt idx="3">
                  <c:v>0.676020514524025</c:v>
                </c:pt>
                <c:pt idx="4">
                  <c:v>0.671156511391295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Sheet6!$F$2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Sheet6!$F$3:$F$7</c:f>
              <c:numCache>
                <c:formatCode>General</c:formatCode>
                <c:ptCount val="5"/>
                <c:pt idx="0">
                  <c:v>0.597418657759686</c:v>
                </c:pt>
                <c:pt idx="1">
                  <c:v>0.603086379994052</c:v>
                </c:pt>
                <c:pt idx="2">
                  <c:v>0.59351714117381</c:v>
                </c:pt>
                <c:pt idx="3">
                  <c:v>0.603358788276558</c:v>
                </c:pt>
                <c:pt idx="4">
                  <c:v>0.596791215437604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Sheet6!$G$2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Sheet6!$G$3:$G$7</c:f>
              <c:numCache>
                <c:formatCode>General</c:formatCode>
                <c:ptCount val="5"/>
                <c:pt idx="0">
                  <c:v>0.551452661068127</c:v>
                </c:pt>
                <c:pt idx="1">
                  <c:v>0.576306929304586</c:v>
                </c:pt>
                <c:pt idx="2">
                  <c:v>0.552852543857212</c:v>
                </c:pt>
                <c:pt idx="3">
                  <c:v>0.55071969422307</c:v>
                </c:pt>
                <c:pt idx="4">
                  <c:v>0.551419425721298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Sheet6!$H$2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Sheet6!$H$3:$H$7</c:f>
              <c:numCache>
                <c:formatCode>General</c:formatCode>
                <c:ptCount val="5"/>
                <c:pt idx="0">
                  <c:v>0.406797905749355</c:v>
                </c:pt>
                <c:pt idx="1">
                  <c:v>0.357156306911809</c:v>
                </c:pt>
                <c:pt idx="2">
                  <c:v>0.409252225081875</c:v>
                </c:pt>
                <c:pt idx="3">
                  <c:v>0.403552866762561</c:v>
                </c:pt>
                <c:pt idx="4">
                  <c:v>0.40076648229395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Sheet6!$I$2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Sheet6!$I$3:$I$7</c:f>
              <c:numCache>
                <c:formatCode>General</c:formatCode>
                <c:ptCount val="5"/>
                <c:pt idx="0">
                  <c:v>0.216421654885364</c:v>
                </c:pt>
                <c:pt idx="1">
                  <c:v>0.297510549815355</c:v>
                </c:pt>
                <c:pt idx="2">
                  <c:v>0.260146106317619</c:v>
                </c:pt>
                <c:pt idx="3">
                  <c:v>0.25324992546834</c:v>
                </c:pt>
                <c:pt idx="4">
                  <c:v>0.303753831571734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Sheet6!$J$2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Sheet6!$J$3:$J$7</c:f>
              <c:numCache>
                <c:formatCode>General</c:formatCode>
                <c:ptCount val="5"/>
                <c:pt idx="0">
                  <c:v>0.180300930034342</c:v>
                </c:pt>
                <c:pt idx="1">
                  <c:v>0.189680450441237</c:v>
                </c:pt>
                <c:pt idx="2">
                  <c:v>0.172031374568147</c:v>
                </c:pt>
                <c:pt idx="3">
                  <c:v>0.209899198245516</c:v>
                </c:pt>
                <c:pt idx="4">
                  <c:v>0.259969663721838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Sheet6!$K$2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Sheet6!$K$3:$K$7</c:f>
              <c:numCache>
                <c:formatCode>General</c:formatCode>
                <c:ptCount val="5"/>
                <c:pt idx="0">
                  <c:v>0.0567451972655922</c:v>
                </c:pt>
                <c:pt idx="1">
                  <c:v>0.0626880088354307</c:v>
                </c:pt>
                <c:pt idx="2">
                  <c:v>0.0554686264054606</c:v>
                </c:pt>
                <c:pt idx="3">
                  <c:v>0.188701971478228</c:v>
                </c:pt>
                <c:pt idx="4">
                  <c:v>0.228865950849767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794794"/>
        <c:axId val="75817980"/>
      </c:lineChart>
      <c:catAx>
        <c:axId val="73794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817980"/>
        <c:crosses val="autoZero"/>
        <c:auto val="1"/>
        <c:lblAlgn val="ctr"/>
        <c:lblOffset val="100"/>
      </c:catAx>
      <c:valAx>
        <c:axId val="7581798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794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Master!$J$6:$J$13</c:f>
              <c:numCache>
                <c:formatCode>General</c:formatCode>
                <c:ptCount val="8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  <c:pt idx="5">
                  <c:v>0.062798073227845</c:v>
                </c:pt>
                <c:pt idx="6">
                  <c:v>0.0784191615478719</c:v>
                </c:pt>
                <c:pt idx="7">
                  <c:v>0.0453067816258296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Master!$K$6:$K$13</c:f>
              <c:numCache>
                <c:formatCode>General</c:formatCode>
                <c:ptCount val="8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  <c:pt idx="5">
                  <c:v>0.256494504052503</c:v>
                </c:pt>
                <c:pt idx="6">
                  <c:v>0.107957059063521</c:v>
                </c:pt>
                <c:pt idx="7">
                  <c:v>0.0591634099583456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Master!$L$6:$L$13</c:f>
              <c:numCache>
                <c:formatCode>General</c:formatCode>
                <c:ptCount val="8"/>
                <c:pt idx="0">
                  <c:v>0.728674222008352</c:v>
                </c:pt>
                <c:pt idx="1">
                  <c:v>0.687003622760736</c:v>
                </c:pt>
                <c:pt idx="2">
                  <c:v>0.605491694194286</c:v>
                </c:pt>
                <c:pt idx="3">
                  <c:v>0.566286326653322</c:v>
                </c:pt>
                <c:pt idx="4">
                  <c:v>0.477668589151841</c:v>
                </c:pt>
                <c:pt idx="5">
                  <c:v>0.341327896139741</c:v>
                </c:pt>
                <c:pt idx="6">
                  <c:v>0.256079494364974</c:v>
                </c:pt>
                <c:pt idx="7">
                  <c:v>0.214663414417514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942763"/>
        <c:axId val="41237919"/>
      </c:lineChart>
      <c:catAx>
        <c:axId val="769427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237919"/>
        <c:crosses val="autoZero"/>
        <c:auto val="1"/>
        <c:lblAlgn val="ctr"/>
        <c:lblOffset val="100"/>
      </c:catAx>
      <c:valAx>
        <c:axId val="4123791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9427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17.4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316934"/>
        <c:axId val="55819373"/>
      </c:lineChart>
      <c:catAx>
        <c:axId val="643169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819373"/>
        <c:crosses val="autoZero"/>
        <c:auto val="1"/>
        <c:lblAlgn val="ctr"/>
        <c:lblOffset val="100"/>
      </c:catAx>
      <c:valAx>
        <c:axId val="5581937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316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Perbandingan F-1 Model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Master!$I$6:$I$14</c:f>
              <c:strCach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  <c:pt idx="8">
                  <c:v/>
                </c:pt>
              </c:strCache>
            </c:strRef>
          </c:cat>
          <c:val>
            <c:numRef>
              <c:f>Master!$J$6:$J$13</c:f>
              <c:numCache>
                <c:formatCode>General</c:formatCode>
                <c:ptCount val="8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  <c:pt idx="5">
                  <c:v>0.062798073227845</c:v>
                </c:pt>
                <c:pt idx="6">
                  <c:v>0.0784191615478719</c:v>
                </c:pt>
                <c:pt idx="7">
                  <c:v>0.0453067816258296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Master!$I$6:$I$14</c:f>
              <c:strCach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  <c:pt idx="8">
                  <c:v/>
                </c:pt>
              </c:strCache>
            </c:strRef>
          </c:cat>
          <c:val>
            <c:numRef>
              <c:f>Master!$K$6:$K$13</c:f>
              <c:numCache>
                <c:formatCode>General</c:formatCode>
                <c:ptCount val="8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  <c:pt idx="5">
                  <c:v>0.256494504052503</c:v>
                </c:pt>
                <c:pt idx="6">
                  <c:v>0.107957059063521</c:v>
                </c:pt>
                <c:pt idx="7">
                  <c:v>0.0591634099583456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c000"/>
            </a:solidFill>
            <a:ln w="316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Master!$I$6:$I$14</c:f>
              <c:strCach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  <c:pt idx="8">
                  <c:v/>
                </c:pt>
              </c:strCache>
            </c:strRef>
          </c:cat>
          <c:val>
            <c:numRef>
              <c:f>Master!$L$6:$L$13</c:f>
              <c:numCache>
                <c:formatCode>General</c:formatCode>
                <c:ptCount val="8"/>
                <c:pt idx="0">
                  <c:v>0.728674222008352</c:v>
                </c:pt>
                <c:pt idx="1">
                  <c:v>0.687003622760736</c:v>
                </c:pt>
                <c:pt idx="2">
                  <c:v>0.605491694194286</c:v>
                </c:pt>
                <c:pt idx="3">
                  <c:v>0.566286326653322</c:v>
                </c:pt>
                <c:pt idx="4">
                  <c:v>0.477668589151841</c:v>
                </c:pt>
                <c:pt idx="5">
                  <c:v>0.341327896139741</c:v>
                </c:pt>
                <c:pt idx="6">
                  <c:v>0.256079494364974</c:v>
                </c:pt>
                <c:pt idx="7">
                  <c:v>0.214663414417514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320250"/>
        <c:axId val="23362247"/>
      </c:lineChart>
      <c:catAx>
        <c:axId val="803202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Labelling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362247"/>
        <c:crosses val="autoZero"/>
        <c:auto val="1"/>
        <c:lblAlgn val="ctr"/>
        <c:lblOffset val="100"/>
      </c:catAx>
      <c:valAx>
        <c:axId val="23362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Avg F-1 (Micro)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32025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36000</xdr:colOff>
      <xdr:row>14</xdr:row>
      <xdr:rowOff>720</xdr:rowOff>
    </xdr:from>
    <xdr:to>
      <xdr:col>13</xdr:col>
      <xdr:colOff>462600</xdr:colOff>
      <xdr:row>29</xdr:row>
      <xdr:rowOff>133200</xdr:rowOff>
    </xdr:to>
    <xdr:graphicFrame>
      <xdr:nvGraphicFramePr>
        <xdr:cNvPr id="0" name="Chart 1"/>
        <xdr:cNvGraphicFramePr/>
      </xdr:nvGraphicFramePr>
      <xdr:xfrm>
        <a:off x="5903280" y="2267640"/>
        <a:ext cx="4093560" cy="256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18360</xdr:colOff>
      <xdr:row>14</xdr:row>
      <xdr:rowOff>27720</xdr:rowOff>
    </xdr:from>
    <xdr:to>
      <xdr:col>19</xdr:col>
      <xdr:colOff>471240</xdr:colOff>
      <xdr:row>29</xdr:row>
      <xdr:rowOff>106560</xdr:rowOff>
    </xdr:to>
    <xdr:graphicFrame>
      <xdr:nvGraphicFramePr>
        <xdr:cNvPr id="1" name="Chart 2"/>
        <xdr:cNvGraphicFramePr/>
      </xdr:nvGraphicFramePr>
      <xdr:xfrm>
        <a:off x="10286280" y="2294640"/>
        <a:ext cx="4119840" cy="250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32</xdr:row>
      <xdr:rowOff>9360</xdr:rowOff>
    </xdr:from>
    <xdr:to>
      <xdr:col>15</xdr:col>
      <xdr:colOff>18720</xdr:colOff>
      <xdr:row>48</xdr:row>
      <xdr:rowOff>151920</xdr:rowOff>
    </xdr:to>
    <xdr:graphicFrame>
      <xdr:nvGraphicFramePr>
        <xdr:cNvPr id="2" name="Chart 4"/>
        <xdr:cNvGraphicFramePr/>
      </xdr:nvGraphicFramePr>
      <xdr:xfrm>
        <a:off x="5867280" y="5190840"/>
        <a:ext cx="515268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50</xdr:row>
      <xdr:rowOff>0</xdr:rowOff>
    </xdr:from>
    <xdr:to>
      <xdr:col>14</xdr:col>
      <xdr:colOff>732960</xdr:colOff>
      <xdr:row>65</xdr:row>
      <xdr:rowOff>56880</xdr:rowOff>
    </xdr:to>
    <xdr:graphicFrame>
      <xdr:nvGraphicFramePr>
        <xdr:cNvPr id="3" name="Chart 5"/>
        <xdr:cNvGraphicFramePr/>
      </xdr:nvGraphicFramePr>
      <xdr:xfrm>
        <a:off x="5867280" y="8096040"/>
        <a:ext cx="513360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4680</xdr:colOff>
      <xdr:row>32</xdr:row>
      <xdr:rowOff>19080</xdr:rowOff>
    </xdr:from>
    <xdr:to>
      <xdr:col>22</xdr:col>
      <xdr:colOff>347400</xdr:colOff>
      <xdr:row>49</xdr:row>
      <xdr:rowOff>9360</xdr:rowOff>
    </xdr:to>
    <xdr:graphicFrame>
      <xdr:nvGraphicFramePr>
        <xdr:cNvPr id="4" name="Chart 6"/>
        <xdr:cNvGraphicFramePr/>
      </xdr:nvGraphicFramePr>
      <xdr:xfrm>
        <a:off x="11739240" y="5200560"/>
        <a:ext cx="474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36000</xdr:colOff>
      <xdr:row>9</xdr:row>
      <xdr:rowOff>72000</xdr:rowOff>
    </xdr:from>
    <xdr:to>
      <xdr:col>9</xdr:col>
      <xdr:colOff>104400</xdr:colOff>
      <xdr:row>29</xdr:row>
      <xdr:rowOff>59040</xdr:rowOff>
    </xdr:to>
    <xdr:graphicFrame>
      <xdr:nvGraphicFramePr>
        <xdr:cNvPr id="5" name="Chart 1"/>
        <xdr:cNvGraphicFramePr/>
      </xdr:nvGraphicFramePr>
      <xdr:xfrm>
        <a:off x="1216800" y="1529280"/>
        <a:ext cx="420228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P2" s="1" t="s">
        <v>6</v>
      </c>
      <c r="Q2" s="1"/>
      <c r="S2" s="0" t="s">
        <v>0</v>
      </c>
    </row>
    <row r="3" customFormat="false" ht="12.75" hidden="false" customHeight="false" outlineLevel="0" collapsed="false">
      <c r="B3" s="1" t="n">
        <v>1</v>
      </c>
      <c r="C3" s="1" t="n">
        <v>0</v>
      </c>
      <c r="D3" s="1" t="n">
        <v>13</v>
      </c>
      <c r="E3" s="2" t="n">
        <v>0.723930078360458</v>
      </c>
      <c r="G3" s="1" t="s">
        <v>7</v>
      </c>
      <c r="P3" s="0" t="n">
        <v>24</v>
      </c>
      <c r="Q3" s="2" t="n">
        <v>0.717274357441722</v>
      </c>
      <c r="S3" s="1" t="n">
        <v>13</v>
      </c>
      <c r="T3" s="2" t="n">
        <v>0.723930078360458</v>
      </c>
    </row>
    <row r="4" customFormat="false" ht="12.75" hidden="false" customHeight="false" outlineLevel="0" collapsed="false">
      <c r="B4" s="1" t="n">
        <v>1</v>
      </c>
      <c r="C4" s="1" t="n">
        <v>1</v>
      </c>
      <c r="D4" s="1" t="n">
        <v>4</v>
      </c>
      <c r="E4" s="2" t="n">
        <v>0.481261154074955</v>
      </c>
      <c r="P4" s="0" t="n">
        <v>23</v>
      </c>
      <c r="Q4" s="2" t="n">
        <v>0.727857351651564</v>
      </c>
      <c r="S4" s="1" t="n">
        <v>4</v>
      </c>
      <c r="T4" s="2" t="n">
        <v>0.481261154074955</v>
      </c>
    </row>
    <row r="5" customFormat="false" ht="12.75" hidden="false" customHeight="false" outlineLevel="0" collapsed="false">
      <c r="B5" s="1" t="n">
        <v>1</v>
      </c>
      <c r="C5" s="1" t="n">
        <v>2</v>
      </c>
      <c r="D5" s="1" t="n">
        <v>4</v>
      </c>
      <c r="E5" s="2" t="n">
        <v>0.61381074168798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P5" s="0" t="n">
        <v>17</v>
      </c>
      <c r="Q5" s="2" t="n">
        <v>0.704491725768322</v>
      </c>
      <c r="S5" s="1" t="n">
        <v>4</v>
      </c>
      <c r="T5" s="2" t="n">
        <v>0.61381074168798</v>
      </c>
    </row>
    <row r="6" customFormat="false" ht="12.75" hidden="false" customHeight="false" outlineLevel="0" collapsed="false">
      <c r="B6" s="1" t="n">
        <v>1</v>
      </c>
      <c r="C6" s="1" t="n">
        <v>3</v>
      </c>
      <c r="D6" s="1" t="n">
        <v>4</v>
      </c>
      <c r="E6" s="2" t="n">
        <v>0.533638705983395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P6" s="0" t="n">
        <v>18</v>
      </c>
      <c r="Q6" s="2" t="n">
        <v>0.713946587537092</v>
      </c>
      <c r="S6" s="1" t="n">
        <v>4</v>
      </c>
      <c r="T6" s="2" t="n">
        <v>0.533638705983395</v>
      </c>
    </row>
    <row r="7" customFormat="false" ht="12.75" hidden="false" customHeight="false" outlineLevel="0" collapsed="false">
      <c r="B7" s="1" t="n">
        <v>1</v>
      </c>
      <c r="C7" s="1" t="n">
        <v>4</v>
      </c>
      <c r="D7" s="1" t="n">
        <v>6</v>
      </c>
      <c r="E7" s="2" t="n">
        <v>0.658956109134045</v>
      </c>
      <c r="G7" s="1" t="n">
        <v>1</v>
      </c>
      <c r="H7" s="2" t="n">
        <f aca="false">IF(Default!H$6="","",VLOOKUP(Default!H$6,Default!$C3:$E17,3))</f>
        <v>0.481261154074955</v>
      </c>
      <c r="I7" s="2" t="n">
        <f aca="false">IF(Default!I$6="","",VLOOKUP(Default!I$6,Default!$C3:$E17,3))</f>
        <v>0.533638705983395</v>
      </c>
      <c r="J7" s="2" t="n">
        <f aca="false">IF(Default!J$6="","",VLOOKUP(Default!J$6,Default!$C3:$E17,3))</f>
        <v>0.453963838664812</v>
      </c>
      <c r="K7" s="2" t="n">
        <f aca="false">IF(Default!K$6="","",VLOOKUP(Default!K$6,Default!$C3:$E17,3))</f>
        <v>0.684514755095832</v>
      </c>
      <c r="L7" s="2" t="n">
        <f aca="false">IF(Default!L$6="","",VLOOKUP(Default!L$6,Default!$C3:$E17,3))</f>
        <v>0.603155339805825</v>
      </c>
      <c r="M7" s="2" t="n">
        <f aca="false">SUM(Default!H7:L7)</f>
        <v>2.75653379362482</v>
      </c>
      <c r="N7" s="2" t="n">
        <f aca="false">Default!M7/COUNTA(Default!H$6:L$6)</f>
        <v>0.551306758724964</v>
      </c>
      <c r="P7" s="0" t="n">
        <v>16</v>
      </c>
      <c r="Q7" s="2" t="n">
        <v>0.710105580693816</v>
      </c>
      <c r="S7" s="1" t="n">
        <v>6</v>
      </c>
      <c r="T7" s="2" t="n">
        <v>0.658956109134045</v>
      </c>
    </row>
    <row r="8" customFormat="false" ht="12.75" hidden="false" customHeight="false" outlineLevel="0" collapsed="false">
      <c r="B8" s="1" t="n">
        <v>1</v>
      </c>
      <c r="C8" s="1" t="n">
        <v>5</v>
      </c>
      <c r="D8" s="1" t="n">
        <v>10</v>
      </c>
      <c r="E8" s="2" t="n">
        <v>0.699086354258768</v>
      </c>
      <c r="H8" s="1" t="n">
        <f aca="false">IF(Default!H$6="","",VLOOKUP(Default!H$6,Default!$C3:$E17,2))</f>
        <v>4</v>
      </c>
      <c r="I8" s="1" t="n">
        <f aca="false">IF(Default!I$6="","",VLOOKUP(Default!I$6,Default!$C3:$E17,2))</f>
        <v>4</v>
      </c>
      <c r="J8" s="1" t="n">
        <f aca="false">IF(Default!J$6="","",VLOOKUP(Default!J$6,Default!$C3:$E17,2))</f>
        <v>11</v>
      </c>
      <c r="K8" s="1" t="n">
        <f aca="false">IF(Default!K$6="","",VLOOKUP(Default!K$6,Default!$C3:$E17,2))</f>
        <v>6</v>
      </c>
      <c r="L8" s="1" t="n">
        <f aca="false">IF(Default!L$6="","",VLOOKUP(Default!L$6,Default!$C3:$E17,2))</f>
        <v>5</v>
      </c>
      <c r="M8" s="1" t="n">
        <f aca="false">SUM(Default!H8:L8)</f>
        <v>30</v>
      </c>
      <c r="N8" s="1" t="n">
        <f aca="false">Default!M8/COUNTA(Default!H$6:L$6)</f>
        <v>6</v>
      </c>
      <c r="P8" s="0" t="n">
        <v>19</v>
      </c>
      <c r="Q8" s="2" t="n">
        <v>0.709467455621302</v>
      </c>
      <c r="S8" s="1" t="n">
        <v>10</v>
      </c>
      <c r="T8" s="2" t="n">
        <v>0.699086354258768</v>
      </c>
    </row>
    <row r="9" customFormat="false" ht="12.75" hidden="false" customHeight="false" outlineLevel="0" collapsed="false">
      <c r="B9" s="1" t="n">
        <v>1</v>
      </c>
      <c r="C9" s="1" t="n">
        <v>6</v>
      </c>
      <c r="D9" s="1" t="n">
        <v>11</v>
      </c>
      <c r="E9" s="2" t="n">
        <v>0.453963838664812</v>
      </c>
      <c r="G9" s="1" t="n">
        <v>0.5</v>
      </c>
      <c r="H9" s="2" t="n">
        <f aca="false">IF(Default!H$6="","",VLOOKUP(Default!H$6,Default!$C18:$E32,3))</f>
        <v>0.659502609763586</v>
      </c>
      <c r="I9" s="2" t="n">
        <f aca="false">IF(Default!I$6="","",VLOOKUP(Default!I$6,Default!$C18:$E32,3))</f>
        <v>0.653483992467043</v>
      </c>
      <c r="J9" s="2" t="n">
        <f aca="false">IF(Default!J$6="","",VLOOKUP(Default!J$6,Default!$C18:$E32,3))</f>
        <v>0.667270531400966</v>
      </c>
      <c r="K9" s="2" t="n">
        <f aca="false">IF(Default!K$6="","",VLOOKUP(Default!K$6,Default!$C18:$E32,3))</f>
        <v>0.668118195956454</v>
      </c>
      <c r="L9" s="2" t="n">
        <f aca="false">IF(Default!L$6="","",VLOOKUP(Default!L$6,Default!$C18:$E32,3))</f>
        <v>0.664088069027075</v>
      </c>
      <c r="M9" s="2" t="n">
        <f aca="false">SUM(Default!H9:L9)</f>
        <v>3.31246339861512</v>
      </c>
      <c r="N9" s="2" t="n">
        <f aca="false">Default!M9/COUNTA(Default!H$6:L$6)</f>
        <v>0.662492679723025</v>
      </c>
      <c r="P9" s="0" t="n">
        <v>21</v>
      </c>
      <c r="Q9" s="2" t="n">
        <v>0.722798695523273</v>
      </c>
      <c r="S9" s="1" t="n">
        <v>11</v>
      </c>
      <c r="T9" s="2" t="n">
        <v>0.453963838664812</v>
      </c>
    </row>
    <row r="10" customFormat="false" ht="12.75" hidden="false" customHeight="false" outlineLevel="0" collapsed="false">
      <c r="B10" s="1" t="n">
        <v>1</v>
      </c>
      <c r="C10" s="1" t="n">
        <v>7</v>
      </c>
      <c r="D10" s="1" t="n">
        <v>7</v>
      </c>
      <c r="E10" s="2" t="n">
        <v>0.678260869565217</v>
      </c>
      <c r="H10" s="1" t="n">
        <f aca="false">IF(Default!H$6="","",VLOOKUP(Default!H$6,Default!$C$18:$E$32,2))</f>
        <v>11</v>
      </c>
      <c r="I10" s="1" t="n">
        <f aca="false">IF(Default!I$6="","",VLOOKUP(Default!I$6,Default!$C$18:$E$32,2))</f>
        <v>10</v>
      </c>
      <c r="J10" s="1" t="n">
        <f aca="false">IF(Default!J$6="","",VLOOKUP(Default!J$6,Default!$C$18:$E$32,2))</f>
        <v>13</v>
      </c>
      <c r="K10" s="1" t="n">
        <f aca="false">IF(Default!K$6="","",VLOOKUP(Default!K$6,Default!$C$18:$E$32,2))</f>
        <v>10</v>
      </c>
      <c r="L10" s="1" t="n">
        <f aca="false">IF(Default!L$6="","",VLOOKUP(Default!L$6,Default!$C$18:$E$32,2))</f>
        <v>13</v>
      </c>
      <c r="M10" s="1" t="n">
        <f aca="false">SUM(Default!H10:L10)</f>
        <v>57</v>
      </c>
      <c r="N10" s="1" t="n">
        <f aca="false">Default!M10/COUNTA(Default!H$6:L$6)</f>
        <v>11.4</v>
      </c>
      <c r="P10" s="0" t="n">
        <v>20</v>
      </c>
      <c r="Q10" s="2" t="n">
        <v>0.727272727272727</v>
      </c>
      <c r="S10" s="1" t="n">
        <v>7</v>
      </c>
      <c r="T10" s="2" t="n">
        <v>0.678260869565217</v>
      </c>
    </row>
    <row r="11" customFormat="false" ht="12.75" hidden="false" customHeight="false" outlineLevel="0" collapsed="false">
      <c r="B11" s="1" t="n">
        <v>1</v>
      </c>
      <c r="C11" s="1" t="n">
        <v>8</v>
      </c>
      <c r="D11" s="1" t="n">
        <v>6</v>
      </c>
      <c r="E11" s="2" t="n">
        <v>0.684514755095832</v>
      </c>
      <c r="G11" s="1" t="n">
        <v>0.2</v>
      </c>
      <c r="H11" s="2" t="n">
        <f aca="false">IF(Default!H$6="","",VLOOKUP(Default!H$6,Default!$C$33:$E$47,3))</f>
        <v>0.618607516943931</v>
      </c>
      <c r="I11" s="2" t="n">
        <f aca="false">IF(Default!I$6="","",VLOOKUP(Default!I$6,Default!$C$33:$E$47,3))</f>
        <v>0.606870229007634</v>
      </c>
      <c r="J11" s="2" t="n">
        <f aca="false">IF(Default!J$6="","",VLOOKUP(Default!J$6,Default!$C$33:$E$47,3))</f>
        <v>0.619872379216044</v>
      </c>
      <c r="K11" s="2" t="n">
        <f aca="false">IF(Default!K$6="","",VLOOKUP(Default!K$6,Default!$C$33:$E$47,3))</f>
        <v>0.600564794477565</v>
      </c>
      <c r="L11" s="2" t="n">
        <f aca="false">IF(Default!L$6="","",VLOOKUP(Default!L$6,Default!$C$33:$E$47,3))</f>
        <v>0.611858190709046</v>
      </c>
      <c r="M11" s="2" t="n">
        <f aca="false">SUM(Default!H11:L11)</f>
        <v>3.05777311035422</v>
      </c>
      <c r="N11" s="2" t="n">
        <f aca="false">Default!M11/COUNTA(Default!H$6:L$6)</f>
        <v>0.611554622070844</v>
      </c>
      <c r="P11" s="0" t="n">
        <v>26</v>
      </c>
      <c r="Q11" s="2" t="n">
        <v>0.713818722139673</v>
      </c>
      <c r="S11" s="1" t="n">
        <v>6</v>
      </c>
      <c r="T11" s="2" t="n">
        <v>0.684514755095832</v>
      </c>
    </row>
    <row r="12" customFormat="false" ht="12.75" hidden="false" customHeight="false" outlineLevel="0" collapsed="false">
      <c r="B12" s="1" t="n">
        <v>1</v>
      </c>
      <c r="C12" s="1" t="n">
        <v>9</v>
      </c>
      <c r="D12" s="1" t="n">
        <v>5</v>
      </c>
      <c r="E12" s="2" t="n">
        <v>0.917348079298782</v>
      </c>
      <c r="H12" s="1" t="n">
        <f aca="false">IF(Default!H$6="","",VLOOKUP(Default!H$6,Default!$C$33:$E$47,2))</f>
        <v>12</v>
      </c>
      <c r="I12" s="1" t="n">
        <f aca="false">IF(Default!I$6="","",VLOOKUP(Default!I$6,Default!$C$33:$E$47,2))</f>
        <v>9</v>
      </c>
      <c r="J12" s="1" t="n">
        <f aca="false">IF(Default!J$6="","",VLOOKUP(Default!J$6,Default!$C$33:$E$47,2))</f>
        <v>14</v>
      </c>
      <c r="K12" s="1" t="n">
        <f aca="false">IF(Default!K$6="","",VLOOKUP(Default!K$6,Default!$C$33:$E$47,2))</f>
        <v>13</v>
      </c>
      <c r="L12" s="1" t="n">
        <f aca="false">IF(Default!L$6="","",VLOOKUP(Default!L$6,Default!$C$33:$E$47,2))</f>
        <v>15</v>
      </c>
      <c r="M12" s="1" t="n">
        <f aca="false">SUM(Default!H12:L12)</f>
        <v>63</v>
      </c>
      <c r="N12" s="1" t="n">
        <f aca="false">Default!M12/COUNTA(Default!H$6:L$6)</f>
        <v>12.6</v>
      </c>
      <c r="P12" s="0" t="n">
        <v>13</v>
      </c>
      <c r="Q12" s="2" t="n">
        <v>0.925441696113074</v>
      </c>
      <c r="S12" s="1" t="n">
        <v>5</v>
      </c>
      <c r="T12" s="2" t="n">
        <v>0.917348079298782</v>
      </c>
    </row>
    <row r="13" customFormat="false" ht="12.75" hidden="false" customHeight="false" outlineLevel="0" collapsed="false">
      <c r="B13" s="1" t="n">
        <v>1</v>
      </c>
      <c r="C13" s="1" t="n">
        <v>10</v>
      </c>
      <c r="D13" s="1" t="n">
        <v>5</v>
      </c>
      <c r="E13" s="2" t="n">
        <v>0.893369386315542</v>
      </c>
      <c r="G13" s="1" t="n">
        <v>0.1</v>
      </c>
      <c r="H13" s="2" t="n">
        <f aca="false">IF(Default!H$6="","",VLOOKUP(Default!H$6,Default!$C$48:$E$62,3))</f>
        <v>0.557710064635272</v>
      </c>
      <c r="I13" s="2" t="n">
        <f aca="false">IF(Default!I$6="","",VLOOKUP(Default!I$6,Default!$C$48:$E$62,3))</f>
        <v>0.510939077751599</v>
      </c>
      <c r="J13" s="2" t="n">
        <f aca="false">IF(Default!J$6="","",VLOOKUP(Default!J$6,Default!$C$48:$E$62,3))</f>
        <v>0.481894150417827</v>
      </c>
      <c r="K13" s="2" t="n">
        <f aca="false">IF(Default!K$6="","",VLOOKUP(Default!K$6,Default!$C$48:$E$62,3))</f>
        <v>0.578011849901251</v>
      </c>
      <c r="L13" s="2" t="n">
        <f aca="false">IF(Default!L$6="","",VLOOKUP(Default!L$6,Default!$C$48:$E$62,3))</f>
        <v>0.539892021595681</v>
      </c>
      <c r="M13" s="2" t="n">
        <f aca="false">SUM(Default!H13:L13)</f>
        <v>2.66844716430163</v>
      </c>
      <c r="N13" s="2" t="n">
        <f aca="false">Default!M13/COUNTA(Default!H$6:L$6)</f>
        <v>0.533689432860326</v>
      </c>
      <c r="P13" s="0" t="n">
        <v>24</v>
      </c>
      <c r="Q13" s="2" t="n">
        <v>0.928201506591337</v>
      </c>
      <c r="S13" s="1" t="n">
        <v>5</v>
      </c>
      <c r="T13" s="2" t="n">
        <v>0.893369386315542</v>
      </c>
    </row>
    <row r="14" customFormat="false" ht="12.75" hidden="false" customHeight="false" outlineLevel="0" collapsed="false">
      <c r="B14" s="1" t="n">
        <v>1</v>
      </c>
      <c r="C14" s="1" t="n">
        <v>11</v>
      </c>
      <c r="D14" s="1" t="n">
        <v>6</v>
      </c>
      <c r="E14" s="2" t="n">
        <v>0.64382676147382</v>
      </c>
      <c r="H14" s="1" t="n">
        <f aca="false">IF(Default!H$6="","",VLOOKUP(Default!H$6,Default!$C$48:$E$62,2))</f>
        <v>16</v>
      </c>
      <c r="I14" s="1" t="n">
        <f aca="false">IF(Default!I$6="","",VLOOKUP(Default!I$6,Default!$C$48:$E$62,2))</f>
        <v>10</v>
      </c>
      <c r="J14" s="1" t="n">
        <f aca="false">IF(Default!J$6="","",VLOOKUP(Default!J$6,Default!$C$48:$E$62,2))</f>
        <v>11</v>
      </c>
      <c r="K14" s="1" t="n">
        <f aca="false">IF(Default!K$6="","",VLOOKUP(Default!K$6,Default!$C$48:$E$62,2))</f>
        <v>16</v>
      </c>
      <c r="L14" s="1" t="n">
        <f aca="false">IF(Default!L$6="","",VLOOKUP(Default!L$6,Default!$C$48:$E$62,2))</f>
        <v>14</v>
      </c>
      <c r="M14" s="1" t="n">
        <f aca="false">SUM(Default!H14:L14)</f>
        <v>67</v>
      </c>
      <c r="N14" s="1" t="n">
        <f aca="false">Default!M14/COUNTA(Default!H$6:L$6)</f>
        <v>13.4</v>
      </c>
      <c r="P14" s="0" t="n">
        <v>16</v>
      </c>
      <c r="Q14" s="2" t="n">
        <v>0.7090855282628</v>
      </c>
      <c r="S14" s="1" t="n">
        <v>6</v>
      </c>
      <c r="T14" s="2" t="n">
        <v>0.64382676147382</v>
      </c>
    </row>
    <row r="15" customFormat="false" ht="12.75" hidden="false" customHeight="false" outlineLevel="0" collapsed="false">
      <c r="B15" s="1" t="n">
        <v>1</v>
      </c>
      <c r="C15" s="1" t="n">
        <v>12</v>
      </c>
      <c r="D15" s="1" t="n">
        <v>6</v>
      </c>
      <c r="E15" s="2" t="n">
        <v>0.921094459582198</v>
      </c>
      <c r="G15" s="1" t="n">
        <v>0.05</v>
      </c>
      <c r="H15" s="2" t="n">
        <f aca="false">IF(Default!H$6="","",VLOOKUP(Default!H$6,Default!$C$63:$E$77,3))</f>
        <v>0.447645818692902</v>
      </c>
      <c r="I15" s="2" t="n">
        <f aca="false">IF(Default!I$6="","",VLOOKUP(Default!I$6,Default!$C$63:$E$77,3))</f>
        <v>0.469664525339044</v>
      </c>
      <c r="J15" s="2" t="n">
        <f aca="false">IF(Default!J$6="","",VLOOKUP(Default!J$6,Default!$C$63:$E$77,3))</f>
        <v>0.268433571185865</v>
      </c>
      <c r="K15" s="2" t="n">
        <f aca="false">IF(Default!K$6="","",VLOOKUP(Default!K$6,Default!$C$63:$E$77,3))</f>
        <v>0.476037311032486</v>
      </c>
      <c r="L15" s="2" t="n">
        <f aca="false">IF(Default!L$6="","",VLOOKUP(Default!L$6,Default!$C$63:$E$77,3))</f>
        <v>0.457415565345081</v>
      </c>
      <c r="M15" s="2" t="n">
        <f aca="false">SUM(Default!H15:L15)</f>
        <v>2.11919679159538</v>
      </c>
      <c r="N15" s="2" t="n">
        <f aca="false">Default!M15/COUNTA(Default!H$6:L$6)</f>
        <v>0.423839358319076</v>
      </c>
      <c r="P15" s="0" t="n">
        <v>26</v>
      </c>
      <c r="Q15" s="2" t="n">
        <v>0.93374964518876</v>
      </c>
      <c r="S15" s="1" t="n">
        <v>6</v>
      </c>
      <c r="T15" s="2" t="n">
        <v>0.921094459582198</v>
      </c>
    </row>
    <row r="16" customFormat="false" ht="12.75" hidden="false" customHeight="false" outlineLevel="0" collapsed="false">
      <c r="B16" s="1" t="n">
        <v>1</v>
      </c>
      <c r="C16" s="1" t="n">
        <v>13</v>
      </c>
      <c r="D16" s="1" t="n">
        <v>5</v>
      </c>
      <c r="E16" s="2" t="n">
        <v>0.603155339805825</v>
      </c>
      <c r="H16" s="1" t="n">
        <f aca="false">IF(Default!H$6="","",VLOOKUP(Default!H$6,Default!$C$63:$E$77,2))</f>
        <v>18</v>
      </c>
      <c r="I16" s="1" t="n">
        <f aca="false">IF(Default!I$6="","",VLOOKUP(Default!I$6,Default!$C$63:$E$77,2))</f>
        <v>11</v>
      </c>
      <c r="J16" s="1" t="n">
        <f aca="false">IF(Default!J$6="","",VLOOKUP(Default!J$6,Default!$C$63:$E$77,2))</f>
        <v>9</v>
      </c>
      <c r="K16" s="1" t="n">
        <f aca="false">IF(Default!K$6="","",VLOOKUP(Default!K$6,Default!$C$63:$E$77,2))</f>
        <v>11</v>
      </c>
      <c r="L16" s="1" t="n">
        <f aca="false">IF(Default!L$6="","",VLOOKUP(Default!L$6,Default!$C$63:$E$77,2))</f>
        <v>16</v>
      </c>
      <c r="M16" s="1" t="n">
        <f aca="false">SUM(Default!H16:L16)</f>
        <v>65</v>
      </c>
      <c r="N16" s="1" t="n">
        <f aca="false">Default!M16/COUNTA(Default!H$6:L$6)</f>
        <v>13</v>
      </c>
      <c r="P16" s="0" t="n">
        <v>32</v>
      </c>
      <c r="Q16" s="2" t="n">
        <v>0.732779097387173</v>
      </c>
      <c r="S16" s="1" t="n">
        <v>5</v>
      </c>
      <c r="T16" s="2" t="n">
        <v>0.603155339805825</v>
      </c>
    </row>
    <row r="17" customFormat="false" ht="12.75" hidden="false" customHeight="false" outlineLevel="0" collapsed="false">
      <c r="B17" s="1" t="n">
        <v>1</v>
      </c>
      <c r="C17" s="1" t="n">
        <v>14</v>
      </c>
      <c r="D17" s="1" t="n">
        <v>12</v>
      </c>
      <c r="E17" s="2" t="n">
        <v>0.708680142687277</v>
      </c>
      <c r="G17" s="1" t="n">
        <v>0.02</v>
      </c>
      <c r="H17" s="2" t="n">
        <f aca="false">IF(Default!H$6="","",VLOOKUP(Default!H$6,Default!$C$78:$E$92,3))</f>
        <v>0.052757793764988</v>
      </c>
      <c r="I17" s="2" t="n">
        <f aca="false">IF(Default!I$6="","",VLOOKUP(Default!I$6,Default!$C$78:$E$92,3))</f>
        <v>0.133594429939077</v>
      </c>
      <c r="J17" s="2" t="n">
        <f aca="false">IF(Default!J$6="","",VLOOKUP(Default!J$6,Default!$C$78:$E$92,3))</f>
        <v>0.0691466083150985</v>
      </c>
      <c r="K17" s="2" t="n">
        <f aca="false">IF(Default!K$6="","",VLOOKUP(Default!K$6,Default!$C$78:$E$92,3))</f>
        <v>0.0584915341200616</v>
      </c>
      <c r="L17" s="2" t="n">
        <f aca="false">IF(Default!L$6="","",VLOOKUP(Default!L$6,Default!$C$78:$E$92,3))</f>
        <v>0</v>
      </c>
      <c r="M17" s="2" t="n">
        <f aca="false">SUM(Default!H17:L17)</f>
        <v>0.313990366139225</v>
      </c>
      <c r="N17" s="2" t="n">
        <f aca="false">Default!M17/COUNTA(Default!H$6:L$6)</f>
        <v>0.062798073227845</v>
      </c>
      <c r="P17" s="0" t="n">
        <v>23</v>
      </c>
      <c r="Q17" s="2" t="n">
        <v>0.72927191679049</v>
      </c>
      <c r="S17" s="1" t="n">
        <v>12</v>
      </c>
      <c r="T17" s="2" t="n">
        <v>0.708680142687277</v>
      </c>
    </row>
    <row r="18" customFormat="false" ht="12.75" hidden="false" customHeight="false" outlineLevel="0" collapsed="false">
      <c r="B18" s="1" t="n">
        <v>0.5</v>
      </c>
      <c r="C18" s="1" t="n">
        <v>0</v>
      </c>
      <c r="D18" s="1" t="n">
        <v>9</v>
      </c>
      <c r="E18" s="2" t="n">
        <v>0.645443196004994</v>
      </c>
      <c r="H18" s="1" t="n">
        <f aca="false">IF(Default!H$6="","",VLOOKUP(Default!H$6,Default!$C$78:$E$92,2))</f>
        <v>2</v>
      </c>
      <c r="I18" s="1" t="n">
        <f aca="false">IF(Default!I$6="","",VLOOKUP(Default!I$6,Default!$C$78:$E$92,2))</f>
        <v>2</v>
      </c>
      <c r="J18" s="1" t="n">
        <f aca="false">IF(Default!J$6="","",VLOOKUP(Default!J$6,Default!$C$78:$E$92,2))</f>
        <v>2</v>
      </c>
      <c r="K18" s="1" t="n">
        <f aca="false">IF(Default!K$6="","",VLOOKUP(Default!K$6,Default!$C$78:$E$92,2))</f>
        <v>2</v>
      </c>
      <c r="L18" s="1" t="n">
        <f aca="false">IF(Default!L$6="","",VLOOKUP(Default!L$6,Default!$C$78:$E$92,2))</f>
        <v>2</v>
      </c>
      <c r="M18" s="1" t="n">
        <f aca="false">SUM(Default!H18:L18)</f>
        <v>10</v>
      </c>
      <c r="N18" s="1" t="n">
        <f aca="false">Default!M18/COUNTA(Default!H$6:L$6)</f>
        <v>2</v>
      </c>
      <c r="P18" s="0" t="n">
        <v>20</v>
      </c>
      <c r="Q18" s="2" t="n">
        <v>0.675113122171946</v>
      </c>
      <c r="S18" s="1" t="n">
        <v>9</v>
      </c>
      <c r="T18" s="2" t="n">
        <v>0.645443196004994</v>
      </c>
    </row>
    <row r="19" customFormat="false" ht="12.75" hidden="false" customHeight="false" outlineLevel="0" collapsed="false">
      <c r="B19" s="1" t="n">
        <v>0.5</v>
      </c>
      <c r="C19" s="1" t="n">
        <v>1</v>
      </c>
      <c r="D19" s="1" t="n">
        <v>11</v>
      </c>
      <c r="E19" s="2" t="n">
        <v>0.659502609763586</v>
      </c>
      <c r="G19" s="1" t="n">
        <v>0.01</v>
      </c>
      <c r="H19" s="2" t="n">
        <f aca="false">IF(Default!H$6="","",VLOOKUP(Default!H$6,Default!$C$93:$E$107,3))</f>
        <v>0.080062184220754</v>
      </c>
      <c r="I19" s="2" t="n">
        <f aca="false">IF(Default!I$6="","",VLOOKUP(Default!I$6,Default!$C$93:$E$107,3))</f>
        <v>0.0426638917793965</v>
      </c>
      <c r="J19" s="2" t="n">
        <f aca="false">IF(Default!J$6="","",VLOOKUP(Default!J$6,Default!$C$93:$E$107,3))</f>
        <v>0.15786484951732</v>
      </c>
      <c r="K19" s="2" t="n">
        <f aca="false">IF(Default!K$6="","",VLOOKUP(Default!K$6,Default!$C$93:$E$107,3))</f>
        <v>0.0459657701711492</v>
      </c>
      <c r="L19" s="2" t="n">
        <f aca="false">IF(Default!L$6="","",VLOOKUP(Default!L$6,Default!$C$93:$E$107,3))</f>
        <v>0.06553911205074</v>
      </c>
      <c r="M19" s="2" t="n">
        <f aca="false">SUM(Default!H19:L19)</f>
        <v>0.39209580773936</v>
      </c>
      <c r="N19" s="2" t="n">
        <f aca="false">Default!M19/COUNTA(Default!H$6:L$6)</f>
        <v>0.0784191615478719</v>
      </c>
      <c r="P19" s="0" t="n">
        <v>20</v>
      </c>
      <c r="Q19" s="2" t="n">
        <v>0.696915776986951</v>
      </c>
      <c r="S19" s="1" t="n">
        <v>11</v>
      </c>
      <c r="T19" s="2" t="n">
        <v>0.659502609763586</v>
      </c>
    </row>
    <row r="20" customFormat="false" ht="12.75" hidden="false" customHeight="false" outlineLevel="0" collapsed="false">
      <c r="B20" s="1" t="n">
        <v>0.5</v>
      </c>
      <c r="C20" s="1" t="n">
        <v>2</v>
      </c>
      <c r="D20" s="1" t="n">
        <v>9</v>
      </c>
      <c r="E20" s="2" t="n">
        <v>0.675903614457831</v>
      </c>
      <c r="H20" s="1" t="n">
        <f aca="false">IF(Default!H$6="","",VLOOKUP(Default!H$6,Default!$C$93:$E$107,2))</f>
        <v>2</v>
      </c>
      <c r="I20" s="1" t="n">
        <f aca="false">IF(Default!I$6="","",VLOOKUP(Default!I$6,Default!$C$93:$E$107,2))</f>
        <v>2</v>
      </c>
      <c r="J20" s="1" t="n">
        <f aca="false">IF(Default!J$6="","",VLOOKUP(Default!J$6,Default!$C$93:$E$107,2))</f>
        <v>2</v>
      </c>
      <c r="K20" s="1" t="n">
        <f aca="false">IF(Default!K$6="","",VLOOKUP(Default!K$6,Default!$C$93:$E$107,2))</f>
        <v>2</v>
      </c>
      <c r="L20" s="1" t="n">
        <f aca="false">IF(Default!L$6="","",VLOOKUP(Default!L$6,Default!$C$93:$E$107,2))</f>
        <v>2</v>
      </c>
      <c r="M20" s="1" t="n">
        <f aca="false">SUM(Default!H20:L20)</f>
        <v>10</v>
      </c>
      <c r="N20" s="1" t="n">
        <f aca="false">Default!M20/COUNTA(Default!H$6:L$6)</f>
        <v>2</v>
      </c>
      <c r="P20" s="0" t="n">
        <v>19</v>
      </c>
      <c r="Q20" s="2" t="n">
        <v>0.692857142857143</v>
      </c>
      <c r="S20" s="1" t="n">
        <v>9</v>
      </c>
      <c r="T20" s="2" t="n">
        <v>0.675903614457831</v>
      </c>
    </row>
    <row r="21" customFormat="false" ht="12.75" hidden="false" customHeight="false" outlineLevel="0" collapsed="false">
      <c r="B21" s="1" t="n">
        <v>0.5</v>
      </c>
      <c r="C21" s="1" t="n">
        <v>3</v>
      </c>
      <c r="D21" s="1" t="n">
        <v>10</v>
      </c>
      <c r="E21" s="2" t="n">
        <v>0.653483992467043</v>
      </c>
      <c r="G21" s="1" t="n">
        <v>0.005</v>
      </c>
      <c r="H21" s="2" t="n">
        <f aca="false">IF(Default!H$6="","",VLOOKUP(Default!H$6,Default!$C$108:$E$122,3))</f>
        <v>0.104343605920893</v>
      </c>
      <c r="I21" s="2" t="n">
        <f aca="false">IF(Default!I$6="","",VLOOKUP(Default!I$6,Default!$C$108:$E$122,3))</f>
        <v>0.00225098480585256</v>
      </c>
      <c r="J21" s="2" t="n">
        <f aca="false">IF(Default!J$6="","",VLOOKUP(Default!J$6,Default!$C$108:$E$122,3))</f>
        <v>0.0559646539027982</v>
      </c>
      <c r="K21" s="2" t="n">
        <f aca="false">IF(Default!K$6="","",VLOOKUP(Default!K$6,Default!$C$108:$E$122,3))</f>
        <v>0.0639746634996041</v>
      </c>
      <c r="L21" s="2" t="n">
        <f aca="false">IF(Default!L$6="","",VLOOKUP(Default!L$6,Default!$C$108:$E$122,3))</f>
        <v>0</v>
      </c>
      <c r="M21" s="2" t="n">
        <f aca="false">SUM(Default!H21:L21)</f>
        <v>0.226533908129148</v>
      </c>
      <c r="N21" s="2" t="n">
        <f aca="false">Default!M21/COUNTA(Default!H$6:L$6)</f>
        <v>0.0453067816258296</v>
      </c>
      <c r="P21" s="0" t="n">
        <v>22</v>
      </c>
      <c r="Q21" s="2" t="n">
        <v>0.694717994628469</v>
      </c>
      <c r="S21" s="1" t="n">
        <v>10</v>
      </c>
      <c r="T21" s="2" t="n">
        <v>0.653483992467043</v>
      </c>
    </row>
    <row r="22" customFormat="false" ht="12.75" hidden="false" customHeight="false" outlineLevel="0" collapsed="false">
      <c r="B22" s="1" t="n">
        <v>0.5</v>
      </c>
      <c r="C22" s="1" t="n">
        <v>4</v>
      </c>
      <c r="D22" s="1" t="n">
        <v>13</v>
      </c>
      <c r="E22" s="2" t="n">
        <v>0.657886484791471</v>
      </c>
      <c r="H22" s="1" t="n">
        <f aca="false">IF(Default!H$6="","",VLOOKUP(Default!H$6,Default!$C$108:$E$122,2))</f>
        <v>2</v>
      </c>
      <c r="I22" s="1" t="n">
        <f aca="false">IF(Default!I$6="","",VLOOKUP(Default!I$6,Default!$C$108:$E$122,2))</f>
        <v>2</v>
      </c>
      <c r="J22" s="1" t="n">
        <f aca="false">IF(Default!J$6="","",VLOOKUP(Default!J$6,Default!$C$108:$E$122,2))</f>
        <v>2</v>
      </c>
      <c r="K22" s="1" t="n">
        <f aca="false">IF(Default!K$6="","",VLOOKUP(Default!K$6,Default!$C$108:$E$122,2))</f>
        <v>2</v>
      </c>
      <c r="L22" s="1" t="n">
        <f aca="false">IF(Default!L$6="","",VLOOKUP(Default!L$6,Default!$C$108:$E$122,2))</f>
        <v>2</v>
      </c>
      <c r="M22" s="1" t="n">
        <f aca="false">SUM(Default!H22:L22)</f>
        <v>10</v>
      </c>
      <c r="N22" s="1" t="n">
        <f aca="false">Default!M22/COUNTA(Default!H$6:L$6)</f>
        <v>2</v>
      </c>
      <c r="P22" s="0" t="n">
        <v>18</v>
      </c>
      <c r="Q22" s="2" t="n">
        <v>0.681927710843374</v>
      </c>
      <c r="S22" s="1" t="n">
        <v>13</v>
      </c>
      <c r="T22" s="2" t="n">
        <v>0.657886484791471</v>
      </c>
    </row>
    <row r="23" customFormat="false" ht="12.75" hidden="false" customHeight="false" outlineLevel="0" collapsed="false">
      <c r="B23" s="1" t="n">
        <v>0.5</v>
      </c>
      <c r="C23" s="1" t="n">
        <v>5</v>
      </c>
      <c r="D23" s="1" t="n">
        <v>12</v>
      </c>
      <c r="E23" s="2" t="n">
        <v>0.688327316486161</v>
      </c>
      <c r="P23" s="0" t="n">
        <v>35</v>
      </c>
      <c r="Q23" s="2" t="n">
        <v>0.710196779964222</v>
      </c>
      <c r="S23" s="1" t="n">
        <v>12</v>
      </c>
      <c r="T23" s="2" t="n">
        <v>0.688327316486161</v>
      </c>
    </row>
    <row r="24" customFormat="false" ht="12.75" hidden="false" customHeight="false" outlineLevel="0" collapsed="false">
      <c r="B24" s="1" t="n">
        <v>0.5</v>
      </c>
      <c r="C24" s="1" t="n">
        <v>6</v>
      </c>
      <c r="D24" s="1" t="n">
        <v>13</v>
      </c>
      <c r="E24" s="2" t="n">
        <v>0.667270531400966</v>
      </c>
      <c r="P24" s="0" t="n">
        <v>28</v>
      </c>
      <c r="Q24" s="2" t="n">
        <v>0.672667266726673</v>
      </c>
      <c r="S24" s="1" t="n">
        <v>13</v>
      </c>
      <c r="T24" s="2" t="n">
        <v>0.667270531400966</v>
      </c>
    </row>
    <row r="25" customFormat="false" ht="12.75" hidden="false" customHeight="false" outlineLevel="0" collapsed="false">
      <c r="B25" s="1" t="n">
        <v>0.5</v>
      </c>
      <c r="C25" s="1" t="n">
        <v>7</v>
      </c>
      <c r="D25" s="1" t="n">
        <v>13</v>
      </c>
      <c r="E25" s="2" t="n">
        <v>0.637814610190301</v>
      </c>
      <c r="P25" s="0" t="n">
        <v>22</v>
      </c>
      <c r="Q25" s="2" t="n">
        <v>0.669870832081706</v>
      </c>
      <c r="S25" s="1" t="n">
        <v>13</v>
      </c>
      <c r="T25" s="2" t="n">
        <v>0.637814610190301</v>
      </c>
    </row>
    <row r="26" customFormat="false" ht="12.75" hidden="false" customHeight="false" outlineLevel="0" collapsed="false">
      <c r="B26" s="1" t="n">
        <v>0.5</v>
      </c>
      <c r="C26" s="1" t="n">
        <v>8</v>
      </c>
      <c r="D26" s="1" t="n">
        <v>10</v>
      </c>
      <c r="E26" s="2" t="n">
        <v>0.668118195956454</v>
      </c>
      <c r="P26" s="0" t="n">
        <v>24</v>
      </c>
      <c r="Q26" s="2" t="n">
        <v>0.694303608708619</v>
      </c>
      <c r="S26" s="1" t="n">
        <v>10</v>
      </c>
      <c r="T26" s="2" t="n">
        <v>0.668118195956454</v>
      </c>
    </row>
    <row r="27" customFormat="false" ht="12.75" hidden="false" customHeight="false" outlineLevel="0" collapsed="false">
      <c r="B27" s="1" t="n">
        <v>0.5</v>
      </c>
      <c r="C27" s="1" t="n">
        <v>9</v>
      </c>
      <c r="D27" s="1" t="n">
        <v>10</v>
      </c>
      <c r="E27" s="2" t="n">
        <v>0.908191508156174</v>
      </c>
      <c r="P27" s="0" t="n">
        <v>16</v>
      </c>
      <c r="Q27" s="2" t="n">
        <v>0.920782741954497</v>
      </c>
      <c r="S27" s="1" t="n">
        <v>10</v>
      </c>
      <c r="T27" s="2" t="n">
        <v>0.908191508156174</v>
      </c>
    </row>
    <row r="28" customFormat="false" ht="12.75" hidden="false" customHeight="false" outlineLevel="0" collapsed="false">
      <c r="B28" s="1" t="n">
        <v>0.5</v>
      </c>
      <c r="C28" s="1" t="n">
        <v>10</v>
      </c>
      <c r="D28" s="1" t="n">
        <v>7</v>
      </c>
      <c r="E28" s="2" t="n">
        <v>0.913132976533553</v>
      </c>
      <c r="P28" s="0" t="n">
        <v>27</v>
      </c>
      <c r="Q28" s="2" t="n">
        <v>0.923502738354632</v>
      </c>
      <c r="S28" s="1" t="n">
        <v>7</v>
      </c>
      <c r="T28" s="2" t="n">
        <v>0.913132976533553</v>
      </c>
    </row>
    <row r="29" customFormat="false" ht="12.75" hidden="false" customHeight="false" outlineLevel="0" collapsed="false">
      <c r="B29" s="1" t="n">
        <v>0.5</v>
      </c>
      <c r="C29" s="1" t="n">
        <v>11</v>
      </c>
      <c r="D29" s="1" t="n">
        <v>11</v>
      </c>
      <c r="E29" s="2" t="n">
        <v>0.68359133126935</v>
      </c>
      <c r="P29" s="0" t="n">
        <v>21</v>
      </c>
      <c r="Q29" s="2" t="n">
        <v>0.686476652516677</v>
      </c>
      <c r="S29" s="1" t="n">
        <v>11</v>
      </c>
      <c r="T29" s="2" t="n">
        <v>0.68359133126935</v>
      </c>
    </row>
    <row r="30" customFormat="false" ht="12.75" hidden="false" customHeight="false" outlineLevel="0" collapsed="false">
      <c r="B30" s="1" t="n">
        <v>0.5</v>
      </c>
      <c r="C30" s="1" t="n">
        <v>12</v>
      </c>
      <c r="D30" s="1" t="n">
        <v>13</v>
      </c>
      <c r="E30" s="2" t="n">
        <v>0.922402005469462</v>
      </c>
      <c r="P30" s="0" t="n">
        <v>21</v>
      </c>
      <c r="Q30" s="2" t="n">
        <v>0.926085967705254</v>
      </c>
      <c r="S30" s="1" t="n">
        <v>13</v>
      </c>
      <c r="T30" s="2" t="n">
        <v>0.922402005469462</v>
      </c>
    </row>
    <row r="31" customFormat="false" ht="12.75" hidden="false" customHeight="false" outlineLevel="0" collapsed="false">
      <c r="B31" s="1" t="n">
        <v>0.5</v>
      </c>
      <c r="C31" s="1" t="n">
        <v>13</v>
      </c>
      <c r="D31" s="1" t="n">
        <v>13</v>
      </c>
      <c r="E31" s="2" t="n">
        <v>0.664088069027075</v>
      </c>
      <c r="P31" s="0" t="n">
        <v>22</v>
      </c>
      <c r="Q31" s="2" t="n">
        <v>0.679664067186563</v>
      </c>
      <c r="S31" s="1" t="n">
        <v>13</v>
      </c>
      <c r="T31" s="2" t="n">
        <v>0.664088069027075</v>
      </c>
    </row>
    <row r="32" customFormat="false" ht="12.75" hidden="false" customHeight="false" outlineLevel="0" collapsed="false">
      <c r="B32" s="1" t="n">
        <v>0.5</v>
      </c>
      <c r="C32" s="1" t="n">
        <v>14</v>
      </c>
      <c r="D32" s="1" t="n">
        <v>6</v>
      </c>
      <c r="E32" s="2" t="n">
        <v>0.638351822503962</v>
      </c>
      <c r="P32" s="0" t="n">
        <v>19</v>
      </c>
      <c r="Q32" s="2" t="n">
        <v>0.689407540394973</v>
      </c>
      <c r="S32" s="1" t="n">
        <v>6</v>
      </c>
      <c r="T32" s="2" t="n">
        <v>0.638351822503962</v>
      </c>
    </row>
    <row r="33" customFormat="false" ht="12.75" hidden="false" customHeight="false" outlineLevel="0" collapsed="false">
      <c r="B33" s="1" t="n">
        <v>0.2</v>
      </c>
      <c r="C33" s="1" t="n">
        <v>0</v>
      </c>
      <c r="D33" s="1" t="n">
        <v>11</v>
      </c>
      <c r="E33" s="2" t="n">
        <v>0.568847352024922</v>
      </c>
      <c r="P33" s="0" t="n">
        <v>19</v>
      </c>
      <c r="Q33" s="2" t="n">
        <v>0.600372902423866</v>
      </c>
      <c r="S33" s="1" t="n">
        <v>11</v>
      </c>
      <c r="T33" s="2" t="n">
        <v>0.568847352024922</v>
      </c>
    </row>
    <row r="34" customFormat="false" ht="12.75" hidden="false" customHeight="false" outlineLevel="0" collapsed="false">
      <c r="B34" s="1" t="n">
        <v>0.2</v>
      </c>
      <c r="C34" s="1" t="n">
        <v>1</v>
      </c>
      <c r="D34" s="1" t="n">
        <v>12</v>
      </c>
      <c r="E34" s="2" t="n">
        <v>0.618607516943931</v>
      </c>
      <c r="P34" s="0" t="n">
        <v>14</v>
      </c>
      <c r="Q34" s="2" t="n">
        <v>0.630473905218956</v>
      </c>
      <c r="S34" s="1" t="n">
        <v>12</v>
      </c>
      <c r="T34" s="2" t="n">
        <v>0.618607516943931</v>
      </c>
    </row>
    <row r="35" customFormat="false" ht="12.75" hidden="false" customHeight="false" outlineLevel="0" collapsed="false">
      <c r="B35" s="1" t="n">
        <v>0.2</v>
      </c>
      <c r="C35" s="1" t="n">
        <v>2</v>
      </c>
      <c r="D35" s="1" t="n">
        <v>6</v>
      </c>
      <c r="E35" s="2" t="n">
        <v>0.474740484429066</v>
      </c>
      <c r="P35" s="0" t="n">
        <v>20</v>
      </c>
      <c r="Q35" s="2" t="n">
        <v>0.612093023255814</v>
      </c>
      <c r="S35" s="1" t="n">
        <v>6</v>
      </c>
      <c r="T35" s="2" t="n">
        <v>0.474740484429066</v>
      </c>
    </row>
    <row r="36" customFormat="false" ht="12.75" hidden="false" customHeight="false" outlineLevel="0" collapsed="false">
      <c r="B36" s="1" t="n">
        <v>0.2</v>
      </c>
      <c r="C36" s="1" t="n">
        <v>3</v>
      </c>
      <c r="D36" s="1" t="n">
        <v>9</v>
      </c>
      <c r="E36" s="2" t="n">
        <v>0.606870229007634</v>
      </c>
      <c r="P36" s="0" t="n">
        <v>15</v>
      </c>
      <c r="Q36" s="2" t="n">
        <v>0.591549295774648</v>
      </c>
      <c r="S36" s="1" t="n">
        <v>9</v>
      </c>
      <c r="T36" s="2" t="n">
        <v>0.606870229007634</v>
      </c>
    </row>
    <row r="37" customFormat="false" ht="12.75" hidden="false" customHeight="false" outlineLevel="0" collapsed="false">
      <c r="B37" s="1" t="n">
        <v>0.2</v>
      </c>
      <c r="C37" s="1" t="n">
        <v>4</v>
      </c>
      <c r="D37" s="1" t="n">
        <v>11</v>
      </c>
      <c r="E37" s="2" t="n">
        <v>0.560528687293481</v>
      </c>
      <c r="P37" s="0" t="n">
        <v>10</v>
      </c>
      <c r="Q37" s="2" t="n">
        <v>0.580295269659536</v>
      </c>
      <c r="S37" s="1" t="n">
        <v>11</v>
      </c>
      <c r="T37" s="2" t="n">
        <v>0.560528687293481</v>
      </c>
    </row>
    <row r="38" customFormat="false" ht="12.75" hidden="false" customHeight="false" outlineLevel="0" collapsed="false">
      <c r="B38" s="1" t="n">
        <v>0.2</v>
      </c>
      <c r="C38" s="1" t="n">
        <v>5</v>
      </c>
      <c r="D38" s="1" t="n">
        <v>7</v>
      </c>
      <c r="E38" s="2" t="n">
        <v>0.560929648241206</v>
      </c>
      <c r="P38" s="0" t="n">
        <v>20</v>
      </c>
      <c r="Q38" s="2" t="n">
        <v>0.631797919762259</v>
      </c>
      <c r="S38" s="1" t="n">
        <v>7</v>
      </c>
      <c r="T38" s="2" t="n">
        <v>0.560929648241206</v>
      </c>
    </row>
    <row r="39" customFormat="false" ht="12.75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0.619872379216044</v>
      </c>
      <c r="P39" s="0" t="n">
        <v>20</v>
      </c>
      <c r="Q39" s="2" t="n">
        <v>0.612329579134558</v>
      </c>
      <c r="S39" s="1" t="n">
        <v>14</v>
      </c>
      <c r="T39" s="2" t="n">
        <v>0.619872379216044</v>
      </c>
    </row>
    <row r="40" customFormat="false" ht="12.75" hidden="false" customHeight="false" outlineLevel="0" collapsed="false">
      <c r="B40" s="1" t="n">
        <v>0.2</v>
      </c>
      <c r="C40" s="1" t="n">
        <v>7</v>
      </c>
      <c r="D40" s="1" t="n">
        <v>13</v>
      </c>
      <c r="E40" s="2" t="n">
        <v>0.61236802413273</v>
      </c>
      <c r="P40" s="0" t="n">
        <v>27</v>
      </c>
      <c r="Q40" s="2" t="n">
        <v>0.633464925599757</v>
      </c>
      <c r="S40" s="1" t="n">
        <v>13</v>
      </c>
      <c r="T40" s="2" t="n">
        <v>0.61236802413273</v>
      </c>
    </row>
    <row r="41" customFormat="false" ht="12.75" hidden="false" customHeight="false" outlineLevel="0" collapsed="false">
      <c r="B41" s="1" t="n">
        <v>0.2</v>
      </c>
      <c r="C41" s="1" t="n">
        <v>8</v>
      </c>
      <c r="D41" s="1" t="n">
        <v>13</v>
      </c>
      <c r="E41" s="2" t="n">
        <v>0.600564794477565</v>
      </c>
      <c r="P41" s="0" t="n">
        <v>10</v>
      </c>
      <c r="Q41" s="2" t="n">
        <v>0.608774583963691</v>
      </c>
      <c r="S41" s="1" t="n">
        <v>13</v>
      </c>
      <c r="T41" s="2" t="n">
        <v>0.600564794477565</v>
      </c>
    </row>
    <row r="42" customFormat="false" ht="12.75" hidden="false" customHeight="false" outlineLevel="0" collapsed="false">
      <c r="B42" s="1" t="n">
        <v>0.2</v>
      </c>
      <c r="C42" s="1" t="n">
        <v>9</v>
      </c>
      <c r="D42" s="1" t="n">
        <v>16</v>
      </c>
      <c r="E42" s="2" t="n">
        <v>0.898150865864397</v>
      </c>
      <c r="P42" s="0" t="n">
        <v>19</v>
      </c>
      <c r="Q42" s="2" t="n">
        <v>0.906976744186046</v>
      </c>
      <c r="S42" s="1" t="n">
        <v>16</v>
      </c>
      <c r="T42" s="2" t="n">
        <v>0.898150865864397</v>
      </c>
    </row>
    <row r="43" customFormat="false" ht="12.75" hidden="false" customHeight="false" outlineLevel="0" collapsed="false">
      <c r="B43" s="1" t="n">
        <v>0.2</v>
      </c>
      <c r="C43" s="1" t="n">
        <v>10</v>
      </c>
      <c r="D43" s="1" t="n">
        <v>8</v>
      </c>
      <c r="E43" s="2" t="n">
        <v>0.886277751535191</v>
      </c>
      <c r="P43" s="0" t="n">
        <v>13</v>
      </c>
      <c r="Q43" s="2" t="n">
        <v>0.901240401653869</v>
      </c>
      <c r="S43" s="1" t="n">
        <v>8</v>
      </c>
      <c r="T43" s="2" t="n">
        <v>0.886277751535191</v>
      </c>
    </row>
    <row r="44" customFormat="false" ht="12.75" hidden="false" customHeight="false" outlineLevel="0" collapsed="false">
      <c r="B44" s="1" t="n">
        <v>0.2</v>
      </c>
      <c r="C44" s="1" t="n">
        <v>11</v>
      </c>
      <c r="D44" s="1" t="n">
        <v>10</v>
      </c>
      <c r="E44" s="2" t="n">
        <v>0.585833591091865</v>
      </c>
      <c r="P44" s="0" t="n">
        <v>14</v>
      </c>
      <c r="Q44" s="2" t="n">
        <v>0.566232191573204</v>
      </c>
      <c r="S44" s="1" t="n">
        <v>10</v>
      </c>
      <c r="T44" s="2" t="n">
        <v>0.585833591091865</v>
      </c>
    </row>
    <row r="45" customFormat="false" ht="12.75" hidden="false" customHeight="false" outlineLevel="0" collapsed="false">
      <c r="B45" s="1" t="n">
        <v>0.2</v>
      </c>
      <c r="C45" s="1" t="n">
        <v>12</v>
      </c>
      <c r="D45" s="1" t="n">
        <v>8</v>
      </c>
      <c r="E45" s="2" t="n">
        <v>0.88390066488606</v>
      </c>
      <c r="P45" s="0" t="n">
        <v>20</v>
      </c>
      <c r="Q45" s="2" t="n">
        <v>0.91524453098156</v>
      </c>
      <c r="S45" s="1" t="n">
        <v>8</v>
      </c>
      <c r="T45" s="2" t="n">
        <v>0.88390066488606</v>
      </c>
    </row>
    <row r="46" customFormat="false" ht="12.75" hidden="false" customHeight="false" outlineLevel="0" collapsed="false">
      <c r="B46" s="1" t="n">
        <v>0.2</v>
      </c>
      <c r="C46" s="1" t="n">
        <v>13</v>
      </c>
      <c r="D46" s="1" t="n">
        <v>15</v>
      </c>
      <c r="E46" s="2" t="n">
        <v>0.611858190709046</v>
      </c>
      <c r="P46" s="0" t="n">
        <v>28</v>
      </c>
      <c r="Q46" s="2" t="n">
        <v>0.640408899579074</v>
      </c>
      <c r="S46" s="1" t="n">
        <v>15</v>
      </c>
      <c r="T46" s="2" t="n">
        <v>0.611858190709046</v>
      </c>
    </row>
    <row r="47" customFormat="false" ht="12.75" hidden="false" customHeight="false" outlineLevel="0" collapsed="false">
      <c r="B47" s="1" t="n">
        <v>0.2</v>
      </c>
      <c r="C47" s="1" t="n">
        <v>14</v>
      </c>
      <c r="D47" s="1" t="n">
        <v>12</v>
      </c>
      <c r="E47" s="2" t="n">
        <v>0.572291177457229</v>
      </c>
      <c r="P47" s="0" t="n">
        <v>21</v>
      </c>
      <c r="Q47" s="2" t="n">
        <v>0.637753510140406</v>
      </c>
      <c r="S47" s="1" t="n">
        <v>12</v>
      </c>
      <c r="T47" s="2" t="n">
        <v>0.572291177457229</v>
      </c>
    </row>
    <row r="48" customFormat="false" ht="12.75" hidden="false" customHeight="false" outlineLevel="0" collapsed="false">
      <c r="B48" s="1" t="n">
        <v>0.1</v>
      </c>
      <c r="C48" s="1" t="n">
        <v>0</v>
      </c>
      <c r="D48" s="1" t="n">
        <v>17</v>
      </c>
      <c r="E48" s="2" t="n">
        <v>0.567877629063098</v>
      </c>
      <c r="P48" s="0" t="n">
        <v>27</v>
      </c>
      <c r="Q48" s="2" t="n">
        <v>0.543369597177301</v>
      </c>
      <c r="S48" s="1" t="n">
        <v>17</v>
      </c>
      <c r="T48" s="2" t="n">
        <v>0.567877629063098</v>
      </c>
    </row>
    <row r="49" customFormat="false" ht="12.75" hidden="false" customHeight="false" outlineLevel="0" collapsed="false">
      <c r="B49" s="1" t="n">
        <v>0.1</v>
      </c>
      <c r="C49" s="1" t="n">
        <v>1</v>
      </c>
      <c r="D49" s="1" t="n">
        <v>16</v>
      </c>
      <c r="E49" s="2" t="n">
        <v>0.557710064635272</v>
      </c>
      <c r="P49" s="0" t="n">
        <v>20</v>
      </c>
      <c r="Q49" s="2" t="n">
        <v>0.571009389671362</v>
      </c>
      <c r="S49" s="1" t="n">
        <v>16</v>
      </c>
      <c r="T49" s="2" t="n">
        <v>0.557710064635272</v>
      </c>
    </row>
    <row r="50" customFormat="false" ht="12.75" hidden="false" customHeight="false" outlineLevel="0" collapsed="false">
      <c r="B50" s="1" t="n">
        <v>0.1</v>
      </c>
      <c r="C50" s="1" t="n">
        <v>2</v>
      </c>
      <c r="D50" s="1" t="n">
        <v>12</v>
      </c>
      <c r="E50" s="2" t="n">
        <v>0.545271629778672</v>
      </c>
      <c r="P50" s="0" t="n">
        <v>18</v>
      </c>
      <c r="Q50" s="2" t="n">
        <v>0.556574923547401</v>
      </c>
      <c r="S50" s="1" t="n">
        <v>12</v>
      </c>
      <c r="T50" s="2" t="n">
        <v>0.545271629778672</v>
      </c>
    </row>
    <row r="51" customFormat="false" ht="12.75" hidden="false" customHeight="false" outlineLevel="0" collapsed="false">
      <c r="B51" s="1" t="n">
        <v>0.1</v>
      </c>
      <c r="C51" s="1" t="n">
        <v>3</v>
      </c>
      <c r="D51" s="1" t="n">
        <v>10</v>
      </c>
      <c r="E51" s="2" t="n">
        <v>0.510939077751599</v>
      </c>
      <c r="P51" s="0" t="n">
        <v>27</v>
      </c>
      <c r="Q51" s="2" t="n">
        <v>0.582686937635743</v>
      </c>
      <c r="S51" s="1" t="n">
        <v>10</v>
      </c>
      <c r="T51" s="2" t="n">
        <v>0.510939077751599</v>
      </c>
    </row>
    <row r="52" customFormat="false" ht="12.75" hidden="false" customHeight="false" outlineLevel="0" collapsed="false">
      <c r="B52" s="1" t="n">
        <v>0.1</v>
      </c>
      <c r="C52" s="1" t="n">
        <v>4</v>
      </c>
      <c r="D52" s="1" t="n">
        <v>18</v>
      </c>
      <c r="E52" s="2" t="n">
        <v>0.537825810553083</v>
      </c>
      <c r="P52" s="0" t="n">
        <v>16</v>
      </c>
      <c r="Q52" s="2" t="n">
        <v>0.561585365853659</v>
      </c>
      <c r="S52" s="1" t="n">
        <v>18</v>
      </c>
      <c r="T52" s="2" t="n">
        <v>0.537825810553083</v>
      </c>
    </row>
    <row r="53" customFormat="false" ht="12.75" hidden="false" customHeight="false" outlineLevel="0" collapsed="false">
      <c r="B53" s="1" t="n">
        <v>0.1</v>
      </c>
      <c r="C53" s="1" t="n">
        <v>5</v>
      </c>
      <c r="D53" s="1" t="n">
        <v>16</v>
      </c>
      <c r="E53" s="2" t="n">
        <v>0.550190597204574</v>
      </c>
      <c r="P53" s="0" t="n">
        <v>39</v>
      </c>
      <c r="Q53" s="2" t="n">
        <v>0.604986482427155</v>
      </c>
      <c r="S53" s="1" t="n">
        <v>16</v>
      </c>
      <c r="T53" s="2" t="n">
        <v>0.550190597204574</v>
      </c>
    </row>
    <row r="54" customFormat="false" ht="12.75" hidden="false" customHeight="false" outlineLevel="0" collapsed="false">
      <c r="B54" s="1" t="n">
        <v>0.1</v>
      </c>
      <c r="C54" s="1" t="n">
        <v>6</v>
      </c>
      <c r="D54" s="1" t="n">
        <v>11</v>
      </c>
      <c r="E54" s="2" t="n">
        <v>0.481894150417827</v>
      </c>
      <c r="P54" s="0" t="n">
        <v>26</v>
      </c>
      <c r="Q54" s="2" t="n">
        <v>0.534146341463415</v>
      </c>
      <c r="S54" s="1" t="n">
        <v>11</v>
      </c>
      <c r="T54" s="2" t="n">
        <v>0.481894150417827</v>
      </c>
    </row>
    <row r="55" customFormat="false" ht="12.75" hidden="false" customHeight="false" outlineLevel="0" collapsed="false">
      <c r="B55" s="1" t="n">
        <v>0.1</v>
      </c>
      <c r="C55" s="1" t="n">
        <v>7</v>
      </c>
      <c r="D55" s="1" t="n">
        <v>19</v>
      </c>
      <c r="E55" s="2" t="n">
        <v>0.532568342895714</v>
      </c>
      <c r="P55" s="0" t="n">
        <v>13</v>
      </c>
      <c r="Q55" s="2" t="n">
        <v>0.5243561898852</v>
      </c>
      <c r="S55" s="1" t="n">
        <v>19</v>
      </c>
      <c r="T55" s="2" t="n">
        <v>0.532568342895714</v>
      </c>
    </row>
    <row r="56" customFormat="false" ht="12.75" hidden="false" customHeight="false" outlineLevel="0" collapsed="false">
      <c r="B56" s="1" t="n">
        <v>0.1</v>
      </c>
      <c r="C56" s="1" t="n">
        <v>8</v>
      </c>
      <c r="D56" s="1" t="n">
        <v>16</v>
      </c>
      <c r="E56" s="2" t="n">
        <v>0.578011849901251</v>
      </c>
      <c r="P56" s="0" t="n">
        <v>26</v>
      </c>
      <c r="Q56" s="2" t="n">
        <v>0.592819883399816</v>
      </c>
      <c r="S56" s="1" t="n">
        <v>16</v>
      </c>
      <c r="T56" s="2" t="n">
        <v>0.578011849901251</v>
      </c>
    </row>
    <row r="57" customFormat="false" ht="12.75" hidden="false" customHeight="false" outlineLevel="0" collapsed="false">
      <c r="B57" s="1" t="n">
        <v>0.1</v>
      </c>
      <c r="C57" s="1" t="n">
        <v>9</v>
      </c>
      <c r="D57" s="1" t="n">
        <v>8</v>
      </c>
      <c r="E57" s="2" t="n">
        <v>0.866643084541917</v>
      </c>
      <c r="P57" s="0" t="n">
        <v>9</v>
      </c>
      <c r="Q57" s="2" t="n">
        <v>0.871146805243888</v>
      </c>
      <c r="S57" s="1" t="n">
        <v>8</v>
      </c>
      <c r="T57" s="2" t="n">
        <v>0.866643084541917</v>
      </c>
    </row>
    <row r="58" customFormat="false" ht="12.75" hidden="false" customHeight="false" outlineLevel="0" collapsed="false">
      <c r="B58" s="1" t="n">
        <v>0.1</v>
      </c>
      <c r="C58" s="1" t="n">
        <v>10</v>
      </c>
      <c r="D58" s="1" t="n">
        <v>9</v>
      </c>
      <c r="E58" s="2" t="n">
        <v>0.881303335919317</v>
      </c>
      <c r="P58" s="0" t="n">
        <v>21</v>
      </c>
      <c r="Q58" s="2" t="n">
        <v>0.887584489505514</v>
      </c>
      <c r="S58" s="1" t="n">
        <v>9</v>
      </c>
      <c r="T58" s="2" t="n">
        <v>0.881303335919317</v>
      </c>
    </row>
    <row r="59" customFormat="false" ht="12.75" hidden="false" customHeight="false" outlineLevel="0" collapsed="false">
      <c r="B59" s="1" t="n">
        <v>0.1</v>
      </c>
      <c r="C59" s="1" t="n">
        <v>11</v>
      </c>
      <c r="D59" s="1" t="n">
        <v>11</v>
      </c>
      <c r="E59" s="2" t="n">
        <v>0.495715645826722</v>
      </c>
      <c r="P59" s="0" t="n">
        <v>25</v>
      </c>
      <c r="Q59" s="2" t="n">
        <v>0.528811524609844</v>
      </c>
      <c r="S59" s="1" t="n">
        <v>11</v>
      </c>
      <c r="T59" s="2" t="n">
        <v>0.495715645826722</v>
      </c>
    </row>
    <row r="60" customFormat="false" ht="12.75" hidden="false" customHeight="false" outlineLevel="0" collapsed="false">
      <c r="B60" s="1" t="n">
        <v>0.1</v>
      </c>
      <c r="C60" s="1" t="n">
        <v>12</v>
      </c>
      <c r="D60" s="1" t="n">
        <v>10</v>
      </c>
      <c r="E60" s="2" t="n">
        <v>0.870725034199726</v>
      </c>
      <c r="P60" s="0" t="n">
        <v>20</v>
      </c>
      <c r="Q60" s="2" t="n">
        <v>0.893529613146183</v>
      </c>
      <c r="S60" s="1" t="n">
        <v>10</v>
      </c>
      <c r="T60" s="2" t="n">
        <v>0.870725034199726</v>
      </c>
    </row>
    <row r="61" customFormat="false" ht="12.75" hidden="false" customHeight="false" outlineLevel="0" collapsed="false">
      <c r="B61" s="1" t="n">
        <v>0.1</v>
      </c>
      <c r="C61" s="1" t="n">
        <v>13</v>
      </c>
      <c r="D61" s="1" t="n">
        <v>14</v>
      </c>
      <c r="E61" s="2" t="n">
        <v>0.539892021595681</v>
      </c>
      <c r="P61" s="0" t="n">
        <v>16</v>
      </c>
      <c r="Q61" s="2" t="n">
        <v>0.594077176189052</v>
      </c>
      <c r="S61" s="1" t="n">
        <v>14</v>
      </c>
      <c r="T61" s="2" t="n">
        <v>0.539892021595681</v>
      </c>
    </row>
    <row r="62" customFormat="false" ht="12.75" hidden="false" customHeight="false" outlineLevel="0" collapsed="false">
      <c r="B62" s="1" t="n">
        <v>0.1</v>
      </c>
      <c r="C62" s="1" t="n">
        <v>14</v>
      </c>
      <c r="D62" s="1" t="n">
        <v>18</v>
      </c>
      <c r="E62" s="2" t="n">
        <v>0.543301759133965</v>
      </c>
      <c r="P62" s="0" t="n">
        <v>20</v>
      </c>
      <c r="Q62" s="2" t="n">
        <v>0.551638837353123</v>
      </c>
      <c r="S62" s="1" t="n">
        <v>18</v>
      </c>
      <c r="T62" s="2" t="n">
        <v>0.543301759133965</v>
      </c>
    </row>
    <row r="63" customFormat="false" ht="12.75" hidden="false" customHeight="false" outlineLevel="0" collapsed="false">
      <c r="B63" s="1" t="n">
        <v>0.05</v>
      </c>
      <c r="C63" s="1" t="n">
        <v>0</v>
      </c>
      <c r="D63" s="1" t="n">
        <v>9</v>
      </c>
      <c r="E63" s="2" t="n">
        <v>0.327566320645905</v>
      </c>
      <c r="P63" s="0" t="n">
        <v>10</v>
      </c>
      <c r="Q63" s="2" t="n">
        <v>0.413307741522713</v>
      </c>
      <c r="S63" s="1" t="n">
        <v>9</v>
      </c>
      <c r="T63" s="2" t="n">
        <v>0.327566320645905</v>
      </c>
    </row>
    <row r="64" customFormat="false" ht="12.75" hidden="false" customHeight="false" outlineLevel="0" collapsed="false">
      <c r="B64" s="1" t="n">
        <v>0.05</v>
      </c>
      <c r="C64" s="1" t="n">
        <v>1</v>
      </c>
      <c r="D64" s="1" t="n">
        <v>18</v>
      </c>
      <c r="E64" s="2" t="n">
        <v>0.447645818692902</v>
      </c>
      <c r="P64" s="0" t="n">
        <v>15</v>
      </c>
      <c r="Q64" s="2" t="n">
        <v>0.417527386541471</v>
      </c>
      <c r="S64" s="1" t="n">
        <v>18</v>
      </c>
      <c r="T64" s="2" t="n">
        <v>0.447645818692902</v>
      </c>
    </row>
    <row r="65" customFormat="false" ht="12.75" hidden="false" customHeight="false" outlineLevel="0" collapsed="false">
      <c r="B65" s="1" t="n">
        <v>0.05</v>
      </c>
      <c r="C65" s="1" t="n">
        <v>2</v>
      </c>
      <c r="D65" s="1" t="n">
        <v>20</v>
      </c>
      <c r="E65" s="2" t="n">
        <v>0.446637426900585</v>
      </c>
      <c r="P65" s="0" t="n">
        <v>18</v>
      </c>
      <c r="Q65" s="2" t="n">
        <v>0.473967684021544</v>
      </c>
      <c r="S65" s="1" t="n">
        <v>20</v>
      </c>
      <c r="T65" s="2" t="n">
        <v>0.446637426900585</v>
      </c>
    </row>
    <row r="66" customFormat="false" ht="12.75" hidden="false" customHeight="false" outlineLevel="0" collapsed="false">
      <c r="B66" s="1" t="n">
        <v>0.05</v>
      </c>
      <c r="C66" s="1" t="n">
        <v>3</v>
      </c>
      <c r="D66" s="1" t="n">
        <v>11</v>
      </c>
      <c r="E66" s="2" t="n">
        <v>0.469664525339044</v>
      </c>
      <c r="P66" s="0" t="n">
        <v>20</v>
      </c>
      <c r="Q66" s="2" t="n">
        <v>0.525689223057644</v>
      </c>
      <c r="S66" s="1" t="n">
        <v>11</v>
      </c>
      <c r="T66" s="2" t="n">
        <v>0.469664525339044</v>
      </c>
    </row>
    <row r="67" customFormat="false" ht="12.75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0.435643564356436</v>
      </c>
      <c r="P67" s="0" t="n">
        <v>21</v>
      </c>
      <c r="Q67" s="2" t="n">
        <v>0.501611863313991</v>
      </c>
      <c r="S67" s="1" t="n">
        <v>18</v>
      </c>
      <c r="T67" s="2" t="n">
        <v>0.435643564356436</v>
      </c>
    </row>
    <row r="68" customFormat="false" ht="12.75" hidden="false" customHeight="false" outlineLevel="0" collapsed="false">
      <c r="B68" s="1" t="n">
        <v>0.05</v>
      </c>
      <c r="C68" s="1" t="n">
        <v>5</v>
      </c>
      <c r="D68" s="1" t="n">
        <v>12</v>
      </c>
      <c r="E68" s="2" t="n">
        <v>0.416746564397571</v>
      </c>
      <c r="P68" s="0" t="n">
        <v>13</v>
      </c>
      <c r="Q68" s="2" t="n">
        <v>0.459207459207459</v>
      </c>
      <c r="S68" s="1" t="n">
        <v>12</v>
      </c>
      <c r="T68" s="2" t="n">
        <v>0.416746564397571</v>
      </c>
    </row>
    <row r="69" customFormat="false" ht="12.75" hidden="false" customHeight="false" outlineLevel="0" collapsed="false">
      <c r="B69" s="1" t="n">
        <v>0.05</v>
      </c>
      <c r="C69" s="1" t="n">
        <v>6</v>
      </c>
      <c r="D69" s="1" t="n">
        <v>9</v>
      </c>
      <c r="E69" s="2" t="n">
        <v>0.268433571185865</v>
      </c>
      <c r="P69" s="0" t="n">
        <v>27</v>
      </c>
      <c r="Q69" s="2" t="n">
        <v>0.471544715447154</v>
      </c>
      <c r="S69" s="1" t="n">
        <v>9</v>
      </c>
      <c r="T69" s="2" t="n">
        <v>0.268433571185865</v>
      </c>
    </row>
    <row r="70" customFormat="false" ht="12.75" hidden="false" customHeight="false" outlineLevel="0" collapsed="false">
      <c r="B70" s="1" t="n">
        <v>0.05</v>
      </c>
      <c r="C70" s="1" t="n">
        <v>7</v>
      </c>
      <c r="D70" s="1" t="n">
        <v>9</v>
      </c>
      <c r="E70" s="2" t="n">
        <v>0.324279835390946</v>
      </c>
      <c r="P70" s="0" t="n">
        <v>14</v>
      </c>
      <c r="Q70" s="2" t="n">
        <v>0.474298328602964</v>
      </c>
      <c r="S70" s="1" t="n">
        <v>9</v>
      </c>
      <c r="T70" s="2" t="n">
        <v>0.324279835390946</v>
      </c>
    </row>
    <row r="71" customFormat="false" ht="12.75" hidden="false" customHeight="false" outlineLevel="0" collapsed="false">
      <c r="B71" s="1" t="n">
        <v>0.05</v>
      </c>
      <c r="C71" s="1" t="n">
        <v>8</v>
      </c>
      <c r="D71" s="1" t="n">
        <v>11</v>
      </c>
      <c r="E71" s="2" t="n">
        <v>0.476037311032486</v>
      </c>
      <c r="P71" s="0" t="n">
        <v>18</v>
      </c>
      <c r="Q71" s="2" t="n">
        <v>0.528103767757875</v>
      </c>
      <c r="S71" s="1" t="n">
        <v>11</v>
      </c>
      <c r="T71" s="2" t="n">
        <v>0.476037311032486</v>
      </c>
    </row>
    <row r="72" customFormat="false" ht="12.75" hidden="false" customHeight="false" outlineLevel="0" collapsed="false">
      <c r="B72" s="1" t="n">
        <v>0.05</v>
      </c>
      <c r="C72" s="1" t="n">
        <v>9</v>
      </c>
      <c r="D72" s="1" t="n">
        <v>7</v>
      </c>
      <c r="E72" s="2" t="n">
        <v>0.845728406683926</v>
      </c>
      <c r="P72" s="0" t="n">
        <v>12</v>
      </c>
      <c r="Q72" s="2" t="n">
        <v>0.864099526066351</v>
      </c>
      <c r="S72" s="1" t="n">
        <v>7</v>
      </c>
      <c r="T72" s="2" t="n">
        <v>0.845728406683926</v>
      </c>
    </row>
    <row r="73" customFormat="false" ht="12.75" hidden="false" customHeight="false" outlineLevel="0" collapsed="false">
      <c r="B73" s="1" t="n">
        <v>0.05</v>
      </c>
      <c r="C73" s="1" t="n">
        <v>10</v>
      </c>
      <c r="D73" s="1" t="n">
        <v>16</v>
      </c>
      <c r="E73" s="2" t="n">
        <v>0.863451207273157</v>
      </c>
      <c r="P73" s="0" t="n">
        <v>13</v>
      </c>
      <c r="Q73" s="2" t="n">
        <v>0.872009428403064</v>
      </c>
      <c r="S73" s="1" t="n">
        <v>16</v>
      </c>
      <c r="T73" s="2" t="n">
        <v>0.863451207273157</v>
      </c>
    </row>
    <row r="74" customFormat="false" ht="12.75" hidden="false" customHeight="false" outlineLevel="0" collapsed="false">
      <c r="B74" s="1" t="n">
        <v>0.05</v>
      </c>
      <c r="C74" s="1" t="n">
        <v>11</v>
      </c>
      <c r="D74" s="1" t="n">
        <v>14</v>
      </c>
      <c r="E74" s="2" t="n">
        <v>0.431452991452991</v>
      </c>
      <c r="P74" s="0" t="n">
        <v>11</v>
      </c>
      <c r="Q74" s="2" t="n">
        <v>0.27046866177301</v>
      </c>
      <c r="S74" s="1" t="n">
        <v>14</v>
      </c>
      <c r="T74" s="2" t="n">
        <v>0.431452991452991</v>
      </c>
    </row>
    <row r="75" customFormat="false" ht="12.75" hidden="false" customHeight="false" outlineLevel="0" collapsed="false">
      <c r="B75" s="1" t="n">
        <v>0.05</v>
      </c>
      <c r="C75" s="1" t="n">
        <v>12</v>
      </c>
      <c r="D75" s="1" t="n">
        <v>16</v>
      </c>
      <c r="E75" s="2" t="n">
        <v>0.879931487296603</v>
      </c>
      <c r="P75" s="0" t="n">
        <v>17</v>
      </c>
      <c r="Q75" s="2" t="n">
        <v>0.888863545646348</v>
      </c>
      <c r="S75" s="1" t="n">
        <v>16</v>
      </c>
      <c r="T75" s="2" t="n">
        <v>0.879931487296603</v>
      </c>
    </row>
    <row r="76" customFormat="false" ht="12.75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0.457415565345081</v>
      </c>
      <c r="P76" s="0" t="n">
        <v>19</v>
      </c>
      <c r="Q76" s="2" t="n">
        <v>0.493278784336645</v>
      </c>
      <c r="S76" s="1" t="n">
        <v>16</v>
      </c>
      <c r="T76" s="2" t="n">
        <v>0.457415565345081</v>
      </c>
    </row>
    <row r="77" customFormat="false" ht="12.75" hidden="false" customHeight="false" outlineLevel="0" collapsed="false">
      <c r="B77" s="1" t="n">
        <v>0.05</v>
      </c>
      <c r="C77" s="1" t="n">
        <v>14</v>
      </c>
      <c r="D77" s="1" t="n">
        <v>17</v>
      </c>
      <c r="E77" s="2" t="n">
        <v>0.364273204903678</v>
      </c>
      <c r="P77" s="0" t="n">
        <v>20</v>
      </c>
      <c r="Q77" s="2" t="n">
        <v>0.43071041733036</v>
      </c>
      <c r="S77" s="1" t="n">
        <v>17</v>
      </c>
      <c r="T77" s="2" t="n">
        <v>0.364273204903678</v>
      </c>
    </row>
    <row r="78" customFormat="false" ht="12.75" hidden="false" customHeight="false" outlineLevel="0" collapsed="false">
      <c r="B78" s="1" t="n">
        <v>0.02</v>
      </c>
      <c r="C78" s="1" t="n">
        <v>0</v>
      </c>
      <c r="D78" s="1" t="n">
        <v>18</v>
      </c>
      <c r="E78" s="2" t="n">
        <v>0.224276767074262</v>
      </c>
      <c r="P78" s="0" t="n">
        <v>20</v>
      </c>
      <c r="Q78" s="2" t="n">
        <v>0.308024691358025</v>
      </c>
      <c r="S78" s="1" t="n">
        <v>18</v>
      </c>
      <c r="T78" s="2" t="n">
        <v>0.224276767074262</v>
      </c>
    </row>
    <row r="79" customFormat="false" ht="12.75" hidden="false" customHeight="false" outlineLevel="0" collapsed="false">
      <c r="B79" s="1" t="n">
        <v>0.02</v>
      </c>
      <c r="C79" s="1" t="n">
        <v>1</v>
      </c>
      <c r="D79" s="1" t="n">
        <v>2</v>
      </c>
      <c r="E79" s="2" t="n">
        <v>0.052757793764988</v>
      </c>
      <c r="P79" s="0" t="n">
        <v>14</v>
      </c>
      <c r="Q79" s="2" t="n">
        <v>0.274124959110239</v>
      </c>
      <c r="S79" s="1" t="n">
        <v>2</v>
      </c>
      <c r="T79" s="2" t="n">
        <v>0.052757793764988</v>
      </c>
    </row>
    <row r="80" customFormat="false" ht="12.75" hidden="false" customHeight="false" outlineLevel="0" collapsed="false">
      <c r="B80" s="1" t="n">
        <v>0.02</v>
      </c>
      <c r="C80" s="1" t="n">
        <v>2</v>
      </c>
      <c r="D80" s="1" t="n">
        <v>2</v>
      </c>
      <c r="E80" s="2" t="n">
        <v>0.0123526108927569</v>
      </c>
      <c r="P80" s="0" t="n">
        <v>11</v>
      </c>
      <c r="Q80" s="2" t="n">
        <v>0.331540651692502</v>
      </c>
      <c r="S80" s="1" t="n">
        <v>2</v>
      </c>
      <c r="T80" s="2" t="n">
        <v>0.0123526108927569</v>
      </c>
    </row>
    <row r="81" customFormat="false" ht="12.75" hidden="false" customHeight="false" outlineLevel="0" collapsed="false">
      <c r="B81" s="1" t="n">
        <v>0.02</v>
      </c>
      <c r="C81" s="1" t="n">
        <v>3</v>
      </c>
      <c r="D81" s="1" t="n">
        <v>2</v>
      </c>
      <c r="E81" s="2" t="n">
        <v>0.133594429939077</v>
      </c>
      <c r="P81" s="0" t="n">
        <v>16</v>
      </c>
      <c r="Q81" s="2" t="n">
        <v>0.381198051017483</v>
      </c>
      <c r="S81" s="1" t="n">
        <v>2</v>
      </c>
      <c r="T81" s="2" t="n">
        <v>0.133594429939077</v>
      </c>
    </row>
    <row r="82" customFormat="false" ht="12.75" hidden="false" customHeight="false" outlineLevel="0" collapsed="false">
      <c r="B82" s="1" t="n">
        <v>0.02</v>
      </c>
      <c r="C82" s="1" t="n">
        <v>4</v>
      </c>
      <c r="D82" s="1" t="n">
        <v>2</v>
      </c>
      <c r="E82" s="2" t="n">
        <v>0.116684841875682</v>
      </c>
      <c r="P82" s="0" t="n">
        <v>7</v>
      </c>
      <c r="Q82" s="2" t="n">
        <v>0.327195894959251</v>
      </c>
      <c r="S82" s="1" t="n">
        <v>2</v>
      </c>
      <c r="T82" s="2" t="n">
        <v>0.116684841875682</v>
      </c>
    </row>
    <row r="83" customFormat="false" ht="12.75" hidden="false" customHeight="false" outlineLevel="0" collapsed="false">
      <c r="B83" s="1" t="n">
        <v>0.02</v>
      </c>
      <c r="C83" s="1" t="n">
        <v>5</v>
      </c>
      <c r="D83" s="1" t="n">
        <v>2</v>
      </c>
      <c r="E83" s="2" t="n">
        <v>0</v>
      </c>
      <c r="P83" s="0" t="n">
        <v>14</v>
      </c>
      <c r="Q83" s="2" t="n">
        <v>0.321033210332103</v>
      </c>
      <c r="S83" s="1" t="n">
        <v>2</v>
      </c>
      <c r="T83" s="2" t="n">
        <v>0</v>
      </c>
    </row>
    <row r="84" customFormat="false" ht="12.75" hidden="false" customHeight="false" outlineLevel="0" collapsed="false">
      <c r="B84" s="1" t="n">
        <v>0.02</v>
      </c>
      <c r="C84" s="1" t="n">
        <v>6</v>
      </c>
      <c r="D84" s="1" t="n">
        <v>2</v>
      </c>
      <c r="E84" s="2" t="n">
        <v>0.0691466083150985</v>
      </c>
      <c r="P84" s="0" t="n">
        <v>19</v>
      </c>
      <c r="Q84" s="2" t="n">
        <v>0.339646072648246</v>
      </c>
      <c r="S84" s="1" t="n">
        <v>2</v>
      </c>
      <c r="T84" s="2" t="n">
        <v>0.0691466083150985</v>
      </c>
    </row>
    <row r="85" customFormat="false" ht="12.75" hidden="false" customHeight="false" outlineLevel="0" collapsed="false">
      <c r="B85" s="1" t="n">
        <v>0.02</v>
      </c>
      <c r="C85" s="1" t="n">
        <v>7</v>
      </c>
      <c r="D85" s="1" t="n">
        <v>32</v>
      </c>
      <c r="E85" s="2" t="n">
        <v>0.297792742237187</v>
      </c>
      <c r="P85" s="0" t="n">
        <v>19</v>
      </c>
      <c r="Q85" s="2" t="n">
        <v>0.336410256410256</v>
      </c>
      <c r="S85" s="1" t="n">
        <v>32</v>
      </c>
      <c r="T85" s="2" t="n">
        <v>0.297792742237187</v>
      </c>
    </row>
    <row r="86" customFormat="false" ht="12.75" hidden="false" customHeight="false" outlineLevel="0" collapsed="false">
      <c r="B86" s="1" t="n">
        <v>0.02</v>
      </c>
      <c r="C86" s="1" t="n">
        <v>8</v>
      </c>
      <c r="D86" s="1" t="n">
        <v>2</v>
      </c>
      <c r="E86" s="2" t="n">
        <v>0.0584915341200616</v>
      </c>
      <c r="P86" s="0" t="n">
        <v>17</v>
      </c>
      <c r="Q86" s="2" t="n">
        <v>0.358235823582358</v>
      </c>
      <c r="S86" s="1" t="n">
        <v>2</v>
      </c>
      <c r="T86" s="2" t="n">
        <v>0.0584915341200616</v>
      </c>
    </row>
    <row r="87" customFormat="false" ht="12.75" hidden="false" customHeight="false" outlineLevel="0" collapsed="false">
      <c r="B87" s="1" t="n">
        <v>0.02</v>
      </c>
      <c r="C87" s="1" t="n">
        <v>9</v>
      </c>
      <c r="D87" s="1" t="n">
        <v>3</v>
      </c>
      <c r="E87" s="2" t="n">
        <v>0.82483759583309</v>
      </c>
      <c r="P87" s="0" t="n">
        <v>22</v>
      </c>
      <c r="Q87" s="2" t="n">
        <v>0.837329572167372</v>
      </c>
      <c r="S87" s="1" t="n">
        <v>3</v>
      </c>
      <c r="T87" s="2" t="n">
        <v>0.82483759583309</v>
      </c>
    </row>
    <row r="88" customFormat="false" ht="12.75" hidden="false" customHeight="false" outlineLevel="0" collapsed="false">
      <c r="B88" s="1" t="n">
        <v>0.02</v>
      </c>
      <c r="C88" s="1" t="n">
        <v>10</v>
      </c>
      <c r="D88" s="1" t="n">
        <v>13</v>
      </c>
      <c r="E88" s="2" t="n">
        <v>0.828643599835517</v>
      </c>
      <c r="P88" s="0" t="n">
        <v>21</v>
      </c>
      <c r="Q88" s="2" t="n">
        <v>0.849869451697128</v>
      </c>
      <c r="S88" s="1" t="n">
        <v>13</v>
      </c>
      <c r="T88" s="2" t="n">
        <v>0.828643599835517</v>
      </c>
    </row>
    <row r="89" customFormat="false" ht="12.75" hidden="false" customHeight="false" outlineLevel="0" collapsed="false">
      <c r="B89" s="1" t="n">
        <v>0.02</v>
      </c>
      <c r="C89" s="1" t="n">
        <v>11</v>
      </c>
      <c r="D89" s="1" t="n">
        <v>2</v>
      </c>
      <c r="E89" s="2" t="n">
        <v>0</v>
      </c>
      <c r="P89" s="0" t="n">
        <v>23</v>
      </c>
      <c r="Q89" s="2" t="n">
        <v>0.207990240927112</v>
      </c>
      <c r="S89" s="1" t="n">
        <v>2</v>
      </c>
      <c r="T89" s="2" t="n">
        <v>0</v>
      </c>
    </row>
    <row r="90" customFormat="false" ht="12.75" hidden="false" customHeight="false" outlineLevel="0" collapsed="false">
      <c r="B90" s="1" t="n">
        <v>0.02</v>
      </c>
      <c r="C90" s="1" t="n">
        <v>12</v>
      </c>
      <c r="D90" s="1" t="n">
        <v>2</v>
      </c>
      <c r="E90" s="2" t="n">
        <v>0.783769784172662</v>
      </c>
      <c r="P90" s="0" t="n">
        <v>23</v>
      </c>
      <c r="Q90" s="2" t="n">
        <v>0.839054069567214</v>
      </c>
      <c r="S90" s="1" t="n">
        <v>2</v>
      </c>
      <c r="T90" s="2" t="n">
        <v>0.783769784172662</v>
      </c>
    </row>
    <row r="91" customFormat="false" ht="12.75" hidden="false" customHeight="false" outlineLevel="0" collapsed="false">
      <c r="B91" s="1" t="n">
        <v>0.02</v>
      </c>
      <c r="C91" s="1" t="n">
        <v>13</v>
      </c>
      <c r="D91" s="1" t="n">
        <v>2</v>
      </c>
      <c r="E91" s="2" t="n">
        <v>0</v>
      </c>
      <c r="P91" s="0" t="n">
        <v>26</v>
      </c>
      <c r="Q91" s="2" t="n">
        <v>0.402799872733058</v>
      </c>
      <c r="S91" s="1" t="n">
        <v>2</v>
      </c>
      <c r="T91" s="2" t="n">
        <v>0</v>
      </c>
    </row>
    <row r="92" customFormat="false" ht="12.75" hidden="false" customHeight="false" outlineLevel="0" collapsed="false">
      <c r="B92" s="1" t="n">
        <v>0.02</v>
      </c>
      <c r="C92" s="1" t="n">
        <v>14</v>
      </c>
      <c r="D92" s="1" t="n">
        <v>3</v>
      </c>
      <c r="E92" s="2" t="n">
        <v>0.00113765642775882</v>
      </c>
      <c r="P92" s="0" t="n">
        <v>15</v>
      </c>
      <c r="Q92" s="2" t="n">
        <v>0.329720853858785</v>
      </c>
      <c r="S92" s="1" t="n">
        <v>3</v>
      </c>
      <c r="T92" s="2" t="n">
        <v>0.00113765642775882</v>
      </c>
    </row>
    <row r="93" customFormat="false" ht="12.75" hidden="false" customHeight="false" outlineLevel="0" collapsed="false">
      <c r="B93" s="1" t="n">
        <v>0.01</v>
      </c>
      <c r="C93" s="1" t="n">
        <v>0</v>
      </c>
      <c r="D93" s="1" t="n">
        <v>3</v>
      </c>
      <c r="E93" s="2" t="n">
        <v>0.00340715502555366</v>
      </c>
      <c r="P93" s="0" t="n">
        <v>15</v>
      </c>
      <c r="Q93" s="2" t="n">
        <v>0.262714508580343</v>
      </c>
      <c r="S93" s="1" t="n">
        <v>3</v>
      </c>
      <c r="T93" s="2" t="n">
        <v>0.00340715502555366</v>
      </c>
    </row>
    <row r="94" customFormat="false" ht="12.75" hidden="false" customHeight="false" outlineLevel="0" collapsed="false">
      <c r="B94" s="1" t="n">
        <v>0.01</v>
      </c>
      <c r="C94" s="1" t="n">
        <v>1</v>
      </c>
      <c r="D94" s="1" t="n">
        <v>2</v>
      </c>
      <c r="E94" s="2" t="n">
        <v>0.080062184220754</v>
      </c>
      <c r="P94" s="0" t="n">
        <v>11</v>
      </c>
      <c r="Q94" s="2" t="n">
        <v>0.21861822899773</v>
      </c>
      <c r="S94" s="1" t="n">
        <v>2</v>
      </c>
      <c r="T94" s="2" t="n">
        <v>0.080062184220754</v>
      </c>
    </row>
    <row r="95" customFormat="false" ht="12.75" hidden="false" customHeight="false" outlineLevel="0" collapsed="false">
      <c r="B95" s="1" t="n">
        <v>0.01</v>
      </c>
      <c r="C95" s="1" t="n">
        <v>2</v>
      </c>
      <c r="D95" s="1" t="n">
        <v>15</v>
      </c>
      <c r="E95" s="2" t="n">
        <v>0.119232763089684</v>
      </c>
      <c r="P95" s="0" t="n">
        <v>15</v>
      </c>
      <c r="Q95" s="2" t="n">
        <v>0.285166240409207</v>
      </c>
      <c r="S95" s="1" t="n">
        <v>15</v>
      </c>
      <c r="T95" s="2" t="n">
        <v>0.119232763089684</v>
      </c>
    </row>
    <row r="96" customFormat="false" ht="12.75" hidden="false" customHeight="false" outlineLevel="0" collapsed="false">
      <c r="B96" s="1" t="n">
        <v>0.01</v>
      </c>
      <c r="C96" s="1" t="n">
        <v>3</v>
      </c>
      <c r="D96" s="1" t="n">
        <v>2</v>
      </c>
      <c r="E96" s="2" t="n">
        <v>0.0426638917793965</v>
      </c>
      <c r="P96" s="0" t="n">
        <v>19</v>
      </c>
      <c r="Q96" s="2" t="n">
        <v>0.247515229240141</v>
      </c>
      <c r="S96" s="1" t="n">
        <v>2</v>
      </c>
      <c r="T96" s="2" t="n">
        <v>0.0426638917793965</v>
      </c>
    </row>
    <row r="97" customFormat="false" ht="12.75" hidden="false" customHeight="false" outlineLevel="0" collapsed="false">
      <c r="B97" s="1" t="n">
        <v>0.01</v>
      </c>
      <c r="C97" s="1" t="n">
        <v>4</v>
      </c>
      <c r="D97" s="1" t="n">
        <v>18</v>
      </c>
      <c r="E97" s="2" t="n">
        <v>0.256341068537507</v>
      </c>
      <c r="P97" s="0" t="n">
        <v>12</v>
      </c>
      <c r="Q97" s="2" t="n">
        <v>0.29124916499666</v>
      </c>
      <c r="S97" s="1" t="n">
        <v>18</v>
      </c>
      <c r="T97" s="2" t="n">
        <v>0.256341068537507</v>
      </c>
    </row>
    <row r="98" customFormat="false" ht="12.75" hidden="false" customHeight="false" outlineLevel="0" collapsed="false">
      <c r="B98" s="1" t="n">
        <v>0.01</v>
      </c>
      <c r="C98" s="1" t="n">
        <v>5</v>
      </c>
      <c r="D98" s="1" t="n">
        <v>22</v>
      </c>
      <c r="E98" s="2" t="n">
        <v>0.156669650850492</v>
      </c>
      <c r="P98" s="0" t="n">
        <v>13</v>
      </c>
      <c r="Q98" s="2" t="n">
        <v>0.218506774286538</v>
      </c>
      <c r="S98" s="1" t="n">
        <v>22</v>
      </c>
      <c r="T98" s="2" t="n">
        <v>0.156669650850492</v>
      </c>
    </row>
    <row r="99" customFormat="false" ht="12.75" hidden="false" customHeight="false" outlineLevel="0" collapsed="false">
      <c r="B99" s="1" t="n">
        <v>0.01</v>
      </c>
      <c r="C99" s="1" t="n">
        <v>6</v>
      </c>
      <c r="D99" s="1" t="n">
        <v>2</v>
      </c>
      <c r="E99" s="2" t="n">
        <v>0.15786484951732</v>
      </c>
      <c r="P99" s="0" t="n">
        <v>14</v>
      </c>
      <c r="Q99" s="2" t="n">
        <v>0.30960740504309</v>
      </c>
      <c r="S99" s="1" t="n">
        <v>2</v>
      </c>
      <c r="T99" s="2" t="n">
        <v>0.15786484951732</v>
      </c>
    </row>
    <row r="100" customFormat="false" ht="12.75" hidden="false" customHeight="false" outlineLevel="0" collapsed="false">
      <c r="B100" s="1" t="n">
        <v>0.01</v>
      </c>
      <c r="C100" s="1" t="n">
        <v>7</v>
      </c>
      <c r="D100" s="1" t="n">
        <v>2</v>
      </c>
      <c r="E100" s="2" t="n">
        <v>0.143690736688549</v>
      </c>
      <c r="P100" s="0" t="n">
        <v>25</v>
      </c>
      <c r="Q100" s="2" t="n">
        <v>0.279858657243816</v>
      </c>
      <c r="S100" s="1" t="n">
        <v>2</v>
      </c>
      <c r="T100" s="2" t="n">
        <v>0.143690736688549</v>
      </c>
    </row>
    <row r="101" customFormat="false" ht="12.75" hidden="false" customHeight="false" outlineLevel="0" collapsed="false">
      <c r="B101" s="1" t="n">
        <v>0.01</v>
      </c>
      <c r="C101" s="1" t="n">
        <v>8</v>
      </c>
      <c r="D101" s="1" t="n">
        <v>2</v>
      </c>
      <c r="E101" s="2" t="n">
        <v>0.0459657701711492</v>
      </c>
      <c r="P101" s="0" t="n">
        <v>28</v>
      </c>
      <c r="Q101" s="2" t="n">
        <v>0.335595311536089</v>
      </c>
      <c r="S101" s="1" t="n">
        <v>2</v>
      </c>
      <c r="T101" s="2" t="n">
        <v>0.0459657701711492</v>
      </c>
    </row>
    <row r="102" customFormat="false" ht="12.75" hidden="false" customHeight="false" outlineLevel="0" collapsed="false">
      <c r="B102" s="1" t="n">
        <v>0.01</v>
      </c>
      <c r="C102" s="1" t="n">
        <v>9</v>
      </c>
      <c r="D102" s="1" t="n">
        <v>3</v>
      </c>
      <c r="E102" s="2" t="n">
        <v>0.816823330923114</v>
      </c>
      <c r="P102" s="0" t="n">
        <v>19</v>
      </c>
      <c r="Q102" s="2" t="n">
        <v>0.830458758653056</v>
      </c>
      <c r="S102" s="1" t="n">
        <v>3</v>
      </c>
      <c r="T102" s="2" t="n">
        <v>0.816823330923114</v>
      </c>
    </row>
    <row r="103" customFormat="false" ht="12.75" hidden="false" customHeight="false" outlineLevel="0" collapsed="false">
      <c r="B103" s="1" t="n">
        <v>0.01</v>
      </c>
      <c r="C103" s="1" t="n">
        <v>10</v>
      </c>
      <c r="D103" s="1" t="n">
        <v>2</v>
      </c>
      <c r="E103" s="2" t="n">
        <v>0.62168815943728</v>
      </c>
      <c r="P103" s="0" t="n">
        <v>5</v>
      </c>
      <c r="Q103" s="2" t="n">
        <v>0.834285714285714</v>
      </c>
      <c r="S103" s="1" t="n">
        <v>2</v>
      </c>
      <c r="T103" s="2" t="n">
        <v>0.62168815943728</v>
      </c>
    </row>
    <row r="104" customFormat="false" ht="12.75" hidden="false" customHeight="false" outlineLevel="0" collapsed="false">
      <c r="B104" s="1" t="n">
        <v>0.01</v>
      </c>
      <c r="C104" s="1" t="n">
        <v>11</v>
      </c>
      <c r="D104" s="1" t="n">
        <v>2</v>
      </c>
      <c r="E104" s="2" t="n">
        <v>0.0626748740906547</v>
      </c>
      <c r="P104" s="0" t="n">
        <v>11</v>
      </c>
      <c r="Q104" s="2" t="n">
        <v>0.176507936507937</v>
      </c>
      <c r="S104" s="1" t="n">
        <v>2</v>
      </c>
      <c r="T104" s="2" t="n">
        <v>0.0626748740906547</v>
      </c>
    </row>
    <row r="105" customFormat="false" ht="12.75" hidden="false" customHeight="false" outlineLevel="0" collapsed="false">
      <c r="B105" s="1" t="n">
        <v>0.01</v>
      </c>
      <c r="C105" s="1" t="n">
        <v>12</v>
      </c>
      <c r="D105" s="1" t="n">
        <v>2</v>
      </c>
      <c r="E105" s="2" t="n">
        <v>0.688388693800012</v>
      </c>
      <c r="P105" s="0" t="n">
        <v>12</v>
      </c>
      <c r="Q105" s="2" t="n">
        <v>0.823050458715596</v>
      </c>
      <c r="S105" s="1" t="n">
        <v>2</v>
      </c>
      <c r="T105" s="2" t="n">
        <v>0.688388693800012</v>
      </c>
    </row>
    <row r="106" customFormat="false" ht="12.75" hidden="false" customHeight="false" outlineLevel="0" collapsed="false">
      <c r="B106" s="1" t="n">
        <v>0.01</v>
      </c>
      <c r="C106" s="1" t="n">
        <v>13</v>
      </c>
      <c r="D106" s="1" t="n">
        <v>2</v>
      </c>
      <c r="E106" s="2" t="n">
        <v>0.06553911205074</v>
      </c>
      <c r="P106" s="0" t="n">
        <v>17</v>
      </c>
      <c r="Q106" s="2" t="n">
        <v>0.285899094437257</v>
      </c>
      <c r="S106" s="1" t="n">
        <v>2</v>
      </c>
      <c r="T106" s="2" t="n">
        <v>0.06553911205074</v>
      </c>
    </row>
    <row r="107" customFormat="false" ht="12.75" hidden="false" customHeight="false" outlineLevel="0" collapsed="false">
      <c r="B107" s="1" t="n">
        <v>0.01</v>
      </c>
      <c r="C107" s="1" t="n">
        <v>14</v>
      </c>
      <c r="D107" s="1" t="n">
        <v>14</v>
      </c>
      <c r="E107" s="2" t="n">
        <v>0.0872142252328535</v>
      </c>
      <c r="P107" s="0" t="n">
        <v>13</v>
      </c>
      <c r="Q107" s="2" t="n">
        <v>0.29778933680104</v>
      </c>
      <c r="S107" s="1" t="n">
        <v>14</v>
      </c>
      <c r="T107" s="2" t="n">
        <v>0.0872142252328535</v>
      </c>
    </row>
    <row r="108" customFormat="false" ht="12.75" hidden="false" customHeight="false" outlineLevel="0" collapsed="false">
      <c r="B108" s="1" t="n">
        <v>0.005</v>
      </c>
      <c r="C108" s="1" t="n">
        <v>0</v>
      </c>
      <c r="D108" s="1" t="n">
        <v>2</v>
      </c>
      <c r="E108" s="2" t="n">
        <v>0.053246013667426</v>
      </c>
      <c r="P108" s="0" t="n">
        <v>6</v>
      </c>
      <c r="Q108" s="2" t="n">
        <v>0.252587991718426</v>
      </c>
      <c r="S108" s="1" t="n">
        <v>2</v>
      </c>
      <c r="T108" s="2" t="n">
        <v>0.053246013667426</v>
      </c>
    </row>
    <row r="109" customFormat="false" ht="12.75" hidden="false" customHeight="false" outlineLevel="0" collapsed="false">
      <c r="B109" s="1" t="n">
        <v>0.005</v>
      </c>
      <c r="C109" s="1" t="n">
        <v>1</v>
      </c>
      <c r="D109" s="1" t="n">
        <v>2</v>
      </c>
      <c r="E109" s="2" t="n">
        <v>0.104343605920893</v>
      </c>
      <c r="P109" s="0" t="n">
        <v>5</v>
      </c>
      <c r="Q109" s="2" t="n">
        <v>0.1469013006886</v>
      </c>
      <c r="S109" s="1" t="n">
        <v>2</v>
      </c>
      <c r="T109" s="2" t="n">
        <v>0.104343605920893</v>
      </c>
    </row>
    <row r="110" customFormat="false" ht="12.75" hidden="false" customHeight="false" outlineLevel="0" collapsed="false">
      <c r="B110" s="1" t="n">
        <v>0.005</v>
      </c>
      <c r="C110" s="1" t="n">
        <v>2</v>
      </c>
      <c r="D110" s="1" t="n">
        <v>2</v>
      </c>
      <c r="E110" s="2" t="n">
        <v>0.212070874861573</v>
      </c>
      <c r="P110" s="0" t="n">
        <v>14</v>
      </c>
      <c r="Q110" s="2" t="n">
        <v>0.296802235330643</v>
      </c>
      <c r="S110" s="1" t="n">
        <v>2</v>
      </c>
      <c r="T110" s="2" t="n">
        <v>0.212070874861573</v>
      </c>
    </row>
    <row r="111" customFormat="false" ht="12.75" hidden="false" customHeight="false" outlineLevel="0" collapsed="false">
      <c r="B111" s="1" t="n">
        <v>0.005</v>
      </c>
      <c r="C111" s="1" t="n">
        <v>3</v>
      </c>
      <c r="D111" s="1" t="n">
        <v>2</v>
      </c>
      <c r="E111" s="2" t="n">
        <v>0.00225098480585256</v>
      </c>
      <c r="P111" s="0" t="n">
        <v>5</v>
      </c>
      <c r="Q111" s="2" t="n">
        <v>0.145661811272958</v>
      </c>
      <c r="S111" s="1" t="n">
        <v>2</v>
      </c>
      <c r="T111" s="2" t="n">
        <v>0.00225098480585256</v>
      </c>
    </row>
    <row r="112" customFormat="false" ht="12.75" hidden="false" customHeight="false" outlineLevel="0" collapsed="false">
      <c r="B112" s="1" t="n">
        <v>0.005</v>
      </c>
      <c r="C112" s="1" t="n">
        <v>4</v>
      </c>
      <c r="D112" s="1" t="n">
        <v>18</v>
      </c>
      <c r="E112" s="2" t="n">
        <v>0.20041928721174</v>
      </c>
      <c r="P112" s="0" t="n">
        <v>12</v>
      </c>
      <c r="Q112" s="2" t="n">
        <v>0.215158924205379</v>
      </c>
      <c r="S112" s="1" t="n">
        <v>18</v>
      </c>
      <c r="T112" s="2" t="n">
        <v>0.20041928721174</v>
      </c>
    </row>
    <row r="113" customFormat="false" ht="12.75" hidden="false" customHeight="false" outlineLevel="0" collapsed="false">
      <c r="B113" s="1" t="n">
        <v>0.005</v>
      </c>
      <c r="C113" s="1" t="n">
        <v>5</v>
      </c>
      <c r="D113" s="1" t="n">
        <v>2</v>
      </c>
      <c r="E113" s="2" t="n">
        <v>0</v>
      </c>
      <c r="P113" s="0" t="n">
        <v>4</v>
      </c>
      <c r="Q113" s="2" t="n">
        <v>0.103461392164321</v>
      </c>
      <c r="S113" s="1" t="n">
        <v>2</v>
      </c>
      <c r="T113" s="2" t="n">
        <v>0</v>
      </c>
    </row>
    <row r="114" customFormat="false" ht="12.75" hidden="false" customHeight="false" outlineLevel="0" collapsed="false">
      <c r="B114" s="1" t="n">
        <v>0.005</v>
      </c>
      <c r="C114" s="1" t="n">
        <v>6</v>
      </c>
      <c r="D114" s="1" t="n">
        <v>2</v>
      </c>
      <c r="E114" s="2" t="n">
        <v>0.0559646539027982</v>
      </c>
      <c r="P114" s="0" t="n">
        <v>5</v>
      </c>
      <c r="Q114" s="2" t="n">
        <v>0.279322853688029</v>
      </c>
      <c r="S114" s="1" t="n">
        <v>2</v>
      </c>
      <c r="T114" s="2" t="n">
        <v>0.0559646539027982</v>
      </c>
    </row>
    <row r="115" customFormat="false" ht="12.75" hidden="false" customHeight="false" outlineLevel="0" collapsed="false">
      <c r="B115" s="1" t="n">
        <v>0.005</v>
      </c>
      <c r="C115" s="1" t="n">
        <v>7</v>
      </c>
      <c r="D115" s="1" t="n">
        <v>2</v>
      </c>
      <c r="E115" s="2" t="n">
        <v>0.0578737680855525</v>
      </c>
      <c r="P115" s="0" t="n">
        <v>12</v>
      </c>
      <c r="Q115" s="2" t="n">
        <v>0.255304347826087</v>
      </c>
      <c r="S115" s="1" t="n">
        <v>2</v>
      </c>
      <c r="T115" s="2" t="n">
        <v>0.0578737680855525</v>
      </c>
    </row>
    <row r="116" customFormat="false" ht="12.75" hidden="false" customHeight="false" outlineLevel="0" collapsed="false">
      <c r="B116" s="1" t="n">
        <v>0.005</v>
      </c>
      <c r="C116" s="1" t="n">
        <v>8</v>
      </c>
      <c r="D116" s="1" t="n">
        <v>2</v>
      </c>
      <c r="E116" s="2" t="n">
        <v>0.0639746634996041</v>
      </c>
      <c r="P116" s="0" t="n">
        <v>9</v>
      </c>
      <c r="Q116" s="2" t="n">
        <v>0.2672147995889</v>
      </c>
      <c r="S116" s="1" t="n">
        <v>2</v>
      </c>
      <c r="T116" s="2" t="n">
        <v>0.0639746634996041</v>
      </c>
    </row>
    <row r="117" customFormat="false" ht="12.75" hidden="false" customHeight="false" outlineLevel="0" collapsed="false">
      <c r="B117" s="1" t="n">
        <v>0.005</v>
      </c>
      <c r="C117" s="1" t="n">
        <v>9</v>
      </c>
      <c r="D117" s="1" t="n">
        <v>2</v>
      </c>
      <c r="E117" s="2" t="n">
        <v>0.821738111970016</v>
      </c>
      <c r="P117" s="0" t="n">
        <v>13</v>
      </c>
      <c r="Q117" s="2" t="n">
        <v>0.826948013674408</v>
      </c>
      <c r="S117" s="1" t="n">
        <v>2</v>
      </c>
      <c r="T117" s="2" t="n">
        <v>0.821738111970016</v>
      </c>
    </row>
    <row r="118" customFormat="false" ht="12.75" hidden="false" customHeight="false" outlineLevel="0" collapsed="false">
      <c r="B118" s="1" t="n">
        <v>0.005</v>
      </c>
      <c r="C118" s="1" t="n">
        <v>10</v>
      </c>
      <c r="D118" s="1" t="n">
        <v>8</v>
      </c>
      <c r="E118" s="2" t="n">
        <v>0.829025962505175</v>
      </c>
      <c r="P118" s="0" t="n">
        <v>5</v>
      </c>
      <c r="Q118" s="2" t="n">
        <v>0.831759185911888</v>
      </c>
      <c r="S118" s="1" t="n">
        <v>8</v>
      </c>
      <c r="T118" s="2" t="n">
        <v>0.829025962505175</v>
      </c>
    </row>
    <row r="119" customFormat="false" ht="12.75" hidden="false" customHeight="false" outlineLevel="0" collapsed="false">
      <c r="B119" s="1" t="n">
        <v>0.005</v>
      </c>
      <c r="C119" s="1" t="n">
        <v>11</v>
      </c>
      <c r="D119" s="1" t="n">
        <v>3</v>
      </c>
      <c r="E119" s="2" t="n">
        <v>0.00842696629213483</v>
      </c>
      <c r="P119" s="0" t="n">
        <v>5</v>
      </c>
      <c r="Q119" s="2" t="n">
        <v>0.165034965034965</v>
      </c>
      <c r="S119" s="1" t="n">
        <v>3</v>
      </c>
      <c r="T119" s="2" t="n">
        <v>0.00842696629213483</v>
      </c>
    </row>
    <row r="120" customFormat="false" ht="12.75" hidden="false" customHeight="false" outlineLevel="0" collapsed="false">
      <c r="B120" s="1" t="n">
        <v>0.005</v>
      </c>
      <c r="C120" s="1" t="n">
        <v>12</v>
      </c>
      <c r="D120" s="1" t="n">
        <v>2</v>
      </c>
      <c r="E120" s="2" t="n">
        <v>0.789670921653589</v>
      </c>
      <c r="P120" s="0" t="n">
        <v>8</v>
      </c>
      <c r="Q120" s="2" t="n">
        <v>0.832855890090617</v>
      </c>
      <c r="S120" s="1" t="n">
        <v>2</v>
      </c>
      <c r="T120" s="2" t="n">
        <v>0.789670921653589</v>
      </c>
    </row>
    <row r="121" customFormat="false" ht="12.75" hidden="false" customHeight="false" outlineLevel="0" collapsed="false">
      <c r="B121" s="1" t="n">
        <v>0.005</v>
      </c>
      <c r="C121" s="1" t="n">
        <v>13</v>
      </c>
      <c r="D121" s="1" t="n">
        <v>2</v>
      </c>
      <c r="E121" s="2" t="n">
        <v>0</v>
      </c>
      <c r="P121" s="0" t="n">
        <v>7</v>
      </c>
      <c r="Q121" s="2" t="n">
        <v>0.223112480739599</v>
      </c>
      <c r="S121" s="1" t="n">
        <v>2</v>
      </c>
      <c r="T121" s="2" t="n">
        <v>0</v>
      </c>
    </row>
    <row r="122" customFormat="false" ht="12.75" hidden="false" customHeight="false" outlineLevel="0" collapsed="false">
      <c r="B122" s="1" t="n">
        <v>0.005</v>
      </c>
      <c r="C122" s="1" t="n">
        <v>14</v>
      </c>
      <c r="D122" s="1" t="n">
        <v>3</v>
      </c>
      <c r="E122" s="2" t="n">
        <v>0.00227014755959137</v>
      </c>
      <c r="P122" s="0" t="n">
        <v>6</v>
      </c>
      <c r="Q122" s="2" t="n">
        <v>0.196550340954673</v>
      </c>
      <c r="S122" s="1" t="n">
        <v>3</v>
      </c>
      <c r="T122" s="2" t="n">
        <v>0.00227014755959137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025" min="1" style="1" width="10.3928571428571"/>
  </cols>
  <sheetData>
    <row r="1" customFormat="false" ht="12.75" hidden="false" customHeight="false" outlineLevel="0" collapsed="false">
      <c r="A1" s="1" t="s">
        <v>11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</row>
    <row r="3" customFormat="false" ht="12.75" hidden="false" customHeight="false" outlineLevel="0" collapsed="false">
      <c r="B3" s="1" t="n">
        <v>1</v>
      </c>
      <c r="C3" s="1" t="n">
        <v>0</v>
      </c>
      <c r="D3" s="1" t="n">
        <v>11</v>
      </c>
      <c r="E3" s="2" t="n">
        <v>0.651753325272068</v>
      </c>
      <c r="G3" s="1" t="s">
        <v>7</v>
      </c>
      <c r="H3" s="0"/>
      <c r="I3" s="0"/>
      <c r="J3" s="0"/>
      <c r="K3" s="0"/>
      <c r="L3" s="0"/>
      <c r="M3" s="0"/>
      <c r="N3" s="0"/>
    </row>
    <row r="4" customFormat="false" ht="12.75" hidden="false" customHeight="false" outlineLevel="0" collapsed="false">
      <c r="B4" s="1" t="n">
        <v>1</v>
      </c>
      <c r="C4" s="1" t="n">
        <v>1</v>
      </c>
      <c r="D4" s="1" t="n">
        <v>19</v>
      </c>
      <c r="E4" s="2" t="n">
        <v>0.678066037735849</v>
      </c>
      <c r="G4" s="0"/>
      <c r="H4" s="0"/>
      <c r="I4" s="0"/>
      <c r="J4" s="0"/>
      <c r="K4" s="0"/>
      <c r="L4" s="0"/>
      <c r="M4" s="0"/>
      <c r="N4" s="0"/>
    </row>
    <row r="5" customFormat="false" ht="12.75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0.708952959028832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</row>
    <row r="6" customFormat="false" ht="12.75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0.722354340071344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</row>
    <row r="7" customFormat="false" ht="12.75" hidden="false" customHeight="false" outlineLevel="0" collapsed="false">
      <c r="B7" s="1" t="n">
        <v>1</v>
      </c>
      <c r="C7" s="1" t="n">
        <v>4</v>
      </c>
      <c r="D7" s="1" t="n">
        <v>30</v>
      </c>
      <c r="E7" s="2" t="n">
        <v>0.719952634695086</v>
      </c>
      <c r="G7" s="1" t="n">
        <v>1</v>
      </c>
      <c r="H7" s="2" t="n">
        <f aca="false">IF(NoTransfer!H$6="","",VLOOKUP(NoTransfer!H$6,NoTransfer!$C3:$E17,3))</f>
        <v>0.678066037735849</v>
      </c>
      <c r="I7" s="2" t="n">
        <f aca="false">IF(NoTransfer!I$6="","",VLOOKUP(NoTransfer!I$6,NoTransfer!$C3:$E17,3))</f>
        <v>0.722354340071344</v>
      </c>
      <c r="J7" s="2" t="n">
        <f aca="false">IF(NoTransfer!J$6="","",VLOOKUP(NoTransfer!J$6,NoTransfer!$C3:$E17,3))</f>
        <v>0.712466686408054</v>
      </c>
      <c r="K7" s="2" t="n">
        <f aca="false">IF(NoTransfer!K$6="","",VLOOKUP(NoTransfer!K$6,NoTransfer!$C3:$E17,3))</f>
        <v>0.709579933514657</v>
      </c>
      <c r="L7" s="2" t="n">
        <f aca="false">IF(NoTransfer!L$6="","",VLOOKUP(NoTransfer!L$6,NoTransfer!$C3:$E17,3))</f>
        <v>0.722453841572365</v>
      </c>
      <c r="M7" s="2" t="n">
        <f aca="false">SUM(NoTransfer!H7:L7)</f>
        <v>3.54492083930227</v>
      </c>
      <c r="N7" s="2" t="n">
        <f aca="false">NoTransfer!M7/COUNTA(NoTransfer!H$6:L$6)</f>
        <v>0.708984167860454</v>
      </c>
    </row>
    <row r="8" customFormat="false" ht="12.75" hidden="false" customHeight="false" outlineLevel="0" collapsed="false">
      <c r="B8" s="1" t="n">
        <v>1</v>
      </c>
      <c r="C8" s="1" t="n">
        <v>5</v>
      </c>
      <c r="D8" s="1" t="n">
        <v>16</v>
      </c>
      <c r="E8" s="2" t="n">
        <v>0.710136336692353</v>
      </c>
      <c r="G8" s="0"/>
      <c r="H8" s="1" t="n">
        <f aca="false">IF(NoTransfer!H$6="","",VLOOKUP(NoTransfer!H$6,NoTransfer!$C3:$E17,2))</f>
        <v>19</v>
      </c>
      <c r="I8" s="1" t="n">
        <f aca="false">IF(NoTransfer!I$6="","",VLOOKUP(NoTransfer!I$6,NoTransfer!$C3:$E17,2))</f>
        <v>25</v>
      </c>
      <c r="J8" s="1" t="n">
        <f aca="false">IF(NoTransfer!J$6="","",VLOOKUP(NoTransfer!J$6,NoTransfer!$C3:$E17,2))</f>
        <v>23</v>
      </c>
      <c r="K8" s="1" t="n">
        <f aca="false">IF(NoTransfer!K$6="","",VLOOKUP(NoTransfer!K$6,NoTransfer!$C3:$E17,2))</f>
        <v>18</v>
      </c>
      <c r="L8" s="1" t="n">
        <f aca="false">IF(NoTransfer!L$6="","",VLOOKUP(NoTransfer!L$6,NoTransfer!$C3:$E17,2))</f>
        <v>30</v>
      </c>
      <c r="M8" s="1" t="n">
        <f aca="false">SUM(NoTransfer!H8:L8)</f>
        <v>115</v>
      </c>
      <c r="N8" s="1" t="n">
        <f aca="false">NoTransfer!M8/COUNTA(NoTransfer!H$6:L$6)</f>
        <v>23</v>
      </c>
    </row>
    <row r="9" customFormat="false" ht="12.75" hidden="false" customHeight="false" outlineLevel="0" collapsed="false">
      <c r="B9" s="1" t="n">
        <v>1</v>
      </c>
      <c r="C9" s="1" t="n">
        <v>6</v>
      </c>
      <c r="D9" s="1" t="n">
        <v>23</v>
      </c>
      <c r="E9" s="2" t="n">
        <v>0.712466686408054</v>
      </c>
      <c r="G9" s="1" t="n">
        <v>0.5</v>
      </c>
      <c r="H9" s="2" t="n">
        <f aca="false">IF(NoTransfer!H$6="","",VLOOKUP(NoTransfer!H$6,NoTransfer!$C18:$E32,3))</f>
        <v>0.672645739910314</v>
      </c>
      <c r="I9" s="2" t="n">
        <f aca="false">IF(NoTransfer!I$6="","",VLOOKUP(NoTransfer!I$6,NoTransfer!$C18:$E32,3))</f>
        <v>0.689956331877729</v>
      </c>
      <c r="J9" s="2" t="n">
        <f aca="false">IF(NoTransfer!J$6="","",VLOOKUP(NoTransfer!J$6,NoTransfer!$C18:$E32,3))</f>
        <v>0.682971568327729</v>
      </c>
      <c r="K9" s="2" t="n">
        <f aca="false">IF(NoTransfer!K$6="","",VLOOKUP(NoTransfer!K$6,NoTransfer!$C18:$E32,3))</f>
        <v>0.702421084891204</v>
      </c>
      <c r="L9" s="2" t="n">
        <f aca="false">IF(NoTransfer!L$6="","",VLOOKUP(NoTransfer!L$6,NoTransfer!$C18:$E32,3))</f>
        <v>0.683704149128082</v>
      </c>
      <c r="M9" s="2" t="n">
        <f aca="false">SUM(NoTransfer!H9:L9)</f>
        <v>3.43169887413506</v>
      </c>
      <c r="N9" s="2" t="n">
        <f aca="false">NoTransfer!M9/COUNTA(NoTransfer!H$6:L$6)</f>
        <v>0.686339774827012</v>
      </c>
    </row>
    <row r="10" customFormat="false" ht="12.75" hidden="false" customHeight="false" outlineLevel="0" collapsed="false">
      <c r="B10" s="1" t="n">
        <v>1</v>
      </c>
      <c r="C10" s="1" t="n">
        <v>7</v>
      </c>
      <c r="D10" s="1" t="n">
        <v>21</v>
      </c>
      <c r="E10" s="2" t="n">
        <v>0.714028776978417</v>
      </c>
      <c r="G10" s="0"/>
      <c r="H10" s="1" t="n">
        <f aca="false">IF(NoTransfer!H$6="","",VLOOKUP(NoTransfer!H$6,NoTransfer!$C$18:$E$32,2))</f>
        <v>18</v>
      </c>
      <c r="I10" s="1" t="n">
        <f aca="false">IF(NoTransfer!I$6="","",VLOOKUP(NoTransfer!I$6,NoTransfer!$C$18:$E$32,2))</f>
        <v>27</v>
      </c>
      <c r="J10" s="1" t="n">
        <f aca="false">IF(NoTransfer!J$6="","",VLOOKUP(NoTransfer!J$6,NoTransfer!$C$18:$E$32,2))</f>
        <v>21</v>
      </c>
      <c r="K10" s="1" t="n">
        <f aca="false">IF(NoTransfer!K$6="","",VLOOKUP(NoTransfer!K$6,NoTransfer!$C$18:$E$32,2))</f>
        <v>34</v>
      </c>
      <c r="L10" s="1" t="n">
        <f aca="false">IF(NoTransfer!L$6="","",VLOOKUP(NoTransfer!L$6,NoTransfer!$C$18:$E$32,2))</f>
        <v>25</v>
      </c>
      <c r="M10" s="1" t="n">
        <f aca="false">SUM(NoTransfer!H10:L10)</f>
        <v>125</v>
      </c>
      <c r="N10" s="1" t="n">
        <f aca="false">NoTransfer!M10/COUNTA(NoTransfer!H$6:L$6)</f>
        <v>25</v>
      </c>
    </row>
    <row r="11" customFormat="false" ht="12.75" hidden="false" customHeight="false" outlineLevel="0" collapsed="false">
      <c r="B11" s="1" t="n">
        <v>1</v>
      </c>
      <c r="C11" s="1" t="n">
        <v>8</v>
      </c>
      <c r="D11" s="1" t="n">
        <v>18</v>
      </c>
      <c r="E11" s="2" t="n">
        <v>0.709579933514657</v>
      </c>
      <c r="G11" s="1" t="n">
        <v>0.2</v>
      </c>
      <c r="H11" s="2" t="n">
        <f aca="false">IF(NoTransfer!H$6="","",VLOOKUP(NoTransfer!H$6,NoTransfer!$C$33:$E$47,3))</f>
        <v>0.609625668449198</v>
      </c>
      <c r="I11" s="2" t="n">
        <f aca="false">IF(NoTransfer!I$6="","",VLOOKUP(NoTransfer!I$6,NoTransfer!$C$33:$E$47,3))</f>
        <v>0.588669125041904</v>
      </c>
      <c r="J11" s="2" t="n">
        <f aca="false">IF(NoTransfer!J$6="","",VLOOKUP(NoTransfer!J$6,NoTransfer!$C$33:$E$47,3))</f>
        <v>0.574429771908764</v>
      </c>
      <c r="K11" s="2" t="n">
        <f aca="false">IF(NoTransfer!K$6="","",VLOOKUP(NoTransfer!K$6,NoTransfer!$C$33:$E$47,3))</f>
        <v>0.616541353383459</v>
      </c>
      <c r="L11" s="2" t="n">
        <f aca="false">IF(NoTransfer!L$6="","",VLOOKUP(NoTransfer!L$6,NoTransfer!$C$33:$E$47,3))</f>
        <v>0.638284648850217</v>
      </c>
      <c r="M11" s="2" t="n">
        <f aca="false">SUM(NoTransfer!H11:L11)</f>
        <v>3.02755056763354</v>
      </c>
      <c r="N11" s="2" t="n">
        <f aca="false">NoTransfer!M11/COUNTA(NoTransfer!H$6:L$6)</f>
        <v>0.605510113526708</v>
      </c>
    </row>
    <row r="12" customFormat="false" ht="12.75" hidden="false" customHeight="false" outlineLevel="0" collapsed="false">
      <c r="B12" s="1" t="n">
        <v>1</v>
      </c>
      <c r="C12" s="1" t="n">
        <v>9</v>
      </c>
      <c r="D12" s="1" t="n">
        <v>22</v>
      </c>
      <c r="E12" s="2" t="n">
        <v>0.925840843494139</v>
      </c>
      <c r="G12" s="0"/>
      <c r="H12" s="1" t="n">
        <f aca="false">IF(NoTransfer!H$6="","",VLOOKUP(NoTransfer!H$6,NoTransfer!$C$33:$E$47,2))</f>
        <v>18</v>
      </c>
      <c r="I12" s="1" t="n">
        <f aca="false">IF(NoTransfer!I$6="","",VLOOKUP(NoTransfer!I$6,NoTransfer!$C$33:$E$47,2))</f>
        <v>15</v>
      </c>
      <c r="J12" s="1" t="n">
        <f aca="false">IF(NoTransfer!J$6="","",VLOOKUP(NoTransfer!J$6,NoTransfer!$C$33:$E$47,2))</f>
        <v>14</v>
      </c>
      <c r="K12" s="1" t="n">
        <f aca="false">IF(NoTransfer!K$6="","",VLOOKUP(NoTransfer!K$6,NoTransfer!$C$33:$E$47,2))</f>
        <v>17</v>
      </c>
      <c r="L12" s="1" t="n">
        <f aca="false">IF(NoTransfer!L$6="","",VLOOKUP(NoTransfer!L$6,NoTransfer!$C$33:$E$47,2))</f>
        <v>25</v>
      </c>
      <c r="M12" s="1" t="n">
        <f aca="false">SUM(NoTransfer!H12:L12)</f>
        <v>89</v>
      </c>
      <c r="N12" s="1" t="n">
        <f aca="false">NoTransfer!M12/COUNTA(NoTransfer!H$6:L$6)</f>
        <v>17.8</v>
      </c>
    </row>
    <row r="13" customFormat="false" ht="12.75" hidden="false" customHeight="false" outlineLevel="0" collapsed="false">
      <c r="B13" s="1" t="n">
        <v>1</v>
      </c>
      <c r="C13" s="1" t="n">
        <v>10</v>
      </c>
      <c r="D13" s="1" t="n">
        <v>28</v>
      </c>
      <c r="E13" s="2" t="n">
        <v>0.928541973490427</v>
      </c>
      <c r="G13" s="1" t="n">
        <v>0.1</v>
      </c>
      <c r="H13" s="2" t="n">
        <f aca="false">IF(NoTransfer!H$6="","",VLOOKUP(NoTransfer!H$6,NoTransfer!$C$48:$E$62,3))</f>
        <v>0.575615840349236</v>
      </c>
      <c r="I13" s="2" t="n">
        <f aca="false">IF(NoTransfer!I$6="","",VLOOKUP(NoTransfer!I$6,NoTransfer!$C$48:$E$62,3))</f>
        <v>0.550150956055015</v>
      </c>
      <c r="J13" s="2" t="n">
        <f aca="false">IF(NoTransfer!J$6="","",VLOOKUP(NoTransfer!J$6,NoTransfer!$C$48:$E$62,3))</f>
        <v>0.536506915406883</v>
      </c>
      <c r="K13" s="2" t="n">
        <f aca="false">IF(NoTransfer!K$6="","",VLOOKUP(NoTransfer!K$6,NoTransfer!$C$48:$E$62,3))</f>
        <v>0.604592639194715</v>
      </c>
      <c r="L13" s="2" t="n">
        <f aca="false">IF(NoTransfer!L$6="","",VLOOKUP(NoTransfer!L$6,NoTransfer!$C$48:$E$62,3))</f>
        <v>0.568746214415506</v>
      </c>
      <c r="M13" s="2" t="n">
        <f aca="false">SUM(NoTransfer!H13:L13)</f>
        <v>2.83561256542135</v>
      </c>
      <c r="N13" s="2" t="n">
        <f aca="false">NoTransfer!M13/COUNTA(NoTransfer!H$6:L$6)</f>
        <v>0.567122513084271</v>
      </c>
    </row>
    <row r="14" customFormat="false" ht="12.75" hidden="false" customHeight="false" outlineLevel="0" collapsed="false">
      <c r="B14" s="1" t="n">
        <v>1</v>
      </c>
      <c r="C14" s="1" t="n">
        <v>11</v>
      </c>
      <c r="D14" s="1" t="n">
        <v>19</v>
      </c>
      <c r="E14" s="2" t="n">
        <v>0.703152885187388</v>
      </c>
      <c r="G14" s="0"/>
      <c r="H14" s="1" t="n">
        <f aca="false">IF(NoTransfer!H$6="","",VLOOKUP(NoTransfer!H$6,NoTransfer!$C$48:$E$62,2))</f>
        <v>27</v>
      </c>
      <c r="I14" s="1" t="n">
        <f aca="false">IF(NoTransfer!I$6="","",VLOOKUP(NoTransfer!I$6,NoTransfer!$C$48:$E$62,2))</f>
        <v>28</v>
      </c>
      <c r="J14" s="1" t="n">
        <f aca="false">IF(NoTransfer!J$6="","",VLOOKUP(NoTransfer!J$6,NoTransfer!$C$48:$E$62,2))</f>
        <v>20</v>
      </c>
      <c r="K14" s="1" t="n">
        <f aca="false">IF(NoTransfer!K$6="","",VLOOKUP(NoTransfer!K$6,NoTransfer!$C$48:$E$62,2))</f>
        <v>23</v>
      </c>
      <c r="L14" s="1" t="n">
        <f aca="false">IF(NoTransfer!L$6="","",VLOOKUP(NoTransfer!L$6,NoTransfer!$C$48:$E$62,2))</f>
        <v>23</v>
      </c>
      <c r="M14" s="1" t="n">
        <f aca="false">SUM(NoTransfer!H14:L14)</f>
        <v>121</v>
      </c>
      <c r="N14" s="1" t="n">
        <f aca="false">NoTransfer!M14/COUNTA(NoTransfer!H$6:L$6)</f>
        <v>24.2</v>
      </c>
    </row>
    <row r="15" customFormat="false" ht="12.75" hidden="false" customHeight="false" outlineLevel="0" collapsed="false">
      <c r="B15" s="1" t="n">
        <v>1</v>
      </c>
      <c r="C15" s="1" t="n">
        <v>12</v>
      </c>
      <c r="D15" s="1" t="n">
        <v>26</v>
      </c>
      <c r="E15" s="2" t="n">
        <v>0.931872374247757</v>
      </c>
      <c r="G15" s="1" t="n">
        <v>0.05</v>
      </c>
      <c r="H15" s="2" t="n">
        <f aca="false">IF(NoTransfer!H$6="","",VLOOKUP(NoTransfer!H$6,NoTransfer!$C$63:$E$77,3))</f>
        <v>0.419700214132762</v>
      </c>
      <c r="I15" s="2" t="n">
        <f aca="false">IF(NoTransfer!I$6="","",VLOOKUP(NoTransfer!I$6,NoTransfer!$C$63:$E$77,3))</f>
        <v>0.510089315249752</v>
      </c>
      <c r="J15" s="2" t="n">
        <f aca="false">IF(NoTransfer!J$6="","",VLOOKUP(NoTransfer!J$6,NoTransfer!$C$63:$E$77,3))</f>
        <v>0.442251461988304</v>
      </c>
      <c r="K15" s="2" t="n">
        <f aca="false">IF(NoTransfer!K$6="","",VLOOKUP(NoTransfer!K$6,NoTransfer!$C$63:$E$77,3))</f>
        <v>0.446545454545454</v>
      </c>
      <c r="L15" s="2" t="n">
        <f aca="false">IF(NoTransfer!L$6="","",VLOOKUP(NoTransfer!L$6,NoTransfer!$C$63:$E$77,3))</f>
        <v>0.465360391882435</v>
      </c>
      <c r="M15" s="2" t="n">
        <f aca="false">SUM(NoTransfer!H15:L15)</f>
        <v>2.28394683779871</v>
      </c>
      <c r="N15" s="2" t="n">
        <f aca="false">NoTransfer!M15/COUNTA(NoTransfer!H$6:L$6)</f>
        <v>0.456789367559741</v>
      </c>
    </row>
    <row r="16" customFormat="false" ht="12.75" hidden="false" customHeight="false" outlineLevel="0" collapsed="false">
      <c r="B16" s="1" t="n">
        <v>1</v>
      </c>
      <c r="C16" s="1" t="n">
        <v>13</v>
      </c>
      <c r="D16" s="1" t="n">
        <v>30</v>
      </c>
      <c r="E16" s="2" t="n">
        <v>0.722453841572365</v>
      </c>
      <c r="G16" s="0"/>
      <c r="H16" s="1" t="n">
        <f aca="false">IF(NoTransfer!H$6="","",VLOOKUP(NoTransfer!H$6,NoTransfer!$C$63:$E$77,2))</f>
        <v>22</v>
      </c>
      <c r="I16" s="1" t="n">
        <f aca="false">IF(NoTransfer!I$6="","",VLOOKUP(NoTransfer!I$6,NoTransfer!$C$63:$E$77,2))</f>
        <v>33</v>
      </c>
      <c r="J16" s="1" t="n">
        <f aca="false">IF(NoTransfer!J$6="","",VLOOKUP(NoTransfer!J$6,NoTransfer!$C$63:$E$77,2))</f>
        <v>16</v>
      </c>
      <c r="K16" s="1" t="n">
        <f aca="false">IF(NoTransfer!K$6="","",VLOOKUP(NoTransfer!K$6,NoTransfer!$C$63:$E$77,2))</f>
        <v>14</v>
      </c>
      <c r="L16" s="1" t="n">
        <f aca="false">IF(NoTransfer!L$6="","",VLOOKUP(NoTransfer!L$6,NoTransfer!$C$63:$E$77,2))</f>
        <v>23</v>
      </c>
      <c r="M16" s="1" t="n">
        <f aca="false">SUM(NoTransfer!H16:L16)</f>
        <v>108</v>
      </c>
      <c r="N16" s="1" t="n">
        <f aca="false">NoTransfer!M16/COUNTA(NoTransfer!H$6:L$6)</f>
        <v>21.6</v>
      </c>
    </row>
    <row r="17" customFormat="false" ht="12.75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0.708898944193062</v>
      </c>
      <c r="G17" s="1" t="n">
        <v>0.02</v>
      </c>
      <c r="H17" s="2" t="n">
        <f aca="false">IF(NoTransfer!H$6="","",VLOOKUP(NoTransfer!H$6,NoTransfer!$C$78:$E$92,3))</f>
        <v>0.230318257956449</v>
      </c>
      <c r="I17" s="2" t="n">
        <f aca="false">IF(NoTransfer!I$6="","",VLOOKUP(NoTransfer!I$6,NoTransfer!$C$78:$E$92,3))</f>
        <v>0.276793248945148</v>
      </c>
      <c r="J17" s="2" t="n">
        <f aca="false">IF(NoTransfer!J$6="","",VLOOKUP(NoTransfer!J$6,NoTransfer!$C$78:$E$92,3))</f>
        <v>0.216341689879294</v>
      </c>
      <c r="K17" s="2" t="n">
        <f aca="false">IF(NoTransfer!K$6="","",VLOOKUP(NoTransfer!K$6,NoTransfer!$C$78:$E$92,3))</f>
        <v>0.371694067190851</v>
      </c>
      <c r="L17" s="2" t="n">
        <f aca="false">IF(NoTransfer!L$6="","",VLOOKUP(NoTransfer!L$6,NoTransfer!$C$78:$E$92,3))</f>
        <v>0.187325256290774</v>
      </c>
      <c r="M17" s="2" t="n">
        <f aca="false">SUM(NoTransfer!H17:L17)</f>
        <v>1.28247252026252</v>
      </c>
      <c r="N17" s="2" t="n">
        <f aca="false">NoTransfer!M17/COUNTA(NoTransfer!H$6:L$6)</f>
        <v>0.256494504052503</v>
      </c>
    </row>
    <row r="18" customFormat="false" ht="12.75" hidden="false" customHeight="false" outlineLevel="0" collapsed="false">
      <c r="B18" s="1" t="n">
        <v>0.5</v>
      </c>
      <c r="C18" s="1" t="n">
        <v>0</v>
      </c>
      <c r="D18" s="1" t="n">
        <v>24</v>
      </c>
      <c r="E18" s="2" t="n">
        <v>0.662027231467474</v>
      </c>
      <c r="G18" s="0"/>
      <c r="H18" s="1" t="n">
        <f aca="false">IF(NoTransfer!H$6="","",VLOOKUP(NoTransfer!H$6,NoTransfer!$C$78:$E$92,2))</f>
        <v>26</v>
      </c>
      <c r="I18" s="1" t="n">
        <f aca="false">IF(NoTransfer!I$6="","",VLOOKUP(NoTransfer!I$6,NoTransfer!$C$78:$E$92,2))</f>
        <v>19</v>
      </c>
      <c r="J18" s="1" t="n">
        <f aca="false">IF(NoTransfer!J$6="","",VLOOKUP(NoTransfer!J$6,NoTransfer!$C$78:$E$92,2))</f>
        <v>23</v>
      </c>
      <c r="K18" s="1" t="n">
        <f aca="false">IF(NoTransfer!K$6="","",VLOOKUP(NoTransfer!K$6,NoTransfer!$C$78:$E$92,2))</f>
        <v>42</v>
      </c>
      <c r="L18" s="1" t="n">
        <f aca="false">IF(NoTransfer!L$6="","",VLOOKUP(NoTransfer!L$6,NoTransfer!$C$78:$E$92,2))</f>
        <v>24</v>
      </c>
      <c r="M18" s="1" t="n">
        <f aca="false">SUM(NoTransfer!H18:L18)</f>
        <v>134</v>
      </c>
      <c r="N18" s="1" t="n">
        <f aca="false">NoTransfer!M18/COUNTA(NoTransfer!H$6:L$6)</f>
        <v>26.8</v>
      </c>
    </row>
    <row r="19" customFormat="false" ht="12.75" hidden="false" customHeight="false" outlineLevel="0" collapsed="false">
      <c r="B19" s="1" t="n">
        <v>0.5</v>
      </c>
      <c r="C19" s="1" t="n">
        <v>1</v>
      </c>
      <c r="D19" s="1" t="n">
        <v>18</v>
      </c>
      <c r="E19" s="2" t="n">
        <v>0.672645739910314</v>
      </c>
      <c r="G19" s="1" t="n">
        <v>0.01</v>
      </c>
      <c r="H19" s="2" t="n">
        <f aca="false">IF(NoTransfer!H$6="","",VLOOKUP(NoTransfer!H$6,NoTransfer!$C$93:$E$107,3))</f>
        <v>0.130850047755492</v>
      </c>
      <c r="I19" s="2" t="n">
        <f aca="false">IF(NoTransfer!I$6="","",VLOOKUP(NoTransfer!I$6,NoTransfer!$C$93:$E$107,3))</f>
        <v>0</v>
      </c>
      <c r="J19" s="2" t="n">
        <f aca="false">IF(NoTransfer!J$6="","",VLOOKUP(NoTransfer!J$6,NoTransfer!$C$93:$E$107,3))</f>
        <v>0.135728542914172</v>
      </c>
      <c r="K19" s="2" t="n">
        <f aca="false">IF(NoTransfer!K$6="","",VLOOKUP(NoTransfer!K$6,NoTransfer!$C$93:$E$107,3))</f>
        <v>0.160780669144981</v>
      </c>
      <c r="L19" s="2" t="n">
        <f aca="false">IF(NoTransfer!L$6="","",VLOOKUP(NoTransfer!L$6,NoTransfer!$C$93:$E$107,3))</f>
        <v>0.112426035502959</v>
      </c>
      <c r="M19" s="2" t="n">
        <f aca="false">SUM(NoTransfer!H19:L19)</f>
        <v>0.539785295317604</v>
      </c>
      <c r="N19" s="2" t="n">
        <f aca="false">NoTransfer!M19/COUNTA(NoTransfer!H$6:L$6)</f>
        <v>0.107957059063521</v>
      </c>
    </row>
    <row r="20" customFormat="false" ht="12.75" hidden="false" customHeight="false" outlineLevel="0" collapsed="false">
      <c r="B20" s="1" t="n">
        <v>0.5</v>
      </c>
      <c r="C20" s="1" t="n">
        <v>2</v>
      </c>
      <c r="D20" s="1" t="n">
        <v>23</v>
      </c>
      <c r="E20" s="2" t="n">
        <v>0.688922610015174</v>
      </c>
      <c r="G20" s="0"/>
      <c r="H20" s="1" t="n">
        <f aca="false">IF(NoTransfer!H$6="","",VLOOKUP(NoTransfer!H$6,NoTransfer!$C$93:$E$107,2))</f>
        <v>24</v>
      </c>
      <c r="I20" s="1" t="n">
        <f aca="false">IF(NoTransfer!I$6="","",VLOOKUP(NoTransfer!I$6,NoTransfer!$C$93:$E$107,2))</f>
        <v>4</v>
      </c>
      <c r="J20" s="1" t="n">
        <f aca="false">IF(NoTransfer!J$6="","",VLOOKUP(NoTransfer!J$6,NoTransfer!$C$93:$E$107,2))</f>
        <v>18</v>
      </c>
      <c r="K20" s="1" t="n">
        <f aca="false">IF(NoTransfer!K$6="","",VLOOKUP(NoTransfer!K$6,NoTransfer!$C$93:$E$107,2))</f>
        <v>22</v>
      </c>
      <c r="L20" s="1" t="n">
        <f aca="false">IF(NoTransfer!L$6="","",VLOOKUP(NoTransfer!L$6,NoTransfer!$C$93:$E$107,2))</f>
        <v>16</v>
      </c>
      <c r="M20" s="1" t="n">
        <f aca="false">SUM(NoTransfer!H20:L20)</f>
        <v>84</v>
      </c>
      <c r="N20" s="1" t="n">
        <f aca="false">NoTransfer!M20/COUNTA(NoTransfer!H$6:L$6)</f>
        <v>16.8</v>
      </c>
    </row>
    <row r="21" customFormat="false" ht="12.75" hidden="false" customHeight="false" outlineLevel="0" collapsed="false">
      <c r="B21" s="1" t="n">
        <v>0.5</v>
      </c>
      <c r="C21" s="1" t="n">
        <v>3</v>
      </c>
      <c r="D21" s="1" t="n">
        <v>27</v>
      </c>
      <c r="E21" s="2" t="n">
        <v>0.689956331877729</v>
      </c>
      <c r="G21" s="1" t="n">
        <v>0.005</v>
      </c>
      <c r="H21" s="2" t="n">
        <f aca="false">IF(NoTransfer!H$6="","",VLOOKUP(NoTransfer!H$6,NoTransfer!$C$108:$E$122,3))</f>
        <v>0</v>
      </c>
      <c r="I21" s="2" t="n">
        <f aca="false">IF(NoTransfer!I$6="","",VLOOKUP(NoTransfer!I$6,NoTransfer!$C$108:$E$122,3))</f>
        <v>0</v>
      </c>
      <c r="J21" s="2" t="n">
        <f aca="false">IF(NoTransfer!J$6="","",VLOOKUP(NoTransfer!J$6,NoTransfer!$C$108:$E$122,3))</f>
        <v>0.181503889369058</v>
      </c>
      <c r="K21" s="2" t="n">
        <f aca="false">IF(NoTransfer!K$6="","",VLOOKUP(NoTransfer!K$6,NoTransfer!$C$108:$E$122,3))</f>
        <v>0.11431316042267</v>
      </c>
      <c r="L21" s="2" t="n">
        <f aca="false">IF(NoTransfer!L$6="","",VLOOKUP(NoTransfer!L$6,NoTransfer!$C$108:$E$122,3))</f>
        <v>0</v>
      </c>
      <c r="M21" s="2" t="n">
        <f aca="false">SUM(NoTransfer!H21:L21)</f>
        <v>0.295817049791728</v>
      </c>
      <c r="N21" s="2" t="n">
        <f aca="false">NoTransfer!M21/COUNTA(NoTransfer!H$6:L$6)</f>
        <v>0.0591634099583456</v>
      </c>
    </row>
    <row r="22" customFormat="false" ht="12.75" hidden="false" customHeight="false" outlineLevel="0" collapsed="false">
      <c r="B22" s="1" t="n">
        <v>0.5</v>
      </c>
      <c r="C22" s="1" t="n">
        <v>4</v>
      </c>
      <c r="D22" s="1" t="n">
        <v>22</v>
      </c>
      <c r="E22" s="2" t="n">
        <v>0.680693069306931</v>
      </c>
      <c r="H22" s="1" t="n">
        <f aca="false">IF(NoTransfer!H$6="","",VLOOKUP(NoTransfer!H$6,NoTransfer!$C$108:$E$122,2))</f>
        <v>3</v>
      </c>
      <c r="I22" s="1" t="n">
        <f aca="false">IF(NoTransfer!I$6="","",VLOOKUP(NoTransfer!I$6,NoTransfer!$C$108:$E$122,2))</f>
        <v>3</v>
      </c>
      <c r="J22" s="1" t="n">
        <f aca="false">IF(NoTransfer!J$6="","",VLOOKUP(NoTransfer!J$6,NoTransfer!$C$108:$E$122,2))</f>
        <v>20</v>
      </c>
      <c r="K22" s="1" t="n">
        <f aca="false">IF(NoTransfer!K$6="","",VLOOKUP(NoTransfer!K$6,NoTransfer!$C$108:$E$122,2))</f>
        <v>9</v>
      </c>
      <c r="L22" s="1" t="n">
        <f aca="false">IF(NoTransfer!L$6="","",VLOOKUP(NoTransfer!L$6,NoTransfer!$C$108:$E$122,2))</f>
        <v>6</v>
      </c>
      <c r="M22" s="1" t="n">
        <f aca="false">SUM(NoTransfer!H22:L22)</f>
        <v>41</v>
      </c>
      <c r="N22" s="1" t="n">
        <f aca="false">NoTransfer!M22/COUNTA(NoTransfer!H$6:L$6)</f>
        <v>8.2</v>
      </c>
    </row>
    <row r="23" customFormat="false" ht="12.75" hidden="false" customHeight="false" outlineLevel="0" collapsed="false">
      <c r="B23" s="1" t="n">
        <v>0.5</v>
      </c>
      <c r="C23" s="1" t="n">
        <v>5</v>
      </c>
      <c r="D23" s="1" t="n">
        <v>19</v>
      </c>
      <c r="E23" s="2" t="n">
        <v>0.671610797982794</v>
      </c>
    </row>
    <row r="24" customFormat="false" ht="12.75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0.682971568327729</v>
      </c>
    </row>
    <row r="25" customFormat="false" ht="12.75" hidden="false" customHeight="false" outlineLevel="0" collapsed="false">
      <c r="B25" s="1" t="n">
        <v>0.5</v>
      </c>
      <c r="C25" s="1" t="n">
        <v>7</v>
      </c>
      <c r="D25" s="1" t="n">
        <v>29</v>
      </c>
      <c r="E25" s="2" t="n">
        <v>0.677478580171359</v>
      </c>
    </row>
    <row r="26" customFormat="false" ht="12.75" hidden="false" customHeight="false" outlineLevel="0" collapsed="false">
      <c r="B26" s="1" t="n">
        <v>0.5</v>
      </c>
      <c r="C26" s="1" t="n">
        <v>8</v>
      </c>
      <c r="D26" s="1" t="n">
        <v>34</v>
      </c>
      <c r="E26" s="2" t="n">
        <v>0.702421084891204</v>
      </c>
    </row>
    <row r="27" customFormat="false" ht="12.75" hidden="false" customHeight="false" outlineLevel="0" collapsed="false">
      <c r="B27" s="1" t="n">
        <v>0.5</v>
      </c>
      <c r="C27" s="1" t="n">
        <v>9</v>
      </c>
      <c r="D27" s="1" t="n">
        <v>18</v>
      </c>
      <c r="E27" s="2" t="n">
        <v>0.916710937961159</v>
      </c>
    </row>
    <row r="28" customFormat="false" ht="12.75" hidden="false" customHeight="false" outlineLevel="0" collapsed="false">
      <c r="B28" s="1" t="n">
        <v>0.5</v>
      </c>
      <c r="C28" s="1" t="n">
        <v>10</v>
      </c>
      <c r="D28" s="1" t="n">
        <v>23</v>
      </c>
      <c r="E28" s="2" t="n">
        <v>0.917573689474613</v>
      </c>
    </row>
    <row r="29" customFormat="false" ht="12.75" hidden="false" customHeight="false" outlineLevel="0" collapsed="false">
      <c r="B29" s="1" t="n">
        <v>0.5</v>
      </c>
      <c r="C29" s="1" t="n">
        <v>11</v>
      </c>
      <c r="D29" s="1" t="n">
        <v>32</v>
      </c>
      <c r="E29" s="2" t="n">
        <v>0.686684865028814</v>
      </c>
    </row>
    <row r="30" customFormat="false" ht="12.75" hidden="false" customHeight="false" outlineLevel="0" collapsed="false">
      <c r="B30" s="1" t="n">
        <v>0.5</v>
      </c>
      <c r="C30" s="1" t="n">
        <v>12</v>
      </c>
      <c r="D30" s="1" t="n">
        <v>16</v>
      </c>
      <c r="E30" s="2" t="n">
        <v>0.918040240991247</v>
      </c>
    </row>
    <row r="31" customFormat="false" ht="12.75" hidden="false" customHeight="false" outlineLevel="0" collapsed="false">
      <c r="B31" s="1" t="n">
        <v>0.5</v>
      </c>
      <c r="C31" s="1" t="n">
        <v>13</v>
      </c>
      <c r="D31" s="1" t="n">
        <v>25</v>
      </c>
      <c r="E31" s="2" t="n">
        <v>0.683704149128082</v>
      </c>
    </row>
    <row r="32" customFormat="false" ht="12.75" hidden="false" customHeight="false" outlineLevel="0" collapsed="false">
      <c r="B32" s="1" t="n">
        <v>0.5</v>
      </c>
      <c r="C32" s="1" t="n">
        <v>14</v>
      </c>
      <c r="D32" s="1" t="n">
        <v>14</v>
      </c>
      <c r="E32" s="2" t="n">
        <v>0.659485338120886</v>
      </c>
    </row>
    <row r="33" customFormat="false" ht="12.75" hidden="false" customHeight="false" outlineLevel="0" collapsed="false">
      <c r="B33" s="1" t="n">
        <v>0.2</v>
      </c>
      <c r="C33" s="1" t="n">
        <v>0</v>
      </c>
      <c r="D33" s="1" t="n">
        <v>31</v>
      </c>
      <c r="E33" s="2" t="n">
        <v>0.60142458965624</v>
      </c>
    </row>
    <row r="34" customFormat="false" ht="12.75" hidden="false" customHeight="false" outlineLevel="0" collapsed="false">
      <c r="B34" s="1" t="n">
        <v>0.2</v>
      </c>
      <c r="C34" s="1" t="n">
        <v>1</v>
      </c>
      <c r="D34" s="1" t="n">
        <v>18</v>
      </c>
      <c r="E34" s="2" t="n">
        <v>0.609625668449198</v>
      </c>
    </row>
    <row r="35" customFormat="false" ht="12.75" hidden="false" customHeight="false" outlineLevel="0" collapsed="false">
      <c r="B35" s="1" t="n">
        <v>0.2</v>
      </c>
      <c r="C35" s="1" t="n">
        <v>2</v>
      </c>
      <c r="D35" s="1" t="n">
        <v>14</v>
      </c>
      <c r="E35" s="2" t="n">
        <v>0.57227332457293</v>
      </c>
    </row>
    <row r="36" customFormat="false" ht="12.75" hidden="false" customHeight="false" outlineLevel="0" collapsed="false">
      <c r="B36" s="1" t="n">
        <v>0.2</v>
      </c>
      <c r="C36" s="1" t="n">
        <v>3</v>
      </c>
      <c r="D36" s="1" t="n">
        <v>15</v>
      </c>
      <c r="E36" s="2" t="n">
        <v>0.588669125041904</v>
      </c>
    </row>
    <row r="37" customFormat="false" ht="12.75" hidden="false" customHeight="false" outlineLevel="0" collapsed="false">
      <c r="B37" s="1" t="n">
        <v>0.2</v>
      </c>
      <c r="C37" s="1" t="n">
        <v>4</v>
      </c>
      <c r="D37" s="1" t="n">
        <v>22</v>
      </c>
      <c r="E37" s="2" t="n">
        <v>0.612015018773467</v>
      </c>
    </row>
    <row r="38" customFormat="false" ht="12.75" hidden="false" customHeight="false" outlineLevel="0" collapsed="false">
      <c r="B38" s="1" t="n">
        <v>0.2</v>
      </c>
      <c r="C38" s="1" t="n">
        <v>5</v>
      </c>
      <c r="D38" s="1" t="n">
        <v>9</v>
      </c>
      <c r="E38" s="2" t="n">
        <v>0.565107458912769</v>
      </c>
    </row>
    <row r="39" customFormat="false" ht="12.75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0.574429771908764</v>
      </c>
    </row>
    <row r="40" customFormat="false" ht="12.75" hidden="false" customHeight="false" outlineLevel="0" collapsed="false">
      <c r="B40" s="1" t="n">
        <v>0.2</v>
      </c>
      <c r="C40" s="1" t="n">
        <v>7</v>
      </c>
      <c r="D40" s="1" t="n">
        <v>17</v>
      </c>
      <c r="E40" s="2" t="n">
        <v>0.602634115001606</v>
      </c>
    </row>
    <row r="41" customFormat="false" ht="12.75" hidden="false" customHeight="false" outlineLevel="0" collapsed="false">
      <c r="B41" s="1" t="n">
        <v>0.2</v>
      </c>
      <c r="C41" s="1" t="n">
        <v>8</v>
      </c>
      <c r="D41" s="1" t="n">
        <v>17</v>
      </c>
      <c r="E41" s="2" t="n">
        <v>0.616541353383459</v>
      </c>
    </row>
    <row r="42" customFormat="false" ht="12.75" hidden="false" customHeight="false" outlineLevel="0" collapsed="false">
      <c r="B42" s="1" t="n">
        <v>0.2</v>
      </c>
      <c r="C42" s="1" t="n">
        <v>9</v>
      </c>
      <c r="D42" s="1" t="n">
        <v>21</v>
      </c>
      <c r="E42" s="2" t="n">
        <v>0.906364387767151</v>
      </c>
    </row>
    <row r="43" customFormat="false" ht="12.75" hidden="false" customHeight="false" outlineLevel="0" collapsed="false">
      <c r="B43" s="1" t="n">
        <v>0.2</v>
      </c>
      <c r="C43" s="1" t="n">
        <v>10</v>
      </c>
      <c r="D43" s="1" t="n">
        <v>23</v>
      </c>
      <c r="E43" s="2" t="n">
        <v>0.902496745947225</v>
      </c>
    </row>
    <row r="44" customFormat="false" ht="12.75" hidden="false" customHeight="false" outlineLevel="0" collapsed="false">
      <c r="B44" s="1" t="n">
        <v>0.2</v>
      </c>
      <c r="C44" s="1" t="n">
        <v>11</v>
      </c>
      <c r="D44" s="1" t="n">
        <v>14</v>
      </c>
      <c r="E44" s="2" t="n">
        <v>0.597336715282181</v>
      </c>
    </row>
    <row r="45" customFormat="false" ht="12.75" hidden="false" customHeight="false" outlineLevel="0" collapsed="false">
      <c r="B45" s="1" t="n">
        <v>0.2</v>
      </c>
      <c r="C45" s="1" t="n">
        <v>12</v>
      </c>
      <c r="D45" s="1" t="n">
        <v>26</v>
      </c>
      <c r="E45" s="2" t="n">
        <v>0.914106225014278</v>
      </c>
    </row>
    <row r="46" customFormat="false" ht="12.75" hidden="false" customHeight="false" outlineLevel="0" collapsed="false">
      <c r="B46" s="1" t="n">
        <v>0.2</v>
      </c>
      <c r="C46" s="1" t="n">
        <v>13</v>
      </c>
      <c r="D46" s="1" t="n">
        <v>25</v>
      </c>
      <c r="E46" s="2" t="n">
        <v>0.638284648850217</v>
      </c>
    </row>
    <row r="47" customFormat="false" ht="12.75" hidden="false" customHeight="false" outlineLevel="0" collapsed="false">
      <c r="B47" s="1" t="n">
        <v>0.2</v>
      </c>
      <c r="C47" s="1" t="n">
        <v>14</v>
      </c>
      <c r="D47" s="1" t="n">
        <v>14</v>
      </c>
      <c r="E47" s="2" t="n">
        <v>0.602839220864972</v>
      </c>
    </row>
    <row r="48" customFormat="false" ht="12.75" hidden="false" customHeight="false" outlineLevel="0" collapsed="false">
      <c r="B48" s="1" t="n">
        <v>0.1</v>
      </c>
      <c r="C48" s="1" t="n">
        <v>0</v>
      </c>
      <c r="D48" s="1" t="n">
        <v>23</v>
      </c>
      <c r="E48" s="2" t="n">
        <v>0.564937058642923</v>
      </c>
    </row>
    <row r="49" customFormat="false" ht="12.75" hidden="false" customHeight="false" outlineLevel="0" collapsed="false">
      <c r="B49" s="1" t="n">
        <v>0.1</v>
      </c>
      <c r="C49" s="1" t="n">
        <v>1</v>
      </c>
      <c r="D49" s="1" t="n">
        <v>27</v>
      </c>
      <c r="E49" s="2" t="n">
        <v>0.575615840349236</v>
      </c>
    </row>
    <row r="50" customFormat="false" ht="12.75" hidden="false" customHeight="false" outlineLevel="0" collapsed="false">
      <c r="B50" s="1" t="n">
        <v>0.1</v>
      </c>
      <c r="C50" s="1" t="n">
        <v>2</v>
      </c>
      <c r="D50" s="1" t="n">
        <v>27</v>
      </c>
      <c r="E50" s="2" t="n">
        <v>0.585024958402662</v>
      </c>
    </row>
    <row r="51" customFormat="false" ht="12.75" hidden="false" customHeight="false" outlineLevel="0" collapsed="false">
      <c r="B51" s="1" t="n">
        <v>0.1</v>
      </c>
      <c r="C51" s="1" t="n">
        <v>3</v>
      </c>
      <c r="D51" s="1" t="n">
        <v>28</v>
      </c>
      <c r="E51" s="2" t="n">
        <v>0.550150956055015</v>
      </c>
    </row>
    <row r="52" customFormat="false" ht="12.75" hidden="false" customHeight="false" outlineLevel="0" collapsed="false">
      <c r="B52" s="1" t="n">
        <v>0.1</v>
      </c>
      <c r="C52" s="1" t="n">
        <v>4</v>
      </c>
      <c r="D52" s="1" t="n">
        <v>16</v>
      </c>
      <c r="E52" s="2" t="n">
        <v>0.486173633440515</v>
      </c>
    </row>
    <row r="53" customFormat="false" ht="12.75" hidden="false" customHeight="false" outlineLevel="0" collapsed="false">
      <c r="B53" s="1" t="n">
        <v>0.1</v>
      </c>
      <c r="C53" s="1" t="n">
        <v>5</v>
      </c>
      <c r="D53" s="1" t="n">
        <v>34</v>
      </c>
      <c r="E53" s="2" t="n">
        <v>0.595078299776286</v>
      </c>
    </row>
    <row r="54" customFormat="false" ht="12.75" hidden="false" customHeight="false" outlineLevel="0" collapsed="false">
      <c r="B54" s="1" t="n">
        <v>0.1</v>
      </c>
      <c r="C54" s="1" t="n">
        <v>6</v>
      </c>
      <c r="D54" s="1" t="n">
        <v>20</v>
      </c>
      <c r="E54" s="2" t="n">
        <v>0.536506915406883</v>
      </c>
    </row>
    <row r="55" customFormat="false" ht="12.75" hidden="false" customHeight="false" outlineLevel="0" collapsed="false">
      <c r="B55" s="1" t="n">
        <v>0.1</v>
      </c>
      <c r="C55" s="1" t="n">
        <v>7</v>
      </c>
      <c r="D55" s="1" t="n">
        <v>25</v>
      </c>
      <c r="E55" s="2" t="n">
        <v>0.538251366120219</v>
      </c>
    </row>
    <row r="56" customFormat="false" ht="12.75" hidden="false" customHeight="false" outlineLevel="0" collapsed="false">
      <c r="B56" s="1" t="n">
        <v>0.1</v>
      </c>
      <c r="C56" s="1" t="n">
        <v>8</v>
      </c>
      <c r="D56" s="1" t="n">
        <v>23</v>
      </c>
      <c r="E56" s="2" t="n">
        <v>0.604592639194715</v>
      </c>
    </row>
    <row r="57" customFormat="false" ht="12.75" hidden="false" customHeight="false" outlineLevel="0" collapsed="false">
      <c r="B57" s="1" t="n">
        <v>0.1</v>
      </c>
      <c r="C57" s="1" t="n">
        <v>9</v>
      </c>
      <c r="D57" s="1" t="n">
        <v>18</v>
      </c>
      <c r="E57" s="2" t="n">
        <v>0.882779097387173</v>
      </c>
    </row>
    <row r="58" customFormat="false" ht="12.75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0.869921110386144</v>
      </c>
    </row>
    <row r="59" customFormat="false" ht="12.75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0.535479632063075</v>
      </c>
    </row>
    <row r="60" customFormat="false" ht="12.75" hidden="false" customHeight="false" outlineLevel="0" collapsed="false">
      <c r="B60" s="1" t="n">
        <v>0.1</v>
      </c>
      <c r="C60" s="1" t="n">
        <v>12</v>
      </c>
      <c r="D60" s="1" t="n">
        <v>19</v>
      </c>
      <c r="E60" s="2" t="n">
        <v>0.900765102203951</v>
      </c>
    </row>
    <row r="61" customFormat="false" ht="12.75" hidden="false" customHeight="false" outlineLevel="0" collapsed="false">
      <c r="B61" s="1" t="n">
        <v>0.1</v>
      </c>
      <c r="C61" s="1" t="n">
        <v>13</v>
      </c>
      <c r="D61" s="1" t="n">
        <v>23</v>
      </c>
      <c r="E61" s="2" t="n">
        <v>0.568746214415506</v>
      </c>
    </row>
    <row r="62" customFormat="false" ht="12.75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0.537146843390303</v>
      </c>
    </row>
    <row r="63" customFormat="false" ht="12.75" hidden="false" customHeight="false" outlineLevel="0" collapsed="false">
      <c r="B63" s="1" t="n">
        <v>0.05</v>
      </c>
      <c r="C63" s="1" t="n">
        <v>0</v>
      </c>
      <c r="D63" s="1" t="n">
        <v>16</v>
      </c>
      <c r="E63" s="2" t="n">
        <v>0.402943237561318</v>
      </c>
    </row>
    <row r="64" customFormat="false" ht="12.75" hidden="false" customHeight="false" outlineLevel="0" collapsed="false">
      <c r="B64" s="1" t="n">
        <v>0.05</v>
      </c>
      <c r="C64" s="1" t="n">
        <v>1</v>
      </c>
      <c r="D64" s="1" t="n">
        <v>22</v>
      </c>
      <c r="E64" s="2" t="n">
        <v>0.419700214132762</v>
      </c>
    </row>
    <row r="65" customFormat="false" ht="12.75" hidden="false" customHeight="false" outlineLevel="0" collapsed="false">
      <c r="B65" s="1" t="n">
        <v>0.05</v>
      </c>
      <c r="C65" s="1" t="n">
        <v>2</v>
      </c>
      <c r="D65" s="1" t="n">
        <v>23</v>
      </c>
      <c r="E65" s="2" t="n">
        <v>0.497789867392044</v>
      </c>
    </row>
    <row r="66" customFormat="false" ht="12.75" hidden="false" customHeight="false" outlineLevel="0" collapsed="false">
      <c r="B66" s="1" t="n">
        <v>0.05</v>
      </c>
      <c r="C66" s="1" t="n">
        <v>3</v>
      </c>
      <c r="D66" s="1" t="n">
        <v>33</v>
      </c>
      <c r="E66" s="2" t="n">
        <v>0.510089315249752</v>
      </c>
    </row>
    <row r="67" customFormat="false" ht="12.75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0.478093235191027</v>
      </c>
    </row>
    <row r="68" customFormat="false" ht="12.75" hidden="false" customHeight="false" outlineLevel="0" collapsed="false">
      <c r="B68" s="1" t="n">
        <v>0.05</v>
      </c>
      <c r="C68" s="1" t="n">
        <v>5</v>
      </c>
      <c r="D68" s="1" t="n">
        <v>15</v>
      </c>
      <c r="E68" s="2" t="n">
        <v>0.273721031919545</v>
      </c>
    </row>
    <row r="69" customFormat="false" ht="12.75" hidden="false" customHeight="false" outlineLevel="0" collapsed="false">
      <c r="B69" s="1" t="n">
        <v>0.05</v>
      </c>
      <c r="C69" s="1" t="n">
        <v>6</v>
      </c>
      <c r="D69" s="1" t="n">
        <v>16</v>
      </c>
      <c r="E69" s="2" t="n">
        <v>0.442251461988304</v>
      </c>
    </row>
    <row r="70" customFormat="false" ht="12.75" hidden="false" customHeight="false" outlineLevel="0" collapsed="false">
      <c r="B70" s="1" t="n">
        <v>0.05</v>
      </c>
      <c r="C70" s="1" t="n">
        <v>7</v>
      </c>
      <c r="D70" s="1" t="n">
        <v>17</v>
      </c>
      <c r="E70" s="2" t="n">
        <v>0.349090909090909</v>
      </c>
    </row>
    <row r="71" customFormat="false" ht="12.75" hidden="false" customHeight="false" outlineLevel="0" collapsed="false">
      <c r="B71" s="1" t="n">
        <v>0.05</v>
      </c>
      <c r="C71" s="1" t="n">
        <v>8</v>
      </c>
      <c r="D71" s="1" t="n">
        <v>14</v>
      </c>
      <c r="E71" s="2" t="n">
        <v>0.446545454545454</v>
      </c>
    </row>
    <row r="72" customFormat="false" ht="12.75" hidden="false" customHeight="false" outlineLevel="0" collapsed="false">
      <c r="B72" s="1" t="n">
        <v>0.05</v>
      </c>
      <c r="C72" s="1" t="n">
        <v>9</v>
      </c>
      <c r="D72" s="1" t="n">
        <v>24</v>
      </c>
      <c r="E72" s="2" t="n">
        <v>0.857311948866663</v>
      </c>
    </row>
    <row r="73" customFormat="false" ht="12.75" hidden="false" customHeight="false" outlineLevel="0" collapsed="false">
      <c r="B73" s="1" t="n">
        <v>0.05</v>
      </c>
      <c r="C73" s="1" t="n">
        <v>10</v>
      </c>
      <c r="D73" s="1" t="n">
        <v>18</v>
      </c>
      <c r="E73" s="2" t="n">
        <v>0.872727272727273</v>
      </c>
    </row>
    <row r="74" customFormat="false" ht="12.75" hidden="false" customHeight="false" outlineLevel="0" collapsed="false">
      <c r="B74" s="1" t="n">
        <v>0.05</v>
      </c>
      <c r="C74" s="1" t="n">
        <v>11</v>
      </c>
      <c r="D74" s="1" t="n">
        <v>27</v>
      </c>
      <c r="E74" s="2" t="n">
        <v>0.432586043574361</v>
      </c>
    </row>
    <row r="75" customFormat="false" ht="12.75" hidden="false" customHeight="false" outlineLevel="0" collapsed="false">
      <c r="B75" s="1" t="n">
        <v>0.05</v>
      </c>
      <c r="C75" s="1" t="n">
        <v>12</v>
      </c>
      <c r="D75" s="1" t="n">
        <v>14</v>
      </c>
      <c r="E75" s="2" t="n">
        <v>0.853832543804577</v>
      </c>
    </row>
    <row r="76" customFormat="false" ht="12.75" hidden="false" customHeight="false" outlineLevel="0" collapsed="false">
      <c r="B76" s="1" t="n">
        <v>0.05</v>
      </c>
      <c r="C76" s="1" t="n">
        <v>13</v>
      </c>
      <c r="D76" s="1" t="n">
        <v>23</v>
      </c>
      <c r="E76" s="2" t="n">
        <v>0.465360391882435</v>
      </c>
    </row>
    <row r="77" customFormat="false" ht="12.75" hidden="false" customHeight="false" outlineLevel="0" collapsed="false">
      <c r="B77" s="1" t="n">
        <v>0.05</v>
      </c>
      <c r="C77" s="1" t="n">
        <v>14</v>
      </c>
      <c r="D77" s="1" t="n">
        <v>24</v>
      </c>
      <c r="E77" s="2" t="n">
        <v>0.423770781747435</v>
      </c>
    </row>
    <row r="78" customFormat="false" ht="12.75" hidden="false" customHeight="false" outlineLevel="0" collapsed="false">
      <c r="B78" s="1" t="n">
        <v>0.02</v>
      </c>
      <c r="C78" s="1" t="n">
        <v>0</v>
      </c>
      <c r="D78" s="1" t="n">
        <v>26</v>
      </c>
      <c r="E78" s="2" t="n">
        <v>0.237037037037037</v>
      </c>
    </row>
    <row r="79" customFormat="false" ht="12.75" hidden="false" customHeight="false" outlineLevel="0" collapsed="false">
      <c r="B79" s="1" t="n">
        <v>0.02</v>
      </c>
      <c r="C79" s="1" t="n">
        <v>1</v>
      </c>
      <c r="D79" s="1" t="n">
        <v>26</v>
      </c>
      <c r="E79" s="2" t="n">
        <v>0.230318257956449</v>
      </c>
    </row>
    <row r="80" customFormat="false" ht="12.75" hidden="false" customHeight="false" outlineLevel="0" collapsed="false">
      <c r="B80" s="1" t="n">
        <v>0.02</v>
      </c>
      <c r="C80" s="1" t="n">
        <v>2</v>
      </c>
      <c r="D80" s="1" t="n">
        <v>30</v>
      </c>
      <c r="E80" s="2" t="n">
        <v>0.30692658647864</v>
      </c>
    </row>
    <row r="81" customFormat="false" ht="12.75" hidden="false" customHeight="false" outlineLevel="0" collapsed="false">
      <c r="B81" s="1" t="n">
        <v>0.02</v>
      </c>
      <c r="C81" s="1" t="n">
        <v>3</v>
      </c>
      <c r="D81" s="1" t="n">
        <v>19</v>
      </c>
      <c r="E81" s="2" t="n">
        <v>0.276793248945148</v>
      </c>
    </row>
    <row r="82" customFormat="false" ht="12.75" hidden="false" customHeight="false" outlineLevel="0" collapsed="false">
      <c r="B82" s="1" t="n">
        <v>0.02</v>
      </c>
      <c r="C82" s="1" t="n">
        <v>4</v>
      </c>
      <c r="D82" s="1" t="n">
        <v>29</v>
      </c>
      <c r="E82" s="2" t="n">
        <v>0.383960255500355</v>
      </c>
    </row>
    <row r="83" customFormat="false" ht="12.75" hidden="false" customHeight="false" outlineLevel="0" collapsed="false">
      <c r="B83" s="1" t="n">
        <v>0.02</v>
      </c>
      <c r="C83" s="1" t="n">
        <v>5</v>
      </c>
      <c r="D83" s="1" t="n">
        <v>25</v>
      </c>
      <c r="E83" s="2" t="n">
        <v>0.216239316239316</v>
      </c>
    </row>
    <row r="84" customFormat="false" ht="12.75" hidden="false" customHeight="false" outlineLevel="0" collapsed="false">
      <c r="B84" s="1" t="n">
        <v>0.02</v>
      </c>
      <c r="C84" s="1" t="n">
        <v>6</v>
      </c>
      <c r="D84" s="1" t="n">
        <v>23</v>
      </c>
      <c r="E84" s="2" t="n">
        <v>0.216341689879294</v>
      </c>
    </row>
    <row r="85" customFormat="false" ht="12.75" hidden="false" customHeight="false" outlineLevel="0" collapsed="false">
      <c r="B85" s="1" t="n">
        <v>0.02</v>
      </c>
      <c r="C85" s="1" t="n">
        <v>7</v>
      </c>
      <c r="D85" s="1" t="n">
        <v>30</v>
      </c>
      <c r="E85" s="2" t="n">
        <v>0.266320795503675</v>
      </c>
    </row>
    <row r="86" customFormat="false" ht="12.75" hidden="false" customHeight="false" outlineLevel="0" collapsed="false">
      <c r="B86" s="1" t="n">
        <v>0.02</v>
      </c>
      <c r="C86" s="1" t="n">
        <v>8</v>
      </c>
      <c r="D86" s="1" t="n">
        <v>42</v>
      </c>
      <c r="E86" s="2" t="n">
        <v>0.371694067190851</v>
      </c>
    </row>
    <row r="87" customFormat="false" ht="12.75" hidden="false" customHeight="false" outlineLevel="0" collapsed="false">
      <c r="B87" s="1" t="n">
        <v>0.02</v>
      </c>
      <c r="C87" s="1" t="n">
        <v>9</v>
      </c>
      <c r="D87" s="1" t="n">
        <v>35</v>
      </c>
      <c r="E87" s="2" t="n">
        <v>0.844963986302987</v>
      </c>
    </row>
    <row r="88" customFormat="false" ht="12.75" hidden="false" customHeight="false" outlineLevel="0" collapsed="false">
      <c r="B88" s="1" t="n">
        <v>0.02</v>
      </c>
      <c r="C88" s="1" t="n">
        <v>10</v>
      </c>
      <c r="D88" s="1" t="n">
        <v>22</v>
      </c>
      <c r="E88" s="2" t="n">
        <v>0.847051851851852</v>
      </c>
    </row>
    <row r="89" customFormat="false" ht="12.75" hidden="false" customHeight="false" outlineLevel="0" collapsed="false">
      <c r="B89" s="1" t="n">
        <v>0.02</v>
      </c>
      <c r="C89" s="1" t="n">
        <v>11</v>
      </c>
      <c r="D89" s="1" t="n">
        <v>16</v>
      </c>
      <c r="E89" s="2" t="n">
        <v>0.0868248359414437</v>
      </c>
    </row>
    <row r="90" customFormat="false" ht="12.75" hidden="false" customHeight="false" outlineLevel="0" collapsed="false">
      <c r="B90" s="1" t="n">
        <v>0.02</v>
      </c>
      <c r="C90" s="1" t="n">
        <v>12</v>
      </c>
      <c r="D90" s="1" t="n">
        <v>27</v>
      </c>
      <c r="E90" s="2" t="n">
        <v>0.829352517985612</v>
      </c>
    </row>
    <row r="91" customFormat="false" ht="12.75" hidden="false" customHeight="false" outlineLevel="0" collapsed="false">
      <c r="B91" s="1" t="n">
        <v>0.02</v>
      </c>
      <c r="C91" s="1" t="n">
        <v>13</v>
      </c>
      <c r="D91" s="1" t="n">
        <v>24</v>
      </c>
      <c r="E91" s="2" t="n">
        <v>0.187325256290774</v>
      </c>
    </row>
    <row r="92" customFormat="false" ht="12.75" hidden="false" customHeight="false" outlineLevel="0" collapsed="false">
      <c r="B92" s="1" t="n">
        <v>0.02</v>
      </c>
      <c r="C92" s="1" t="n">
        <v>14</v>
      </c>
      <c r="D92" s="1" t="n">
        <v>41</v>
      </c>
      <c r="E92" s="2" t="n">
        <v>0.2928</v>
      </c>
    </row>
    <row r="93" customFormat="false" ht="12.75" hidden="false" customHeight="false" outlineLevel="0" collapsed="false">
      <c r="B93" s="1" t="n">
        <v>0.01</v>
      </c>
      <c r="C93" s="1" t="n">
        <v>0</v>
      </c>
      <c r="D93" s="1" t="n">
        <v>26</v>
      </c>
      <c r="E93" s="2" t="n">
        <v>0.233114627556928</v>
      </c>
    </row>
    <row r="94" customFormat="false" ht="12.75" hidden="false" customHeight="false" outlineLevel="0" collapsed="false">
      <c r="B94" s="1" t="n">
        <v>0.01</v>
      </c>
      <c r="C94" s="1" t="n">
        <v>1</v>
      </c>
      <c r="D94" s="1" t="n">
        <v>24</v>
      </c>
      <c r="E94" s="2" t="n">
        <v>0.130850047755492</v>
      </c>
    </row>
    <row r="95" customFormat="false" ht="12.75" hidden="false" customHeight="false" outlineLevel="0" collapsed="false">
      <c r="B95" s="1" t="n">
        <v>0.01</v>
      </c>
      <c r="C95" s="1" t="n">
        <v>2</v>
      </c>
      <c r="D95" s="1" t="n">
        <v>20</v>
      </c>
      <c r="E95" s="2" t="n">
        <v>0.305998481397115</v>
      </c>
    </row>
    <row r="96" customFormat="false" ht="12.75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</v>
      </c>
    </row>
    <row r="97" customFormat="false" ht="12.75" hidden="false" customHeight="false" outlineLevel="0" collapsed="false">
      <c r="B97" s="1" t="n">
        <v>0.01</v>
      </c>
      <c r="C97" s="1" t="n">
        <v>4</v>
      </c>
      <c r="D97" s="1" t="n">
        <v>11</v>
      </c>
      <c r="E97" s="2" t="n">
        <v>0.0755162241887906</v>
      </c>
    </row>
    <row r="98" customFormat="false" ht="12.75" hidden="false" customHeight="false" outlineLevel="0" collapsed="false">
      <c r="B98" s="1" t="n">
        <v>0.01</v>
      </c>
      <c r="C98" s="1" t="n">
        <v>5</v>
      </c>
      <c r="D98" s="1" t="n">
        <v>7</v>
      </c>
      <c r="E98" s="2" t="n">
        <v>0</v>
      </c>
    </row>
    <row r="99" customFormat="false" ht="12.75" hidden="false" customHeight="false" outlineLevel="0" collapsed="false">
      <c r="B99" s="1" t="n">
        <v>0.01</v>
      </c>
      <c r="C99" s="1" t="n">
        <v>6</v>
      </c>
      <c r="D99" s="1" t="n">
        <v>18</v>
      </c>
      <c r="E99" s="2" t="n">
        <v>0.135728542914172</v>
      </c>
    </row>
    <row r="100" customFormat="false" ht="12.75" hidden="false" customHeight="false" outlineLevel="0" collapsed="false">
      <c r="B100" s="1" t="n">
        <v>0.01</v>
      </c>
      <c r="C100" s="1" t="n">
        <v>7</v>
      </c>
      <c r="D100" s="1" t="n">
        <v>31</v>
      </c>
      <c r="E100" s="2" t="n">
        <v>0.128878281622912</v>
      </c>
    </row>
    <row r="101" customFormat="false" ht="12.75" hidden="false" customHeight="false" outlineLevel="0" collapsed="false">
      <c r="B101" s="1" t="n">
        <v>0.01</v>
      </c>
      <c r="C101" s="1" t="n">
        <v>8</v>
      </c>
      <c r="D101" s="1" t="n">
        <v>22</v>
      </c>
      <c r="E101" s="2" t="n">
        <v>0.160780669144981</v>
      </c>
    </row>
    <row r="102" customFormat="false" ht="12.75" hidden="false" customHeight="false" outlineLevel="0" collapsed="false">
      <c r="B102" s="1" t="n">
        <v>0.01</v>
      </c>
      <c r="C102" s="1" t="n">
        <v>9</v>
      </c>
      <c r="D102" s="1" t="n">
        <v>34</v>
      </c>
      <c r="E102" s="2" t="n">
        <v>0.838299375809681</v>
      </c>
    </row>
    <row r="103" customFormat="false" ht="12.75" hidden="false" customHeight="false" outlineLevel="0" collapsed="false">
      <c r="B103" s="1" t="n">
        <v>0.01</v>
      </c>
      <c r="C103" s="1" t="n">
        <v>10</v>
      </c>
      <c r="D103" s="1" t="n">
        <v>12</v>
      </c>
      <c r="E103" s="2" t="n">
        <v>0.833696099770575</v>
      </c>
    </row>
    <row r="104" customFormat="false" ht="12.75" hidden="false" customHeight="false" outlineLevel="0" collapsed="false">
      <c r="B104" s="1" t="n">
        <v>0.01</v>
      </c>
      <c r="C104" s="1" t="n">
        <v>11</v>
      </c>
      <c r="D104" s="1" t="n">
        <v>24</v>
      </c>
      <c r="E104" s="2" t="n">
        <v>0.134738186462324</v>
      </c>
    </row>
    <row r="105" customFormat="false" ht="12.75" hidden="false" customHeight="false" outlineLevel="0" collapsed="false">
      <c r="B105" s="1" t="n">
        <v>0.01</v>
      </c>
      <c r="C105" s="1" t="n">
        <v>12</v>
      </c>
      <c r="D105" s="1" t="n">
        <v>21</v>
      </c>
      <c r="E105" s="2" t="n">
        <v>0.82090841056934</v>
      </c>
    </row>
    <row r="106" customFormat="false" ht="12.75" hidden="false" customHeight="false" outlineLevel="0" collapsed="false">
      <c r="B106" s="1" t="n">
        <v>0.01</v>
      </c>
      <c r="C106" s="1" t="n">
        <v>13</v>
      </c>
      <c r="D106" s="1" t="n">
        <v>16</v>
      </c>
      <c r="E106" s="2" t="n">
        <v>0.112426035502959</v>
      </c>
    </row>
    <row r="107" customFormat="false" ht="12.75" hidden="false" customHeight="false" outlineLevel="0" collapsed="false">
      <c r="B107" s="1" t="n">
        <v>0.01</v>
      </c>
      <c r="C107" s="1" t="n">
        <v>14</v>
      </c>
      <c r="D107" s="1" t="n">
        <v>15</v>
      </c>
      <c r="E107" s="2" t="n">
        <v>0.110800744878957</v>
      </c>
    </row>
    <row r="108" customFormat="false" ht="12.75" hidden="false" customHeight="false" outlineLevel="0" collapsed="false">
      <c r="B108" s="1" t="n">
        <v>0.005</v>
      </c>
      <c r="C108" s="1" t="n">
        <v>0</v>
      </c>
      <c r="D108" s="1" t="n">
        <v>7</v>
      </c>
      <c r="E108" s="2" t="n">
        <v>0.00249221183800623</v>
      </c>
    </row>
    <row r="109" customFormat="false" ht="12.75" hidden="false" customHeight="false" outlineLevel="0" collapsed="false">
      <c r="B109" s="1" t="n">
        <v>0.005</v>
      </c>
      <c r="C109" s="1" t="n">
        <v>1</v>
      </c>
      <c r="D109" s="1" t="n">
        <v>3</v>
      </c>
      <c r="E109" s="2" t="n">
        <v>0</v>
      </c>
    </row>
    <row r="110" customFormat="false" ht="12.75" hidden="false" customHeight="false" outlineLevel="0" collapsed="false">
      <c r="B110" s="1" t="n">
        <v>0.005</v>
      </c>
      <c r="C110" s="1" t="n">
        <v>2</v>
      </c>
      <c r="D110" s="1" t="n">
        <v>27</v>
      </c>
      <c r="E110" s="2" t="n">
        <v>0.253628724216959</v>
      </c>
    </row>
    <row r="111" customFormat="false" ht="12.75" hidden="false" customHeight="false" outlineLevel="0" collapsed="false">
      <c r="B111" s="1" t="n">
        <v>0.005</v>
      </c>
      <c r="C111" s="1" t="n">
        <v>3</v>
      </c>
      <c r="D111" s="1" t="n">
        <v>3</v>
      </c>
      <c r="E111" s="2" t="n">
        <v>0</v>
      </c>
    </row>
    <row r="112" customFormat="false" ht="12.75" hidden="false" customHeight="false" outlineLevel="0" collapsed="false">
      <c r="B112" s="1" t="n">
        <v>0.005</v>
      </c>
      <c r="C112" s="1" t="n">
        <v>4</v>
      </c>
      <c r="D112" s="1" t="n">
        <v>12</v>
      </c>
      <c r="E112" s="2" t="n">
        <v>0.083283759666865</v>
      </c>
    </row>
    <row r="113" customFormat="false" ht="12.75" hidden="false" customHeight="false" outlineLevel="0" collapsed="false">
      <c r="B113" s="1" t="n">
        <v>0.005</v>
      </c>
      <c r="C113" s="1" t="n">
        <v>5</v>
      </c>
      <c r="D113" s="1" t="n">
        <v>3</v>
      </c>
      <c r="E113" s="2" t="n">
        <v>0</v>
      </c>
    </row>
    <row r="114" customFormat="false" ht="12.75" hidden="false" customHeight="false" outlineLevel="0" collapsed="false">
      <c r="B114" s="1" t="n">
        <v>0.005</v>
      </c>
      <c r="C114" s="1" t="n">
        <v>6</v>
      </c>
      <c r="D114" s="1" t="n">
        <v>20</v>
      </c>
      <c r="E114" s="2" t="n">
        <v>0.181503889369058</v>
      </c>
    </row>
    <row r="115" customFormat="false" ht="12.75" hidden="false" customHeight="false" outlineLevel="0" collapsed="false">
      <c r="B115" s="1" t="n">
        <v>0.005</v>
      </c>
      <c r="C115" s="1" t="n">
        <v>7</v>
      </c>
      <c r="D115" s="1" t="n">
        <v>3</v>
      </c>
      <c r="E115" s="2" t="n">
        <v>0</v>
      </c>
    </row>
    <row r="116" customFormat="false" ht="12.75" hidden="false" customHeight="false" outlineLevel="0" collapsed="false">
      <c r="B116" s="1" t="n">
        <v>0.005</v>
      </c>
      <c r="C116" s="1" t="n">
        <v>8</v>
      </c>
      <c r="D116" s="1" t="n">
        <v>9</v>
      </c>
      <c r="E116" s="2" t="n">
        <v>0.11431316042267</v>
      </c>
    </row>
    <row r="117" customFormat="false" ht="12.75" hidden="false" customHeight="false" outlineLevel="0" collapsed="false">
      <c r="B117" s="1" t="n">
        <v>0.005</v>
      </c>
      <c r="C117" s="1" t="n">
        <v>9</v>
      </c>
      <c r="D117" s="1" t="n">
        <v>3</v>
      </c>
      <c r="E117" s="2" t="n">
        <v>0.824431951276645</v>
      </c>
    </row>
    <row r="118" customFormat="false" ht="12.75" hidden="false" customHeight="false" outlineLevel="0" collapsed="false">
      <c r="B118" s="1" t="n">
        <v>0.005</v>
      </c>
      <c r="C118" s="1" t="n">
        <v>10</v>
      </c>
      <c r="D118" s="1" t="n">
        <v>4</v>
      </c>
      <c r="E118" s="2" t="n">
        <v>0.828693790149893</v>
      </c>
    </row>
    <row r="119" customFormat="false" ht="12.75" hidden="false" customHeight="false" outlineLevel="0" collapsed="false">
      <c r="B119" s="1" t="n">
        <v>0.005</v>
      </c>
      <c r="C119" s="1" t="n">
        <v>11</v>
      </c>
      <c r="D119" s="1" t="n">
        <v>4</v>
      </c>
      <c r="E119" s="2" t="n">
        <v>0.0014194464158978</v>
      </c>
    </row>
    <row r="120" customFormat="false" ht="12.75" hidden="false" customHeight="false" outlineLevel="0" collapsed="false">
      <c r="B120" s="1" t="n">
        <v>0.005</v>
      </c>
      <c r="C120" s="1" t="n">
        <v>12</v>
      </c>
      <c r="D120" s="1" t="n">
        <v>22</v>
      </c>
      <c r="E120" s="2" t="n">
        <v>0.831273792093704</v>
      </c>
    </row>
    <row r="121" customFormat="false" ht="12.75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</v>
      </c>
    </row>
    <row r="122" customFormat="false" ht="12.75" hidden="false" customHeight="false" outlineLevel="0" collapsed="false">
      <c r="B122" s="1" t="n">
        <v>0.005</v>
      </c>
      <c r="C122" s="1" t="n">
        <v>14</v>
      </c>
      <c r="D122" s="1" t="n">
        <v>20</v>
      </c>
      <c r="E122" s="2" t="n">
        <v>0.150110375275938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75"/>
  <cols>
    <col collapsed="false" hidden="false" max="1025" min="1" style="1" width="10.530612244898"/>
  </cols>
  <sheetData>
    <row r="1" customFormat="false" ht="12.75" hidden="false" customHeight="false" outlineLevel="0" collapsed="false">
      <c r="A1" s="1" t="s">
        <v>12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  <c r="T1" s="0"/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  <c r="T2" s="0"/>
    </row>
    <row r="3" customFormat="false" ht="12.75" hidden="false" customHeight="false" outlineLevel="0" collapsed="false">
      <c r="B3" s="1" t="n">
        <v>1</v>
      </c>
      <c r="C3" s="1" t="n">
        <v>0</v>
      </c>
      <c r="D3" s="1" t="n">
        <v>20</v>
      </c>
      <c r="E3" s="2" t="n">
        <v>0.71840618495391</v>
      </c>
      <c r="G3" s="1" t="s">
        <v>7</v>
      </c>
      <c r="H3" s="0"/>
      <c r="I3" s="0"/>
      <c r="J3" s="0"/>
      <c r="K3" s="0"/>
      <c r="L3" s="0"/>
      <c r="M3" s="0"/>
      <c r="N3" s="0"/>
      <c r="T3" s="2"/>
    </row>
    <row r="4" customFormat="false" ht="12.75" hidden="false" customHeight="false" outlineLevel="0" collapsed="false">
      <c r="B4" s="1" t="n">
        <v>1</v>
      </c>
      <c r="C4" s="1" t="n">
        <v>1</v>
      </c>
      <c r="D4" s="1" t="n">
        <v>30</v>
      </c>
      <c r="E4" s="2" t="n">
        <v>0.734545454545455</v>
      </c>
      <c r="G4" s="0"/>
      <c r="H4" s="0"/>
      <c r="I4" s="0"/>
      <c r="J4" s="0"/>
      <c r="K4" s="0"/>
      <c r="L4" s="0"/>
      <c r="M4" s="0"/>
      <c r="N4" s="0"/>
      <c r="T4" s="2"/>
    </row>
    <row r="5" customFormat="false" ht="12.75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0.715259259259259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T5" s="2"/>
    </row>
    <row r="6" customFormat="false" ht="12.75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0.727596439169139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T6" s="2"/>
    </row>
    <row r="7" customFormat="false" ht="12.75" hidden="false" customHeight="false" outlineLevel="0" collapsed="false">
      <c r="B7" s="1" t="n">
        <v>1</v>
      </c>
      <c r="C7" s="1" t="n">
        <v>4</v>
      </c>
      <c r="D7" s="1" t="n">
        <v>12</v>
      </c>
      <c r="E7" s="2" t="n">
        <v>0.681723625557206</v>
      </c>
      <c r="G7" s="1" t="n">
        <v>1</v>
      </c>
      <c r="H7" s="2" t="n">
        <f aca="false">IF(Transfer!H$6="","",VLOOKUP(Transfer!H$6,Transfer!$C3:$E17,3))</f>
        <v>0.734545454545455</v>
      </c>
      <c r="I7" s="2" t="n">
        <f aca="false">IF(Transfer!I$6="","",VLOOKUP(Transfer!I$6,Transfer!$C3:$E17,3))</f>
        <v>0.727596439169139</v>
      </c>
      <c r="J7" s="2" t="n">
        <f aca="false">IF(Transfer!J$6="","",VLOOKUP(Transfer!J$6,Transfer!$C3:$E17,3))</f>
        <v>0.735865988632964</v>
      </c>
      <c r="K7" s="2" t="n">
        <f aca="false">IF(Transfer!K$6="","",VLOOKUP(Transfer!K$6,Transfer!$C3:$E17,3))</f>
        <v>0.720311097816333</v>
      </c>
      <c r="L7" s="2" t="n">
        <f aca="false">IF(Transfer!L$6="","",VLOOKUP(Transfer!L$6,Transfer!$C3:$E17,3))</f>
        <v>0.725052129877867</v>
      </c>
      <c r="M7" s="2" t="n">
        <f aca="false">SUM(Transfer!H7:L7)</f>
        <v>3.64337111004176</v>
      </c>
      <c r="N7" s="2" t="n">
        <f aca="false">Transfer!M7/COUNTA(Transfer!H$6:L$6)</f>
        <v>0.728674222008352</v>
      </c>
      <c r="T7" s="2"/>
    </row>
    <row r="8" customFormat="false" ht="12.75" hidden="false" customHeight="false" outlineLevel="0" collapsed="false">
      <c r="B8" s="1" t="n">
        <v>1</v>
      </c>
      <c r="C8" s="1" t="n">
        <v>5</v>
      </c>
      <c r="D8" s="1" t="n">
        <v>15</v>
      </c>
      <c r="E8" s="2" t="n">
        <v>0.711601550849985</v>
      </c>
      <c r="G8" s="0"/>
      <c r="H8" s="1" t="n">
        <f aca="false">IF(Transfer!H$6="","",VLOOKUP(Transfer!H$6,Transfer!$C3:$E17,2))</f>
        <v>30</v>
      </c>
      <c r="I8" s="1" t="n">
        <f aca="false">IF(Transfer!I$6="","",VLOOKUP(Transfer!I$6,Transfer!$C3:$E17,2))</f>
        <v>25</v>
      </c>
      <c r="J8" s="1" t="n">
        <f aca="false">IF(Transfer!J$6="","",VLOOKUP(Transfer!J$6,Transfer!$C3:$E17,2))</f>
        <v>31</v>
      </c>
      <c r="K8" s="1" t="n">
        <f aca="false">IF(Transfer!K$6="","",VLOOKUP(Transfer!K$6,Transfer!$C3:$E17,2))</f>
        <v>24</v>
      </c>
      <c r="L8" s="1" t="n">
        <f aca="false">IF(Transfer!L$6="","",VLOOKUP(Transfer!L$6,Transfer!$C3:$E17,2))</f>
        <v>23</v>
      </c>
      <c r="M8" s="1" t="n">
        <f aca="false">SUM(Transfer!H8:L8)</f>
        <v>133</v>
      </c>
      <c r="N8" s="1" t="n">
        <f aca="false">Transfer!M8/COUNTA(Transfer!H$6:L$6)</f>
        <v>26.6</v>
      </c>
      <c r="T8" s="2"/>
    </row>
    <row r="9" customFormat="false" ht="12.75" hidden="false" customHeight="false" outlineLevel="0" collapsed="false">
      <c r="B9" s="1" t="n">
        <v>1</v>
      </c>
      <c r="C9" s="1" t="n">
        <v>6</v>
      </c>
      <c r="D9" s="1" t="n">
        <v>31</v>
      </c>
      <c r="E9" s="2" t="n">
        <v>0.735865988632964</v>
      </c>
      <c r="G9" s="1" t="n">
        <v>0.5</v>
      </c>
      <c r="H9" s="2" t="n">
        <f aca="false">IF(Transfer!H$6="","",VLOOKUP(Transfer!H$6,Transfer!$C18:$E32,3))</f>
        <v>0.686257049569605</v>
      </c>
      <c r="I9" s="2" t="n">
        <f aca="false">IF(Transfer!I$6="","",VLOOKUP(Transfer!I$6,Transfer!$C18:$E32,3))</f>
        <v>0.690174804098855</v>
      </c>
      <c r="J9" s="2" t="n">
        <f aca="false">IF(Transfer!J$6="","",VLOOKUP(Transfer!J$6,Transfer!$C18:$E32,3))</f>
        <v>0.68702751738736</v>
      </c>
      <c r="K9" s="2" t="n">
        <f aca="false">IF(Transfer!K$6="","",VLOOKUP(Transfer!K$6,Transfer!$C18:$E32,3))</f>
        <v>0.693470374848851</v>
      </c>
      <c r="L9" s="2" t="n">
        <f aca="false">IF(Transfer!L$6="","",VLOOKUP(Transfer!L$6,Transfer!$C18:$E32,3))</f>
        <v>0.678088367899008</v>
      </c>
      <c r="M9" s="2" t="n">
        <f aca="false">SUM(Transfer!H9:L9)</f>
        <v>3.43501811380368</v>
      </c>
      <c r="N9" s="2" t="n">
        <f aca="false">Transfer!M9/COUNTA(Transfer!H$6:L$6)</f>
        <v>0.687003622760736</v>
      </c>
      <c r="T9" s="2"/>
    </row>
    <row r="10" customFormat="false" ht="12.75" hidden="false" customHeight="false" outlineLevel="0" collapsed="false">
      <c r="B10" s="1" t="n">
        <v>1</v>
      </c>
      <c r="C10" s="1" t="n">
        <v>7</v>
      </c>
      <c r="D10" s="1" t="n">
        <v>17</v>
      </c>
      <c r="E10" s="2" t="n">
        <v>0.695342628300208</v>
      </c>
      <c r="G10" s="0"/>
      <c r="H10" s="1" t="n">
        <f aca="false">IF(Transfer!H$6="","",VLOOKUP(Transfer!H$6,Transfer!$C$18:$E$32,2))</f>
        <v>20</v>
      </c>
      <c r="I10" s="1" t="n">
        <f aca="false">IF(Transfer!I$6="","",VLOOKUP(Transfer!I$6,Transfer!$C$18:$E$32,2))</f>
        <v>26</v>
      </c>
      <c r="J10" s="1" t="n">
        <f aca="false">IF(Transfer!J$6="","",VLOOKUP(Transfer!J$6,Transfer!$C$18:$E$32,2))</f>
        <v>21</v>
      </c>
      <c r="K10" s="1" t="n">
        <f aca="false">IF(Transfer!K$6="","",VLOOKUP(Transfer!K$6,Transfer!$C$18:$E$32,2))</f>
        <v>25</v>
      </c>
      <c r="L10" s="1" t="n">
        <f aca="false">IF(Transfer!L$6="","",VLOOKUP(Transfer!L$6,Transfer!$C$18:$E$32,2))</f>
        <v>14</v>
      </c>
      <c r="M10" s="1" t="n">
        <f aca="false">SUM(Transfer!H10:L10)</f>
        <v>106</v>
      </c>
      <c r="N10" s="1" t="n">
        <f aca="false">Transfer!M10/COUNTA(Transfer!H$6:L$6)</f>
        <v>21.2</v>
      </c>
      <c r="T10" s="2"/>
    </row>
    <row r="11" customFormat="false" ht="12.75" hidden="false" customHeight="false" outlineLevel="0" collapsed="false">
      <c r="B11" s="1" t="n">
        <v>1</v>
      </c>
      <c r="C11" s="1" t="n">
        <v>8</v>
      </c>
      <c r="D11" s="1" t="n">
        <v>24</v>
      </c>
      <c r="E11" s="2" t="n">
        <v>0.720311097816333</v>
      </c>
      <c r="G11" s="1" t="n">
        <v>0.2</v>
      </c>
      <c r="H11" s="2" t="n">
        <f aca="false">IF(Transfer!H$6="","",VLOOKUP(Transfer!H$6,Transfer!$C$33:$E$47,3))</f>
        <v>0.596354944726621</v>
      </c>
      <c r="I11" s="2" t="n">
        <f aca="false">IF(Transfer!I$6="","",VLOOKUP(Transfer!I$6,Transfer!$C$33:$E$47,3))</f>
        <v>0.593353474320242</v>
      </c>
      <c r="J11" s="2" t="n">
        <f aca="false">IF(Transfer!J$6="","",VLOOKUP(Transfer!J$6,Transfer!$C$33:$E$47,3))</f>
        <v>0.576350364963504</v>
      </c>
      <c r="K11" s="2" t="n">
        <f aca="false">IF(Transfer!K$6="","",VLOOKUP(Transfer!K$6,Transfer!$C$33:$E$47,3))</f>
        <v>0.628783199505868</v>
      </c>
      <c r="L11" s="2" t="n">
        <f aca="false">IF(Transfer!L$6="","",VLOOKUP(Transfer!L$6,Transfer!$C$33:$E$47,3))</f>
        <v>0.632616487455197</v>
      </c>
      <c r="M11" s="2" t="n">
        <f aca="false">SUM(Transfer!H11:L11)</f>
        <v>3.02745847097143</v>
      </c>
      <c r="N11" s="2" t="n">
        <f aca="false">Transfer!M11/COUNTA(Transfer!H$6:L$6)</f>
        <v>0.605491694194286</v>
      </c>
      <c r="T11" s="2"/>
    </row>
    <row r="12" customFormat="false" ht="12.75" hidden="false" customHeight="false" outlineLevel="0" collapsed="false">
      <c r="B12" s="1" t="n">
        <v>1</v>
      </c>
      <c r="C12" s="1" t="n">
        <v>9</v>
      </c>
      <c r="D12" s="1" t="n">
        <v>13</v>
      </c>
      <c r="E12" s="2" t="n">
        <v>0.925821264570823</v>
      </c>
      <c r="G12" s="0"/>
      <c r="H12" s="1" t="n">
        <f aca="false">IF(Transfer!H$6="","",VLOOKUP(Transfer!H$6,Transfer!$C$33:$E$47,2))</f>
        <v>11</v>
      </c>
      <c r="I12" s="1" t="n">
        <f aca="false">IF(Transfer!I$6="","",VLOOKUP(Transfer!I$6,Transfer!$C$33:$E$47,2))</f>
        <v>12</v>
      </c>
      <c r="J12" s="1" t="n">
        <f aca="false">IF(Transfer!J$6="","",VLOOKUP(Transfer!J$6,Transfer!$C$33:$E$47,2))</f>
        <v>10</v>
      </c>
      <c r="K12" s="1" t="n">
        <f aca="false">IF(Transfer!K$6="","",VLOOKUP(Transfer!K$6,Transfer!$C$33:$E$47,2))</f>
        <v>20</v>
      </c>
      <c r="L12" s="1" t="n">
        <f aca="false">IF(Transfer!L$6="","",VLOOKUP(Transfer!L$6,Transfer!$C$33:$E$47,2))</f>
        <v>17</v>
      </c>
      <c r="M12" s="1" t="n">
        <f aca="false">SUM(Transfer!H12:L12)</f>
        <v>70</v>
      </c>
      <c r="N12" s="1" t="n">
        <f aca="false">Transfer!M12/COUNTA(Transfer!H$6:L$6)</f>
        <v>14</v>
      </c>
      <c r="T12" s="2"/>
    </row>
    <row r="13" customFormat="false" ht="12.75" hidden="false" customHeight="false" outlineLevel="0" collapsed="false">
      <c r="B13" s="1" t="n">
        <v>1</v>
      </c>
      <c r="C13" s="1" t="n">
        <v>10</v>
      </c>
      <c r="D13" s="1" t="n">
        <v>17</v>
      </c>
      <c r="E13" s="2" t="n">
        <v>0.924879312374897</v>
      </c>
      <c r="G13" s="1" t="n">
        <v>0.1</v>
      </c>
      <c r="H13" s="2" t="n">
        <f aca="false">IF(Transfer!H$6="","",VLOOKUP(Transfer!H$6,Transfer!$C$48:$E$62,3))</f>
        <v>0.568283249033026</v>
      </c>
      <c r="I13" s="2" t="n">
        <f aca="false">IF(Transfer!I$6="","",VLOOKUP(Transfer!I$6,Transfer!$C$48:$E$62,3))</f>
        <v>0.569996868149076</v>
      </c>
      <c r="J13" s="2" t="n">
        <f aca="false">IF(Transfer!J$6="","",VLOOKUP(Transfer!J$6,Transfer!$C$48:$E$62,3))</f>
        <v>0.502274795268426</v>
      </c>
      <c r="K13" s="2" t="n">
        <f aca="false">IF(Transfer!K$6="","",VLOOKUP(Transfer!K$6,Transfer!$C$48:$E$62,3))</f>
        <v>0.594955940443634</v>
      </c>
      <c r="L13" s="2" t="n">
        <f aca="false">IF(Transfer!L$6="","",VLOOKUP(Transfer!L$6,Transfer!$C$48:$E$62,3))</f>
        <v>0.59592078037245</v>
      </c>
      <c r="M13" s="2" t="n">
        <f aca="false">SUM(Transfer!H13:L13)</f>
        <v>2.83143163326661</v>
      </c>
      <c r="N13" s="2" t="n">
        <f aca="false">Transfer!M13/COUNTA(Transfer!H$6:L$6)</f>
        <v>0.566286326653322</v>
      </c>
      <c r="T13" s="2"/>
    </row>
    <row r="14" customFormat="false" ht="12.75" hidden="false" customHeight="false" outlineLevel="0" collapsed="false">
      <c r="B14" s="1" t="n">
        <v>1</v>
      </c>
      <c r="C14" s="1" t="n">
        <v>11</v>
      </c>
      <c r="D14" s="1" t="n">
        <v>18</v>
      </c>
      <c r="E14" s="2" t="n">
        <v>0.718423409973126</v>
      </c>
      <c r="G14" s="0"/>
      <c r="H14" s="1" t="n">
        <f aca="false">IF(Transfer!H$6="","",VLOOKUP(Transfer!H$6,Transfer!$C$48:$E$62,2))</f>
        <v>22</v>
      </c>
      <c r="I14" s="1" t="n">
        <f aca="false">IF(Transfer!I$6="","",VLOOKUP(Transfer!I$6,Transfer!$C$48:$E$62,2))</f>
        <v>21</v>
      </c>
      <c r="J14" s="1" t="n">
        <f aca="false">IF(Transfer!J$6="","",VLOOKUP(Transfer!J$6,Transfer!$C$48:$E$62,2))</f>
        <v>19</v>
      </c>
      <c r="K14" s="1" t="n">
        <f aca="false">IF(Transfer!K$6="","",VLOOKUP(Transfer!K$6,Transfer!$C$48:$E$62,2))</f>
        <v>18</v>
      </c>
      <c r="L14" s="1" t="n">
        <f aca="false">IF(Transfer!L$6="","",VLOOKUP(Transfer!L$6,Transfer!$C$48:$E$62,2))</f>
        <v>24</v>
      </c>
      <c r="M14" s="1" t="n">
        <f aca="false">SUM(Transfer!H14:L14)</f>
        <v>104</v>
      </c>
      <c r="N14" s="1" t="n">
        <f aca="false">Transfer!M14/COUNTA(Transfer!H$6:L$6)</f>
        <v>20.8</v>
      </c>
      <c r="T14" s="2"/>
    </row>
    <row r="15" customFormat="false" ht="12.75" hidden="false" customHeight="false" outlineLevel="0" collapsed="false">
      <c r="B15" s="1" t="n">
        <v>1</v>
      </c>
      <c r="C15" s="1" t="n">
        <v>12</v>
      </c>
      <c r="D15" s="1" t="n">
        <v>25</v>
      </c>
      <c r="E15" s="2" t="n">
        <v>0.935322818563486</v>
      </c>
      <c r="G15" s="1" t="n">
        <v>0.05</v>
      </c>
      <c r="H15" s="2" t="n">
        <f aca="false">IF(Transfer!H$6="","",VLOOKUP(Transfer!H$6,Transfer!$C$63:$E$77,3))</f>
        <v>0.354132636393335</v>
      </c>
      <c r="I15" s="2" t="n">
        <f aca="false">IF(Transfer!I$6="","",VLOOKUP(Transfer!I$6,Transfer!$C$63:$E$77,3))</f>
        <v>0.505878614553543</v>
      </c>
      <c r="J15" s="2" t="n">
        <f aca="false">IF(Transfer!J$6="","",VLOOKUP(Transfer!J$6,Transfer!$C$63:$E$77,3))</f>
        <v>0.471670127558588</v>
      </c>
      <c r="K15" s="2" t="n">
        <f aca="false">IF(Transfer!K$6="","",VLOOKUP(Transfer!K$6,Transfer!$C$63:$E$77,3))</f>
        <v>0.541089566020314</v>
      </c>
      <c r="L15" s="2" t="n">
        <f aca="false">IF(Transfer!L$6="","",VLOOKUP(Transfer!L$6,Transfer!$C$63:$E$77,3))</f>
        <v>0.515572001233426</v>
      </c>
      <c r="M15" s="2" t="n">
        <f aca="false">SUM(Transfer!H15:L15)</f>
        <v>2.38834294575921</v>
      </c>
      <c r="N15" s="2" t="n">
        <f aca="false">Transfer!M15/COUNTA(Transfer!H$6:L$6)</f>
        <v>0.477668589151841</v>
      </c>
      <c r="T15" s="2"/>
    </row>
    <row r="16" customFormat="false" ht="12.75" hidden="false" customHeight="false" outlineLevel="0" collapsed="false">
      <c r="B16" s="1" t="n">
        <v>1</v>
      </c>
      <c r="C16" s="1" t="n">
        <v>13</v>
      </c>
      <c r="D16" s="1" t="n">
        <v>23</v>
      </c>
      <c r="E16" s="2" t="n">
        <v>0.725052129877867</v>
      </c>
      <c r="G16" s="0"/>
      <c r="H16" s="1" t="n">
        <f aca="false">IF(Transfer!H$6="","",VLOOKUP(Transfer!H$6,Transfer!$C$63:$E$77,2))</f>
        <v>9</v>
      </c>
      <c r="I16" s="1" t="n">
        <f aca="false">IF(Transfer!I$6="","",VLOOKUP(Transfer!I$6,Transfer!$C$63:$E$77,2))</f>
        <v>12</v>
      </c>
      <c r="J16" s="1" t="n">
        <f aca="false">IF(Transfer!J$6="","",VLOOKUP(Transfer!J$6,Transfer!$C$63:$E$77,2))</f>
        <v>21</v>
      </c>
      <c r="K16" s="1" t="n">
        <f aca="false">IF(Transfer!K$6="","",VLOOKUP(Transfer!K$6,Transfer!$C$63:$E$77,2))</f>
        <v>17</v>
      </c>
      <c r="L16" s="1" t="n">
        <f aca="false">IF(Transfer!L$6="","",VLOOKUP(Transfer!L$6,Transfer!$C$63:$E$77,2))</f>
        <v>16</v>
      </c>
      <c r="M16" s="1" t="n">
        <f aca="false">SUM(Transfer!H16:L16)</f>
        <v>75</v>
      </c>
      <c r="N16" s="1" t="n">
        <f aca="false">Transfer!M16/COUNTA(Transfer!H$6:L$6)</f>
        <v>15</v>
      </c>
      <c r="T16" s="2"/>
    </row>
    <row r="17" customFormat="false" ht="12.75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0.698955916473318</v>
      </c>
      <c r="G17" s="1" t="n">
        <v>0.02</v>
      </c>
      <c r="H17" s="2" t="n">
        <f aca="false">IF(Transfer!H$6="","",VLOOKUP(Transfer!H$6,Transfer!$C$78:$E$92,3))</f>
        <v>0.320076360165447</v>
      </c>
      <c r="I17" s="2" t="n">
        <f aca="false">IF(Transfer!I$6="","",VLOOKUP(Transfer!I$6,Transfer!$C$78:$E$92,3))</f>
        <v>0.400481058328322</v>
      </c>
      <c r="J17" s="2" t="n">
        <f aca="false">IF(Transfer!J$6="","",VLOOKUP(Transfer!J$6,Transfer!$C$78:$E$92,3))</f>
        <v>0.280805687203791</v>
      </c>
      <c r="K17" s="2" t="n">
        <f aca="false">IF(Transfer!K$6="","",VLOOKUP(Transfer!K$6,Transfer!$C$78:$E$92,3))</f>
        <v>0.377622377622378</v>
      </c>
      <c r="L17" s="2" t="n">
        <f aca="false">IF(Transfer!L$6="","",VLOOKUP(Transfer!L$6,Transfer!$C$78:$E$92,3))</f>
        <v>0.327653997378768</v>
      </c>
      <c r="M17" s="2" t="n">
        <f aca="false">SUM(Transfer!H17:L17)</f>
        <v>1.70663948069871</v>
      </c>
      <c r="N17" s="2" t="n">
        <f aca="false">Transfer!M17/COUNTA(Transfer!H$6:L$6)</f>
        <v>0.341327896139741</v>
      </c>
      <c r="T17" s="2"/>
    </row>
    <row r="18" customFormat="false" ht="12.75" hidden="false" customHeight="false" outlineLevel="0" collapsed="false">
      <c r="B18" s="1" t="n">
        <v>0.5</v>
      </c>
      <c r="C18" s="1" t="n">
        <v>0</v>
      </c>
      <c r="D18" s="1" t="n">
        <v>10</v>
      </c>
      <c r="E18" s="2" t="n">
        <v>0.634677656755961</v>
      </c>
      <c r="G18" s="0"/>
      <c r="H18" s="1" t="n">
        <f aca="false">IF(Transfer!H$6="","",VLOOKUP(Transfer!H$6,Transfer!$C$78:$E$92,2))</f>
        <v>19</v>
      </c>
      <c r="I18" s="1" t="n">
        <f aca="false">IF(Transfer!I$6="","",VLOOKUP(Transfer!I$6,Transfer!$C$78:$E$92,2))</f>
        <v>22</v>
      </c>
      <c r="J18" s="1" t="n">
        <f aca="false">IF(Transfer!J$6="","",VLOOKUP(Transfer!J$6,Transfer!$C$78:$E$92,2))</f>
        <v>16</v>
      </c>
      <c r="K18" s="1" t="n">
        <f aca="false">IF(Transfer!K$6="","",VLOOKUP(Transfer!K$6,Transfer!$C$78:$E$92,2))</f>
        <v>18</v>
      </c>
      <c r="L18" s="1" t="n">
        <f aca="false">IF(Transfer!L$6="","",VLOOKUP(Transfer!L$6,Transfer!$C$78:$E$92,2))</f>
        <v>12</v>
      </c>
      <c r="M18" s="1" t="n">
        <f aca="false">SUM(Transfer!H18:L18)</f>
        <v>87</v>
      </c>
      <c r="N18" s="1" t="n">
        <f aca="false">Transfer!M18/COUNTA(Transfer!H$6:L$6)</f>
        <v>17.4</v>
      </c>
      <c r="T18" s="2"/>
    </row>
    <row r="19" customFormat="false" ht="12.75" hidden="false" customHeight="false" outlineLevel="0" collapsed="false">
      <c r="B19" s="1" t="n">
        <v>0.5</v>
      </c>
      <c r="C19" s="1" t="n">
        <v>1</v>
      </c>
      <c r="D19" s="1" t="n">
        <v>20</v>
      </c>
      <c r="E19" s="2" t="n">
        <v>0.686257049569605</v>
      </c>
      <c r="G19" s="1" t="n">
        <v>0.01</v>
      </c>
      <c r="H19" s="2" t="n">
        <f aca="false">IF(Transfer!H$6="","",VLOOKUP(Transfer!H$6,Transfer!$C$93:$E$107,3))</f>
        <v>0.253538848694558</v>
      </c>
      <c r="I19" s="2" t="n">
        <f aca="false">IF(Transfer!I$6="","",VLOOKUP(Transfer!I$6,Transfer!$C$93:$E$107,3))</f>
        <v>0.0842433697347894</v>
      </c>
      <c r="J19" s="2" t="n">
        <f aca="false">IF(Transfer!J$6="","",VLOOKUP(Transfer!J$6,Transfer!$C$93:$E$107,3))</f>
        <v>0.309653916211293</v>
      </c>
      <c r="K19" s="2" t="n">
        <f aca="false">IF(Transfer!K$6="","",VLOOKUP(Transfer!K$6,Transfer!$C$93:$E$107,3))</f>
        <v>0.311841289522629</v>
      </c>
      <c r="L19" s="2" t="n">
        <f aca="false">IF(Transfer!L$6="","",VLOOKUP(Transfer!L$6,Transfer!$C$93:$E$107,3))</f>
        <v>0.321120047661603</v>
      </c>
      <c r="M19" s="2" t="n">
        <f aca="false">SUM(Transfer!H19:L19)</f>
        <v>1.28039747182487</v>
      </c>
      <c r="N19" s="2" t="n">
        <f aca="false">Transfer!M19/COUNTA(Transfer!H$6:L$6)</f>
        <v>0.256079494364974</v>
      </c>
      <c r="T19" s="2"/>
    </row>
    <row r="20" customFormat="false" ht="12.75" hidden="false" customHeight="false" outlineLevel="0" collapsed="false">
      <c r="B20" s="1" t="n">
        <v>0.5</v>
      </c>
      <c r="C20" s="1" t="n">
        <v>2</v>
      </c>
      <c r="D20" s="1" t="n">
        <v>28</v>
      </c>
      <c r="E20" s="2" t="n">
        <v>0.695154980439362</v>
      </c>
      <c r="G20" s="0"/>
      <c r="H20" s="1" t="n">
        <f aca="false">IF(Transfer!H$6="","",VLOOKUP(Transfer!H$6,Transfer!$C$93:$E$107,2))</f>
        <v>28</v>
      </c>
      <c r="I20" s="1" t="n">
        <f aca="false">IF(Transfer!I$6="","",VLOOKUP(Transfer!I$6,Transfer!$C$93:$E$107,2))</f>
        <v>4</v>
      </c>
      <c r="J20" s="1" t="n">
        <f aca="false">IF(Transfer!J$6="","",VLOOKUP(Transfer!J$6,Transfer!$C$93:$E$107,2))</f>
        <v>14</v>
      </c>
      <c r="K20" s="1" t="n">
        <f aca="false">IF(Transfer!K$6="","",VLOOKUP(Transfer!K$6,Transfer!$C$93:$E$107,2))</f>
        <v>18</v>
      </c>
      <c r="L20" s="1" t="n">
        <f aca="false">IF(Transfer!L$6="","",VLOOKUP(Transfer!L$6,Transfer!$C$93:$E$107,2))</f>
        <v>20</v>
      </c>
      <c r="M20" s="1" t="n">
        <f aca="false">SUM(Transfer!H20:L20)</f>
        <v>84</v>
      </c>
      <c r="N20" s="1" t="n">
        <f aca="false">Transfer!M20/COUNTA(Transfer!H$6:L$6)</f>
        <v>16.8</v>
      </c>
      <c r="T20" s="2"/>
    </row>
    <row r="21" customFormat="false" ht="12.75" hidden="false" customHeight="false" outlineLevel="0" collapsed="false">
      <c r="B21" s="1" t="n">
        <v>0.5</v>
      </c>
      <c r="C21" s="1" t="n">
        <v>3</v>
      </c>
      <c r="D21" s="1" t="n">
        <v>26</v>
      </c>
      <c r="E21" s="2" t="n">
        <v>0.690174804098855</v>
      </c>
      <c r="G21" s="1" t="n">
        <v>0.005</v>
      </c>
      <c r="H21" s="2" t="n">
        <f aca="false">IF(Transfer!H$6="","",VLOOKUP(Transfer!H$6,Transfer!$C$108:$E$122,3))</f>
        <v>0.17248322147651</v>
      </c>
      <c r="I21" s="2" t="n">
        <f aca="false">IF(Transfer!I$6="","",VLOOKUP(Transfer!I$6,Transfer!$C$108:$E$122,3))</f>
        <v>0.147283995625228</v>
      </c>
      <c r="J21" s="2" t="n">
        <f aca="false">IF(Transfer!J$6="","",VLOOKUP(Transfer!J$6,Transfer!$C$108:$E$122,3))</f>
        <v>0.302150237363865</v>
      </c>
      <c r="K21" s="2" t="n">
        <f aca="false">IF(Transfer!K$6="","",VLOOKUP(Transfer!K$6,Transfer!$C$108:$E$122,3))</f>
        <v>0.269824183710083</v>
      </c>
      <c r="L21" s="2" t="n">
        <f aca="false">IF(Transfer!L$6="","",VLOOKUP(Transfer!L$6,Transfer!$C$108:$E$122,3))</f>
        <v>0.181575433911882</v>
      </c>
      <c r="M21" s="2" t="n">
        <f aca="false">SUM(Transfer!H21:L21)</f>
        <v>1.07331707208757</v>
      </c>
      <c r="N21" s="2" t="n">
        <f aca="false">Transfer!M21/COUNTA(Transfer!H$6:L$6)</f>
        <v>0.214663414417514</v>
      </c>
      <c r="T21" s="2"/>
    </row>
    <row r="22" customFormat="false" ht="12.75" hidden="false" customHeight="false" outlineLevel="0" collapsed="false">
      <c r="B22" s="1" t="n">
        <v>0.5</v>
      </c>
      <c r="C22" s="1" t="n">
        <v>4</v>
      </c>
      <c r="D22" s="1" t="n">
        <v>30</v>
      </c>
      <c r="E22" s="2" t="n">
        <v>0.689802130898021</v>
      </c>
      <c r="H22" s="1" t="n">
        <f aca="false">IF(Transfer!H$6="","",VLOOKUP(Transfer!H$6,Transfer!$C$108:$E$122,2))</f>
        <v>7</v>
      </c>
      <c r="I22" s="1" t="n">
        <f aca="false">IF(Transfer!I$6="","",VLOOKUP(Transfer!I$6,Transfer!$C$108:$E$122,2))</f>
        <v>6</v>
      </c>
      <c r="J22" s="1" t="n">
        <f aca="false">IF(Transfer!J$6="","",VLOOKUP(Transfer!J$6,Transfer!$C$108:$E$122,2))</f>
        <v>11</v>
      </c>
      <c r="K22" s="1" t="n">
        <f aca="false">IF(Transfer!K$6="","",VLOOKUP(Transfer!K$6,Transfer!$C$108:$E$122,2))</f>
        <v>7</v>
      </c>
      <c r="L22" s="1" t="n">
        <f aca="false">IF(Transfer!L$6="","",VLOOKUP(Transfer!L$6,Transfer!$C$108:$E$122,2))</f>
        <v>6</v>
      </c>
      <c r="M22" s="1" t="n">
        <f aca="false">SUM(Transfer!H22:L22)</f>
        <v>37</v>
      </c>
      <c r="N22" s="1" t="n">
        <f aca="false">Transfer!M22/COUNTA(Transfer!H$6:L$6)</f>
        <v>7.4</v>
      </c>
      <c r="T22" s="2"/>
    </row>
    <row r="23" customFormat="false" ht="12.75" hidden="false" customHeight="false" outlineLevel="0" collapsed="false">
      <c r="B23" s="1" t="n">
        <v>0.5</v>
      </c>
      <c r="C23" s="1" t="n">
        <v>5</v>
      </c>
      <c r="D23" s="1" t="n">
        <v>17</v>
      </c>
      <c r="E23" s="2" t="n">
        <v>0.680712166172107</v>
      </c>
      <c r="T23" s="2"/>
    </row>
    <row r="24" customFormat="false" ht="12.75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0.68702751738736</v>
      </c>
      <c r="T24" s="2"/>
    </row>
    <row r="25" customFormat="false" ht="12.75" hidden="false" customHeight="false" outlineLevel="0" collapsed="false">
      <c r="B25" s="1" t="n">
        <v>0.5</v>
      </c>
      <c r="C25" s="1" t="n">
        <v>7</v>
      </c>
      <c r="D25" s="1" t="n">
        <v>24</v>
      </c>
      <c r="E25" s="2" t="n">
        <v>0.675815797499237</v>
      </c>
      <c r="T25" s="2"/>
    </row>
    <row r="26" customFormat="false" ht="12.75" hidden="false" customHeight="false" outlineLevel="0" collapsed="false">
      <c r="B26" s="1" t="n">
        <v>0.5</v>
      </c>
      <c r="C26" s="1" t="n">
        <v>8</v>
      </c>
      <c r="D26" s="1" t="n">
        <v>25</v>
      </c>
      <c r="E26" s="2" t="n">
        <v>0.693470374848851</v>
      </c>
      <c r="T26" s="2"/>
    </row>
    <row r="27" customFormat="false" ht="12.75" hidden="false" customHeight="false" outlineLevel="0" collapsed="false">
      <c r="B27" s="1" t="n">
        <v>0.5</v>
      </c>
      <c r="C27" s="1" t="n">
        <v>9</v>
      </c>
      <c r="D27" s="1" t="n">
        <v>17</v>
      </c>
      <c r="E27" s="2" t="n">
        <v>0.922351276457756</v>
      </c>
      <c r="T27" s="2"/>
    </row>
    <row r="28" customFormat="false" ht="12.75" hidden="false" customHeight="false" outlineLevel="0" collapsed="false">
      <c r="B28" s="1" t="n">
        <v>0.5</v>
      </c>
      <c r="C28" s="1" t="n">
        <v>10</v>
      </c>
      <c r="D28" s="1" t="n">
        <v>25</v>
      </c>
      <c r="E28" s="2" t="n">
        <v>0.924300441826215</v>
      </c>
      <c r="T28" s="2"/>
    </row>
    <row r="29" customFormat="false" ht="12.75" hidden="false" customHeight="false" outlineLevel="0" collapsed="false">
      <c r="B29" s="1" t="n">
        <v>0.5</v>
      </c>
      <c r="C29" s="1" t="n">
        <v>11</v>
      </c>
      <c r="D29" s="1" t="n">
        <v>23</v>
      </c>
      <c r="E29" s="2" t="n">
        <v>0.688642493257417</v>
      </c>
      <c r="T29" s="2"/>
    </row>
    <row r="30" customFormat="false" ht="12.75" hidden="false" customHeight="false" outlineLevel="0" collapsed="false">
      <c r="B30" s="1" t="n">
        <v>0.5</v>
      </c>
      <c r="C30" s="1" t="n">
        <v>12</v>
      </c>
      <c r="D30" s="1" t="n">
        <v>14</v>
      </c>
      <c r="E30" s="2" t="n">
        <v>0.921373829122907</v>
      </c>
      <c r="T30" s="2"/>
    </row>
    <row r="31" customFormat="false" ht="12.75" hidden="false" customHeight="false" outlineLevel="0" collapsed="false">
      <c r="B31" s="1" t="n">
        <v>0.5</v>
      </c>
      <c r="C31" s="1" t="n">
        <v>13</v>
      </c>
      <c r="D31" s="1" t="n">
        <v>14</v>
      </c>
      <c r="E31" s="2" t="n">
        <v>0.678088367899008</v>
      </c>
      <c r="T31" s="2"/>
    </row>
    <row r="32" customFormat="false" ht="12.75" hidden="false" customHeight="false" outlineLevel="0" collapsed="false">
      <c r="B32" s="1" t="n">
        <v>0.5</v>
      </c>
      <c r="C32" s="1" t="n">
        <v>14</v>
      </c>
      <c r="D32" s="1" t="n">
        <v>21</v>
      </c>
      <c r="E32" s="2" t="n">
        <v>0.67995240928019</v>
      </c>
      <c r="T32" s="2"/>
    </row>
    <row r="33" customFormat="false" ht="12.75" hidden="false" customHeight="false" outlineLevel="0" collapsed="false">
      <c r="B33" s="1" t="n">
        <v>0.2</v>
      </c>
      <c r="C33" s="1" t="n">
        <v>0</v>
      </c>
      <c r="D33" s="1" t="n">
        <v>16</v>
      </c>
      <c r="E33" s="2" t="n">
        <v>0.565734681737061</v>
      </c>
      <c r="T33" s="2"/>
    </row>
    <row r="34" customFormat="false" ht="12.75" hidden="false" customHeight="false" outlineLevel="0" collapsed="false">
      <c r="B34" s="1" t="n">
        <v>0.2</v>
      </c>
      <c r="C34" s="1" t="n">
        <v>1</v>
      </c>
      <c r="D34" s="1" t="n">
        <v>11</v>
      </c>
      <c r="E34" s="2" t="n">
        <v>0.596354944726621</v>
      </c>
      <c r="T34" s="2"/>
    </row>
    <row r="35" customFormat="false" ht="12.75" hidden="false" customHeight="false" outlineLevel="0" collapsed="false">
      <c r="B35" s="1" t="n">
        <v>0.2</v>
      </c>
      <c r="C35" s="1" t="n">
        <v>2</v>
      </c>
      <c r="D35" s="1" t="n">
        <v>15</v>
      </c>
      <c r="E35" s="2" t="n">
        <v>0.568835098335855</v>
      </c>
      <c r="T35" s="2"/>
    </row>
    <row r="36" customFormat="false" ht="12.75" hidden="false" customHeight="false" outlineLevel="0" collapsed="false">
      <c r="B36" s="1" t="n">
        <v>0.2</v>
      </c>
      <c r="C36" s="1" t="n">
        <v>3</v>
      </c>
      <c r="D36" s="1" t="n">
        <v>12</v>
      </c>
      <c r="E36" s="2" t="n">
        <v>0.593353474320242</v>
      </c>
      <c r="T36" s="2"/>
    </row>
    <row r="37" customFormat="false" ht="12.75" hidden="false" customHeight="false" outlineLevel="0" collapsed="false">
      <c r="B37" s="1" t="n">
        <v>0.2</v>
      </c>
      <c r="C37" s="1" t="n">
        <v>4</v>
      </c>
      <c r="D37" s="1" t="n">
        <v>21</v>
      </c>
      <c r="E37" s="2" t="n">
        <v>0.608381067229424</v>
      </c>
      <c r="T37" s="2"/>
    </row>
    <row r="38" customFormat="false" ht="12.75" hidden="false" customHeight="false" outlineLevel="0" collapsed="false">
      <c r="B38" s="1" t="n">
        <v>0.2</v>
      </c>
      <c r="C38" s="1" t="n">
        <v>5</v>
      </c>
      <c r="D38" s="1" t="n">
        <v>16</v>
      </c>
      <c r="E38" s="2" t="n">
        <v>0.600060368246302</v>
      </c>
      <c r="T38" s="2"/>
    </row>
    <row r="39" customFormat="false" ht="12.75" hidden="false" customHeight="false" outlineLevel="0" collapsed="false">
      <c r="B39" s="1" t="n">
        <v>0.2</v>
      </c>
      <c r="C39" s="1" t="n">
        <v>6</v>
      </c>
      <c r="D39" s="1" t="n">
        <v>10</v>
      </c>
      <c r="E39" s="2" t="n">
        <v>0.576350364963504</v>
      </c>
      <c r="T39" s="2"/>
    </row>
    <row r="40" customFormat="false" ht="12.75" hidden="false" customHeight="false" outlineLevel="0" collapsed="false">
      <c r="B40" s="1" t="n">
        <v>0.2</v>
      </c>
      <c r="C40" s="1" t="n">
        <v>7</v>
      </c>
      <c r="D40" s="1" t="n">
        <v>28</v>
      </c>
      <c r="E40" s="2" t="n">
        <v>0.640048765620238</v>
      </c>
      <c r="T40" s="2"/>
    </row>
    <row r="41" customFormat="false" ht="12.75" hidden="false" customHeight="false" outlineLevel="0" collapsed="false">
      <c r="B41" s="1" t="n">
        <v>0.2</v>
      </c>
      <c r="C41" s="1" t="n">
        <v>8</v>
      </c>
      <c r="D41" s="0" t="n">
        <v>20</v>
      </c>
      <c r="E41" s="2" t="n">
        <v>0.628783199505868</v>
      </c>
      <c r="T41" s="2"/>
    </row>
    <row r="42" customFormat="false" ht="12.75" hidden="false" customHeight="false" outlineLevel="0" collapsed="false">
      <c r="B42" s="1" t="n">
        <v>0.2</v>
      </c>
      <c r="C42" s="1" t="n">
        <v>9</v>
      </c>
      <c r="D42" s="1" t="n">
        <v>17</v>
      </c>
      <c r="E42" s="2" t="n">
        <v>0.909133848969711</v>
      </c>
      <c r="T42" s="2"/>
    </row>
    <row r="43" customFormat="false" ht="12.75" hidden="false" customHeight="false" outlineLevel="0" collapsed="false">
      <c r="B43" s="1" t="n">
        <v>0.2</v>
      </c>
      <c r="C43" s="1" t="n">
        <v>10</v>
      </c>
      <c r="D43" s="1" t="n">
        <v>16</v>
      </c>
      <c r="E43" s="2" t="n">
        <v>0.909198392054859</v>
      </c>
      <c r="T43" s="2"/>
    </row>
    <row r="44" customFormat="false" ht="12.75" hidden="false" customHeight="false" outlineLevel="0" collapsed="false">
      <c r="B44" s="1" t="n">
        <v>0.2</v>
      </c>
      <c r="C44" s="1" t="n">
        <v>11</v>
      </c>
      <c r="D44" s="1" t="n">
        <v>11</v>
      </c>
      <c r="E44" s="2" t="n">
        <v>0.582571602681292</v>
      </c>
      <c r="T44" s="2"/>
    </row>
    <row r="45" customFormat="false" ht="12.75" hidden="false" customHeight="false" outlineLevel="0" collapsed="false">
      <c r="B45" s="1" t="n">
        <v>0.2</v>
      </c>
      <c r="C45" s="1" t="n">
        <v>12</v>
      </c>
      <c r="D45" s="1" t="n">
        <v>22</v>
      </c>
      <c r="E45" s="2" t="n">
        <v>0.916215754399954</v>
      </c>
      <c r="T45" s="2"/>
    </row>
    <row r="46" customFormat="false" ht="12.75" hidden="false" customHeight="false" outlineLevel="0" collapsed="false">
      <c r="B46" s="1" t="n">
        <v>0.2</v>
      </c>
      <c r="C46" s="1" t="n">
        <v>13</v>
      </c>
      <c r="D46" s="1" t="n">
        <v>17</v>
      </c>
      <c r="E46" s="2" t="n">
        <v>0.632616487455197</v>
      </c>
      <c r="T46" s="2"/>
    </row>
    <row r="47" customFormat="false" ht="12.75" hidden="false" customHeight="false" outlineLevel="0" collapsed="false">
      <c r="B47" s="1" t="n">
        <v>0.2</v>
      </c>
      <c r="C47" s="1" t="n">
        <v>14</v>
      </c>
      <c r="D47" s="1" t="n">
        <v>11</v>
      </c>
      <c r="E47" s="2" t="n">
        <v>0.594316807738815</v>
      </c>
      <c r="T47" s="2"/>
    </row>
    <row r="48" customFormat="false" ht="12.75" hidden="false" customHeight="false" outlineLevel="0" collapsed="false">
      <c r="B48" s="1" t="n">
        <v>0.1</v>
      </c>
      <c r="C48" s="1" t="n">
        <v>0</v>
      </c>
      <c r="D48" s="1" t="n">
        <v>13</v>
      </c>
      <c r="E48" s="2" t="n">
        <v>0.504327066547299</v>
      </c>
      <c r="T48" s="2"/>
    </row>
    <row r="49" customFormat="false" ht="12.75" hidden="false" customHeight="false" outlineLevel="0" collapsed="false">
      <c r="B49" s="1" t="n">
        <v>0.1</v>
      </c>
      <c r="C49" s="1" t="n">
        <v>1</v>
      </c>
      <c r="D49" s="1" t="n">
        <v>22</v>
      </c>
      <c r="E49" s="2" t="n">
        <v>0.568283249033026</v>
      </c>
      <c r="T49" s="2"/>
    </row>
    <row r="50" customFormat="false" ht="12.75" hidden="false" customHeight="false" outlineLevel="0" collapsed="false">
      <c r="B50" s="1" t="n">
        <v>0.1</v>
      </c>
      <c r="C50" s="1" t="n">
        <v>2</v>
      </c>
      <c r="D50" s="1" t="n">
        <v>22</v>
      </c>
      <c r="E50" s="2" t="n">
        <v>0.575517661388551</v>
      </c>
      <c r="T50" s="2"/>
    </row>
    <row r="51" customFormat="false" ht="12.75" hidden="false" customHeight="false" outlineLevel="0" collapsed="false">
      <c r="B51" s="1" t="n">
        <v>0.1</v>
      </c>
      <c r="C51" s="1" t="n">
        <v>3</v>
      </c>
      <c r="D51" s="1" t="n">
        <v>21</v>
      </c>
      <c r="E51" s="2" t="n">
        <v>0.569996868149076</v>
      </c>
      <c r="T51" s="2"/>
    </row>
    <row r="52" customFormat="false" ht="12.75" hidden="false" customHeight="false" outlineLevel="0" collapsed="false">
      <c r="B52" s="1" t="n">
        <v>0.1</v>
      </c>
      <c r="C52" s="1" t="n">
        <v>4</v>
      </c>
      <c r="D52" s="1" t="n">
        <v>17</v>
      </c>
      <c r="E52" s="2" t="n">
        <v>0.561116166211708</v>
      </c>
      <c r="T52" s="2"/>
    </row>
    <row r="53" customFormat="false" ht="12.75" hidden="false" customHeight="false" outlineLevel="0" collapsed="false">
      <c r="B53" s="1" t="n">
        <v>0.1</v>
      </c>
      <c r="C53" s="1" t="n">
        <v>5</v>
      </c>
      <c r="D53" s="1" t="n">
        <v>25</v>
      </c>
      <c r="E53" s="2" t="n">
        <v>0.586102719033233</v>
      </c>
      <c r="T53" s="2"/>
    </row>
    <row r="54" customFormat="false" ht="12.75" hidden="false" customHeight="false" outlineLevel="0" collapsed="false">
      <c r="B54" s="1" t="n">
        <v>0.1</v>
      </c>
      <c r="C54" s="1" t="n">
        <v>6</v>
      </c>
      <c r="D54" s="1" t="n">
        <v>19</v>
      </c>
      <c r="E54" s="2" t="n">
        <v>0.502274795268426</v>
      </c>
      <c r="T54" s="2"/>
    </row>
    <row r="55" customFormat="false" ht="12.75" hidden="false" customHeight="false" outlineLevel="0" collapsed="false">
      <c r="B55" s="1" t="n">
        <v>0.1</v>
      </c>
      <c r="C55" s="1" t="n">
        <v>7</v>
      </c>
      <c r="D55" s="1" t="n">
        <v>24</v>
      </c>
      <c r="E55" s="2" t="n">
        <v>0.58525921299188</v>
      </c>
      <c r="T55" s="2"/>
    </row>
    <row r="56" customFormat="false" ht="12.75" hidden="false" customHeight="false" outlineLevel="0" collapsed="false">
      <c r="B56" s="1" t="n">
        <v>0.1</v>
      </c>
      <c r="C56" s="1" t="n">
        <v>8</v>
      </c>
      <c r="D56" s="1" t="n">
        <v>18</v>
      </c>
      <c r="E56" s="2" t="n">
        <v>0.594955940443634</v>
      </c>
      <c r="T56" s="2"/>
    </row>
    <row r="57" customFormat="false" ht="12.75" hidden="false" customHeight="false" outlineLevel="0" collapsed="false">
      <c r="B57" s="1" t="n">
        <v>0.1</v>
      </c>
      <c r="C57" s="1" t="n">
        <v>9</v>
      </c>
      <c r="D57" s="1" t="n">
        <v>14</v>
      </c>
      <c r="E57" s="2" t="n">
        <v>0.884373889349603</v>
      </c>
      <c r="T57" s="2"/>
    </row>
    <row r="58" customFormat="false" ht="12.75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0.887793873189266</v>
      </c>
      <c r="T58" s="2"/>
    </row>
    <row r="59" customFormat="false" ht="12.75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0.554945054945055</v>
      </c>
      <c r="T59" s="2"/>
    </row>
    <row r="60" customFormat="false" ht="12.75" hidden="false" customHeight="false" outlineLevel="0" collapsed="false">
      <c r="B60" s="1" t="n">
        <v>0.1</v>
      </c>
      <c r="C60" s="1" t="n">
        <v>12</v>
      </c>
      <c r="D60" s="1" t="n">
        <v>28</v>
      </c>
      <c r="E60" s="2" t="n">
        <v>0.899657534246575</v>
      </c>
      <c r="T60" s="2"/>
    </row>
    <row r="61" customFormat="false" ht="12.75" hidden="false" customHeight="false" outlineLevel="0" collapsed="false">
      <c r="B61" s="1" t="n">
        <v>0.1</v>
      </c>
      <c r="C61" s="1" t="n">
        <v>13</v>
      </c>
      <c r="D61" s="1" t="n">
        <v>24</v>
      </c>
      <c r="E61" s="2" t="n">
        <v>0.59592078037245</v>
      </c>
      <c r="T61" s="2"/>
    </row>
    <row r="62" customFormat="false" ht="12.75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0.568022011617242</v>
      </c>
      <c r="T62" s="2"/>
    </row>
    <row r="63" customFormat="false" ht="12.75" hidden="false" customHeight="false" outlineLevel="0" collapsed="false">
      <c r="B63" s="1" t="n">
        <v>0.05</v>
      </c>
      <c r="C63" s="1" t="n">
        <v>0</v>
      </c>
      <c r="D63" s="1" t="n">
        <v>11</v>
      </c>
      <c r="E63" s="2" t="n">
        <v>0.401801801801802</v>
      </c>
      <c r="T63" s="2"/>
    </row>
    <row r="64" customFormat="false" ht="12.75" hidden="false" customHeight="false" outlineLevel="0" collapsed="false">
      <c r="B64" s="1" t="n">
        <v>0.05</v>
      </c>
      <c r="C64" s="1" t="n">
        <v>1</v>
      </c>
      <c r="D64" s="1" t="n">
        <v>9</v>
      </c>
      <c r="E64" s="2" t="n">
        <v>0.354132636393335</v>
      </c>
      <c r="T64" s="2"/>
    </row>
    <row r="65" customFormat="false" ht="12.75" hidden="false" customHeight="false" outlineLevel="0" collapsed="false">
      <c r="B65" s="1" t="n">
        <v>0.05</v>
      </c>
      <c r="C65" s="1" t="n">
        <v>2</v>
      </c>
      <c r="D65" s="1" t="n">
        <v>15</v>
      </c>
      <c r="E65" s="2" t="n">
        <v>0.474470734744707</v>
      </c>
      <c r="T65" s="2"/>
    </row>
    <row r="66" customFormat="false" ht="12.75" hidden="false" customHeight="false" outlineLevel="0" collapsed="false">
      <c r="B66" s="1" t="n">
        <v>0.05</v>
      </c>
      <c r="C66" s="1" t="n">
        <v>3</v>
      </c>
      <c r="D66" s="1" t="n">
        <v>12</v>
      </c>
      <c r="E66" s="2" t="n">
        <v>0.505878614553543</v>
      </c>
      <c r="T66" s="2"/>
    </row>
    <row r="67" customFormat="false" ht="12.75" hidden="false" customHeight="false" outlineLevel="0" collapsed="false">
      <c r="B67" s="1" t="n">
        <v>0.05</v>
      </c>
      <c r="C67" s="1" t="n">
        <v>4</v>
      </c>
      <c r="D67" s="1" t="n">
        <v>23</v>
      </c>
      <c r="E67" s="2" t="n">
        <v>0.511153601019758</v>
      </c>
      <c r="T67" s="2"/>
    </row>
    <row r="68" customFormat="false" ht="12.75" hidden="false" customHeight="false" outlineLevel="0" collapsed="false">
      <c r="B68" s="1" t="n">
        <v>0.05</v>
      </c>
      <c r="C68" s="1" t="n">
        <v>5</v>
      </c>
      <c r="D68" s="1" t="n">
        <v>24</v>
      </c>
      <c r="E68" s="2" t="n">
        <v>0.512179487179487</v>
      </c>
      <c r="T68" s="2"/>
    </row>
    <row r="69" customFormat="false" ht="12.75" hidden="false" customHeight="false" outlineLevel="0" collapsed="false">
      <c r="B69" s="1" t="n">
        <v>0.05</v>
      </c>
      <c r="C69" s="1" t="n">
        <v>6</v>
      </c>
      <c r="D69" s="1" t="n">
        <v>21</v>
      </c>
      <c r="E69" s="2" t="n">
        <v>0.471670127558588</v>
      </c>
      <c r="T69" s="2"/>
    </row>
    <row r="70" customFormat="false" ht="12.75" hidden="false" customHeight="false" outlineLevel="0" collapsed="false">
      <c r="B70" s="1" t="n">
        <v>0.05</v>
      </c>
      <c r="C70" s="1" t="n">
        <v>7</v>
      </c>
      <c r="D70" s="1" t="n">
        <v>11</v>
      </c>
      <c r="E70" s="2" t="n">
        <v>0.446687697160883</v>
      </c>
      <c r="T70" s="2"/>
    </row>
    <row r="71" customFormat="false" ht="12.75" hidden="false" customHeight="false" outlineLevel="0" collapsed="false">
      <c r="B71" s="1" t="n">
        <v>0.05</v>
      </c>
      <c r="C71" s="1" t="n">
        <v>8</v>
      </c>
      <c r="D71" s="1" t="n">
        <v>17</v>
      </c>
      <c r="E71" s="2" t="n">
        <v>0.541089566020314</v>
      </c>
      <c r="T71" s="2"/>
    </row>
    <row r="72" customFormat="false" ht="12.75" hidden="false" customHeight="false" outlineLevel="0" collapsed="false">
      <c r="B72" s="1" t="n">
        <v>0.05</v>
      </c>
      <c r="C72" s="1" t="n">
        <v>9</v>
      </c>
      <c r="D72" s="1" t="n">
        <v>9</v>
      </c>
      <c r="E72" s="2" t="n">
        <v>0.848873463144891</v>
      </c>
      <c r="T72" s="2"/>
    </row>
    <row r="73" customFormat="false" ht="12.75" hidden="false" customHeight="false" outlineLevel="0" collapsed="false">
      <c r="B73" s="1" t="n">
        <v>0.05</v>
      </c>
      <c r="C73" s="1" t="n">
        <v>10</v>
      </c>
      <c r="D73" s="1" t="n">
        <v>10</v>
      </c>
      <c r="E73" s="2" t="n">
        <v>0.864319220948875</v>
      </c>
      <c r="T73" s="2"/>
    </row>
    <row r="74" customFormat="false" ht="12.75" hidden="false" customHeight="false" outlineLevel="0" collapsed="false">
      <c r="B74" s="1" t="n">
        <v>0.05</v>
      </c>
      <c r="C74" s="1" t="n">
        <v>11</v>
      </c>
      <c r="D74" s="1" t="n">
        <v>7</v>
      </c>
      <c r="E74" s="2" t="n">
        <v>0.329518072289157</v>
      </c>
      <c r="T74" s="2"/>
    </row>
    <row r="75" customFormat="false" ht="12.75" hidden="false" customHeight="false" outlineLevel="0" collapsed="false">
      <c r="B75" s="1" t="n">
        <v>0.05</v>
      </c>
      <c r="C75" s="1" t="n">
        <v>12</v>
      </c>
      <c r="D75" s="1" t="n">
        <v>13</v>
      </c>
      <c r="E75" s="2" t="n">
        <v>0.881643336747468</v>
      </c>
      <c r="T75" s="2"/>
    </row>
    <row r="76" customFormat="false" ht="12.75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0.515572001233426</v>
      </c>
      <c r="T76" s="2"/>
    </row>
    <row r="77" customFormat="false" ht="12.75" hidden="false" customHeight="false" outlineLevel="0" collapsed="false">
      <c r="B77" s="1" t="n">
        <v>0.05</v>
      </c>
      <c r="C77" s="1" t="n">
        <v>14</v>
      </c>
      <c r="D77" s="1" t="n">
        <v>14</v>
      </c>
      <c r="E77" s="2" t="n">
        <v>0.351728320194057</v>
      </c>
      <c r="T77" s="2"/>
    </row>
    <row r="78" customFormat="false" ht="12.75" hidden="false" customHeight="false" outlineLevel="0" collapsed="false">
      <c r="B78" s="1" t="n">
        <v>0.02</v>
      </c>
      <c r="C78" s="1" t="n">
        <v>0</v>
      </c>
      <c r="D78" s="1" t="n">
        <v>29</v>
      </c>
      <c r="E78" s="2" t="n">
        <v>0.31983198319832</v>
      </c>
      <c r="T78" s="2"/>
    </row>
    <row r="79" customFormat="false" ht="12.75" hidden="false" customHeight="false" outlineLevel="0" collapsed="false">
      <c r="B79" s="1" t="n">
        <v>0.02</v>
      </c>
      <c r="C79" s="1" t="n">
        <v>1</v>
      </c>
      <c r="D79" s="1" t="n">
        <v>19</v>
      </c>
      <c r="E79" s="2" t="n">
        <v>0.320076360165447</v>
      </c>
      <c r="T79" s="2"/>
    </row>
    <row r="80" customFormat="false" ht="12.75" hidden="false" customHeight="false" outlineLevel="0" collapsed="false">
      <c r="B80" s="1" t="n">
        <v>0.02</v>
      </c>
      <c r="C80" s="1" t="n">
        <v>2</v>
      </c>
      <c r="D80" s="1" t="n">
        <v>15</v>
      </c>
      <c r="E80" s="2" t="n">
        <v>0.372260385999346</v>
      </c>
      <c r="T80" s="2"/>
    </row>
    <row r="81" customFormat="false" ht="12.75" hidden="false" customHeight="false" outlineLevel="0" collapsed="false">
      <c r="B81" s="1" t="n">
        <v>0.02</v>
      </c>
      <c r="C81" s="1" t="n">
        <v>3</v>
      </c>
      <c r="D81" s="1" t="n">
        <v>22</v>
      </c>
      <c r="E81" s="2" t="n">
        <v>0.400481058328322</v>
      </c>
      <c r="T81" s="2"/>
    </row>
    <row r="82" customFormat="false" ht="12.75" hidden="false" customHeight="false" outlineLevel="0" collapsed="false">
      <c r="B82" s="1" t="n">
        <v>0.02</v>
      </c>
      <c r="C82" s="1" t="n">
        <v>4</v>
      </c>
      <c r="D82" s="1" t="n">
        <v>14</v>
      </c>
      <c r="E82" s="2" t="n">
        <v>0.364860728497092</v>
      </c>
      <c r="T82" s="2"/>
    </row>
    <row r="83" customFormat="false" ht="12.75" hidden="false" customHeight="false" outlineLevel="0" collapsed="false">
      <c r="B83" s="1" t="n">
        <v>0.02</v>
      </c>
      <c r="C83" s="1" t="n">
        <v>5</v>
      </c>
      <c r="D83" s="1" t="n">
        <v>14</v>
      </c>
      <c r="E83" s="2" t="n">
        <v>0.335499845249149</v>
      </c>
      <c r="T83" s="2"/>
    </row>
    <row r="84" customFormat="false" ht="12.75" hidden="false" customHeight="false" outlineLevel="0" collapsed="false">
      <c r="B84" s="1" t="n">
        <v>0.02</v>
      </c>
      <c r="C84" s="1" t="n">
        <v>6</v>
      </c>
      <c r="D84" s="1" t="n">
        <v>16</v>
      </c>
      <c r="E84" s="2" t="n">
        <v>0.280805687203791</v>
      </c>
      <c r="T84" s="2"/>
    </row>
    <row r="85" customFormat="false" ht="12.75" hidden="false" customHeight="false" outlineLevel="0" collapsed="false">
      <c r="B85" s="1" t="n">
        <v>0.02</v>
      </c>
      <c r="C85" s="1" t="n">
        <v>7</v>
      </c>
      <c r="D85" s="1" t="n">
        <v>17</v>
      </c>
      <c r="E85" s="2" t="n">
        <v>0.32034632034632</v>
      </c>
      <c r="T85" s="2"/>
    </row>
    <row r="86" customFormat="false" ht="12.75" hidden="false" customHeight="false" outlineLevel="0" collapsed="false">
      <c r="B86" s="1" t="n">
        <v>0.02</v>
      </c>
      <c r="C86" s="1" t="n">
        <v>8</v>
      </c>
      <c r="D86" s="1" t="n">
        <v>18</v>
      </c>
      <c r="E86" s="2" t="n">
        <v>0.377622377622378</v>
      </c>
      <c r="T86" s="2"/>
    </row>
    <row r="87" customFormat="false" ht="12.75" hidden="false" customHeight="false" outlineLevel="0" collapsed="false">
      <c r="B87" s="1" t="n">
        <v>0.02</v>
      </c>
      <c r="C87" s="1" t="n">
        <v>9</v>
      </c>
      <c r="D87" s="1" t="n">
        <v>26</v>
      </c>
      <c r="E87" s="2" t="n">
        <v>0.84328138782711</v>
      </c>
      <c r="T87" s="2"/>
    </row>
    <row r="88" customFormat="false" ht="12.75" hidden="false" customHeight="false" outlineLevel="0" collapsed="false">
      <c r="B88" s="1" t="n">
        <v>0.02</v>
      </c>
      <c r="C88" s="1" t="n">
        <v>10</v>
      </c>
      <c r="D88" s="1" t="n">
        <v>5</v>
      </c>
      <c r="E88" s="2" t="n">
        <v>0.836210476359969</v>
      </c>
      <c r="T88" s="2"/>
    </row>
    <row r="89" customFormat="false" ht="12.75" hidden="false" customHeight="false" outlineLevel="0" collapsed="false">
      <c r="B89" s="1" t="n">
        <v>0.02</v>
      </c>
      <c r="C89" s="1" t="n">
        <v>11</v>
      </c>
      <c r="D89" s="1" t="n">
        <v>15</v>
      </c>
      <c r="E89" s="2" t="n">
        <v>0.221769499417928</v>
      </c>
      <c r="T89" s="2"/>
    </row>
    <row r="90" customFormat="false" ht="12.75" hidden="false" customHeight="false" outlineLevel="0" collapsed="false">
      <c r="B90" s="1" t="n">
        <v>0.02</v>
      </c>
      <c r="C90" s="1" t="n">
        <v>12</v>
      </c>
      <c r="D90" s="1" t="n">
        <v>30</v>
      </c>
      <c r="E90" s="2" t="n">
        <v>0.845605973578403</v>
      </c>
      <c r="T90" s="2"/>
    </row>
    <row r="91" customFormat="false" ht="12.75" hidden="false" customHeight="false" outlineLevel="0" collapsed="false">
      <c r="B91" s="1" t="n">
        <v>0.02</v>
      </c>
      <c r="C91" s="1" t="n">
        <v>13</v>
      </c>
      <c r="D91" s="1" t="n">
        <v>12</v>
      </c>
      <c r="E91" s="2" t="n">
        <v>0.327653997378768</v>
      </c>
      <c r="T91" s="2"/>
    </row>
    <row r="92" customFormat="false" ht="12.75" hidden="false" customHeight="false" outlineLevel="0" collapsed="false">
      <c r="B92" s="1" t="n">
        <v>0.02</v>
      </c>
      <c r="C92" s="1" t="n">
        <v>14</v>
      </c>
      <c r="D92" s="1" t="n">
        <v>20</v>
      </c>
      <c r="E92" s="2" t="n">
        <v>0.35648</v>
      </c>
      <c r="T92" s="2"/>
    </row>
    <row r="93" customFormat="false" ht="12.75" hidden="false" customHeight="false" outlineLevel="0" collapsed="false">
      <c r="B93" s="1" t="n">
        <v>0.01</v>
      </c>
      <c r="C93" s="1" t="n">
        <v>0</v>
      </c>
      <c r="D93" s="1" t="n">
        <v>19</v>
      </c>
      <c r="E93" s="2" t="n">
        <v>0.273152478952292</v>
      </c>
      <c r="T93" s="2"/>
    </row>
    <row r="94" customFormat="false" ht="12.75" hidden="false" customHeight="false" outlineLevel="0" collapsed="false">
      <c r="B94" s="1" t="n">
        <v>0.01</v>
      </c>
      <c r="C94" s="1" t="n">
        <v>1</v>
      </c>
      <c r="D94" s="1" t="n">
        <v>28</v>
      </c>
      <c r="E94" s="2" t="n">
        <v>0.253538848694558</v>
      </c>
      <c r="T94" s="2"/>
    </row>
    <row r="95" customFormat="false" ht="12.75" hidden="false" customHeight="false" outlineLevel="0" collapsed="false">
      <c r="B95" s="1" t="n">
        <v>0.01</v>
      </c>
      <c r="C95" s="1" t="n">
        <v>2</v>
      </c>
      <c r="D95" s="1" t="n">
        <v>13</v>
      </c>
      <c r="E95" s="2" t="n">
        <v>0.293087557603687</v>
      </c>
      <c r="T95" s="2"/>
    </row>
    <row r="96" customFormat="false" ht="12.75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0.0842433697347894</v>
      </c>
      <c r="T96" s="2"/>
    </row>
    <row r="97" customFormat="false" ht="12.75" hidden="false" customHeight="false" outlineLevel="0" collapsed="false">
      <c r="B97" s="1" t="n">
        <v>0.01</v>
      </c>
      <c r="C97" s="1" t="n">
        <v>4</v>
      </c>
      <c r="D97" s="1" t="n">
        <v>19</v>
      </c>
      <c r="E97" s="2" t="n">
        <v>0.325321040500494</v>
      </c>
      <c r="T97" s="2"/>
    </row>
    <row r="98" customFormat="false" ht="12.75" hidden="false" customHeight="false" outlineLevel="0" collapsed="false">
      <c r="B98" s="1" t="n">
        <v>0.01</v>
      </c>
      <c r="C98" s="1" t="n">
        <v>5</v>
      </c>
      <c r="D98" s="1" t="n">
        <v>12</v>
      </c>
      <c r="E98" s="2" t="n">
        <v>0.242351529694061</v>
      </c>
      <c r="T98" s="2"/>
    </row>
    <row r="99" customFormat="false" ht="12.75" hidden="false" customHeight="false" outlineLevel="0" collapsed="false">
      <c r="B99" s="1" t="n">
        <v>0.01</v>
      </c>
      <c r="C99" s="1" t="n">
        <v>6</v>
      </c>
      <c r="D99" s="1" t="n">
        <v>14</v>
      </c>
      <c r="E99" s="2" t="n">
        <v>0.309653916211293</v>
      </c>
      <c r="T99" s="2"/>
    </row>
    <row r="100" customFormat="false" ht="12.75" hidden="false" customHeight="false" outlineLevel="0" collapsed="false">
      <c r="B100" s="1" t="n">
        <v>0.01</v>
      </c>
      <c r="C100" s="1" t="n">
        <v>7</v>
      </c>
      <c r="D100" s="1" t="n">
        <v>20</v>
      </c>
      <c r="E100" s="2" t="n">
        <v>0.256591892955529</v>
      </c>
      <c r="T100" s="2"/>
    </row>
    <row r="101" customFormat="false" ht="12.75" hidden="false" customHeight="false" outlineLevel="0" collapsed="false">
      <c r="B101" s="1" t="n">
        <v>0.01</v>
      </c>
      <c r="C101" s="1" t="n">
        <v>8</v>
      </c>
      <c r="D101" s="1" t="n">
        <v>18</v>
      </c>
      <c r="E101" s="2" t="n">
        <v>0.311841289522629</v>
      </c>
      <c r="T101" s="2"/>
    </row>
    <row r="102" customFormat="false" ht="12.75" hidden="false" customHeight="false" outlineLevel="0" collapsed="false">
      <c r="B102" s="1" t="n">
        <v>0.01</v>
      </c>
      <c r="C102" s="1" t="n">
        <v>9</v>
      </c>
      <c r="D102" s="1" t="n">
        <v>10</v>
      </c>
      <c r="E102" s="2" t="n">
        <v>0.828047136073166</v>
      </c>
      <c r="T102" s="2"/>
    </row>
    <row r="103" customFormat="false" ht="12.75" hidden="false" customHeight="false" outlineLevel="0" collapsed="false">
      <c r="B103" s="1" t="n">
        <v>0.01</v>
      </c>
      <c r="C103" s="1" t="n">
        <v>10</v>
      </c>
      <c r="D103" s="1" t="n">
        <v>5</v>
      </c>
      <c r="E103" s="2" t="n">
        <v>0.82846236430872</v>
      </c>
      <c r="T103" s="2"/>
    </row>
    <row r="104" customFormat="false" ht="12.75" hidden="false" customHeight="false" outlineLevel="0" collapsed="false">
      <c r="B104" s="1" t="n">
        <v>0.01</v>
      </c>
      <c r="C104" s="1" t="n">
        <v>11</v>
      </c>
      <c r="D104" s="1" t="n">
        <v>13</v>
      </c>
      <c r="E104" s="2" t="n">
        <v>0.173913043478261</v>
      </c>
      <c r="T104" s="2"/>
    </row>
    <row r="105" customFormat="false" ht="12.75" hidden="false" customHeight="false" outlineLevel="0" collapsed="false">
      <c r="B105" s="1" t="n">
        <v>0.01</v>
      </c>
      <c r="C105" s="1" t="n">
        <v>12</v>
      </c>
      <c r="D105" s="1" t="n">
        <v>5</v>
      </c>
      <c r="E105" s="2" t="n">
        <v>0.814882760992948</v>
      </c>
      <c r="T105" s="2"/>
    </row>
    <row r="106" customFormat="false" ht="12.75" hidden="false" customHeight="false" outlineLevel="0" collapsed="false">
      <c r="B106" s="1" t="n">
        <v>0.01</v>
      </c>
      <c r="C106" s="1" t="n">
        <v>13</v>
      </c>
      <c r="D106" s="1" t="n">
        <v>20</v>
      </c>
      <c r="E106" s="2" t="n">
        <v>0.321120047661603</v>
      </c>
      <c r="T106" s="2"/>
    </row>
    <row r="107" customFormat="false" ht="12.75" hidden="false" customHeight="false" outlineLevel="0" collapsed="false">
      <c r="B107" s="1" t="n">
        <v>0.01</v>
      </c>
      <c r="C107" s="1" t="n">
        <v>14</v>
      </c>
      <c r="D107" s="1" t="n">
        <v>18</v>
      </c>
      <c r="E107" s="2" t="n">
        <v>0.281084656084656</v>
      </c>
      <c r="T107" s="2"/>
    </row>
    <row r="108" customFormat="false" ht="12.75" hidden="false" customHeight="false" outlineLevel="0" collapsed="false">
      <c r="B108" s="1" t="n">
        <v>0.005</v>
      </c>
      <c r="C108" s="1" t="n">
        <v>0</v>
      </c>
      <c r="D108" s="1" t="n">
        <v>6</v>
      </c>
      <c r="E108" s="2" t="n">
        <v>0.267499178442327</v>
      </c>
      <c r="T108" s="2"/>
    </row>
    <row r="109" customFormat="false" ht="12.75" hidden="false" customHeight="false" outlineLevel="0" collapsed="false">
      <c r="B109" s="1" t="n">
        <v>0.005</v>
      </c>
      <c r="C109" s="1" t="n">
        <v>1</v>
      </c>
      <c r="D109" s="1" t="n">
        <v>7</v>
      </c>
      <c r="E109" s="2" t="n">
        <v>0.17248322147651</v>
      </c>
      <c r="T109" s="2"/>
    </row>
    <row r="110" customFormat="false" ht="12.75" hidden="false" customHeight="false" outlineLevel="0" collapsed="false">
      <c r="B110" s="1" t="n">
        <v>0.005</v>
      </c>
      <c r="C110" s="1" t="n">
        <v>2</v>
      </c>
      <c r="D110" s="1" t="n">
        <v>25</v>
      </c>
      <c r="E110" s="2" t="n">
        <v>0.283030682529743</v>
      </c>
      <c r="T110" s="2"/>
    </row>
    <row r="111" customFormat="false" ht="12.75" hidden="false" customHeight="false" outlineLevel="0" collapsed="false">
      <c r="B111" s="1" t="n">
        <v>0.005</v>
      </c>
      <c r="C111" s="1" t="n">
        <v>3</v>
      </c>
      <c r="D111" s="1" t="n">
        <v>6</v>
      </c>
      <c r="E111" s="2" t="n">
        <v>0.147283995625228</v>
      </c>
      <c r="T111" s="2"/>
    </row>
    <row r="112" customFormat="false" ht="12.75" hidden="false" customHeight="false" outlineLevel="0" collapsed="false">
      <c r="B112" s="1" t="n">
        <v>0.005</v>
      </c>
      <c r="C112" s="1" t="n">
        <v>4</v>
      </c>
      <c r="D112" s="1" t="n">
        <v>9</v>
      </c>
      <c r="E112" s="2" t="n">
        <v>0.241170855870188</v>
      </c>
      <c r="T112" s="2"/>
    </row>
    <row r="113" customFormat="false" ht="12.75" hidden="false" customHeight="false" outlineLevel="0" collapsed="false">
      <c r="B113" s="1" t="n">
        <v>0.005</v>
      </c>
      <c r="C113" s="1" t="n">
        <v>5</v>
      </c>
      <c r="D113" s="1" t="n">
        <v>8</v>
      </c>
      <c r="E113" s="2" t="n">
        <v>0.149722735674677</v>
      </c>
      <c r="T113" s="2"/>
    </row>
    <row r="114" customFormat="false" ht="12.75" hidden="false" customHeight="false" outlineLevel="0" collapsed="false">
      <c r="B114" s="1" t="n">
        <v>0.005</v>
      </c>
      <c r="C114" s="1" t="n">
        <v>6</v>
      </c>
      <c r="D114" s="1" t="n">
        <v>11</v>
      </c>
      <c r="E114" s="2" t="n">
        <v>0.302150237363865</v>
      </c>
      <c r="T114" s="2"/>
    </row>
    <row r="115" customFormat="false" ht="12.75" hidden="false" customHeight="false" outlineLevel="0" collapsed="false">
      <c r="B115" s="1" t="n">
        <v>0.005</v>
      </c>
      <c r="C115" s="1" t="n">
        <v>7</v>
      </c>
      <c r="D115" s="1" t="n">
        <v>9</v>
      </c>
      <c r="E115" s="2" t="n">
        <v>0.238730616660656</v>
      </c>
      <c r="T115" s="2"/>
    </row>
    <row r="116" customFormat="false" ht="12.75" hidden="false" customHeight="false" outlineLevel="0" collapsed="false">
      <c r="B116" s="1" t="n">
        <v>0.005</v>
      </c>
      <c r="C116" s="1" t="n">
        <v>8</v>
      </c>
      <c r="D116" s="1" t="n">
        <v>7</v>
      </c>
      <c r="E116" s="2" t="n">
        <v>0.269824183710083</v>
      </c>
      <c r="T116" s="2"/>
    </row>
    <row r="117" customFormat="false" ht="12.75" hidden="false" customHeight="false" outlineLevel="0" collapsed="false">
      <c r="B117" s="1" t="n">
        <v>0.005</v>
      </c>
      <c r="C117" s="1" t="n">
        <v>9</v>
      </c>
      <c r="D117" s="1" t="n">
        <v>8</v>
      </c>
      <c r="E117" s="2" t="n">
        <v>0.815130465238457</v>
      </c>
      <c r="T117" s="2"/>
    </row>
    <row r="118" customFormat="false" ht="12.75" hidden="false" customHeight="false" outlineLevel="0" collapsed="false">
      <c r="B118" s="1" t="n">
        <v>0.005</v>
      </c>
      <c r="C118" s="1" t="n">
        <v>10</v>
      </c>
      <c r="D118" s="1" t="n">
        <v>12</v>
      </c>
      <c r="E118" s="2" t="n">
        <v>0.826587852102057</v>
      </c>
      <c r="T118" s="2"/>
    </row>
    <row r="119" customFormat="false" ht="12.75" hidden="false" customHeight="false" outlineLevel="0" collapsed="false">
      <c r="B119" s="1" t="n">
        <v>0.005</v>
      </c>
      <c r="C119" s="1" t="n">
        <v>11</v>
      </c>
      <c r="D119" s="1" t="n">
        <v>5</v>
      </c>
      <c r="E119" s="2" t="n">
        <v>0.177566926465605</v>
      </c>
      <c r="T119" s="2"/>
    </row>
    <row r="120" customFormat="false" ht="12.75" hidden="false" customHeight="false" outlineLevel="0" collapsed="false">
      <c r="B120" s="1" t="n">
        <v>0.005</v>
      </c>
      <c r="C120" s="1" t="n">
        <v>12</v>
      </c>
      <c r="D120" s="1" t="n">
        <v>6</v>
      </c>
      <c r="E120" s="2" t="n">
        <v>0.831370262390671</v>
      </c>
      <c r="T120" s="2"/>
    </row>
    <row r="121" customFormat="false" ht="12.75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0.181575433911882</v>
      </c>
      <c r="T121" s="2"/>
    </row>
    <row r="122" customFormat="false" ht="12.75" hidden="false" customHeight="false" outlineLevel="0" collapsed="false">
      <c r="B122" s="1" t="n">
        <v>0.005</v>
      </c>
      <c r="C122" s="1" t="n">
        <v>14</v>
      </c>
      <c r="D122" s="1" t="n">
        <v>7</v>
      </c>
      <c r="E122" s="2" t="n">
        <v>0.199220134704006</v>
      </c>
      <c r="T122" s="2"/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58"/>
  <sheetViews>
    <sheetView windowProtection="false" showFormulas="false" showGridLines="true" showRowColHeaders="true" showZeros="true" rightToLeft="false" tabSelected="false" showOutlineSymbols="true" defaultGridColor="true" view="normal" topLeftCell="D40" colorId="64" zoomScale="100" zoomScaleNormal="100" zoomScalePageLayoutView="100" workbookViewId="0">
      <selection pane="topLeft" activeCell="F51" activeCellId="0" sqref="F51"/>
    </sheetView>
  </sheetViews>
  <sheetFormatPr defaultRowHeight="12.75"/>
  <cols>
    <col collapsed="false" hidden="false" max="1025" min="1" style="1" width="10.3928571428571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O1" s="0"/>
      <c r="P1" s="0"/>
      <c r="Q1" s="0"/>
      <c r="R1" s="0"/>
    </row>
    <row r="2" customFormat="false" ht="12.75" hidden="false" customHeight="false" outlineLevel="0" collapsed="false">
      <c r="B2" s="3" t="s">
        <v>2</v>
      </c>
      <c r="C2" s="3" t="n">
        <v>1</v>
      </c>
      <c r="D2" s="3" t="n">
        <v>3</v>
      </c>
      <c r="E2" s="3" t="n">
        <v>6</v>
      </c>
      <c r="F2" s="3" t="n">
        <v>8</v>
      </c>
      <c r="G2" s="3" t="n">
        <v>13</v>
      </c>
      <c r="I2" s="0"/>
      <c r="J2" s="0"/>
      <c r="K2" s="0"/>
      <c r="L2" s="0"/>
      <c r="O2" s="0"/>
      <c r="P2" s="0"/>
      <c r="Q2" s="0"/>
      <c r="R2" s="0"/>
    </row>
    <row r="3" customFormat="false" ht="12.75" hidden="false" customHeight="false" outlineLevel="0" collapsed="false">
      <c r="B3" s="3"/>
      <c r="C3" s="3"/>
      <c r="D3" s="3"/>
      <c r="E3" s="3"/>
      <c r="F3" s="3"/>
      <c r="G3" s="3"/>
      <c r="I3" s="0"/>
      <c r="J3" s="0"/>
      <c r="K3" s="0"/>
      <c r="L3" s="0"/>
      <c r="O3" s="0"/>
      <c r="P3" s="0"/>
      <c r="Q3" s="0"/>
      <c r="R3" s="0"/>
    </row>
    <row r="4" customFormat="false" ht="12.75" hidden="false" customHeight="false" outlineLevel="0" collapsed="false">
      <c r="B4" s="0"/>
      <c r="C4" s="0"/>
      <c r="D4" s="0"/>
      <c r="E4" s="0"/>
      <c r="F4" s="0"/>
      <c r="G4" s="0"/>
      <c r="I4" s="0"/>
      <c r="J4" s="0"/>
      <c r="K4" s="0"/>
      <c r="L4" s="0"/>
      <c r="O4" s="0"/>
      <c r="P4" s="0"/>
      <c r="Q4" s="0"/>
      <c r="R4" s="0"/>
    </row>
    <row r="5" customFormat="false" ht="12.75" hidden="false" customHeight="false" outlineLevel="0" collapsed="false">
      <c r="B5" s="3" t="s">
        <v>1</v>
      </c>
      <c r="C5" s="3" t="s">
        <v>0</v>
      </c>
      <c r="D5" s="3" t="s">
        <v>11</v>
      </c>
      <c r="E5" s="3" t="s">
        <v>12</v>
      </c>
      <c r="F5" s="4"/>
      <c r="G5" s="0"/>
      <c r="I5" s="1" t="s">
        <v>1</v>
      </c>
      <c r="J5" s="1" t="s">
        <v>0</v>
      </c>
      <c r="K5" s="1" t="s">
        <v>11</v>
      </c>
      <c r="L5" s="1" t="s">
        <v>12</v>
      </c>
      <c r="O5" s="1" t="s">
        <v>1</v>
      </c>
      <c r="P5" s="1" t="s">
        <v>0</v>
      </c>
      <c r="Q5" s="1" t="s">
        <v>11</v>
      </c>
      <c r="R5" s="1" t="s">
        <v>12</v>
      </c>
    </row>
    <row r="6" customFormat="false" ht="12.75" hidden="false" customHeight="false" outlineLevel="0" collapsed="false">
      <c r="B6" s="3"/>
      <c r="C6" s="3"/>
      <c r="D6" s="3"/>
      <c r="E6" s="3"/>
      <c r="F6" s="0"/>
      <c r="G6" s="0"/>
      <c r="I6" s="1" t="n">
        <f aca="false">Master!B7</f>
        <v>1</v>
      </c>
      <c r="J6" s="2" t="n">
        <f aca="false">Master!C7</f>
        <v>0.551306758724964</v>
      </c>
      <c r="K6" s="2" t="n">
        <f aca="false">Master!D7</f>
        <v>0.708984167860454</v>
      </c>
      <c r="L6" s="2" t="n">
        <f aca="false">Master!E7</f>
        <v>0.728674222008352</v>
      </c>
      <c r="O6" s="1" t="n">
        <v>1</v>
      </c>
      <c r="P6" s="1" t="n">
        <f aca="false">Master!C8</f>
        <v>6</v>
      </c>
      <c r="Q6" s="1" t="n">
        <f aca="false">Master!D8</f>
        <v>23</v>
      </c>
      <c r="R6" s="1" t="n">
        <f aca="false">Master!E8</f>
        <v>26.6</v>
      </c>
    </row>
    <row r="7" customFormat="false" ht="12.75" hidden="false" customHeight="false" outlineLevel="0" collapsed="false">
      <c r="B7" s="1" t="n">
        <v>1</v>
      </c>
      <c r="C7" s="2" t="n">
        <f aca="false">Default!N7</f>
        <v>0.551306758724964</v>
      </c>
      <c r="D7" s="2" t="n">
        <f aca="false">NoTransfer!N7</f>
        <v>0.708984167860454</v>
      </c>
      <c r="E7" s="2" t="n">
        <f aca="false">Transfer!N7</f>
        <v>0.728674222008352</v>
      </c>
      <c r="F7" s="2"/>
      <c r="G7" s="0"/>
      <c r="I7" s="1" t="n">
        <f aca="false">Master!B9</f>
        <v>0.5</v>
      </c>
      <c r="J7" s="2" t="n">
        <f aca="false">Master!C9</f>
        <v>0.662492679723025</v>
      </c>
      <c r="K7" s="2" t="n">
        <f aca="false">Master!D9</f>
        <v>0.686339774827012</v>
      </c>
      <c r="L7" s="2" t="n">
        <f aca="false">Master!E9</f>
        <v>0.687003622760736</v>
      </c>
      <c r="O7" s="1" t="n">
        <v>0.5</v>
      </c>
      <c r="P7" s="1" t="n">
        <f aca="false">Master!C10</f>
        <v>11.4</v>
      </c>
      <c r="Q7" s="1" t="n">
        <f aca="false">Master!D10</f>
        <v>25</v>
      </c>
      <c r="R7" s="1" t="n">
        <f aca="false">Master!E10</f>
        <v>21.2</v>
      </c>
    </row>
    <row r="8" customFormat="false" ht="12.75" hidden="false" customHeight="false" outlineLevel="0" collapsed="false">
      <c r="B8" s="0"/>
      <c r="C8" s="1" t="n">
        <f aca="false">Default!N8</f>
        <v>6</v>
      </c>
      <c r="D8" s="1" t="n">
        <f aca="false">NoTransfer!N8</f>
        <v>23</v>
      </c>
      <c r="E8" s="1" t="n">
        <f aca="false">Transfer!N8</f>
        <v>26.6</v>
      </c>
      <c r="F8" s="0"/>
      <c r="G8" s="0"/>
      <c r="I8" s="1" t="n">
        <f aca="false">Master!B11</f>
        <v>0.2</v>
      </c>
      <c r="J8" s="2" t="n">
        <f aca="false">Master!C11</f>
        <v>0.611554622070844</v>
      </c>
      <c r="K8" s="2" t="n">
        <f aca="false">Master!D11</f>
        <v>0.605510113526708</v>
      </c>
      <c r="L8" s="2" t="n">
        <f aca="false">Master!E11</f>
        <v>0.605491694194286</v>
      </c>
      <c r="O8" s="1" t="n">
        <v>0.2</v>
      </c>
      <c r="P8" s="1" t="n">
        <f aca="false">Master!C12</f>
        <v>12.6</v>
      </c>
      <c r="Q8" s="1" t="n">
        <f aca="false">Master!D12</f>
        <v>17.8</v>
      </c>
      <c r="R8" s="1" t="n">
        <f aca="false">Master!E12</f>
        <v>14</v>
      </c>
    </row>
    <row r="9" customFormat="false" ht="12.75" hidden="false" customHeight="false" outlineLevel="0" collapsed="false">
      <c r="B9" s="1" t="n">
        <v>0.5</v>
      </c>
      <c r="C9" s="2" t="n">
        <f aca="false">Default!N9</f>
        <v>0.662492679723025</v>
      </c>
      <c r="D9" s="2" t="n">
        <f aca="false">NoTransfer!N9</f>
        <v>0.686339774827012</v>
      </c>
      <c r="E9" s="2" t="n">
        <f aca="false">Transfer!N9</f>
        <v>0.687003622760736</v>
      </c>
      <c r="F9" s="0"/>
      <c r="G9" s="0"/>
      <c r="I9" s="1" t="n">
        <f aca="false">Master!B13</f>
        <v>0.1</v>
      </c>
      <c r="J9" s="2" t="n">
        <f aca="false">Master!C13</f>
        <v>0.533689432860326</v>
      </c>
      <c r="K9" s="2" t="n">
        <f aca="false">Master!D13</f>
        <v>0.567122513084271</v>
      </c>
      <c r="L9" s="2" t="n">
        <f aca="false">Master!E13</f>
        <v>0.566286326653322</v>
      </c>
      <c r="O9" s="1" t="n">
        <v>0.1</v>
      </c>
      <c r="P9" s="1" t="n">
        <f aca="false">Master!C14</f>
        <v>13.4</v>
      </c>
      <c r="Q9" s="1" t="n">
        <f aca="false">Master!D14</f>
        <v>24.2</v>
      </c>
      <c r="R9" s="1" t="n">
        <f aca="false">Master!E14</f>
        <v>20.8</v>
      </c>
    </row>
    <row r="10" customFormat="false" ht="12.75" hidden="false" customHeight="false" outlineLevel="0" collapsed="false">
      <c r="B10" s="0"/>
      <c r="C10" s="1" t="n">
        <f aca="false">Default!N10</f>
        <v>11.4</v>
      </c>
      <c r="D10" s="1" t="n">
        <f aca="false">NoTransfer!N10</f>
        <v>25</v>
      </c>
      <c r="E10" s="1" t="n">
        <f aca="false">Transfer!N10</f>
        <v>21.2</v>
      </c>
      <c r="F10" s="0"/>
      <c r="G10" s="0"/>
      <c r="I10" s="1" t="n">
        <f aca="false">Master!B15</f>
        <v>0.05</v>
      </c>
      <c r="J10" s="2" t="n">
        <f aca="false">Master!C15</f>
        <v>0.423839358319076</v>
      </c>
      <c r="K10" s="2" t="n">
        <f aca="false">Master!D15</f>
        <v>0.456789367559741</v>
      </c>
      <c r="L10" s="2" t="n">
        <f aca="false">Master!E15</f>
        <v>0.477668589151841</v>
      </c>
      <c r="O10" s="1" t="n">
        <v>0.05</v>
      </c>
      <c r="P10" s="1" t="n">
        <f aca="false">Master!C16</f>
        <v>13</v>
      </c>
      <c r="Q10" s="1" t="n">
        <f aca="false">Master!D16</f>
        <v>21.6</v>
      </c>
      <c r="R10" s="1" t="n">
        <f aca="false">Master!E16</f>
        <v>15</v>
      </c>
    </row>
    <row r="11" customFormat="false" ht="12.75" hidden="false" customHeight="false" outlineLevel="0" collapsed="false">
      <c r="B11" s="1" t="n">
        <v>0.2</v>
      </c>
      <c r="C11" s="2" t="n">
        <f aca="false">Default!N11</f>
        <v>0.611554622070844</v>
      </c>
      <c r="D11" s="2" t="n">
        <f aca="false">NoTransfer!N11</f>
        <v>0.605510113526708</v>
      </c>
      <c r="E11" s="2" t="n">
        <f aca="false">Transfer!N11</f>
        <v>0.605491694194286</v>
      </c>
      <c r="F11" s="0"/>
      <c r="G11" s="0"/>
      <c r="I11" s="1" t="n">
        <f aca="false">Master!B17</f>
        <v>0.02</v>
      </c>
      <c r="J11" s="2" t="n">
        <f aca="false">Master!C17</f>
        <v>0.062798073227845</v>
      </c>
      <c r="K11" s="2" t="n">
        <f aca="false">Master!D17</f>
        <v>0.256494504052503</v>
      </c>
      <c r="L11" s="2" t="n">
        <f aca="false">Master!E17</f>
        <v>0.341327896139741</v>
      </c>
      <c r="O11" s="1" t="n">
        <v>0.02</v>
      </c>
      <c r="P11" s="1" t="n">
        <f aca="false">Master!C18</f>
        <v>2</v>
      </c>
      <c r="Q11" s="1" t="n">
        <f aca="false">Master!D18</f>
        <v>26.8</v>
      </c>
      <c r="R11" s="1" t="n">
        <f aca="false">Master!E18</f>
        <v>17.4</v>
      </c>
    </row>
    <row r="12" customFormat="false" ht="12.75" hidden="false" customHeight="false" outlineLevel="0" collapsed="false">
      <c r="B12" s="0"/>
      <c r="C12" s="1" t="n">
        <f aca="false">Default!N12</f>
        <v>12.6</v>
      </c>
      <c r="D12" s="1" t="n">
        <f aca="false">NoTransfer!N12</f>
        <v>17.8</v>
      </c>
      <c r="E12" s="1" t="n">
        <f aca="false">Transfer!N12</f>
        <v>14</v>
      </c>
      <c r="F12" s="0"/>
      <c r="G12" s="0"/>
      <c r="I12" s="1" t="n">
        <f aca="false">Master!B19</f>
        <v>0.01</v>
      </c>
      <c r="J12" s="2" t="n">
        <f aca="false">Master!C19</f>
        <v>0.0784191615478719</v>
      </c>
      <c r="K12" s="2" t="n">
        <f aca="false">Master!D19</f>
        <v>0.107957059063521</v>
      </c>
      <c r="L12" s="2" t="n">
        <f aca="false">Master!E19</f>
        <v>0.256079494364974</v>
      </c>
      <c r="O12" s="1" t="n">
        <v>0.01</v>
      </c>
      <c r="P12" s="1" t="n">
        <f aca="false">Master!C20</f>
        <v>2</v>
      </c>
      <c r="Q12" s="1" t="n">
        <f aca="false">Master!D20</f>
        <v>16.8</v>
      </c>
      <c r="R12" s="1" t="n">
        <f aca="false">Master!E20</f>
        <v>16.8</v>
      </c>
    </row>
    <row r="13" customFormat="false" ht="12.75" hidden="false" customHeight="false" outlineLevel="0" collapsed="false">
      <c r="B13" s="1" t="n">
        <v>0.1</v>
      </c>
      <c r="C13" s="2" t="n">
        <f aca="false">Default!N13</f>
        <v>0.533689432860326</v>
      </c>
      <c r="D13" s="2" t="n">
        <f aca="false">NoTransfer!N13</f>
        <v>0.567122513084271</v>
      </c>
      <c r="E13" s="2" t="n">
        <f aca="false">Transfer!N13</f>
        <v>0.566286326653322</v>
      </c>
      <c r="F13" s="0"/>
      <c r="G13" s="0"/>
      <c r="I13" s="1" t="n">
        <f aca="false">Master!B21</f>
        <v>0.005</v>
      </c>
      <c r="J13" s="2" t="n">
        <f aca="false">Master!C21</f>
        <v>0.0453067816258296</v>
      </c>
      <c r="K13" s="2" t="n">
        <f aca="false">Master!D21</f>
        <v>0.0591634099583456</v>
      </c>
      <c r="L13" s="2" t="n">
        <f aca="false">Master!E21</f>
        <v>0.214663414417514</v>
      </c>
      <c r="O13" s="1" t="n">
        <v>0.005</v>
      </c>
      <c r="P13" s="1" t="n">
        <f aca="false">Master!C22</f>
        <v>2</v>
      </c>
      <c r="Q13" s="1" t="n">
        <f aca="false">Master!D22</f>
        <v>8.2</v>
      </c>
      <c r="R13" s="1" t="n">
        <f aca="false">Master!E22</f>
        <v>7.4</v>
      </c>
    </row>
    <row r="14" customFormat="false" ht="12.75" hidden="false" customHeight="false" outlineLevel="0" collapsed="false">
      <c r="B14" s="0"/>
      <c r="C14" s="1" t="n">
        <f aca="false">Default!N14</f>
        <v>13.4</v>
      </c>
      <c r="D14" s="1" t="n">
        <f aca="false">NoTransfer!N14</f>
        <v>24.2</v>
      </c>
      <c r="E14" s="1" t="n">
        <f aca="false">Transfer!N14</f>
        <v>20.8</v>
      </c>
      <c r="F14" s="0"/>
      <c r="G14" s="0"/>
    </row>
    <row r="15" customFormat="false" ht="12.75" hidden="false" customHeight="false" outlineLevel="0" collapsed="false">
      <c r="B15" s="1" t="n">
        <v>0.05</v>
      </c>
      <c r="C15" s="2" t="n">
        <f aca="false">Default!N15</f>
        <v>0.423839358319076</v>
      </c>
      <c r="D15" s="2" t="n">
        <f aca="false">NoTransfer!N15</f>
        <v>0.456789367559741</v>
      </c>
      <c r="E15" s="2" t="n">
        <f aca="false">Transfer!N15</f>
        <v>0.477668589151841</v>
      </c>
      <c r="F15" s="0"/>
      <c r="G15" s="0"/>
    </row>
    <row r="16" customFormat="false" ht="12.75" hidden="false" customHeight="false" outlineLevel="0" collapsed="false">
      <c r="B16" s="0"/>
      <c r="C16" s="1" t="n">
        <f aca="false">Default!N16</f>
        <v>13</v>
      </c>
      <c r="D16" s="1" t="n">
        <f aca="false">NoTransfer!N16</f>
        <v>21.6</v>
      </c>
      <c r="E16" s="1" t="n">
        <f aca="false">Transfer!N16</f>
        <v>15</v>
      </c>
      <c r="F16" s="0"/>
      <c r="G16" s="0"/>
    </row>
    <row r="17" customFormat="false" ht="12.75" hidden="false" customHeight="false" outlineLevel="0" collapsed="false">
      <c r="B17" s="1" t="n">
        <v>0.02</v>
      </c>
      <c r="C17" s="2" t="n">
        <f aca="false">Default!N17</f>
        <v>0.062798073227845</v>
      </c>
      <c r="D17" s="2" t="n">
        <f aca="false">NoTransfer!N17</f>
        <v>0.256494504052503</v>
      </c>
      <c r="E17" s="2" t="n">
        <f aca="false">Transfer!N17</f>
        <v>0.341327896139741</v>
      </c>
      <c r="F17" s="0"/>
      <c r="G17" s="0"/>
    </row>
    <row r="18" customFormat="false" ht="12.75" hidden="false" customHeight="false" outlineLevel="0" collapsed="false">
      <c r="B18" s="0"/>
      <c r="C18" s="1" t="n">
        <f aca="false">Default!N18</f>
        <v>2</v>
      </c>
      <c r="D18" s="1" t="n">
        <f aca="false">NoTransfer!N18</f>
        <v>26.8</v>
      </c>
      <c r="E18" s="1" t="n">
        <f aca="false">Transfer!N18</f>
        <v>17.4</v>
      </c>
      <c r="F18" s="0"/>
      <c r="G18" s="0"/>
    </row>
    <row r="19" customFormat="false" ht="12.75" hidden="false" customHeight="false" outlineLevel="0" collapsed="false">
      <c r="B19" s="1" t="n">
        <v>0.01</v>
      </c>
      <c r="C19" s="2" t="n">
        <f aca="false">Default!N19</f>
        <v>0.0784191615478719</v>
      </c>
      <c r="D19" s="2" t="n">
        <f aca="false">NoTransfer!N19</f>
        <v>0.107957059063521</v>
      </c>
      <c r="E19" s="2" t="n">
        <f aca="false">Transfer!N19</f>
        <v>0.256079494364974</v>
      </c>
      <c r="F19" s="0"/>
      <c r="G19" s="0"/>
    </row>
    <row r="20" customFormat="false" ht="12.75" hidden="false" customHeight="false" outlineLevel="0" collapsed="false">
      <c r="B20" s="0"/>
      <c r="C20" s="1" t="n">
        <f aca="false">Default!N20</f>
        <v>2</v>
      </c>
      <c r="D20" s="1" t="n">
        <f aca="false">NoTransfer!N20</f>
        <v>16.8</v>
      </c>
      <c r="E20" s="1" t="n">
        <f aca="false">Transfer!N20</f>
        <v>16.8</v>
      </c>
      <c r="F20" s="0"/>
      <c r="G20" s="0"/>
    </row>
    <row r="21" customFormat="false" ht="12.75" hidden="false" customHeight="false" outlineLevel="0" collapsed="false">
      <c r="B21" s="1" t="n">
        <v>0.005</v>
      </c>
      <c r="C21" s="2" t="n">
        <f aca="false">Default!N21</f>
        <v>0.0453067816258296</v>
      </c>
      <c r="D21" s="2" t="n">
        <f aca="false">NoTransfer!N21</f>
        <v>0.0591634099583456</v>
      </c>
      <c r="E21" s="2" t="n">
        <f aca="false">Transfer!N21</f>
        <v>0.214663414417514</v>
      </c>
      <c r="F21" s="0"/>
      <c r="G21" s="0"/>
    </row>
    <row r="22" customFormat="false" ht="12.75" hidden="false" customHeight="false" outlineLevel="0" collapsed="false">
      <c r="B22" s="0"/>
      <c r="C22" s="1" t="n">
        <f aca="false">Default!N22</f>
        <v>2</v>
      </c>
      <c r="D22" s="1" t="n">
        <f aca="false">NoTransfer!N22</f>
        <v>8.2</v>
      </c>
      <c r="E22" s="1" t="n">
        <f aca="false">Transfer!N22</f>
        <v>7.4</v>
      </c>
      <c r="F22" s="0"/>
      <c r="G22" s="0"/>
    </row>
    <row r="23" customFormat="false" ht="12.75" hidden="false" customHeight="false" outlineLevel="0" collapsed="false">
      <c r="B23" s="0"/>
      <c r="C23" s="0"/>
      <c r="D23" s="0"/>
      <c r="E23" s="0"/>
      <c r="F23" s="0"/>
      <c r="G23" s="0"/>
    </row>
    <row r="24" customFormat="false" ht="12.75" hidden="false" customHeight="false" outlineLevel="0" collapsed="false"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B25" s="0"/>
      <c r="C25" s="0"/>
      <c r="D25" s="0"/>
      <c r="E25" s="0"/>
      <c r="F25" s="0"/>
      <c r="G25" s="0"/>
    </row>
    <row r="26" customFormat="false" ht="12.75" hidden="false" customHeight="false" outlineLevel="0" collapsed="false">
      <c r="B26" s="0"/>
      <c r="C26" s="0"/>
      <c r="D26" s="0"/>
      <c r="E26" s="0"/>
      <c r="F26" s="0"/>
      <c r="G26" s="0"/>
    </row>
    <row r="27" customFormat="false" ht="12.75" hidden="false" customHeight="false" outlineLevel="0" collapsed="false">
      <c r="B27" s="0"/>
      <c r="C27" s="0"/>
      <c r="D27" s="0"/>
      <c r="E27" s="0"/>
      <c r="F27" s="0"/>
      <c r="G27" s="0"/>
    </row>
    <row r="28" customFormat="false" ht="12.75" hidden="false" customHeight="false" outlineLevel="0" collapsed="false">
      <c r="B28" s="0"/>
      <c r="C28" s="0"/>
      <c r="D28" s="0"/>
      <c r="E28" s="0"/>
      <c r="F28" s="0"/>
      <c r="G28" s="0"/>
    </row>
    <row r="29" customFormat="false" ht="12.75" hidden="false" customHeight="false" outlineLevel="0" collapsed="false">
      <c r="B29" s="0"/>
      <c r="C29" s="0"/>
      <c r="D29" s="0"/>
      <c r="E29" s="0"/>
      <c r="F29" s="0"/>
      <c r="G29" s="0"/>
    </row>
    <row r="30" customFormat="false" ht="12.75" hidden="false" customHeight="false" outlineLevel="0" collapsed="false">
      <c r="B30" s="0"/>
      <c r="C30" s="0"/>
      <c r="D30" s="0"/>
      <c r="E30" s="0"/>
      <c r="F30" s="0"/>
      <c r="G30" s="0"/>
    </row>
    <row r="31" customFormat="false" ht="12.75" hidden="false" customHeight="false" outlineLevel="0" collapsed="false">
      <c r="B31" s="0"/>
      <c r="C31" s="0"/>
      <c r="D31" s="0"/>
      <c r="E31" s="0"/>
      <c r="F31" s="0"/>
      <c r="G31" s="0"/>
    </row>
    <row r="32" customFormat="false" ht="12.75" hidden="false" customHeight="false" outlineLevel="0" collapsed="false">
      <c r="B32" s="3" t="s">
        <v>8</v>
      </c>
      <c r="C32" s="3" t="n">
        <v>1</v>
      </c>
      <c r="D32" s="3" t="n">
        <v>2</v>
      </c>
      <c r="E32" s="3" t="n">
        <v>5</v>
      </c>
      <c r="F32" s="3" t="n">
        <v>6</v>
      </c>
      <c r="G32" s="3" t="n">
        <v>11</v>
      </c>
    </row>
    <row r="33" customFormat="false" ht="12.75" hidden="false" customHeight="false" outlineLevel="0" collapsed="false">
      <c r="B33" s="3"/>
      <c r="C33" s="3"/>
      <c r="D33" s="3"/>
      <c r="E33" s="3"/>
      <c r="F33" s="3"/>
      <c r="G33" s="3"/>
    </row>
    <row r="34" customFormat="false" ht="12.75" hidden="false" customHeight="false" outlineLevel="0" collapsed="false">
      <c r="C34" s="3" t="n">
        <v>1</v>
      </c>
      <c r="D34" s="3" t="n">
        <v>6</v>
      </c>
      <c r="E34" s="3" t="n">
        <v>7</v>
      </c>
      <c r="F34" s="3" t="n">
        <v>13</v>
      </c>
      <c r="G34" s="3" t="n">
        <v>14</v>
      </c>
    </row>
    <row r="35" customFormat="false" ht="12.75" hidden="false" customHeight="false" outlineLevel="0" collapsed="false">
      <c r="C35" s="3"/>
      <c r="D35" s="3"/>
      <c r="E35" s="3"/>
      <c r="F35" s="3"/>
      <c r="G35" s="3"/>
    </row>
    <row r="36" customFormat="false" ht="12.75" hidden="false" customHeight="false" outlineLevel="0" collapsed="false">
      <c r="C36" s="3" t="n">
        <v>1</v>
      </c>
      <c r="D36" s="3" t="n">
        <v>3</v>
      </c>
      <c r="E36" s="3" t="n">
        <v>6</v>
      </c>
      <c r="F36" s="3" t="n">
        <v>8</v>
      </c>
      <c r="G36" s="3" t="n">
        <v>13</v>
      </c>
    </row>
    <row r="37" customFormat="false" ht="12.75" hidden="false" customHeight="false" outlineLevel="0" collapsed="false">
      <c r="C37" s="3"/>
      <c r="D37" s="3"/>
      <c r="E37" s="3"/>
      <c r="F37" s="3"/>
      <c r="G37" s="3"/>
    </row>
    <row r="38" customFormat="false" ht="12.75" hidden="false" customHeight="false" outlineLevel="0" collapsed="false">
      <c r="F38" s="0"/>
    </row>
    <row r="39" customFormat="false" ht="12.75" hidden="false" customHeight="false" outlineLevel="0" collapsed="false">
      <c r="F39" s="0"/>
    </row>
    <row r="40" customFormat="false" ht="12.75" hidden="false" customHeight="false" outlineLevel="0" collapsed="false">
      <c r="F40" s="0"/>
    </row>
    <row r="41" customFormat="false" ht="12.75" hidden="false" customHeight="false" outlineLevel="0" collapsed="false">
      <c r="F41" s="0"/>
    </row>
    <row r="42" customFormat="false" ht="12.75" hidden="false" customHeight="false" outlineLevel="0" collapsed="false">
      <c r="F42" s="0"/>
    </row>
    <row r="43" customFormat="false" ht="12.75" hidden="false" customHeight="false" outlineLevel="0" collapsed="false">
      <c r="F43" s="0"/>
    </row>
    <row r="44" customFormat="false" ht="12.75" hidden="false" customHeight="false" outlineLevel="0" collapsed="false">
      <c r="F44" s="0"/>
    </row>
    <row r="45" customFormat="false" ht="12.75" hidden="false" customHeight="false" outlineLevel="0" collapsed="false">
      <c r="F45" s="0"/>
    </row>
    <row r="46" customFormat="false" ht="12.75" hidden="false" customHeight="false" outlineLevel="0" collapsed="false">
      <c r="F46" s="0"/>
    </row>
    <row r="47" customFormat="false" ht="12.75" hidden="false" customHeight="false" outlineLevel="0" collapsed="false">
      <c r="F47" s="0"/>
    </row>
    <row r="48" customFormat="false" ht="12.75" hidden="false" customHeight="false" outlineLevel="0" collapsed="false">
      <c r="F48" s="0"/>
    </row>
    <row r="49" customFormat="false" ht="12.75" hidden="false" customHeight="false" outlineLevel="0" collapsed="false">
      <c r="F49" s="0"/>
    </row>
    <row r="50" customFormat="false" ht="12.75" hidden="false" customHeight="false" outlineLevel="0" collapsed="false">
      <c r="F50" s="0"/>
    </row>
    <row r="51" customFormat="false" ht="12.75" hidden="false" customHeight="false" outlineLevel="0" collapsed="false">
      <c r="F51" s="5" t="n">
        <v>1</v>
      </c>
    </row>
    <row r="52" customFormat="false" ht="12.75" hidden="false" customHeight="false" outlineLevel="0" collapsed="false">
      <c r="F52" s="5" t="n">
        <v>0.5</v>
      </c>
    </row>
    <row r="53" customFormat="false" ht="12.75" hidden="false" customHeight="false" outlineLevel="0" collapsed="false">
      <c r="F53" s="5" t="n">
        <v>0.2</v>
      </c>
    </row>
    <row r="54" customFormat="false" ht="12.75" hidden="false" customHeight="false" outlineLevel="0" collapsed="false">
      <c r="F54" s="5" t="n">
        <v>0.1</v>
      </c>
    </row>
    <row r="55" customFormat="false" ht="12.75" hidden="false" customHeight="false" outlineLevel="0" collapsed="false">
      <c r="F55" s="5" t="n">
        <v>0.05</v>
      </c>
    </row>
    <row r="56" customFormat="false" ht="12.75" hidden="false" customHeight="false" outlineLevel="0" collapsed="false">
      <c r="F56" s="5" t="n">
        <v>0.02</v>
      </c>
    </row>
    <row r="57" customFormat="false" ht="12.75" hidden="false" customHeight="false" outlineLevel="0" collapsed="false">
      <c r="F57" s="5" t="n">
        <v>0.01</v>
      </c>
    </row>
    <row r="58" customFormat="false" ht="12.75" hidden="false" customHeight="false" outlineLevel="0" collapsed="false">
      <c r="F58" s="5" t="n">
        <v>0.005</v>
      </c>
    </row>
  </sheetData>
  <mergeCells count="26">
    <mergeCell ref="B2:B3"/>
    <mergeCell ref="C2:C3"/>
    <mergeCell ref="D2:D3"/>
    <mergeCell ref="E2:E3"/>
    <mergeCell ref="F2:F3"/>
    <mergeCell ref="G2:G3"/>
    <mergeCell ref="B5:B6"/>
    <mergeCell ref="C5:C6"/>
    <mergeCell ref="D5:D6"/>
    <mergeCell ref="E5:E6"/>
    <mergeCell ref="B32:B33"/>
    <mergeCell ref="C32:C33"/>
    <mergeCell ref="D32:D33"/>
    <mergeCell ref="E32:E33"/>
    <mergeCell ref="F32:F33"/>
    <mergeCell ref="G32:G33"/>
    <mergeCell ref="C34:C35"/>
    <mergeCell ref="D34:D35"/>
    <mergeCell ref="E34:E35"/>
    <mergeCell ref="F34:F35"/>
    <mergeCell ref="G34:G35"/>
    <mergeCell ref="C36:C37"/>
    <mergeCell ref="D36:D37"/>
    <mergeCell ref="E36:E37"/>
    <mergeCell ref="F36:F37"/>
    <mergeCell ref="G36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75"/>
  <cols>
    <col collapsed="false" hidden="false" max="1025" min="1" style="1" width="10.530612244898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</row>
    <row r="2" customFormat="false" ht="12.75" hidden="false" customHeight="false" outlineLevel="0" collapsed="false">
      <c r="B2" s="1" t="s">
        <v>13</v>
      </c>
      <c r="C2" s="1" t="s">
        <v>14</v>
      </c>
      <c r="D2" s="1" t="s">
        <v>3</v>
      </c>
      <c r="E2" s="1" t="s">
        <v>15</v>
      </c>
      <c r="F2" s="1" t="s">
        <v>16</v>
      </c>
      <c r="G2" s="1" t="s">
        <v>4</v>
      </c>
    </row>
    <row r="3" customFormat="false" ht="12.75" hidden="false" customHeight="false" outlineLevel="0" collapsed="false">
      <c r="B3" s="6" t="n">
        <f aca="false">TRUE()</f>
        <v>1</v>
      </c>
      <c r="C3" s="6" t="n">
        <f aca="false">TRUE()</f>
        <v>1</v>
      </c>
      <c r="D3" s="7" t="n">
        <v>9.33333333333333</v>
      </c>
      <c r="E3" s="1" t="n">
        <v>35.3</v>
      </c>
      <c r="F3" s="8" t="n">
        <f aca="false">Trainable!D3*Trainable!E3</f>
        <v>329.466666666667</v>
      </c>
      <c r="G3" s="2" t="n">
        <v>0.724626230445828</v>
      </c>
    </row>
    <row r="4" customFormat="false" ht="12.75" hidden="false" customHeight="false" outlineLevel="0" collapsed="false">
      <c r="B4" s="6" t="n">
        <f aca="false">TRUE()</f>
        <v>1</v>
      </c>
      <c r="C4" s="6" t="n">
        <f aca="false">FALSE()</f>
        <v>0</v>
      </c>
      <c r="D4" s="7" t="n">
        <v>13</v>
      </c>
      <c r="E4" s="1" t="n">
        <v>35</v>
      </c>
      <c r="F4" s="1" t="n">
        <f aca="false">Trainable!D4*Trainable!E4</f>
        <v>455</v>
      </c>
      <c r="G4" s="2" t="n">
        <v>0.780007195716839</v>
      </c>
    </row>
    <row r="5" customFormat="false" ht="12.75" hidden="false" customHeight="false" outlineLevel="0" collapsed="false">
      <c r="B5" s="6" t="n">
        <f aca="false">FALSE()</f>
        <v>0</v>
      </c>
      <c r="C5" s="6" t="n">
        <f aca="false">TRUE()</f>
        <v>1</v>
      </c>
      <c r="D5" s="7" t="n">
        <v>18.3333333333333</v>
      </c>
      <c r="E5" s="1" t="n">
        <v>27</v>
      </c>
      <c r="F5" s="1" t="n">
        <f aca="false">Trainable!D5*Trainable!E5</f>
        <v>494.999999999999</v>
      </c>
      <c r="G5" s="2" t="n">
        <v>0.711604415921161</v>
      </c>
    </row>
    <row r="6" customFormat="false" ht="12.75" hidden="false" customHeight="false" outlineLevel="0" collapsed="false">
      <c r="B6" s="6" t="n">
        <f aca="false">FALSE()</f>
        <v>0</v>
      </c>
      <c r="C6" s="6" t="n">
        <f aca="false">FALSE()</f>
        <v>0</v>
      </c>
      <c r="D6" s="7" t="n">
        <v>8</v>
      </c>
      <c r="E6" s="1" t="n">
        <v>27</v>
      </c>
      <c r="F6" s="1" t="n">
        <f aca="false">Trainable!D6*Trainable!E6</f>
        <v>216</v>
      </c>
      <c r="G6" s="2" t="n">
        <v>0.643414022838316</v>
      </c>
    </row>
    <row r="7" customFormat="false" ht="12.75" hidden="false" customHeight="false" outlineLevel="0" collapsed="false">
      <c r="B7" s="0"/>
      <c r="D7" s="0"/>
    </row>
    <row r="8" customFormat="false" ht="12.75" hidden="false" customHeight="false" outlineLevel="0" collapsed="false">
      <c r="B8" s="0"/>
      <c r="D8" s="0"/>
    </row>
    <row r="9" customFormat="false" ht="12.75" hidden="false" customHeight="false" outlineLevel="0" collapsed="false">
      <c r="B9" s="1" t="s">
        <v>17</v>
      </c>
      <c r="D9" s="1" t="s">
        <v>18</v>
      </c>
    </row>
    <row r="10" customFormat="false" ht="12.75" hidden="false" customHeight="false" outlineLevel="0" collapsed="false">
      <c r="B10" s="1" t="s">
        <v>19</v>
      </c>
      <c r="D10" s="1" t="n">
        <v>3</v>
      </c>
    </row>
    <row r="11" customFormat="false" ht="12.75" hidden="false" customHeight="false" outlineLevel="0" collapsed="false">
      <c r="B11" s="1" t="s">
        <v>20</v>
      </c>
      <c r="D11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M1" s="0" t="n">
        <v>0.716666666666667</v>
      </c>
      <c r="N1" s="0" t="n">
        <f aca="false">AVERAGE(M1:M2)</f>
        <v>0.714296084910383</v>
      </c>
      <c r="O1" s="0" t="n">
        <v>1</v>
      </c>
      <c r="P1" s="0" t="n">
        <f aca="false">ROUNDDOWN((O1-1)/10,0)+1</f>
        <v>1</v>
      </c>
      <c r="R1" s="0" t="n">
        <v>0.719067543335326</v>
      </c>
      <c r="S1" s="0" t="n">
        <f aca="false">AVERAGE(R1:R2)</f>
        <v>0.717167473490191</v>
      </c>
      <c r="U1" s="0" t="n">
        <v>0.717167473490191</v>
      </c>
      <c r="W1" s="0" t="n">
        <v>0.7171674735</v>
      </c>
      <c r="X1" s="0" t="n">
        <v>0.6677901015</v>
      </c>
      <c r="Y1" s="0" t="n">
        <v>0.604866005</v>
      </c>
      <c r="Z1" s="0" t="n">
        <v>0.5534636786</v>
      </c>
      <c r="AA1" s="0" t="n">
        <v>0.3938242336</v>
      </c>
      <c r="AB1" s="0" t="n">
        <v>0.2843927644</v>
      </c>
      <c r="AC1" s="0" t="n">
        <v>0.2529312056</v>
      </c>
      <c r="AD1" s="0" t="n">
        <v>0.0174698795</v>
      </c>
    </row>
    <row r="2" customFormat="false" ht="12.75" hidden="false" customHeight="false" outlineLevel="0" collapsed="false">
      <c r="B2" s="1"/>
      <c r="D2" s="0" t="n">
        <v>1</v>
      </c>
      <c r="E2" s="0" t="n">
        <v>0.5</v>
      </c>
      <c r="F2" s="0" t="n">
        <v>0.2</v>
      </c>
      <c r="G2" s="0" t="n">
        <v>0.1</v>
      </c>
      <c r="H2" s="0" t="n">
        <v>0.05</v>
      </c>
      <c r="I2" s="0" t="n">
        <v>0.02</v>
      </c>
      <c r="J2" s="0" t="n">
        <v>0.01</v>
      </c>
      <c r="K2" s="0" t="n">
        <v>0.005</v>
      </c>
      <c r="M2" s="0" t="n">
        <v>0.7119255031541</v>
      </c>
      <c r="O2" s="0" t="n">
        <v>2</v>
      </c>
      <c r="P2" s="0" t="n">
        <f aca="false">ROUNDDOWN((O2-1)/10,0)+1</f>
        <v>1</v>
      </c>
      <c r="R2" s="0" t="n">
        <v>0.715267403645055</v>
      </c>
      <c r="W2" s="0" t="n">
        <v>0.7159820534</v>
      </c>
      <c r="X2" s="0" t="n">
        <v>0.6759318862</v>
      </c>
      <c r="Y2" s="0" t="n">
        <v>0.6109489657</v>
      </c>
      <c r="Z2" s="0" t="n">
        <v>0.5774989883</v>
      </c>
      <c r="AA2" s="0" t="n">
        <v>0.335365483</v>
      </c>
      <c r="AB2" s="0" t="n">
        <v>0.2846369753</v>
      </c>
      <c r="AC2" s="0" t="n">
        <v>0.1371012444</v>
      </c>
      <c r="AD2" s="0" t="n">
        <v>0.0675036917</v>
      </c>
    </row>
    <row r="3" customFormat="false" ht="12.75" hidden="false" customHeight="false" outlineLevel="0" collapsed="false">
      <c r="B3" s="1"/>
      <c r="C3" s="0" t="s">
        <v>22</v>
      </c>
      <c r="D3" s="0" t="n">
        <f aca="false">AVERAGE(W1,W7)</f>
        <v>0.715731779205192</v>
      </c>
      <c r="E3" s="0" t="n">
        <f aca="false">AVERAGE(X1,X7)</f>
        <v>0.665257480532121</v>
      </c>
      <c r="F3" s="0" t="n">
        <f aca="false">AVERAGE(Y1,Y7)</f>
        <v>0.597418657759686</v>
      </c>
      <c r="G3" s="0" t="n">
        <f aca="false">AVERAGE(Z1,Z7)</f>
        <v>0.551452661068127</v>
      </c>
      <c r="H3" s="0" t="n">
        <f aca="false">AVERAGE(AA1,AA7)</f>
        <v>0.406797905749355</v>
      </c>
      <c r="I3" s="0" t="n">
        <f aca="false">AVERAGE(AB1,AB7)</f>
        <v>0.216421654885364</v>
      </c>
      <c r="J3" s="0" t="n">
        <f aca="false">AVERAGE(AC1,AC7)</f>
        <v>0.180300930034342</v>
      </c>
      <c r="K3" s="0" t="n">
        <f aca="false">AVERAGE(AD1,AD7)</f>
        <v>0.0567451972655922</v>
      </c>
      <c r="M3" s="0" t="n">
        <v>0.70581150255947</v>
      </c>
      <c r="N3" s="0" t="n">
        <f aca="false">AVERAGE(M3:M4)</f>
        <v>0.685153308282992</v>
      </c>
      <c r="O3" s="0" t="n">
        <v>3</v>
      </c>
      <c r="P3" s="0" t="n">
        <f aca="false">ROUNDDOWN((O3-1)/10,0)+1</f>
        <v>1</v>
      </c>
      <c r="R3" s="0" t="n">
        <v>0.715107478050257</v>
      </c>
      <c r="S3" s="0" t="n">
        <f aca="false">AVERAGE(R3:R4)</f>
        <v>0.715982053362261</v>
      </c>
      <c r="U3" s="0" t="n">
        <v>0.715982053362261</v>
      </c>
      <c r="W3" s="0" t="n">
        <v>0.7270250951</v>
      </c>
      <c r="X3" s="0" t="n">
        <v>0.6583462916</v>
      </c>
      <c r="Y3" s="0" t="n">
        <v>0.5892366633</v>
      </c>
      <c r="Z3" s="0" t="n">
        <v>0.5589960538</v>
      </c>
      <c r="AA3" s="0" t="n">
        <v>0.4060806444</v>
      </c>
      <c r="AB3" s="0" t="n">
        <v>0.2830128645</v>
      </c>
      <c r="AC3" s="0" t="n">
        <v>0.1412717917</v>
      </c>
      <c r="AD3" s="0" t="n">
        <v>0.0819231363</v>
      </c>
    </row>
    <row r="4" customFormat="false" ht="12.75" hidden="false" customHeight="false" outlineLevel="0" collapsed="false">
      <c r="B4" s="1"/>
      <c r="C4" s="0" t="s">
        <v>23</v>
      </c>
      <c r="D4" s="0" t="n">
        <f aca="false">AVERAGE(W2,W8)</f>
        <v>0.700567680841496</v>
      </c>
      <c r="E4" s="0" t="n">
        <f aca="false">AVERAGE(X2,X8)</f>
        <v>0.672330184955217</v>
      </c>
      <c r="F4" s="0" t="n">
        <f aca="false">AVERAGE(Y2,Y8)</f>
        <v>0.603086379994052</v>
      </c>
      <c r="G4" s="0" t="n">
        <f aca="false">AVERAGE(Z2,Z8)</f>
        <v>0.576306929304586</v>
      </c>
      <c r="H4" s="0" t="n">
        <f aca="false">AVERAGE(AA2,AA8)</f>
        <v>0.357156306911809</v>
      </c>
      <c r="I4" s="0" t="n">
        <f aca="false">AVERAGE(AB2,AB8)</f>
        <v>0.297510549815355</v>
      </c>
      <c r="J4" s="0" t="n">
        <f aca="false">AVERAGE(AC2,AC8)</f>
        <v>0.189680450441237</v>
      </c>
      <c r="K4" s="0" t="n">
        <f aca="false">AVERAGE(AD2,AD8)</f>
        <v>0.0626880088354307</v>
      </c>
      <c r="M4" s="0" t="n">
        <v>0.664495114006515</v>
      </c>
      <c r="O4" s="0" t="n">
        <v>4</v>
      </c>
      <c r="P4" s="0" t="n">
        <f aca="false">ROUNDDOWN((O4-1)/10,0)+1</f>
        <v>1</v>
      </c>
      <c r="R4" s="0" t="n">
        <v>0.716856628674265</v>
      </c>
      <c r="W4" s="0" t="n">
        <v>0.7100681163</v>
      </c>
      <c r="X4" s="0" t="n">
        <v>0.672315586</v>
      </c>
      <c r="Y4" s="0" t="n">
        <v>0.6134555072</v>
      </c>
      <c r="Z4" s="0" t="n">
        <v>0.5554761428</v>
      </c>
      <c r="AA4" s="0" t="n">
        <v>0.4191996544</v>
      </c>
      <c r="AB4" s="0" t="n">
        <v>0.2518563316</v>
      </c>
      <c r="AC4" s="0" t="n">
        <v>0.1978788903</v>
      </c>
      <c r="AD4" s="0" t="n">
        <v>0.2138909664</v>
      </c>
    </row>
    <row r="5" customFormat="false" ht="12.75" hidden="false" customHeight="false" outlineLevel="0" collapsed="false">
      <c r="B5" s="1"/>
      <c r="C5" s="0" t="s">
        <v>24</v>
      </c>
      <c r="D5" s="0" t="n">
        <f aca="false">AVERAGE(W3,W9)</f>
        <v>0.72214471764331</v>
      </c>
      <c r="E5" s="0" t="n">
        <f aca="false">AVERAGE(X3,X9)</f>
        <v>0.665147345724102</v>
      </c>
      <c r="F5" s="0" t="n">
        <f aca="false">AVERAGE(Y3,Y9)</f>
        <v>0.59351714117381</v>
      </c>
      <c r="G5" s="0" t="n">
        <f aca="false">AVERAGE(Z3,Z9)</f>
        <v>0.552852543857212</v>
      </c>
      <c r="H5" s="0" t="n">
        <f aca="false">AVERAGE(AA3,AA9)</f>
        <v>0.409252225081875</v>
      </c>
      <c r="I5" s="0" t="n">
        <f aca="false">AVERAGE(AB3,AB9)</f>
        <v>0.260146106317619</v>
      </c>
      <c r="J5" s="0" t="n">
        <f aca="false">AVERAGE(AC3,AC9)</f>
        <v>0.172031374568147</v>
      </c>
      <c r="K5" s="0" t="n">
        <f aca="false">AVERAGE(AD3,AD9)</f>
        <v>0.0554686264054606</v>
      </c>
      <c r="M5" s="0" t="n">
        <v>0.724220623501199</v>
      </c>
      <c r="N5" s="0" t="n">
        <f aca="false">AVERAGE(M5:M6)</f>
        <v>0.717264340186619</v>
      </c>
      <c r="O5" s="0" t="n">
        <v>5</v>
      </c>
      <c r="P5" s="0" t="n">
        <f aca="false">ROUNDDOWN((O5-1)/10,0)+1</f>
        <v>1</v>
      </c>
      <c r="R5" s="0" t="n">
        <v>0.727546714888487</v>
      </c>
      <c r="S5" s="0" t="n">
        <f aca="false">AVERAGE(R5:R6)</f>
        <v>0.727025095129344</v>
      </c>
      <c r="U5" s="0" t="n">
        <v>0.727025095129345</v>
      </c>
      <c r="W5" s="0" t="n">
        <v>0.7228432418</v>
      </c>
      <c r="X5" s="0" t="n">
        <v>0.6784946348</v>
      </c>
      <c r="Y5" s="0" t="n">
        <v>0.60940241</v>
      </c>
      <c r="Z5" s="0" t="n">
        <v>0.5594191018</v>
      </c>
      <c r="AA5" s="0" t="n">
        <v>0.4276428606</v>
      </c>
      <c r="AB5" s="0" t="n">
        <v>0.2878899848</v>
      </c>
      <c r="AC5" s="0" t="n">
        <v>0.2724705574</v>
      </c>
      <c r="AD5" s="0" t="n">
        <v>0.239226907</v>
      </c>
    </row>
    <row r="6" customFormat="false" ht="12.75" hidden="false" customHeight="false" outlineLevel="0" collapsed="false">
      <c r="B6" s="1"/>
      <c r="C6" s="0" t="s">
        <v>25</v>
      </c>
      <c r="D6" s="0" t="n">
        <f aca="false">AVERAGE(W4,W10)</f>
        <v>0.713103849009108</v>
      </c>
      <c r="E6" s="0" t="n">
        <f aca="false">AVERAGE(X4,X10)</f>
        <v>0.676020514524025</v>
      </c>
      <c r="F6" s="0" t="n">
        <f aca="false">AVERAGE(Y4,Y10)</f>
        <v>0.603358788276558</v>
      </c>
      <c r="G6" s="0" t="n">
        <f aca="false">AVERAGE(Z4,Z10)</f>
        <v>0.55071969422307</v>
      </c>
      <c r="H6" s="0" t="n">
        <f aca="false">AVERAGE(AA4,AA10)</f>
        <v>0.403552866762561</v>
      </c>
      <c r="I6" s="0" t="n">
        <f aca="false">AVERAGE(AB4,AB10)</f>
        <v>0.25324992546834</v>
      </c>
      <c r="J6" s="0" t="n">
        <f aca="false">AVERAGE(AC4,AC10)</f>
        <v>0.209899198245516</v>
      </c>
      <c r="K6" s="0" t="n">
        <f aca="false">AVERAGE(AD4,AD10)</f>
        <v>0.188701971478228</v>
      </c>
      <c r="M6" s="0" t="n">
        <v>0.710308056872038</v>
      </c>
      <c r="O6" s="0" t="n">
        <v>6</v>
      </c>
      <c r="P6" s="0" t="n">
        <f aca="false">ROUNDDOWN((O6-1)/10,0)+1</f>
        <v>1</v>
      </c>
      <c r="R6" s="0" t="n">
        <v>0.726503475370202</v>
      </c>
    </row>
    <row r="7" customFormat="false" ht="12.75" hidden="false" customHeight="false" outlineLevel="0" collapsed="false">
      <c r="B7" s="1"/>
      <c r="C7" s="0" t="s">
        <v>26</v>
      </c>
      <c r="D7" s="0" t="n">
        <f aca="false">AVERAGE(W5,W11)</f>
        <v>0.725643084321478</v>
      </c>
      <c r="E7" s="0" t="n">
        <f aca="false">AVERAGE(X5,X11)</f>
        <v>0.671156511391295</v>
      </c>
      <c r="F7" s="0" t="n">
        <f aca="false">AVERAGE(Y5,Y11)</f>
        <v>0.596791215437604</v>
      </c>
      <c r="G7" s="0" t="n">
        <f aca="false">AVERAGE(Z5,Z11)</f>
        <v>0.551419425721298</v>
      </c>
      <c r="H7" s="0" t="n">
        <f aca="false">AVERAGE(AA5,AA11)</f>
        <v>0.40076648229395</v>
      </c>
      <c r="I7" s="0" t="n">
        <f aca="false">AVERAGE(AB5,AB11)</f>
        <v>0.303753831571734</v>
      </c>
      <c r="J7" s="0" t="n">
        <f aca="false">AVERAGE(AC5,AC11)</f>
        <v>0.259969663721838</v>
      </c>
      <c r="K7" s="0" t="n">
        <f aca="false">AVERAGE(AD5,AD11)</f>
        <v>0.228865950849767</v>
      </c>
      <c r="M7" s="0" t="n">
        <v>0.712759643916914</v>
      </c>
      <c r="N7" s="0" t="n">
        <f aca="false">AVERAGE(M7:M8)</f>
        <v>0.716139581718217</v>
      </c>
      <c r="O7" s="0" t="n">
        <v>7</v>
      </c>
      <c r="P7" s="0" t="n">
        <f aca="false">ROUNDDOWN((O7-1)/10,0)+1</f>
        <v>1</v>
      </c>
      <c r="R7" s="0" t="n">
        <v>0.688802083333333</v>
      </c>
      <c r="S7" s="0" t="n">
        <f aca="false">AVERAGE(R7:R8)</f>
        <v>0.710068116330069</v>
      </c>
      <c r="U7" s="0" t="n">
        <v>0.710068116330069</v>
      </c>
      <c r="W7" s="0" t="n">
        <v>0.714296084910383</v>
      </c>
      <c r="X7" s="0" t="n">
        <v>0.662724859564243</v>
      </c>
      <c r="Y7" s="0" t="n">
        <v>0.589971310519372</v>
      </c>
      <c r="Z7" s="0" t="n">
        <v>0.549441643536254</v>
      </c>
      <c r="AA7" s="0" t="n">
        <v>0.41977157789871</v>
      </c>
      <c r="AB7" s="0" t="n">
        <v>0.148450545370727</v>
      </c>
      <c r="AC7" s="0" t="n">
        <v>0.107670654468684</v>
      </c>
      <c r="AD7" s="0" t="n">
        <v>0.0960205150311843</v>
      </c>
    </row>
    <row r="8" customFormat="false" ht="12.75" hidden="false" customHeight="false" outlineLevel="0" collapsed="false">
      <c r="M8" s="0" t="n">
        <v>0.71951951951952</v>
      </c>
      <c r="O8" s="0" t="n">
        <v>8</v>
      </c>
      <c r="P8" s="0" t="n">
        <f aca="false">ROUNDDOWN((O8-1)/10,0)+1</f>
        <v>1</v>
      </c>
      <c r="R8" s="0" t="n">
        <v>0.731334149326806</v>
      </c>
      <c r="W8" s="0" t="n">
        <v>0.685153308282992</v>
      </c>
      <c r="X8" s="0" t="n">
        <v>0.668728483710433</v>
      </c>
      <c r="Y8" s="0" t="n">
        <v>0.595223794288105</v>
      </c>
      <c r="Z8" s="0" t="n">
        <v>0.575114870309172</v>
      </c>
      <c r="AA8" s="0" t="n">
        <v>0.378947130823618</v>
      </c>
      <c r="AB8" s="0" t="n">
        <v>0.31038412433071</v>
      </c>
      <c r="AC8" s="0" t="n">
        <v>0.242259656482475</v>
      </c>
      <c r="AD8" s="0" t="n">
        <v>0.0578723259708615</v>
      </c>
    </row>
    <row r="9" customFormat="false" ht="12.75" hidden="false" customHeight="false" outlineLevel="0" collapsed="false">
      <c r="M9" s="0" t="n">
        <v>0.724732461355529</v>
      </c>
      <c r="N9" s="0" t="n">
        <f aca="false">AVERAGE(M9:M10)</f>
        <v>0.728442926842956</v>
      </c>
      <c r="O9" s="0" t="n">
        <v>9</v>
      </c>
      <c r="P9" s="0" t="n">
        <f aca="false">ROUNDDOWN((O9-1)/10,0)+1</f>
        <v>1</v>
      </c>
      <c r="R9" s="0" t="n">
        <v>0.718796992481203</v>
      </c>
      <c r="S9" s="0" t="n">
        <f aca="false">AVERAGE(R9:R10)</f>
        <v>0.722843241799168</v>
      </c>
      <c r="U9" s="0" t="n">
        <v>0.722843241799168</v>
      </c>
      <c r="W9" s="0" t="n">
        <v>0.717264340186619</v>
      </c>
      <c r="X9" s="0" t="n">
        <v>0.671948399848203</v>
      </c>
      <c r="Y9" s="0" t="n">
        <v>0.597797619047619</v>
      </c>
      <c r="Z9" s="0" t="n">
        <v>0.546709033914423</v>
      </c>
      <c r="AA9" s="0" t="n">
        <v>0.412423805763749</v>
      </c>
      <c r="AB9" s="0" t="n">
        <v>0.237279348135238</v>
      </c>
      <c r="AC9" s="0" t="n">
        <v>0.202790957436293</v>
      </c>
      <c r="AD9" s="0" t="n">
        <v>0.0290141165109211</v>
      </c>
    </row>
    <row r="10" customFormat="false" ht="12.75" hidden="false" customHeight="false" outlineLevel="0" collapsed="false">
      <c r="M10" s="0" t="n">
        <v>0.732153392330383</v>
      </c>
      <c r="O10" s="0" t="n">
        <v>10</v>
      </c>
      <c r="P10" s="0" t="n">
        <f aca="false">ROUNDDOWN((O10-1)/10,0)+1</f>
        <v>1</v>
      </c>
      <c r="R10" s="0" t="n">
        <v>0.726889491117133</v>
      </c>
      <c r="W10" s="0" t="n">
        <v>0.716139581718217</v>
      </c>
      <c r="X10" s="0" t="n">
        <v>0.67972544304805</v>
      </c>
      <c r="Y10" s="0" t="n">
        <v>0.593262069353116</v>
      </c>
      <c r="Z10" s="0" t="n">
        <v>0.54596324564614</v>
      </c>
      <c r="AA10" s="0" t="n">
        <v>0.387906079125121</v>
      </c>
      <c r="AB10" s="0" t="n">
        <v>0.254643519336681</v>
      </c>
      <c r="AC10" s="0" t="n">
        <v>0.221919506191033</v>
      </c>
      <c r="AD10" s="0" t="n">
        <v>0.163512976556455</v>
      </c>
    </row>
    <row r="11" customFormat="false" ht="12.75" hidden="false" customHeight="false" outlineLevel="0" collapsed="false">
      <c r="M11" s="0" t="n">
        <v>0.656553398058252</v>
      </c>
      <c r="N11" s="0" t="n">
        <f aca="false">AVERAGE(M11:M12)</f>
        <v>0.662724859564243</v>
      </c>
      <c r="O11" s="0" t="n">
        <v>11</v>
      </c>
      <c r="P11" s="0" t="n">
        <f aca="false">ROUNDDOWN((O11-1)/10,0)+1</f>
        <v>2</v>
      </c>
      <c r="R11" s="0" t="n">
        <v>0.669312977099237</v>
      </c>
      <c r="S11" s="0" t="n">
        <f aca="false">AVERAGE(R11:R12)</f>
        <v>0.6677901014915</v>
      </c>
      <c r="U11" s="0" t="n">
        <v>0.6677901014915</v>
      </c>
      <c r="W11" s="0" t="n">
        <v>0.728442926842956</v>
      </c>
      <c r="X11" s="0" t="n">
        <v>0.663818387982589</v>
      </c>
      <c r="Y11" s="0" t="n">
        <v>0.584180020875207</v>
      </c>
      <c r="Z11" s="0" t="n">
        <v>0.543419749642596</v>
      </c>
      <c r="AA11" s="0" t="n">
        <v>0.3738901039879</v>
      </c>
      <c r="AB11" s="0" t="n">
        <v>0.319617678343468</v>
      </c>
      <c r="AC11" s="0" t="n">
        <v>0.247468770043676</v>
      </c>
      <c r="AD11" s="0" t="n">
        <v>0.218504994699535</v>
      </c>
    </row>
    <row r="12" customFormat="false" ht="12.75" hidden="false" customHeight="false" outlineLevel="0" collapsed="false">
      <c r="M12" s="0" t="n">
        <v>0.668896321070234</v>
      </c>
      <c r="O12" s="0" t="n">
        <v>12</v>
      </c>
      <c r="P12" s="0" t="n">
        <f aca="false">ROUNDDOWN((O12-1)/10,0)+1</f>
        <v>2</v>
      </c>
      <c r="R12" s="0" t="n">
        <v>0.666267225883763</v>
      </c>
    </row>
    <row r="13" customFormat="false" ht="12.75" hidden="false" customHeight="false" outlineLevel="0" collapsed="false">
      <c r="M13" s="0" t="n">
        <v>0.66056166056166</v>
      </c>
      <c r="N13" s="0" t="n">
        <f aca="false">AVERAGE(M13:M14)</f>
        <v>0.668728483710433</v>
      </c>
      <c r="O13" s="0" t="n">
        <v>13</v>
      </c>
      <c r="P13" s="0" t="n">
        <f aca="false">ROUNDDOWN((O13-1)/10,0)+1</f>
        <v>2</v>
      </c>
      <c r="R13" s="0" t="n">
        <v>0.667271627344223</v>
      </c>
      <c r="S13" s="0" t="n">
        <f aca="false">AVERAGE(R13:R14)</f>
        <v>0.675931886179664</v>
      </c>
      <c r="U13" s="0" t="n">
        <v>0.675931886179664</v>
      </c>
    </row>
    <row r="14" customFormat="false" ht="12.75" hidden="false" customHeight="false" outlineLevel="0" collapsed="false">
      <c r="M14" s="0" t="n">
        <v>0.676895306859206</v>
      </c>
      <c r="O14" s="0" t="n">
        <v>14</v>
      </c>
      <c r="P14" s="0" t="n">
        <f aca="false">ROUNDDOWN((O14-1)/10,0)+1</f>
        <v>2</v>
      </c>
      <c r="R14" s="0" t="n">
        <v>0.684592145015106</v>
      </c>
    </row>
    <row r="15" customFormat="false" ht="12.75" hidden="false" customHeight="false" outlineLevel="0" collapsed="false">
      <c r="M15" s="0" t="n">
        <v>0.651842826682912</v>
      </c>
      <c r="N15" s="0" t="n">
        <f aca="false">AVERAGE(M15:M16)</f>
        <v>0.671948399848203</v>
      </c>
      <c r="O15" s="0" t="n">
        <v>15</v>
      </c>
      <c r="P15" s="0" t="n">
        <f aca="false">ROUNDDOWN((O15-1)/10,0)+1</f>
        <v>2</v>
      </c>
      <c r="R15" s="0" t="n">
        <v>0.642468239564428</v>
      </c>
      <c r="S15" s="0" t="n">
        <f aca="false">AVERAGE(R15:R16)</f>
        <v>0.658346291619923</v>
      </c>
      <c r="U15" s="0" t="n">
        <v>0.658346291619923</v>
      </c>
    </row>
    <row r="16" customFormat="false" ht="12.75" hidden="false" customHeight="false" outlineLevel="0" collapsed="false">
      <c r="M16" s="0" t="n">
        <v>0.692053973013493</v>
      </c>
      <c r="O16" s="0" t="n">
        <v>16</v>
      </c>
      <c r="P16" s="0" t="n">
        <f aca="false">ROUNDDOWN((O16-1)/10,0)+1</f>
        <v>2</v>
      </c>
      <c r="R16" s="0" t="n">
        <v>0.674224343675418</v>
      </c>
    </row>
    <row r="17" customFormat="false" ht="12.75" hidden="false" customHeight="false" outlineLevel="0" collapsed="false">
      <c r="M17" s="0" t="n">
        <v>0.672496984318456</v>
      </c>
      <c r="N17" s="0" t="n">
        <f aca="false">AVERAGE(M17:M18)</f>
        <v>0.67972544304805</v>
      </c>
      <c r="O17" s="0" t="n">
        <v>17</v>
      </c>
      <c r="P17" s="0" t="n">
        <f aca="false">ROUNDDOWN((O17-1)/10,0)+1</f>
        <v>2</v>
      </c>
      <c r="R17" s="0" t="n">
        <v>0.666463414634146</v>
      </c>
      <c r="S17" s="0" t="n">
        <f aca="false">AVERAGE(R17:R18)</f>
        <v>0.672315585960738</v>
      </c>
      <c r="U17" s="0" t="n">
        <v>0.672315585960738</v>
      </c>
    </row>
    <row r="18" customFormat="false" ht="12.75" hidden="false" customHeight="false" outlineLevel="0" collapsed="false">
      <c r="M18" s="0" t="n">
        <v>0.686953901777644</v>
      </c>
      <c r="O18" s="0" t="n">
        <v>18</v>
      </c>
      <c r="P18" s="0" t="n">
        <f aca="false">ROUNDDOWN((O18-1)/10,0)+1</f>
        <v>2</v>
      </c>
      <c r="R18" s="0" t="n">
        <v>0.678167757287329</v>
      </c>
    </row>
    <row r="19" customFormat="false" ht="12.75" hidden="false" customHeight="false" outlineLevel="0" collapsed="false">
      <c r="M19" s="0" t="n">
        <v>0.628776548010769</v>
      </c>
      <c r="N19" s="0" t="n">
        <f aca="false">AVERAGE(M19:M20)</f>
        <v>0.663818387982589</v>
      </c>
      <c r="O19" s="0" t="n">
        <v>19</v>
      </c>
      <c r="P19" s="0" t="n">
        <f aca="false">ROUNDDOWN((O19-1)/10,0)+1</f>
        <v>2</v>
      </c>
      <c r="R19" s="0" t="n">
        <v>0.665668064709407</v>
      </c>
      <c r="S19" s="0" t="n">
        <f aca="false">AVERAGE(R19:R20)</f>
        <v>0.678494634800274</v>
      </c>
      <c r="U19" s="0" t="n">
        <v>0.678494634800274</v>
      </c>
    </row>
    <row r="20" customFormat="false" ht="12.75" hidden="false" customHeight="false" outlineLevel="0" collapsed="false">
      <c r="M20" s="0" t="n">
        <v>0.698860227954409</v>
      </c>
      <c r="O20" s="0" t="n">
        <v>20</v>
      </c>
      <c r="P20" s="0" t="n">
        <f aca="false">ROUNDDOWN((O20-1)/10,0)+1</f>
        <v>2</v>
      </c>
      <c r="R20" s="0" t="n">
        <v>0.691321204891142</v>
      </c>
    </row>
    <row r="21" customFormat="false" ht="12.75" hidden="false" customHeight="false" outlineLevel="0" collapsed="false">
      <c r="M21" s="0" t="n">
        <v>0.588341890667472</v>
      </c>
      <c r="N21" s="0" t="n">
        <f aca="false">AVERAGE(M21:M22)</f>
        <v>0.589971310519372</v>
      </c>
      <c r="O21" s="0" t="n">
        <v>21</v>
      </c>
      <c r="P21" s="0" t="n">
        <f aca="false">ROUNDDOWN((O21-1)/10,0)+1</f>
        <v>3</v>
      </c>
      <c r="R21" s="0" t="n">
        <v>0.601116625310174</v>
      </c>
      <c r="S21" s="0" t="n">
        <f aca="false">AVERAGE(R21:R22)</f>
        <v>0.604866004962779</v>
      </c>
      <c r="U21" s="0" t="n">
        <v>0.604866004962779</v>
      </c>
    </row>
    <row r="22" customFormat="false" ht="12.75" hidden="false" customHeight="false" outlineLevel="0" collapsed="false">
      <c r="M22" s="0" t="n">
        <v>0.591600730371272</v>
      </c>
      <c r="O22" s="0" t="n">
        <v>22</v>
      </c>
      <c r="P22" s="0" t="n">
        <f aca="false">ROUNDDOWN((O22-1)/10,0)+1</f>
        <v>3</v>
      </c>
      <c r="R22" s="0" t="n">
        <v>0.608615384615385</v>
      </c>
    </row>
    <row r="23" customFormat="false" ht="12.75" hidden="false" customHeight="false" outlineLevel="0" collapsed="false">
      <c r="M23" s="0" t="n">
        <v>0.61384335154827</v>
      </c>
      <c r="N23" s="0" t="n">
        <f aca="false">AVERAGE(M23:M24)</f>
        <v>0.595223794288105</v>
      </c>
      <c r="O23" s="0" t="n">
        <v>23</v>
      </c>
      <c r="P23" s="0" t="n">
        <f aca="false">ROUNDDOWN((O23-1)/10,0)+1</f>
        <v>3</v>
      </c>
      <c r="R23" s="0" t="n">
        <v>0.603716113310996</v>
      </c>
      <c r="S23" s="0" t="n">
        <f aca="false">AVERAGE(R23:R24)</f>
        <v>0.610948965746407</v>
      </c>
      <c r="U23" s="0" t="n">
        <v>0.610948965746407</v>
      </c>
    </row>
    <row r="24" customFormat="false" ht="12.75" hidden="false" customHeight="false" outlineLevel="0" collapsed="false">
      <c r="M24" s="0" t="n">
        <v>0.57660423702794</v>
      </c>
      <c r="O24" s="0" t="n">
        <v>24</v>
      </c>
      <c r="P24" s="0" t="n">
        <f aca="false">ROUNDDOWN((O24-1)/10,0)+1</f>
        <v>3</v>
      </c>
      <c r="R24" s="0" t="n">
        <v>0.618181818181818</v>
      </c>
    </row>
    <row r="25" customFormat="false" ht="12.75" hidden="false" customHeight="false" outlineLevel="0" collapsed="false">
      <c r="M25" s="0" t="n">
        <v>0.586666666666667</v>
      </c>
      <c r="N25" s="0" t="n">
        <f aca="false">AVERAGE(M25:M26)</f>
        <v>0.597797619047619</v>
      </c>
      <c r="O25" s="0" t="n">
        <v>25</v>
      </c>
      <c r="P25" s="0" t="n">
        <f aca="false">ROUNDDOWN((O25-1)/10,0)+1</f>
        <v>3</v>
      </c>
      <c r="R25" s="0" t="n">
        <v>0.567397178024617</v>
      </c>
      <c r="S25" s="0" t="n">
        <f aca="false">AVERAGE(R25:R26)</f>
        <v>0.589236663272849</v>
      </c>
      <c r="U25" s="0" t="n">
        <v>0.58923666327285</v>
      </c>
    </row>
    <row r="26" customFormat="false" ht="12.75" hidden="false" customHeight="false" outlineLevel="0" collapsed="false">
      <c r="M26" s="0" t="n">
        <v>0.608928571428571</v>
      </c>
      <c r="O26" s="0" t="n">
        <v>26</v>
      </c>
      <c r="P26" s="0" t="n">
        <f aca="false">ROUNDDOWN((O26-1)/10,0)+1</f>
        <v>3</v>
      </c>
      <c r="R26" s="0" t="n">
        <v>0.611076148521082</v>
      </c>
    </row>
    <row r="27" customFormat="false" ht="12.75" hidden="false" customHeight="false" outlineLevel="0" collapsed="false">
      <c r="M27" s="0" t="n">
        <v>0.581487101669196</v>
      </c>
      <c r="N27" s="0" t="n">
        <f aca="false">AVERAGE(M27:M28)</f>
        <v>0.593262069353117</v>
      </c>
      <c r="O27" s="0" t="n">
        <v>27</v>
      </c>
      <c r="P27" s="0" t="n">
        <f aca="false">ROUNDDOWN((O27-1)/10,0)+1</f>
        <v>3</v>
      </c>
      <c r="R27" s="0" t="n">
        <v>0.596691729323308</v>
      </c>
      <c r="S27" s="0" t="n">
        <f aca="false">AVERAGE(R27:R28)</f>
        <v>0.61345550719695</v>
      </c>
      <c r="U27" s="0" t="n">
        <v>0.61345550719695</v>
      </c>
    </row>
    <row r="28" customFormat="false" ht="12.75" hidden="false" customHeight="false" outlineLevel="0" collapsed="false">
      <c r="M28" s="0" t="n">
        <v>0.605037037037037</v>
      </c>
      <c r="O28" s="0" t="n">
        <v>28</v>
      </c>
      <c r="P28" s="0" t="n">
        <f aca="false">ROUNDDOWN((O28-1)/10,0)+1</f>
        <v>3</v>
      </c>
      <c r="R28" s="0" t="n">
        <v>0.630219285070592</v>
      </c>
    </row>
    <row r="29" customFormat="false" ht="12.75" hidden="false" customHeight="false" outlineLevel="0" collapsed="false">
      <c r="M29" s="0" t="n">
        <v>0.567930725589728</v>
      </c>
      <c r="N29" s="0" t="n">
        <f aca="false">AVERAGE(M29:M30)</f>
        <v>0.584180020875207</v>
      </c>
      <c r="O29" s="0" t="n">
        <v>29</v>
      </c>
      <c r="P29" s="0" t="n">
        <f aca="false">ROUNDDOWN((O29-1)/10,0)+1</f>
        <v>3</v>
      </c>
      <c r="R29" s="0" t="n">
        <v>0.599701046337818</v>
      </c>
      <c r="S29" s="0" t="n">
        <f aca="false">AVERAGE(R29:R30)</f>
        <v>0.609402409961362</v>
      </c>
      <c r="U29" s="0" t="n">
        <v>0.609402409961362</v>
      </c>
    </row>
    <row r="30" customFormat="false" ht="12.75" hidden="false" customHeight="false" outlineLevel="0" collapsed="false">
      <c r="M30" s="0" t="n">
        <v>0.600429316160687</v>
      </c>
      <c r="O30" s="0" t="n">
        <v>30</v>
      </c>
      <c r="P30" s="0" t="n">
        <f aca="false">ROUNDDOWN((O30-1)/10,0)+1</f>
        <v>3</v>
      </c>
      <c r="R30" s="0" t="n">
        <v>0.619103773584906</v>
      </c>
    </row>
    <row r="31" customFormat="false" ht="12.75" hidden="false" customHeight="false" outlineLevel="0" collapsed="false">
      <c r="M31" s="0" t="n">
        <v>0.560591449694632</v>
      </c>
      <c r="N31" s="0" t="n">
        <f aca="false">AVERAGE(M31:M32)</f>
        <v>0.549441643536254</v>
      </c>
      <c r="O31" s="0" t="n">
        <v>31</v>
      </c>
      <c r="P31" s="0" t="n">
        <f aca="false">ROUNDDOWN((O31-1)/10,0)+1</f>
        <v>4</v>
      </c>
      <c r="R31" s="0" t="n">
        <v>0.547146401985112</v>
      </c>
      <c r="S31" s="0" t="n">
        <f aca="false">AVERAGE(R31:R32)</f>
        <v>0.553463678631741</v>
      </c>
      <c r="U31" s="0" t="n">
        <v>0.553463678631741</v>
      </c>
    </row>
    <row r="32" customFormat="false" ht="12.75" hidden="false" customHeight="false" outlineLevel="0" collapsed="false">
      <c r="M32" s="0" t="n">
        <v>0.538291837377876</v>
      </c>
      <c r="O32" s="0" t="n">
        <v>32</v>
      </c>
      <c r="P32" s="0" t="n">
        <f aca="false">ROUNDDOWN((O32-1)/10,0)+1</f>
        <v>4</v>
      </c>
      <c r="R32" s="0" t="n">
        <v>0.559780955278369</v>
      </c>
    </row>
    <row r="33" customFormat="false" ht="12.75" hidden="false" customHeight="false" outlineLevel="0" collapsed="false">
      <c r="M33" s="0" t="n">
        <v>0.578455790784558</v>
      </c>
      <c r="N33" s="0" t="n">
        <f aca="false">AVERAGE(M33:M34)</f>
        <v>0.575114870309173</v>
      </c>
      <c r="O33" s="0" t="n">
        <v>33</v>
      </c>
      <c r="P33" s="0" t="n">
        <f aca="false">ROUNDDOWN((O33-1)/10,0)+1</f>
        <v>4</v>
      </c>
      <c r="R33" s="0" t="n">
        <v>0.58356940509915</v>
      </c>
      <c r="S33" s="0" t="n">
        <f aca="false">AVERAGE(R33:R34)</f>
        <v>0.57749898826386</v>
      </c>
      <c r="U33" s="0" t="n">
        <v>0.577498988263861</v>
      </c>
    </row>
    <row r="34" customFormat="false" ht="12.75" hidden="false" customHeight="false" outlineLevel="0" collapsed="false">
      <c r="M34" s="0" t="n">
        <v>0.571773949833787</v>
      </c>
      <c r="O34" s="0" t="n">
        <v>34</v>
      </c>
      <c r="P34" s="0" t="n">
        <f aca="false">ROUNDDOWN((O34-1)/10,0)+1</f>
        <v>4</v>
      </c>
      <c r="R34" s="0" t="n">
        <v>0.571428571428571</v>
      </c>
    </row>
    <row r="35" customFormat="false" ht="12.75" hidden="false" customHeight="false" outlineLevel="0" collapsed="false">
      <c r="M35" s="0" t="n">
        <v>0.543465045592705</v>
      </c>
      <c r="N35" s="0" t="n">
        <f aca="false">AVERAGE(M35:M36)</f>
        <v>0.546709033914423</v>
      </c>
      <c r="O35" s="0" t="n">
        <v>35</v>
      </c>
      <c r="P35" s="0" t="n">
        <f aca="false">ROUNDDOWN((O35-1)/10,0)+1</f>
        <v>4</v>
      </c>
      <c r="R35" s="0" t="n">
        <v>0.543764988009592</v>
      </c>
      <c r="S35" s="0" t="n">
        <f aca="false">AVERAGE(R35:R36)</f>
        <v>0.558996053845629</v>
      </c>
      <c r="U35" s="0" t="n">
        <v>0.558996053845629</v>
      </c>
    </row>
    <row r="36" customFormat="false" ht="12.75" hidden="false" customHeight="false" outlineLevel="0" collapsed="false">
      <c r="M36" s="0" t="n">
        <v>0.549953022236142</v>
      </c>
      <c r="O36" s="0" t="n">
        <v>36</v>
      </c>
      <c r="P36" s="0" t="n">
        <f aca="false">ROUNDDOWN((O36-1)/10,0)+1</f>
        <v>4</v>
      </c>
      <c r="R36" s="0" t="n">
        <v>0.574227119681665</v>
      </c>
    </row>
    <row r="37" customFormat="false" ht="12.75" hidden="false" customHeight="false" outlineLevel="0" collapsed="false">
      <c r="M37" s="0" t="n">
        <v>0.54214675560946</v>
      </c>
      <c r="N37" s="0" t="n">
        <f aca="false">AVERAGE(M37:M38)</f>
        <v>0.54596324564614</v>
      </c>
      <c r="O37" s="0" t="n">
        <v>37</v>
      </c>
      <c r="P37" s="0" t="n">
        <f aca="false">ROUNDDOWN((O37-1)/10,0)+1</f>
        <v>4</v>
      </c>
      <c r="R37" s="0" t="n">
        <v>0.518695782231529</v>
      </c>
      <c r="S37" s="0" t="n">
        <f aca="false">AVERAGE(R37:R38)</f>
        <v>0.555476142779406</v>
      </c>
      <c r="U37" s="0" t="n">
        <v>0.555476142779406</v>
      </c>
    </row>
    <row r="38" customFormat="false" ht="12.75" hidden="false" customHeight="false" outlineLevel="0" collapsed="false">
      <c r="M38" s="0" t="n">
        <v>0.549779735682819</v>
      </c>
      <c r="O38" s="0" t="n">
        <v>38</v>
      </c>
      <c r="P38" s="0" t="n">
        <f aca="false">ROUNDDOWN((O38-1)/10,0)+1</f>
        <v>4</v>
      </c>
      <c r="R38" s="0" t="n">
        <v>0.592256503327284</v>
      </c>
    </row>
    <row r="39" customFormat="false" ht="12.75" hidden="false" customHeight="false" outlineLevel="0" collapsed="false">
      <c r="M39" s="0" t="n">
        <v>0.509780675755779</v>
      </c>
      <c r="N39" s="0" t="n">
        <f aca="false">AVERAGE(M39:M40)</f>
        <v>0.543419749642595</v>
      </c>
      <c r="O39" s="0" t="n">
        <v>39</v>
      </c>
      <c r="P39" s="0" t="n">
        <f aca="false">ROUNDDOWN((O39-1)/10,0)+1</f>
        <v>4</v>
      </c>
      <c r="R39" s="0" t="n">
        <v>0.548948948948949</v>
      </c>
      <c r="S39" s="0" t="n">
        <f aca="false">AVERAGE(R39:R40)</f>
        <v>0.559419101831553</v>
      </c>
      <c r="U39" s="0" t="n">
        <v>0.559419101831553</v>
      </c>
    </row>
    <row r="40" customFormat="false" ht="12.75" hidden="false" customHeight="false" outlineLevel="0" collapsed="false">
      <c r="M40" s="0" t="n">
        <v>0.577058823529412</v>
      </c>
      <c r="O40" s="0" t="n">
        <v>40</v>
      </c>
      <c r="P40" s="0" t="n">
        <f aca="false">ROUNDDOWN((O40-1)/10,0)+1</f>
        <v>4</v>
      </c>
      <c r="R40" s="0" t="n">
        <v>0.569889254714157</v>
      </c>
    </row>
    <row r="41" customFormat="false" ht="12.75" hidden="false" customHeight="false" outlineLevel="0" collapsed="false">
      <c r="M41" s="0" t="n">
        <v>0.434753661784288</v>
      </c>
      <c r="N41" s="0" t="n">
        <f aca="false">AVERAGE(M41:M42)</f>
        <v>0.41977157789871</v>
      </c>
      <c r="O41" s="0" t="n">
        <v>41</v>
      </c>
      <c r="P41" s="0" t="n">
        <f aca="false">ROUNDDOWN((O41-1)/10,0)+1</f>
        <v>5</v>
      </c>
      <c r="R41" s="0" t="n">
        <v>0.354802259887006</v>
      </c>
      <c r="S41" s="0" t="n">
        <f aca="false">AVERAGE(R41:R42)</f>
        <v>0.393824233631742</v>
      </c>
      <c r="U41" s="0" t="n">
        <v>0.393824233631742</v>
      </c>
    </row>
    <row r="42" customFormat="false" ht="12.75" hidden="false" customHeight="false" outlineLevel="0" collapsed="false">
      <c r="M42" s="0" t="n">
        <v>0.404789494013132</v>
      </c>
      <c r="O42" s="0" t="n">
        <v>42</v>
      </c>
      <c r="P42" s="0" t="n">
        <f aca="false">ROUNDDOWN((O42-1)/10,0)+1</f>
        <v>5</v>
      </c>
      <c r="R42" s="0" t="n">
        <v>0.432846207376479</v>
      </c>
    </row>
    <row r="43" customFormat="false" ht="12.75" hidden="false" customHeight="false" outlineLevel="0" collapsed="false">
      <c r="M43" s="0" t="n">
        <v>0.40499493756328</v>
      </c>
      <c r="N43" s="0" t="n">
        <f aca="false">AVERAGE(M43:M44)</f>
        <v>0.378947130823618</v>
      </c>
      <c r="O43" s="0" t="n">
        <v>43</v>
      </c>
      <c r="P43" s="0" t="n">
        <f aca="false">ROUNDDOWN((O43-1)/10,0)+1</f>
        <v>5</v>
      </c>
      <c r="R43" s="0" t="n">
        <v>0.378324468085106</v>
      </c>
      <c r="S43" s="0" t="n">
        <f aca="false">AVERAGE(R43:R44)</f>
        <v>0.335365483003641</v>
      </c>
      <c r="U43" s="0" t="n">
        <v>0.335365483003641</v>
      </c>
    </row>
    <row r="44" customFormat="false" ht="12.75" hidden="false" customHeight="false" outlineLevel="0" collapsed="false">
      <c r="M44" s="0" t="n">
        <v>0.352899324083956</v>
      </c>
      <c r="O44" s="0" t="n">
        <v>44</v>
      </c>
      <c r="P44" s="0" t="n">
        <f aca="false">ROUNDDOWN((O44-1)/10,0)+1</f>
        <v>5</v>
      </c>
      <c r="R44" s="0" t="n">
        <v>0.292406497922176</v>
      </c>
    </row>
    <row r="45" customFormat="false" ht="12.75" hidden="false" customHeight="false" outlineLevel="0" collapsed="false">
      <c r="M45" s="0" t="n">
        <v>0.395908940943583</v>
      </c>
      <c r="N45" s="0" t="n">
        <f aca="false">AVERAGE(M45:M46)</f>
        <v>0.412423805763749</v>
      </c>
      <c r="O45" s="0" t="n">
        <v>45</v>
      </c>
      <c r="P45" s="0" t="n">
        <f aca="false">ROUNDDOWN((O45-1)/10,0)+1</f>
        <v>5</v>
      </c>
      <c r="R45" s="0" t="n">
        <v>0.397606382978723</v>
      </c>
      <c r="S45" s="0" t="n">
        <f aca="false">AVERAGE(R45:R46)</f>
        <v>0.40608064438085</v>
      </c>
      <c r="U45" s="0" t="n">
        <v>0.40608064438085</v>
      </c>
    </row>
    <row r="46" customFormat="false" ht="12.75" hidden="false" customHeight="false" outlineLevel="0" collapsed="false">
      <c r="M46" s="0" t="n">
        <v>0.428938670583915</v>
      </c>
      <c r="O46" s="0" t="n">
        <v>46</v>
      </c>
      <c r="P46" s="0" t="n">
        <f aca="false">ROUNDDOWN((O46-1)/10,0)+1</f>
        <v>5</v>
      </c>
      <c r="R46" s="0" t="n">
        <v>0.414554905782976</v>
      </c>
    </row>
    <row r="47" customFormat="false" ht="12.75" hidden="false" customHeight="false" outlineLevel="0" collapsed="false">
      <c r="M47" s="0" t="n">
        <v>0.387906079125121</v>
      </c>
      <c r="N47" s="0" t="n">
        <f aca="false">AVERAGE(M47:M48)</f>
        <v>0.387906079125121</v>
      </c>
      <c r="O47" s="0" t="n">
        <v>47</v>
      </c>
      <c r="P47" s="0" t="n">
        <f aca="false">ROUNDDOWN((O47-1)/10,0)+1</f>
        <v>5</v>
      </c>
      <c r="R47" s="0" t="n">
        <v>0.417873651771957</v>
      </c>
      <c r="S47" s="0" t="n">
        <f aca="false">AVERAGE(R47:R48)</f>
        <v>0.419199654421648</v>
      </c>
      <c r="U47" s="0" t="n">
        <v>0.419199654421648</v>
      </c>
    </row>
    <row r="48" customFormat="false" ht="12.75" hidden="false" customHeight="false" outlineLevel="0" collapsed="false">
      <c r="O48" s="0" t="n">
        <v>48</v>
      </c>
      <c r="P48" s="0" t="n">
        <f aca="false">ROUNDDOWN((O48-1)/10,0)+1</f>
        <v>5</v>
      </c>
      <c r="R48" s="0" t="n">
        <v>0.420525657071339</v>
      </c>
    </row>
    <row r="49" customFormat="false" ht="12.75" hidden="false" customHeight="false" outlineLevel="0" collapsed="false">
      <c r="M49" s="0" t="n">
        <v>0.404364959078509</v>
      </c>
      <c r="N49" s="0" t="n">
        <f aca="false">AVERAGE(M49:M50)</f>
        <v>0.3738901039879</v>
      </c>
      <c r="O49" s="0" t="n">
        <v>49</v>
      </c>
      <c r="P49" s="0" t="n">
        <f aca="false">ROUNDDOWN((O49-1)/10,0)+1</f>
        <v>5</v>
      </c>
      <c r="R49" s="0" t="n">
        <v>0.388308977035491</v>
      </c>
      <c r="S49" s="0" t="n">
        <f aca="false">AVERAGE(R49:R50)</f>
        <v>0.427642860610769</v>
      </c>
      <c r="U49" s="0" t="n">
        <v>0.427642860610769</v>
      </c>
    </row>
    <row r="50" customFormat="false" ht="12.75" hidden="false" customHeight="false" outlineLevel="0" collapsed="false">
      <c r="M50" s="0" t="n">
        <v>0.34341524889729</v>
      </c>
      <c r="O50" s="0" t="n">
        <v>50</v>
      </c>
      <c r="P50" s="0" t="n">
        <f aca="false">ROUNDDOWN((O50-1)/10,0)+1</f>
        <v>5</v>
      </c>
      <c r="R50" s="0" t="n">
        <v>0.466976744186047</v>
      </c>
    </row>
    <row r="51" customFormat="false" ht="12.75" hidden="false" customHeight="false" outlineLevel="0" collapsed="false">
      <c r="M51" s="0" t="n">
        <v>0.0646817248459959</v>
      </c>
      <c r="N51" s="0" t="n">
        <f aca="false">AVERAGE(M51:M52)</f>
        <v>0.148450545370727</v>
      </c>
      <c r="O51" s="0" t="n">
        <v>51</v>
      </c>
      <c r="P51" s="0" t="n">
        <f aca="false">ROUNDDOWN((O51-1)/10,0)+1</f>
        <v>6</v>
      </c>
      <c r="R51" s="0" t="n">
        <v>0.318681318681319</v>
      </c>
      <c r="S51" s="0" t="n">
        <f aca="false">AVERAGE(R51:R52)</f>
        <v>0.284392764384428</v>
      </c>
      <c r="U51" s="0" t="n">
        <v>0.284392764384427</v>
      </c>
    </row>
    <row r="52" customFormat="false" ht="12.75" hidden="false" customHeight="false" outlineLevel="0" collapsed="false">
      <c r="M52" s="0" t="n">
        <v>0.232219365895458</v>
      </c>
      <c r="O52" s="0" t="n">
        <v>52</v>
      </c>
      <c r="P52" s="0" t="n">
        <f aca="false">ROUNDDOWN((O52-1)/10,0)+1</f>
        <v>6</v>
      </c>
      <c r="R52" s="0" t="n">
        <v>0.250104210087536</v>
      </c>
    </row>
    <row r="53" customFormat="false" ht="12.75" hidden="false" customHeight="false" outlineLevel="0" collapsed="false">
      <c r="M53" s="0" t="n">
        <v>0.332518337408313</v>
      </c>
      <c r="N53" s="0" t="n">
        <f aca="false">AVERAGE(M53:M54)</f>
        <v>0.310384124330709</v>
      </c>
      <c r="O53" s="0" t="n">
        <v>53</v>
      </c>
      <c r="P53" s="0" t="n">
        <f aca="false">ROUNDDOWN((O53-1)/10,0)+1</f>
        <v>6</v>
      </c>
      <c r="R53" s="0" t="n">
        <v>0.313767342582711</v>
      </c>
      <c r="S53" s="0" t="n">
        <f aca="false">AVERAGE(R53:R54)</f>
        <v>0.284636975256113</v>
      </c>
      <c r="U53" s="0" t="n">
        <v>0.284636975256113</v>
      </c>
    </row>
    <row r="54" customFormat="false" ht="12.75" hidden="false" customHeight="false" outlineLevel="0" collapsed="false">
      <c r="M54" s="0" t="n">
        <v>0.288249911253106</v>
      </c>
      <c r="O54" s="0" t="n">
        <v>54</v>
      </c>
      <c r="P54" s="0" t="n">
        <f aca="false">ROUNDDOWN((O54-1)/10,0)+1</f>
        <v>6</v>
      </c>
      <c r="R54" s="0" t="n">
        <v>0.255506607929515</v>
      </c>
    </row>
    <row r="55" customFormat="false" ht="12.75" hidden="false" customHeight="false" outlineLevel="0" collapsed="false">
      <c r="M55" s="0" t="n">
        <v>0.275378368401624</v>
      </c>
      <c r="N55" s="0" t="n">
        <f aca="false">AVERAGE(M55:M56)</f>
        <v>0.237279348135238</v>
      </c>
      <c r="O55" s="0" t="n">
        <v>55</v>
      </c>
      <c r="P55" s="0" t="n">
        <f aca="false">ROUNDDOWN((O55-1)/10,0)+1</f>
        <v>6</v>
      </c>
      <c r="R55" s="0" t="n">
        <v>0.325905292479109</v>
      </c>
      <c r="S55" s="0" t="n">
        <f aca="false">AVERAGE(R55:R56)</f>
        <v>0.28301286453086</v>
      </c>
      <c r="U55" s="0" t="n">
        <v>0.28301286453086</v>
      </c>
    </row>
    <row r="56" customFormat="false" ht="12.75" hidden="false" customHeight="false" outlineLevel="0" collapsed="false">
      <c r="M56" s="0" t="n">
        <v>0.199180327868853</v>
      </c>
      <c r="O56" s="0" t="n">
        <v>56</v>
      </c>
      <c r="P56" s="0" t="n">
        <f aca="false">ROUNDDOWN((O56-1)/10,0)+1</f>
        <v>6</v>
      </c>
      <c r="R56" s="0" t="n">
        <v>0.240120436582612</v>
      </c>
    </row>
    <row r="57" customFormat="false" ht="12.75" hidden="false" customHeight="false" outlineLevel="0" collapsed="false">
      <c r="M57" s="0" t="n">
        <v>0.265045953157427</v>
      </c>
      <c r="N57" s="0" t="n">
        <f aca="false">AVERAGE(M57:M58)</f>
        <v>0.254643519336681</v>
      </c>
      <c r="O57" s="0" t="n">
        <v>57</v>
      </c>
      <c r="P57" s="0" t="n">
        <f aca="false">ROUNDDOWN((O57-1)/10,0)+1</f>
        <v>6</v>
      </c>
      <c r="R57" s="0" t="n">
        <v>0.268277945619335</v>
      </c>
      <c r="S57" s="0" t="n">
        <f aca="false">AVERAGE(R57:R58)</f>
        <v>0.251856331638469</v>
      </c>
      <c r="U57" s="0" t="n">
        <v>0.25185633163847</v>
      </c>
    </row>
    <row r="58" customFormat="false" ht="12.75" hidden="false" customHeight="false" outlineLevel="0" collapsed="false">
      <c r="M58" s="0" t="n">
        <v>0.244241085515936</v>
      </c>
      <c r="O58" s="0" t="n">
        <v>58</v>
      </c>
      <c r="P58" s="0" t="n">
        <f aca="false">ROUNDDOWN((O58-1)/10,0)+1</f>
        <v>6</v>
      </c>
      <c r="R58" s="0" t="n">
        <v>0.235434717657604</v>
      </c>
    </row>
    <row r="59" customFormat="false" ht="12.75" hidden="false" customHeight="false" outlineLevel="0" collapsed="false">
      <c r="M59" s="0" t="n">
        <v>0.331698344573881</v>
      </c>
      <c r="N59" s="0" t="n">
        <f aca="false">AVERAGE(M59:M60)</f>
        <v>0.319617678343468</v>
      </c>
      <c r="O59" s="0" t="n">
        <v>59</v>
      </c>
      <c r="P59" s="0" t="n">
        <f aca="false">ROUNDDOWN((O59-1)/10,0)+1</f>
        <v>6</v>
      </c>
      <c r="R59" s="0" t="n">
        <v>0.312099969521487</v>
      </c>
      <c r="S59" s="0" t="n">
        <f aca="false">AVERAGE(R59:R60)</f>
        <v>0.287889984760744</v>
      </c>
      <c r="U59" s="0" t="n">
        <v>0.287889984760744</v>
      </c>
    </row>
    <row r="60" customFormat="false" ht="12.75" hidden="false" customHeight="false" outlineLevel="0" collapsed="false">
      <c r="M60" s="0" t="n">
        <v>0.307537012113055</v>
      </c>
      <c r="O60" s="0" t="n">
        <v>60</v>
      </c>
      <c r="P60" s="0" t="n">
        <f aca="false">ROUNDDOWN((O60-1)/10,0)+1</f>
        <v>6</v>
      </c>
      <c r="R60" s="0" t="n">
        <v>0.26368</v>
      </c>
    </row>
    <row r="61" customFormat="false" ht="12.75" hidden="false" customHeight="false" outlineLevel="0" collapsed="false">
      <c r="M61" s="0" t="n">
        <v>0</v>
      </c>
      <c r="N61" s="0" t="n">
        <f aca="false">AVERAGE(M61:M62)</f>
        <v>0.107670654468684</v>
      </c>
      <c r="O61" s="0" t="n">
        <v>61</v>
      </c>
      <c r="P61" s="0" t="n">
        <f aca="false">ROUNDDOWN((O61-1)/10,0)+1</f>
        <v>7</v>
      </c>
      <c r="R61" s="0" t="n">
        <v>0.284316922073688</v>
      </c>
      <c r="S61" s="0" t="n">
        <f aca="false">AVERAGE(R61:R62)</f>
        <v>0.252931205612406</v>
      </c>
      <c r="U61" s="0" t="n">
        <v>0.252931205612405</v>
      </c>
    </row>
    <row r="62" customFormat="false" ht="12.75" hidden="false" customHeight="false" outlineLevel="0" collapsed="false">
      <c r="M62" s="0" t="n">
        <v>0.215341308937368</v>
      </c>
      <c r="O62" s="0" t="n">
        <v>62</v>
      </c>
      <c r="P62" s="0" t="n">
        <f aca="false">ROUNDDOWN((O62-1)/10,0)+1</f>
        <v>7</v>
      </c>
      <c r="R62" s="0" t="n">
        <v>0.221545489151123</v>
      </c>
    </row>
    <row r="63" customFormat="false" ht="12.75" hidden="false" customHeight="false" outlineLevel="0" collapsed="false">
      <c r="M63" s="0" t="n">
        <v>0.281229561805101</v>
      </c>
      <c r="N63" s="0" t="n">
        <f aca="false">AVERAGE(M63:M64)</f>
        <v>0.242259656482474</v>
      </c>
      <c r="O63" s="0" t="n">
        <v>63</v>
      </c>
      <c r="P63" s="0" t="n">
        <f aca="false">ROUNDDOWN((O63-1)/10,0)+1</f>
        <v>7</v>
      </c>
      <c r="R63" s="0" t="n">
        <v>0.235679214402619</v>
      </c>
      <c r="S63" s="0" t="n">
        <f aca="false">AVERAGE(R63:R64)</f>
        <v>0.137101244440475</v>
      </c>
      <c r="U63" s="0" t="n">
        <v>0.137101244440475</v>
      </c>
    </row>
    <row r="64" customFormat="false" ht="12.75" hidden="false" customHeight="false" outlineLevel="0" collapsed="false">
      <c r="M64" s="0" t="n">
        <v>0.203289751159848</v>
      </c>
      <c r="O64" s="0" t="n">
        <v>64</v>
      </c>
      <c r="P64" s="0" t="n">
        <f aca="false">ROUNDDOWN((O64-1)/10,0)+1</f>
        <v>7</v>
      </c>
      <c r="R64" s="0" t="n">
        <v>0.0385232744783307</v>
      </c>
    </row>
    <row r="65" customFormat="false" ht="12.75" hidden="false" customHeight="false" outlineLevel="0" collapsed="false">
      <c r="M65" s="0" t="n">
        <v>0.208974358974359</v>
      </c>
      <c r="N65" s="0" t="n">
        <f aca="false">AVERAGE(M65:M66)</f>
        <v>0.202790957436293</v>
      </c>
      <c r="O65" s="0" t="n">
        <v>65</v>
      </c>
      <c r="P65" s="0" t="n">
        <f aca="false">ROUNDDOWN((O65-1)/10,0)+1</f>
        <v>7</v>
      </c>
      <c r="R65" s="0" t="n">
        <v>0.275862068965517</v>
      </c>
      <c r="S65" s="0" t="n">
        <f aca="false">AVERAGE(R65:R66)</f>
        <v>0.141271791721066</v>
      </c>
      <c r="U65" s="0" t="n">
        <v>0.141271791721066</v>
      </c>
    </row>
    <row r="66" customFormat="false" ht="12.75" hidden="false" customHeight="false" outlineLevel="0" collapsed="false">
      <c r="M66" s="0" t="n">
        <v>0.196607555898227</v>
      </c>
      <c r="O66" s="0" t="n">
        <v>66</v>
      </c>
      <c r="P66" s="0" t="n">
        <f aca="false">ROUNDDOWN((O66-1)/10,0)+1</f>
        <v>7</v>
      </c>
      <c r="R66" s="0" t="n">
        <v>0.0066815144766147</v>
      </c>
    </row>
    <row r="67" customFormat="false" ht="12.75" hidden="false" customHeight="false" outlineLevel="0" collapsed="false">
      <c r="M67" s="0" t="n">
        <v>0.258988421694089</v>
      </c>
      <c r="N67" s="0" t="n">
        <f aca="false">AVERAGE(M67:M68)</f>
        <v>0.221919506191033</v>
      </c>
      <c r="O67" s="0" t="n">
        <v>67</v>
      </c>
      <c r="P67" s="0" t="n">
        <f aca="false">ROUNDDOWN((O67-1)/10,0)+1</f>
        <v>7</v>
      </c>
      <c r="R67" s="0" t="n">
        <v>0.177318064277798</v>
      </c>
      <c r="S67" s="0" t="n">
        <f aca="false">AVERAGE(R67:R68)</f>
        <v>0.197878890294927</v>
      </c>
      <c r="U67" s="0" t="n">
        <v>0.197878890294928</v>
      </c>
    </row>
    <row r="68" customFormat="false" ht="12.75" hidden="false" customHeight="false" outlineLevel="0" collapsed="false">
      <c r="M68" s="0" t="n">
        <v>0.184850590687978</v>
      </c>
      <c r="O68" s="0" t="n">
        <v>68</v>
      </c>
      <c r="P68" s="0" t="n">
        <f aca="false">ROUNDDOWN((O68-1)/10,0)+1</f>
        <v>7</v>
      </c>
      <c r="R68" s="0" t="n">
        <v>0.218439716312057</v>
      </c>
    </row>
    <row r="69" customFormat="false" ht="12.75" hidden="false" customHeight="false" outlineLevel="0" collapsed="false">
      <c r="M69" s="0" t="n">
        <v>0.262178919397697</v>
      </c>
      <c r="N69" s="0" t="n">
        <f aca="false">AVERAGE(M69:M70)</f>
        <v>0.247468770043676</v>
      </c>
      <c r="O69" s="0" t="n">
        <v>69</v>
      </c>
      <c r="P69" s="0" t="n">
        <f aca="false">ROUNDDOWN((O69-1)/10,0)+1</f>
        <v>7</v>
      </c>
      <c r="R69" s="0" t="n">
        <v>0.277491669191154</v>
      </c>
      <c r="S69" s="0" t="n">
        <f aca="false">AVERAGE(R69:R70)</f>
        <v>0.272470557361396</v>
      </c>
      <c r="U69" s="0" t="n">
        <v>0.272470557361396</v>
      </c>
    </row>
    <row r="70" customFormat="false" ht="12.75" hidden="false" customHeight="false" outlineLevel="0" collapsed="false">
      <c r="M70" s="0" t="n">
        <v>0.232758620689655</v>
      </c>
      <c r="O70" s="0" t="n">
        <v>70</v>
      </c>
      <c r="P70" s="0" t="n">
        <f aca="false">ROUNDDOWN((O70-1)/10,0)+1</f>
        <v>7</v>
      </c>
      <c r="R70" s="0" t="n">
        <v>0.267449445531637</v>
      </c>
    </row>
    <row r="71" customFormat="false" ht="12.75" hidden="false" customHeight="false" outlineLevel="0" collapsed="false">
      <c r="M71" s="0" t="n">
        <v>0.0911680911680912</v>
      </c>
      <c r="N71" s="0" t="n">
        <f aca="false">AVERAGE(M71:M72)</f>
        <v>0.0960205150311841</v>
      </c>
      <c r="O71" s="0" t="n">
        <v>71</v>
      </c>
      <c r="P71" s="0" t="n">
        <f aca="false">ROUNDDOWN((O71-1)/10,0)+1</f>
        <v>8</v>
      </c>
      <c r="R71" s="0" t="n">
        <v>0.0349397590361446</v>
      </c>
      <c r="S71" s="0" t="n">
        <f aca="false">AVERAGE(R71:R72)</f>
        <v>0.0174698795180723</v>
      </c>
      <c r="U71" s="0" t="n">
        <v>0.0174698795180723</v>
      </c>
    </row>
    <row r="72" customFormat="false" ht="12.75" hidden="false" customHeight="false" outlineLevel="0" collapsed="false">
      <c r="M72" s="0" t="n">
        <v>0.100872938894277</v>
      </c>
      <c r="O72" s="0" t="n">
        <v>72</v>
      </c>
      <c r="P72" s="0" t="n">
        <f aca="false">ROUNDDOWN((O72-1)/10,0)+1</f>
        <v>8</v>
      </c>
      <c r="R72" s="0" t="n">
        <v>0</v>
      </c>
    </row>
    <row r="73" customFormat="false" ht="12.75" hidden="false" customHeight="false" outlineLevel="0" collapsed="false">
      <c r="M73" s="0" t="n">
        <v>0.114610221992772</v>
      </c>
      <c r="N73" s="0" t="n">
        <f aca="false">AVERAGE(M73:M74)</f>
        <v>0.0578723259708613</v>
      </c>
      <c r="O73" s="0" t="n">
        <v>73</v>
      </c>
      <c r="P73" s="0" t="n">
        <f aca="false">ROUNDDOWN((O73-1)/10,0)+1</f>
        <v>8</v>
      </c>
      <c r="R73" s="0" t="n">
        <v>0.0958535271943996</v>
      </c>
      <c r="S73" s="0" t="n">
        <f aca="false">AVERAGE(R73:R74)</f>
        <v>0.0675036917275375</v>
      </c>
      <c r="U73" s="0" t="n">
        <v>0.0675036917275375</v>
      </c>
    </row>
    <row r="74" customFormat="false" ht="12.75" hidden="false" customHeight="false" outlineLevel="0" collapsed="false">
      <c r="M74" s="0" t="n">
        <v>0.00113442994895065</v>
      </c>
      <c r="O74" s="0" t="n">
        <v>74</v>
      </c>
      <c r="P74" s="0" t="n">
        <f aca="false">ROUNDDOWN((O74-1)/10,0)+1</f>
        <v>8</v>
      </c>
      <c r="R74" s="0" t="n">
        <v>0.0391538562606753</v>
      </c>
    </row>
    <row r="75" customFormat="false" ht="12.75" hidden="false" customHeight="false" outlineLevel="0" collapsed="false">
      <c r="M75" s="0" t="n">
        <v>0.0526315789473684</v>
      </c>
      <c r="N75" s="0" t="n">
        <f aca="false">AVERAGE(M75:M76)</f>
        <v>0.0290141165109211</v>
      </c>
      <c r="O75" s="0" t="n">
        <v>75</v>
      </c>
      <c r="P75" s="0" t="n">
        <f aca="false">ROUNDDOWN((O75-1)/10,0)+1</f>
        <v>8</v>
      </c>
      <c r="R75" s="0" t="n">
        <v>0.123222748815166</v>
      </c>
      <c r="S75" s="0" t="n">
        <f aca="false">AVERAGE(R75:R76)</f>
        <v>0.0819231363348386</v>
      </c>
      <c r="U75" s="0" t="n">
        <v>0.0819231363348385</v>
      </c>
    </row>
    <row r="76" customFormat="false" ht="12.75" hidden="false" customHeight="false" outlineLevel="0" collapsed="false">
      <c r="M76" s="0" t="n">
        <v>0.00539665407447383</v>
      </c>
      <c r="O76" s="0" t="n">
        <v>76</v>
      </c>
      <c r="P76" s="0" t="n">
        <f aca="false">ROUNDDOWN((O76-1)/10,0)+1</f>
        <v>8</v>
      </c>
      <c r="R76" s="0" t="n">
        <v>0.0406235238545111</v>
      </c>
    </row>
    <row r="77" customFormat="false" ht="12.75" hidden="false" customHeight="false" outlineLevel="0" collapsed="false">
      <c r="M77" s="0" t="n">
        <v>0.209427609427609</v>
      </c>
      <c r="N77" s="0" t="n">
        <f aca="false">AVERAGE(M77:M78)</f>
        <v>0.163512976556455</v>
      </c>
      <c r="O77" s="0" t="n">
        <v>77</v>
      </c>
      <c r="P77" s="0" t="n">
        <f aca="false">ROUNDDOWN((O77-1)/10,0)+1</f>
        <v>8</v>
      </c>
      <c r="R77" s="0" t="n">
        <v>0.2642684192321</v>
      </c>
      <c r="S77" s="0" t="n">
        <f aca="false">AVERAGE(R77:R78)</f>
        <v>0.213890966372807</v>
      </c>
      <c r="U77" s="0" t="n">
        <v>0.213890966372807</v>
      </c>
    </row>
    <row r="78" customFormat="false" ht="12.75" hidden="false" customHeight="false" outlineLevel="0" collapsed="false">
      <c r="M78" s="0" t="n">
        <v>0.1175983436853</v>
      </c>
      <c r="O78" s="0" t="n">
        <v>78</v>
      </c>
      <c r="P78" s="0" t="n">
        <f aca="false">ROUNDDOWN((O78-1)/10,0)+1</f>
        <v>8</v>
      </c>
      <c r="R78" s="0" t="n">
        <v>0.163513513513514</v>
      </c>
    </row>
    <row r="79" customFormat="false" ht="12.75" hidden="false" customHeight="false" outlineLevel="0" collapsed="false">
      <c r="M79" s="0" t="n">
        <v>0.274481772694782</v>
      </c>
      <c r="N79" s="0" t="n">
        <f aca="false">AVERAGE(M79:M80)</f>
        <v>0.218504994699535</v>
      </c>
      <c r="O79" s="0" t="n">
        <v>79</v>
      </c>
      <c r="P79" s="0" t="n">
        <f aca="false">ROUNDDOWN((O79-1)/10,0)+1</f>
        <v>8</v>
      </c>
      <c r="R79" s="0" t="n">
        <v>0.297395318166831</v>
      </c>
      <c r="S79" s="0" t="n">
        <f aca="false">AVERAGE(R79:R80)</f>
        <v>0.239226906994279</v>
      </c>
      <c r="U79" s="0" t="n">
        <v>0.239226906994279</v>
      </c>
    </row>
    <row r="80" customFormat="false" ht="12.75" hidden="false" customHeight="false" outlineLevel="0" collapsed="false">
      <c r="M80" s="0" t="n">
        <v>0.162528216704289</v>
      </c>
      <c r="O80" s="0" t="n">
        <v>80</v>
      </c>
      <c r="P80" s="0" t="n">
        <f aca="false">ROUNDDOWN((O80-1)/10,0)+1</f>
        <v>8</v>
      </c>
      <c r="R80" s="0" t="n">
        <v>0.181058495821727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43"/>
  <sheetViews>
    <sheetView windowProtection="false" showFormulas="false" showGridLines="true" showRowColHeaders="true" showZeros="true" rightToLeft="false" tabSelected="true" showOutlineSymbols="true" defaultGridColor="true" view="normal" topLeftCell="D13" colorId="64" zoomScale="80" zoomScaleNormal="80" zoomScalePageLayoutView="100" workbookViewId="0">
      <selection pane="topLeft" activeCell="O45" activeCellId="0" sqref="O45"/>
    </sheetView>
  </sheetViews>
  <sheetFormatPr defaultRowHeight="12.75"/>
  <cols>
    <col collapsed="false" hidden="false" max="2" min="1" style="0" width="8.36734693877551"/>
    <col collapsed="false" hidden="false" max="3" min="3" style="0" width="9.31632653061224"/>
    <col collapsed="false" hidden="false" max="1025" min="4" style="0" width="8.36734693877551"/>
  </cols>
  <sheetData>
    <row r="2" customFormat="false" ht="12.75" hidden="false" customHeight="false" outlineLevel="0" collapsed="false">
      <c r="B2" s="0" t="s">
        <v>27</v>
      </c>
      <c r="C2" s="0" t="s">
        <v>4</v>
      </c>
      <c r="D2" s="0" t="s">
        <v>28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</row>
    <row r="3" customFormat="false" ht="12.75" hidden="false" customHeight="false" outlineLevel="0" collapsed="false">
      <c r="B3" s="0" t="n">
        <v>1</v>
      </c>
      <c r="C3" s="2" t="n">
        <v>0.724137</v>
      </c>
      <c r="D3" s="2" t="n">
        <f aca="false">AVERAGE(C3:C8)</f>
        <v>0.728592</v>
      </c>
      <c r="F3" s="0" t="s">
        <v>29</v>
      </c>
      <c r="G3" s="0" t="n">
        <v>177</v>
      </c>
      <c r="H3" s="0" t="n">
        <v>7</v>
      </c>
      <c r="I3" s="0" t="n">
        <v>20</v>
      </c>
      <c r="J3" s="0" t="n">
        <v>0</v>
      </c>
      <c r="K3" s="0" t="n">
        <v>2</v>
      </c>
      <c r="L3" s="0" t="n">
        <v>3</v>
      </c>
      <c r="M3" s="0" t="n">
        <v>3</v>
      </c>
      <c r="N3" s="0" t="n">
        <v>1</v>
      </c>
      <c r="O3" s="0" t="n">
        <v>5</v>
      </c>
      <c r="Q3" s="0" t="n">
        <f aca="false">SUM(G3:O3)</f>
        <v>218</v>
      </c>
      <c r="R3" s="0" t="n">
        <f aca="false">G3+H4+I5+J6+K7+L8+M9+N10</f>
        <v>1311</v>
      </c>
      <c r="T3" s="0" t="s">
        <v>38</v>
      </c>
    </row>
    <row r="4" customFormat="false" ht="12.75" hidden="false" customHeight="false" outlineLevel="0" collapsed="false">
      <c r="B4" s="0" t="n">
        <v>2</v>
      </c>
      <c r="C4" s="2" t="n">
        <v>0.719795</v>
      </c>
      <c r="F4" s="0" t="s">
        <v>30</v>
      </c>
      <c r="G4" s="0" t="n">
        <v>21</v>
      </c>
      <c r="H4" s="0" t="n">
        <v>62</v>
      </c>
      <c r="I4" s="0" t="n">
        <v>20</v>
      </c>
      <c r="J4" s="0" t="n">
        <v>2</v>
      </c>
      <c r="K4" s="0" t="n">
        <v>2</v>
      </c>
      <c r="L4" s="0" t="n">
        <v>11</v>
      </c>
      <c r="M4" s="0" t="n">
        <v>3</v>
      </c>
      <c r="N4" s="0" t="n">
        <v>1</v>
      </c>
      <c r="O4" s="0" t="n">
        <v>19</v>
      </c>
      <c r="Q4" s="0" t="n">
        <f aca="false">SUM(G4:O4)</f>
        <v>141</v>
      </c>
      <c r="T4" s="0" t="s">
        <v>39</v>
      </c>
    </row>
    <row r="5" customFormat="false" ht="12.75" hidden="false" customHeight="false" outlineLevel="0" collapsed="false">
      <c r="B5" s="0" t="n">
        <v>3</v>
      </c>
      <c r="C5" s="2" t="n">
        <v>0.739841</v>
      </c>
      <c r="F5" s="0" t="s">
        <v>31</v>
      </c>
      <c r="G5" s="0" t="n">
        <v>10</v>
      </c>
      <c r="H5" s="0" t="n">
        <v>14</v>
      </c>
      <c r="I5" s="0" t="n">
        <v>243</v>
      </c>
      <c r="J5" s="0" t="n">
        <v>3</v>
      </c>
      <c r="K5" s="0" t="n">
        <v>5</v>
      </c>
      <c r="L5" s="0" t="n">
        <v>7</v>
      </c>
      <c r="M5" s="0" t="n">
        <v>7</v>
      </c>
      <c r="N5" s="0" t="n">
        <v>1</v>
      </c>
      <c r="O5" s="0" t="n">
        <v>6</v>
      </c>
      <c r="Q5" s="0" t="n">
        <f aca="false">SUM(G5:O5)</f>
        <v>296</v>
      </c>
      <c r="R5" s="0" t="n">
        <f aca="false">R3/S18</f>
        <v>0.747860810039932</v>
      </c>
    </row>
    <row r="6" customFormat="false" ht="12.75" hidden="false" customHeight="false" outlineLevel="0" collapsed="false">
      <c r="B6" s="0" t="n">
        <v>4</v>
      </c>
      <c r="C6" s="2" t="n">
        <v>0.7421</v>
      </c>
      <c r="F6" s="0" t="s">
        <v>32</v>
      </c>
      <c r="G6" s="0" t="n">
        <v>3</v>
      </c>
      <c r="H6" s="0" t="n">
        <v>8</v>
      </c>
      <c r="I6" s="0" t="n">
        <v>22</v>
      </c>
      <c r="J6" s="0" t="n">
        <v>360</v>
      </c>
      <c r="K6" s="0" t="n">
        <v>0</v>
      </c>
      <c r="L6" s="0" t="n">
        <v>4</v>
      </c>
      <c r="M6" s="0" t="n">
        <v>10</v>
      </c>
      <c r="N6" s="0" t="n">
        <v>14</v>
      </c>
      <c r="O6" s="0" t="n">
        <v>17</v>
      </c>
      <c r="Q6" s="0" t="n">
        <f aca="false">SUM(G6:O6)</f>
        <v>438</v>
      </c>
    </row>
    <row r="7" customFormat="false" ht="12.75" hidden="false" customHeight="false" outlineLevel="0" collapsed="false">
      <c r="B7" s="0" t="n">
        <v>5</v>
      </c>
      <c r="C7" s="2" t="n">
        <v>0.720665</v>
      </c>
      <c r="F7" s="0" t="s">
        <v>33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122</v>
      </c>
      <c r="L7" s="0" t="n">
        <v>5</v>
      </c>
      <c r="M7" s="0" t="n">
        <v>3</v>
      </c>
      <c r="N7" s="0" t="n">
        <v>0</v>
      </c>
      <c r="O7" s="0" t="n">
        <v>7</v>
      </c>
      <c r="Q7" s="0" t="n">
        <f aca="false">SUM(G7:O7)</f>
        <v>141</v>
      </c>
    </row>
    <row r="8" customFormat="false" ht="12.75" hidden="false" customHeight="false" outlineLevel="0" collapsed="false">
      <c r="B8" s="0" t="n">
        <v>6</v>
      </c>
      <c r="C8" s="2" t="n">
        <v>0.725014</v>
      </c>
      <c r="F8" s="0" t="s">
        <v>34</v>
      </c>
      <c r="G8" s="0" t="n">
        <v>3</v>
      </c>
      <c r="H8" s="0" t="n">
        <v>5</v>
      </c>
      <c r="I8" s="0" t="n">
        <v>5</v>
      </c>
      <c r="J8" s="0" t="n">
        <v>3</v>
      </c>
      <c r="K8" s="0" t="n">
        <v>16</v>
      </c>
      <c r="L8" s="0" t="n">
        <v>80</v>
      </c>
      <c r="M8" s="0" t="n">
        <v>8</v>
      </c>
      <c r="N8" s="0" t="n">
        <v>4</v>
      </c>
      <c r="O8" s="0" t="n">
        <v>30</v>
      </c>
      <c r="Q8" s="0" t="n">
        <f aca="false">SUM(G8:O8)</f>
        <v>154</v>
      </c>
    </row>
    <row r="9" customFormat="false" ht="12.75" hidden="false" customHeight="false" outlineLevel="0" collapsed="false">
      <c r="F9" s="0" t="s">
        <v>35</v>
      </c>
      <c r="G9" s="0" t="n">
        <v>2</v>
      </c>
      <c r="H9" s="0" t="n">
        <v>1</v>
      </c>
      <c r="I9" s="0" t="n">
        <v>7</v>
      </c>
      <c r="J9" s="0" t="n">
        <v>0</v>
      </c>
      <c r="K9" s="0" t="n">
        <v>14</v>
      </c>
      <c r="L9" s="0" t="n">
        <v>23</v>
      </c>
      <c r="M9" s="0" t="n">
        <v>84</v>
      </c>
      <c r="N9" s="0" t="n">
        <v>2</v>
      </c>
      <c r="O9" s="0" t="n">
        <v>18</v>
      </c>
      <c r="Q9" s="0" t="n">
        <f aca="false">SUM(G9:O9)</f>
        <v>151</v>
      </c>
    </row>
    <row r="10" customFormat="false" ht="12.75" hidden="false" customHeight="false" outlineLevel="0" collapsed="false">
      <c r="F10" s="0" t="s">
        <v>36</v>
      </c>
      <c r="G10" s="0" t="n">
        <v>0</v>
      </c>
      <c r="H10" s="0" t="n">
        <v>0</v>
      </c>
      <c r="I10" s="0" t="n">
        <v>1</v>
      </c>
      <c r="J10" s="0" t="n">
        <v>9</v>
      </c>
      <c r="K10" s="0" t="n">
        <v>0</v>
      </c>
      <c r="L10" s="0" t="n">
        <v>6</v>
      </c>
      <c r="M10" s="0" t="n">
        <v>5</v>
      </c>
      <c r="N10" s="0" t="n">
        <v>183</v>
      </c>
      <c r="O10" s="0" t="n">
        <v>10</v>
      </c>
      <c r="Q10" s="0" t="n">
        <f aca="false">SUM(G10:O10)</f>
        <v>214</v>
      </c>
    </row>
    <row r="11" customFormat="false" ht="12.75" hidden="false" customHeight="false" outlineLevel="0" collapsed="false">
      <c r="B11" s="0" t="s">
        <v>27</v>
      </c>
      <c r="C11" s="0" t="s">
        <v>4</v>
      </c>
      <c r="D11" s="0" t="s">
        <v>28</v>
      </c>
      <c r="F11" s="0" t="s">
        <v>40</v>
      </c>
      <c r="G11" s="0" t="n">
        <v>14</v>
      </c>
      <c r="H11" s="0" t="n">
        <v>39</v>
      </c>
      <c r="I11" s="0" t="n">
        <v>44</v>
      </c>
      <c r="J11" s="0" t="n">
        <v>29</v>
      </c>
      <c r="K11" s="0" t="n">
        <v>0</v>
      </c>
      <c r="L11" s="0" t="n">
        <v>18</v>
      </c>
      <c r="M11" s="0" t="n">
        <v>5</v>
      </c>
      <c r="N11" s="0" t="n">
        <v>1</v>
      </c>
      <c r="O11" s="0" t="n">
        <v>7168</v>
      </c>
      <c r="Q11" s="0" t="n">
        <f aca="false">SUM(G11:O11)</f>
        <v>7318</v>
      </c>
    </row>
    <row r="12" customFormat="false" ht="12.75" hidden="false" customHeight="false" outlineLevel="0" collapsed="false">
      <c r="B12" s="0" t="n">
        <v>1</v>
      </c>
      <c r="C12" s="2" t="n">
        <v>0.724137</v>
      </c>
      <c r="D12" s="2" t="n">
        <f aca="false">AVERAGE(C12:C16)</f>
        <v>0.7263422</v>
      </c>
    </row>
    <row r="13" customFormat="false" ht="12.75" hidden="false" customHeight="false" outlineLevel="0" collapsed="false">
      <c r="B13" s="0" t="n">
        <v>2</v>
      </c>
      <c r="C13" s="2" t="n">
        <v>0.719795</v>
      </c>
    </row>
    <row r="14" customFormat="false" ht="12.75" hidden="false" customHeight="false" outlineLevel="0" collapsed="false">
      <c r="B14" s="0" t="n">
        <v>4</v>
      </c>
      <c r="C14" s="2" t="n">
        <v>0.7421</v>
      </c>
    </row>
    <row r="15" customFormat="false" ht="12.75" hidden="false" customHeight="false" outlineLevel="0" collapsed="false">
      <c r="B15" s="0" t="n">
        <v>5</v>
      </c>
      <c r="C15" s="2" t="n">
        <v>0.720665</v>
      </c>
      <c r="G15" s="0" t="s">
        <v>41</v>
      </c>
      <c r="H15" s="0" t="s">
        <v>29</v>
      </c>
      <c r="I15" s="0" t="s">
        <v>30</v>
      </c>
      <c r="J15" s="0" t="s">
        <v>31</v>
      </c>
      <c r="K15" s="0" t="s">
        <v>32</v>
      </c>
      <c r="L15" s="0" t="s">
        <v>33</v>
      </c>
      <c r="M15" s="0" t="s">
        <v>42</v>
      </c>
      <c r="N15" s="0" t="s">
        <v>35</v>
      </c>
      <c r="O15" s="0" t="s">
        <v>36</v>
      </c>
      <c r="P15" s="0" t="s">
        <v>40</v>
      </c>
      <c r="S15" s="2" t="n">
        <v>0.732</v>
      </c>
    </row>
    <row r="16" customFormat="false" ht="12.75" hidden="false" customHeight="false" outlineLevel="0" collapsed="false">
      <c r="B16" s="0" t="n">
        <v>6</v>
      </c>
      <c r="C16" s="2" t="n">
        <v>0.725014</v>
      </c>
      <c r="F16" s="0" t="s">
        <v>41</v>
      </c>
      <c r="G16" s="0" t="n">
        <v>25706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f aca="false">SUM(G16:P16)</f>
        <v>25706</v>
      </c>
    </row>
    <row r="17" customFormat="false" ht="12.75" hidden="false" customHeight="false" outlineLevel="0" collapsed="false">
      <c r="F17" s="0" t="s">
        <v>43</v>
      </c>
      <c r="G17" s="0" t="n">
        <v>9</v>
      </c>
      <c r="H17" s="0" t="n">
        <v>163</v>
      </c>
      <c r="I17" s="0" t="n">
        <v>15</v>
      </c>
      <c r="J17" s="0" t="n">
        <v>9</v>
      </c>
      <c r="K17" s="0" t="n">
        <v>4</v>
      </c>
      <c r="L17" s="0" t="n">
        <v>3</v>
      </c>
      <c r="M17" s="0" t="n">
        <v>7</v>
      </c>
      <c r="N17" s="0" t="n">
        <v>3</v>
      </c>
      <c r="O17" s="0" t="n">
        <v>0</v>
      </c>
      <c r="P17" s="0" t="n">
        <v>5</v>
      </c>
      <c r="Q17" s="0" t="n">
        <f aca="false">SUM(G17:P17)</f>
        <v>218</v>
      </c>
      <c r="S17" s="0" t="n">
        <f aca="false">H17+I18+J19+K20+L21+M22+N23+O24</f>
        <v>1228</v>
      </c>
    </row>
    <row r="18" customFormat="false" ht="12.75" hidden="false" customHeight="false" outlineLevel="0" collapsed="false">
      <c r="F18" s="0" t="s">
        <v>44</v>
      </c>
      <c r="G18" s="0" t="n">
        <v>14</v>
      </c>
      <c r="H18" s="0" t="n">
        <v>20</v>
      </c>
      <c r="I18" s="0" t="n">
        <v>53</v>
      </c>
      <c r="J18" s="0" t="n">
        <v>10</v>
      </c>
      <c r="K18" s="0" t="n">
        <v>0</v>
      </c>
      <c r="L18" s="0" t="n">
        <v>0</v>
      </c>
      <c r="M18" s="0" t="n">
        <v>8</v>
      </c>
      <c r="N18" s="0" t="n">
        <v>3</v>
      </c>
      <c r="O18" s="0" t="n">
        <v>1</v>
      </c>
      <c r="P18" s="0" t="n">
        <v>32</v>
      </c>
      <c r="Q18" s="0" t="n">
        <f aca="false">SUM(G18:P18)</f>
        <v>141</v>
      </c>
      <c r="S18" s="0" t="n">
        <f aca="false">SUM(Q17:Q24)</f>
        <v>1753</v>
      </c>
    </row>
    <row r="19" customFormat="false" ht="12.75" hidden="false" customHeight="false" outlineLevel="0" collapsed="false">
      <c r="F19" s="0" t="s">
        <v>45</v>
      </c>
      <c r="G19" s="0" t="n">
        <v>31</v>
      </c>
      <c r="H19" s="0" t="n">
        <v>6</v>
      </c>
      <c r="I19" s="0" t="n">
        <v>10</v>
      </c>
      <c r="J19" s="0" t="n">
        <v>222</v>
      </c>
      <c r="K19" s="0" t="n">
        <v>0</v>
      </c>
      <c r="L19" s="0" t="n">
        <v>2</v>
      </c>
      <c r="M19" s="0" t="n">
        <v>8</v>
      </c>
      <c r="N19" s="0" t="n">
        <v>7</v>
      </c>
      <c r="O19" s="0" t="n">
        <v>1</v>
      </c>
      <c r="P19" s="0" t="n">
        <v>9</v>
      </c>
      <c r="Q19" s="0" t="n">
        <f aca="false">SUM(G19:P19)</f>
        <v>296</v>
      </c>
    </row>
    <row r="20" customFormat="false" ht="12.75" hidden="false" customHeight="false" outlineLevel="0" collapsed="false">
      <c r="F20" s="0" t="s">
        <v>46</v>
      </c>
      <c r="G20" s="0" t="n">
        <v>46</v>
      </c>
      <c r="H20" s="0" t="n">
        <v>0</v>
      </c>
      <c r="I20" s="0" t="n">
        <v>3</v>
      </c>
      <c r="J20" s="0" t="n">
        <v>2</v>
      </c>
      <c r="K20" s="0" t="n">
        <v>357</v>
      </c>
      <c r="L20" s="0" t="n">
        <v>0</v>
      </c>
      <c r="M20" s="0" t="n">
        <v>0</v>
      </c>
      <c r="N20" s="0" t="n">
        <v>1</v>
      </c>
      <c r="O20" s="0" t="n">
        <v>8</v>
      </c>
      <c r="P20" s="0" t="n">
        <v>21</v>
      </c>
      <c r="Q20" s="0" t="n">
        <f aca="false">SUM(G20:P20)</f>
        <v>438</v>
      </c>
      <c r="S20" s="0" t="n">
        <f aca="false">S17/S18</f>
        <v>0.700513405590416</v>
      </c>
    </row>
    <row r="21" customFormat="false" ht="12.75" hidden="false" customHeight="false" outlineLevel="0" collapsed="false">
      <c r="F21" s="0" t="s">
        <v>47</v>
      </c>
      <c r="G21" s="0" t="n">
        <v>10</v>
      </c>
      <c r="H21" s="0" t="n">
        <v>2</v>
      </c>
      <c r="I21" s="0" t="n">
        <v>1</v>
      </c>
      <c r="J21" s="0" t="n">
        <v>0</v>
      </c>
      <c r="K21" s="0" t="n">
        <v>1</v>
      </c>
      <c r="L21" s="0" t="n">
        <v>113</v>
      </c>
      <c r="M21" s="0" t="n">
        <v>9</v>
      </c>
      <c r="N21" s="0" t="n">
        <v>5</v>
      </c>
      <c r="O21" s="0" t="n">
        <v>0</v>
      </c>
      <c r="P21" s="0" t="n">
        <v>0</v>
      </c>
      <c r="Q21" s="0" t="n">
        <f aca="false">SUM(G21:P21)</f>
        <v>141</v>
      </c>
    </row>
    <row r="22" customFormat="false" ht="12.75" hidden="false" customHeight="false" outlineLevel="0" collapsed="false">
      <c r="F22" s="0" t="s">
        <v>42</v>
      </c>
      <c r="G22" s="0" t="n">
        <v>3</v>
      </c>
      <c r="H22" s="0" t="n">
        <v>3</v>
      </c>
      <c r="I22" s="0" t="n">
        <v>11</v>
      </c>
      <c r="J22" s="0" t="n">
        <v>4</v>
      </c>
      <c r="K22" s="0" t="n">
        <v>0</v>
      </c>
      <c r="L22" s="0" t="n">
        <v>17</v>
      </c>
      <c r="M22" s="0" t="n">
        <v>80</v>
      </c>
      <c r="N22" s="0" t="n">
        <v>15</v>
      </c>
      <c r="O22" s="0" t="n">
        <v>0</v>
      </c>
      <c r="P22" s="0" t="n">
        <v>21</v>
      </c>
      <c r="Q22" s="0" t="n">
        <f aca="false">SUM(G22:P22)</f>
        <v>154</v>
      </c>
    </row>
    <row r="23" customFormat="false" ht="12.75" hidden="false" customHeight="false" outlineLevel="0" collapsed="false">
      <c r="F23" s="0" t="s">
        <v>48</v>
      </c>
      <c r="G23" s="0" t="n">
        <v>3</v>
      </c>
      <c r="H23" s="0" t="n">
        <v>3</v>
      </c>
      <c r="I23" s="0" t="n">
        <v>2</v>
      </c>
      <c r="J23" s="0" t="n">
        <v>5</v>
      </c>
      <c r="K23" s="0" t="n">
        <v>0</v>
      </c>
      <c r="L23" s="0" t="n">
        <v>9</v>
      </c>
      <c r="M23" s="0" t="n">
        <v>12</v>
      </c>
      <c r="N23" s="0" t="n">
        <v>105</v>
      </c>
      <c r="O23" s="0" t="n">
        <v>0</v>
      </c>
      <c r="P23" s="0" t="n">
        <v>12</v>
      </c>
      <c r="Q23" s="0" t="n">
        <f aca="false">SUM(G23:P23)</f>
        <v>151</v>
      </c>
    </row>
    <row r="24" customFormat="false" ht="12.75" hidden="false" customHeight="false" outlineLevel="0" collapsed="false">
      <c r="F24" s="0" t="s">
        <v>49</v>
      </c>
      <c r="G24" s="0" t="n">
        <v>44</v>
      </c>
      <c r="H24" s="0" t="n">
        <v>0</v>
      </c>
      <c r="I24" s="0" t="n">
        <v>5</v>
      </c>
      <c r="J24" s="0" t="n">
        <v>0</v>
      </c>
      <c r="K24" s="0" t="n">
        <v>13</v>
      </c>
      <c r="L24" s="0" t="n">
        <v>0</v>
      </c>
      <c r="M24" s="0" t="n">
        <v>8</v>
      </c>
      <c r="N24" s="0" t="n">
        <v>2</v>
      </c>
      <c r="O24" s="0" t="n">
        <v>135</v>
      </c>
      <c r="P24" s="0" t="n">
        <v>7</v>
      </c>
      <c r="Q24" s="0" t="n">
        <f aca="false">SUM(G24:P24)</f>
        <v>214</v>
      </c>
    </row>
    <row r="25" customFormat="false" ht="12.75" hidden="false" customHeight="false" outlineLevel="0" collapsed="false">
      <c r="F25" s="0" t="s">
        <v>40</v>
      </c>
      <c r="G25" s="0" t="n">
        <v>164</v>
      </c>
      <c r="H25" s="0" t="n">
        <v>12</v>
      </c>
      <c r="I25" s="0" t="n">
        <v>28</v>
      </c>
      <c r="J25" s="0" t="n">
        <v>29</v>
      </c>
      <c r="K25" s="0" t="n">
        <v>14</v>
      </c>
      <c r="L25" s="0" t="n">
        <v>1</v>
      </c>
      <c r="M25" s="0" t="n">
        <v>16</v>
      </c>
      <c r="N25" s="0" t="n">
        <v>13</v>
      </c>
      <c r="O25" s="0" t="n">
        <v>1</v>
      </c>
      <c r="P25" s="0" t="n">
        <v>7040</v>
      </c>
      <c r="Q25" s="0" t="n">
        <f aca="false">SUM(G25:P25)</f>
        <v>7318</v>
      </c>
    </row>
    <row r="27" customFormat="false" ht="12.75" hidden="false" customHeight="false" outlineLevel="0" collapsed="false">
      <c r="G27" s="0" t="n">
        <f aca="false">SUM(G17:G24)</f>
        <v>160</v>
      </c>
      <c r="Q27" s="0" t="n">
        <f aca="false">SUM(Q17:Q24)</f>
        <v>1753</v>
      </c>
    </row>
    <row r="29" customFormat="false" ht="12.75" hidden="false" customHeight="false" outlineLevel="0" collapsed="false">
      <c r="Q29" s="2" t="n">
        <f aca="false">G27/Q27</f>
        <v>0.0912721049629207</v>
      </c>
    </row>
    <row r="31" customFormat="false" ht="12.8" hidden="false" customHeight="false" outlineLevel="0" collapsed="false">
      <c r="H31" s="0" t="s">
        <v>50</v>
      </c>
      <c r="I31" s="0" t="s">
        <v>51</v>
      </c>
      <c r="J31" s="0" t="s">
        <v>52</v>
      </c>
      <c r="K31" s="0" t="s">
        <v>53</v>
      </c>
    </row>
    <row r="33" customFormat="false" ht="12.8" hidden="false" customHeight="false" outlineLevel="0" collapsed="false">
      <c r="G33" s="0" t="s">
        <v>37</v>
      </c>
      <c r="H33" s="0" t="n">
        <v>0.99</v>
      </c>
      <c r="I33" s="0" t="n">
        <v>0.97</v>
      </c>
      <c r="J33" s="0" t="n">
        <v>0.98</v>
      </c>
      <c r="K33" s="0" t="n">
        <v>7318</v>
      </c>
      <c r="O33" s="0" t="s">
        <v>22</v>
      </c>
      <c r="P33" s="0" t="s">
        <v>37</v>
      </c>
      <c r="Q33" s="0" t="s">
        <v>46</v>
      </c>
      <c r="R33" s="0" t="s">
        <v>43</v>
      </c>
      <c r="S33" s="0" t="s">
        <v>45</v>
      </c>
      <c r="T33" s="0" t="s">
        <v>49</v>
      </c>
      <c r="U33" s="0" t="s">
        <v>44</v>
      </c>
      <c r="V33" s="0" t="s">
        <v>42</v>
      </c>
      <c r="W33" s="0" t="s">
        <v>47</v>
      </c>
      <c r="X33" s="0" t="s">
        <v>48</v>
      </c>
    </row>
    <row r="34" customFormat="false" ht="12.8" hidden="false" customHeight="false" outlineLevel="0" collapsed="false">
      <c r="G34" s="0" t="s">
        <v>46</v>
      </c>
      <c r="H34" s="0" t="n">
        <v>0.93</v>
      </c>
      <c r="I34" s="0" t="n">
        <v>0.84</v>
      </c>
      <c r="J34" s="0" t="n">
        <v>0.88</v>
      </c>
      <c r="K34" s="0" t="n">
        <v>438</v>
      </c>
      <c r="N34" s="0" t="s">
        <v>22</v>
      </c>
      <c r="O34" s="0" t="n">
        <v>25706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</row>
    <row r="35" customFormat="false" ht="12.8" hidden="false" customHeight="false" outlineLevel="0" collapsed="false">
      <c r="G35" s="0" t="s">
        <v>43</v>
      </c>
      <c r="H35" s="0" t="n">
        <v>0.73</v>
      </c>
      <c r="I35" s="0" t="n">
        <v>0.78</v>
      </c>
      <c r="J35" s="0" t="n">
        <v>0.76</v>
      </c>
      <c r="K35" s="0" t="n">
        <v>218</v>
      </c>
      <c r="N35" s="0" t="s">
        <v>37</v>
      </c>
      <c r="O35" s="0" t="n">
        <v>154</v>
      </c>
      <c r="P35" s="0" t="n">
        <v>7067</v>
      </c>
      <c r="Q35" s="0" t="n">
        <v>5</v>
      </c>
      <c r="R35" s="0" t="n">
        <v>20</v>
      </c>
      <c r="S35" s="0" t="n">
        <v>33</v>
      </c>
      <c r="T35" s="0" t="n">
        <v>2</v>
      </c>
      <c r="U35" s="0" t="n">
        <v>10</v>
      </c>
      <c r="V35" s="0" t="n">
        <v>17</v>
      </c>
      <c r="W35" s="0" t="n">
        <v>0</v>
      </c>
      <c r="X35" s="0" t="n">
        <v>10</v>
      </c>
    </row>
    <row r="36" customFormat="false" ht="12.8" hidden="false" customHeight="false" outlineLevel="0" collapsed="false">
      <c r="G36" s="0" t="s">
        <v>45</v>
      </c>
      <c r="H36" s="0" t="n">
        <v>0.76</v>
      </c>
      <c r="I36" s="0" t="n">
        <v>0.75</v>
      </c>
      <c r="J36" s="0" t="n">
        <v>0.75</v>
      </c>
      <c r="K36" s="0" t="n">
        <v>296</v>
      </c>
      <c r="N36" s="0" t="s">
        <v>46</v>
      </c>
      <c r="O36" s="0" t="n">
        <v>46</v>
      </c>
      <c r="P36" s="0" t="n">
        <v>9</v>
      </c>
      <c r="Q36" s="0" t="n">
        <v>368</v>
      </c>
      <c r="R36" s="0" t="n">
        <v>0</v>
      </c>
      <c r="S36" s="0" t="n">
        <v>2</v>
      </c>
      <c r="T36" s="0" t="n">
        <v>7</v>
      </c>
      <c r="U36" s="0" t="n">
        <v>1</v>
      </c>
      <c r="V36" s="0" t="n">
        <v>3</v>
      </c>
      <c r="W36" s="0" t="n">
        <v>0</v>
      </c>
      <c r="X36" s="0" t="n">
        <v>2</v>
      </c>
    </row>
    <row r="37" customFormat="false" ht="12.8" hidden="false" customHeight="false" outlineLevel="0" collapsed="false">
      <c r="G37" s="0" t="s">
        <v>49</v>
      </c>
      <c r="H37" s="0" t="n">
        <v>0.91</v>
      </c>
      <c r="I37" s="0" t="n">
        <v>0.66</v>
      </c>
      <c r="J37" s="0" t="n">
        <v>0.77</v>
      </c>
      <c r="K37" s="0" t="n">
        <v>214</v>
      </c>
      <c r="N37" s="0" t="s">
        <v>43</v>
      </c>
      <c r="O37" s="0" t="n">
        <v>9</v>
      </c>
      <c r="P37" s="0" t="n">
        <v>6</v>
      </c>
      <c r="Q37" s="0" t="n">
        <v>3</v>
      </c>
      <c r="R37" s="0" t="n">
        <v>171</v>
      </c>
      <c r="S37" s="0" t="n">
        <v>10</v>
      </c>
      <c r="T37" s="0" t="n">
        <v>0</v>
      </c>
      <c r="U37" s="0" t="n">
        <v>10</v>
      </c>
      <c r="V37" s="0" t="n">
        <v>2</v>
      </c>
      <c r="W37" s="0" t="n">
        <v>4</v>
      </c>
      <c r="X37" s="0" t="n">
        <v>3</v>
      </c>
    </row>
    <row r="38" customFormat="false" ht="12.8" hidden="false" customHeight="false" outlineLevel="0" collapsed="false">
      <c r="G38" s="0" t="s">
        <v>44</v>
      </c>
      <c r="H38" s="0" t="n">
        <v>0.61</v>
      </c>
      <c r="I38" s="0" t="n">
        <v>0.35</v>
      </c>
      <c r="J38" s="0" t="n">
        <v>0.44</v>
      </c>
      <c r="K38" s="0" t="n">
        <v>141</v>
      </c>
      <c r="N38" s="0" t="s">
        <v>45</v>
      </c>
      <c r="O38" s="0" t="n">
        <v>31</v>
      </c>
      <c r="P38" s="0" t="n">
        <v>13</v>
      </c>
      <c r="Q38" s="0" t="n">
        <v>2</v>
      </c>
      <c r="R38" s="0" t="n">
        <v>12</v>
      </c>
      <c r="S38" s="0" t="n">
        <v>222</v>
      </c>
      <c r="T38" s="0" t="n">
        <v>1</v>
      </c>
      <c r="U38" s="0" t="n">
        <v>2</v>
      </c>
      <c r="V38" s="0" t="n">
        <v>3</v>
      </c>
      <c r="W38" s="0" t="n">
        <v>4</v>
      </c>
      <c r="X38" s="0" t="n">
        <v>2</v>
      </c>
    </row>
    <row r="39" customFormat="false" ht="12.8" hidden="false" customHeight="false" outlineLevel="0" collapsed="false">
      <c r="G39" s="0" t="s">
        <v>42</v>
      </c>
      <c r="H39" s="0" t="n">
        <v>0.57</v>
      </c>
      <c r="I39" s="0" t="n">
        <v>0.45</v>
      </c>
      <c r="J39" s="0" t="n">
        <v>0.5</v>
      </c>
      <c r="K39" s="0" t="n">
        <v>154</v>
      </c>
      <c r="N39" s="0" t="s">
        <v>49</v>
      </c>
      <c r="O39" s="0" t="n">
        <v>44</v>
      </c>
      <c r="P39" s="0" t="n">
        <v>5</v>
      </c>
      <c r="Q39" s="0" t="n">
        <v>16</v>
      </c>
      <c r="R39" s="0" t="n">
        <v>1</v>
      </c>
      <c r="S39" s="0" t="n">
        <v>0</v>
      </c>
      <c r="T39" s="0" t="n">
        <v>142</v>
      </c>
      <c r="U39" s="0" t="n">
        <v>1</v>
      </c>
      <c r="V39" s="0" t="n">
        <v>1</v>
      </c>
      <c r="W39" s="0" t="n">
        <v>0</v>
      </c>
      <c r="X39" s="0" t="n">
        <v>4</v>
      </c>
    </row>
    <row r="40" customFormat="false" ht="12.8" hidden="false" customHeight="false" outlineLevel="0" collapsed="false">
      <c r="G40" s="0" t="s">
        <v>47</v>
      </c>
      <c r="H40" s="0" t="n">
        <v>0.7</v>
      </c>
      <c r="I40" s="0" t="n">
        <v>0.82</v>
      </c>
      <c r="J40" s="0" t="n">
        <v>0.76</v>
      </c>
      <c r="K40" s="0" t="n">
        <v>141</v>
      </c>
      <c r="N40" s="0" t="s">
        <v>44</v>
      </c>
      <c r="O40" s="0" t="n">
        <v>14</v>
      </c>
      <c r="P40" s="0" t="n">
        <v>24</v>
      </c>
      <c r="Q40" s="0" t="n">
        <v>2</v>
      </c>
      <c r="R40" s="0" t="n">
        <v>21</v>
      </c>
      <c r="S40" s="0" t="n">
        <v>16</v>
      </c>
      <c r="T40" s="0" t="n">
        <v>1</v>
      </c>
      <c r="U40" s="0" t="n">
        <v>49</v>
      </c>
      <c r="V40" s="0" t="n">
        <v>8</v>
      </c>
      <c r="W40" s="0" t="n">
        <v>4</v>
      </c>
      <c r="X40" s="0" t="n">
        <v>2</v>
      </c>
    </row>
    <row r="41" customFormat="false" ht="12.8" hidden="false" customHeight="false" outlineLevel="0" collapsed="false">
      <c r="G41" s="0" t="s">
        <v>48</v>
      </c>
      <c r="H41" s="0" t="n">
        <v>0.64</v>
      </c>
      <c r="I41" s="0" t="n">
        <v>0.62</v>
      </c>
      <c r="J41" s="0" t="n">
        <v>0.63</v>
      </c>
      <c r="K41" s="0" t="n">
        <v>151</v>
      </c>
      <c r="N41" s="0" t="s">
        <v>42</v>
      </c>
      <c r="O41" s="0" t="n">
        <v>3</v>
      </c>
      <c r="P41" s="0" t="n">
        <v>25</v>
      </c>
      <c r="Q41" s="0" t="n">
        <v>0</v>
      </c>
      <c r="R41" s="0" t="n">
        <v>3</v>
      </c>
      <c r="S41" s="0" t="n">
        <v>5</v>
      </c>
      <c r="T41" s="0" t="n">
        <v>1</v>
      </c>
      <c r="U41" s="0" t="n">
        <v>5</v>
      </c>
      <c r="V41" s="0" t="n">
        <v>69</v>
      </c>
      <c r="W41" s="0" t="n">
        <v>21</v>
      </c>
      <c r="X41" s="0" t="n">
        <v>22</v>
      </c>
    </row>
    <row r="42" customFormat="false" ht="12.8" hidden="false" customHeight="false" outlineLevel="0" collapsed="false">
      <c r="N42" s="0" t="s">
        <v>47</v>
      </c>
      <c r="O42" s="0" t="n">
        <v>10</v>
      </c>
      <c r="P42" s="0" t="n">
        <v>0</v>
      </c>
      <c r="Q42" s="0" t="n">
        <v>0</v>
      </c>
      <c r="R42" s="0" t="n">
        <v>1</v>
      </c>
      <c r="S42" s="0" t="n">
        <v>0</v>
      </c>
      <c r="T42" s="0" t="n">
        <v>0</v>
      </c>
      <c r="U42" s="0" t="n">
        <v>2</v>
      </c>
      <c r="V42" s="0" t="n">
        <v>9</v>
      </c>
      <c r="W42" s="0" t="n">
        <v>116</v>
      </c>
      <c r="X42" s="0" t="n">
        <v>3</v>
      </c>
    </row>
    <row r="43" customFormat="false" ht="12.8" hidden="false" customHeight="false" outlineLevel="0" collapsed="false">
      <c r="G43" s="0" t="s">
        <v>54</v>
      </c>
      <c r="H43" s="0" t="n">
        <v>0.94</v>
      </c>
      <c r="I43" s="0" t="n">
        <v>0.91</v>
      </c>
      <c r="J43" s="0" t="n">
        <v>0.93</v>
      </c>
      <c r="K43" s="0" t="n">
        <v>9071</v>
      </c>
      <c r="N43" s="0" t="s">
        <v>48</v>
      </c>
      <c r="O43" s="0" t="n">
        <v>3</v>
      </c>
      <c r="P43" s="0" t="n">
        <v>18</v>
      </c>
      <c r="Q43" s="0" t="n">
        <v>0</v>
      </c>
      <c r="R43" s="0" t="n">
        <v>4</v>
      </c>
      <c r="S43" s="0" t="n">
        <v>5</v>
      </c>
      <c r="T43" s="0" t="n">
        <v>2</v>
      </c>
      <c r="U43" s="0" t="n">
        <v>0</v>
      </c>
      <c r="V43" s="0" t="n">
        <v>9</v>
      </c>
      <c r="W43" s="0" t="n">
        <v>17</v>
      </c>
      <c r="X43" s="0" t="n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2018-05-17T10:45:31Z</dcterms:created>
  <dc:creator/>
  <dc:description/>
  <dc:language>en-US</dc:language>
  <cp:lastModifiedBy/>
  <dcterms:modified xsi:type="dcterms:W3CDTF">2018-05-20T11:08:38Z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