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style18.xml" ContentType="application/vnd.ms-office.chartstyle+xml"/>
  <Override PartName="/xl/charts/colors18.xml" ContentType="application/vnd.ms-office.chartcolorstyle+xml"/>
  <Override PartName="/xl/charts/chart24.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shua A Kosasih\Documents\_kuliah_TA\TA\Defaults\"/>
    </mc:Choice>
  </mc:AlternateContent>
  <xr:revisionPtr revIDLastSave="0" documentId="13_ncr:1_{C4A1E874-41EC-4C13-843B-E4011885874C}" xr6:coauthVersionLast="32" xr6:coauthVersionMax="32" xr10:uidLastSave="{00000000-0000-0000-0000-000000000000}"/>
  <bookViews>
    <workbookView xWindow="0" yWindow="0" windowWidth="16380" windowHeight="8190" tabRatio="872" firstSheet="4" activeTab="12" xr2:uid="{00000000-000D-0000-FFFF-FFFF00000000}"/>
  </bookViews>
  <sheets>
    <sheet name="Sheet1" sheetId="1" r:id="rId1"/>
    <sheet name="Sheet2" sheetId="2" r:id="rId2"/>
    <sheet name="Sheet3" sheetId="3" r:id="rId3"/>
    <sheet name="Callback" sheetId="4" r:id="rId4"/>
    <sheet name="DropoutGRU" sheetId="5" r:id="rId5"/>
    <sheet name="DropoutEmb" sheetId="6" r:id="rId6"/>
    <sheet name="Trimlen" sheetId="7" r:id="rId7"/>
    <sheet name="EmbXMod" sheetId="8" r:id="rId8"/>
    <sheet name="TraXMod" sheetId="9" r:id="rId9"/>
    <sheet name="LossXEpoch" sheetId="10" r:id="rId10"/>
    <sheet name="Optimizer" sheetId="11" r:id="rId11"/>
    <sheet name="Loss" sheetId="12" r:id="rId12"/>
    <sheet name="Merge" sheetId="13" r:id="rId13"/>
    <sheet name="Sheet14" sheetId="14" r:id="rId14"/>
  </sheets>
  <definedNames>
    <definedName name="_xlnm._FilterDatabase" localSheetId="12" hidden="1">Merge!$B$2:$F$2</definedName>
    <definedName name="_xlnm._FilterDatabase" localSheetId="13">Sheet14!$B$4:$F$100</definedName>
    <definedName name="_FilterDatabase_0" localSheetId="13">Sheet14!$B$4:$F$100</definedName>
  </definedName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G2" i="14" l="1"/>
  <c r="F2" i="14"/>
  <c r="E2" i="14"/>
  <c r="D2" i="14"/>
  <c r="C2" i="14"/>
  <c r="B2" i="14"/>
  <c r="E1" i="14"/>
  <c r="D1" i="14"/>
  <c r="C1" i="14"/>
  <c r="B1" i="14"/>
  <c r="H3" i="13"/>
  <c r="G96" i="13" s="1"/>
  <c r="F28" i="11"/>
  <c r="E28" i="11"/>
  <c r="F26" i="11"/>
  <c r="E26" i="11"/>
  <c r="F24" i="11"/>
  <c r="E24" i="11"/>
  <c r="K6" i="11"/>
  <c r="J6" i="11"/>
  <c r="K5" i="11"/>
  <c r="J5" i="11"/>
  <c r="K4" i="11"/>
  <c r="J4" i="11"/>
  <c r="K3" i="11"/>
  <c r="J3" i="11"/>
  <c r="L30" i="8"/>
  <c r="I30" i="8"/>
  <c r="L29" i="8"/>
  <c r="I29" i="8"/>
  <c r="L28" i="8"/>
  <c r="I28" i="8"/>
  <c r="L27" i="8"/>
  <c r="I27" i="8"/>
  <c r="L26" i="8"/>
  <c r="I26" i="8"/>
  <c r="L25" i="8"/>
  <c r="I25" i="8"/>
  <c r="L24" i="8"/>
  <c r="I24" i="8"/>
  <c r="L23" i="8"/>
  <c r="I23" i="8"/>
  <c r="L22" i="8"/>
  <c r="I22" i="8"/>
  <c r="L21" i="8"/>
  <c r="I21" i="8"/>
  <c r="L20" i="8"/>
  <c r="I20" i="8"/>
  <c r="L19" i="8"/>
  <c r="I19" i="8"/>
  <c r="L18" i="8"/>
  <c r="I18" i="8"/>
  <c r="L17" i="8"/>
  <c r="I17" i="8"/>
  <c r="L16" i="8"/>
  <c r="I16" i="8"/>
  <c r="Q7" i="8"/>
  <c r="P7" i="8"/>
  <c r="Q6" i="8"/>
  <c r="P6" i="8"/>
  <c r="Q5" i="8"/>
  <c r="P5" i="8"/>
  <c r="M5" i="8"/>
  <c r="L5" i="8"/>
  <c r="Q4" i="8"/>
  <c r="P4" i="8"/>
  <c r="M4" i="8"/>
  <c r="L4" i="8"/>
  <c r="Q3" i="8"/>
  <c r="P3" i="8"/>
  <c r="M3" i="8"/>
  <c r="L3" i="8"/>
  <c r="D25" i="1"/>
  <c r="D20" i="1"/>
  <c r="G10" i="13" l="1"/>
  <c r="G18" i="13"/>
  <c r="G26" i="13"/>
  <c r="G34" i="13"/>
  <c r="G42" i="13"/>
  <c r="G50" i="13"/>
  <c r="G58" i="13"/>
  <c r="G66" i="13"/>
  <c r="G74" i="13"/>
  <c r="G82" i="13"/>
  <c r="G90" i="13"/>
  <c r="G98" i="13"/>
  <c r="G3" i="13"/>
  <c r="G17" i="13"/>
  <c r="G33" i="13"/>
  <c r="G49" i="13"/>
  <c r="G65" i="13"/>
  <c r="G81" i="13"/>
  <c r="G97" i="13"/>
  <c r="G5" i="13"/>
  <c r="G13" i="13"/>
  <c r="G21" i="13"/>
  <c r="G29" i="13"/>
  <c r="G37" i="13"/>
  <c r="G45" i="13"/>
  <c r="G53" i="13"/>
  <c r="G61" i="13"/>
  <c r="G69" i="13"/>
  <c r="G77" i="13"/>
  <c r="G85" i="13"/>
  <c r="G93" i="13"/>
  <c r="G9" i="13"/>
  <c r="G25" i="13"/>
  <c r="G41" i="13"/>
  <c r="G57" i="13"/>
  <c r="G73" i="13"/>
  <c r="G89" i="13"/>
  <c r="G6" i="13"/>
  <c r="G14" i="13"/>
  <c r="G22" i="13"/>
  <c r="G30" i="13"/>
  <c r="G38" i="13"/>
  <c r="G46" i="13"/>
  <c r="G54" i="13"/>
  <c r="G62" i="13"/>
  <c r="G70" i="13"/>
  <c r="G78" i="13"/>
  <c r="G86" i="13"/>
  <c r="G94" i="13"/>
  <c r="G7" i="13"/>
  <c r="G11" i="13"/>
  <c r="G15" i="13"/>
  <c r="G19" i="13"/>
  <c r="G23" i="13"/>
  <c r="G27" i="13"/>
  <c r="G31" i="13"/>
  <c r="G35" i="13"/>
  <c r="G39" i="13"/>
  <c r="G43" i="13"/>
  <c r="G47" i="13"/>
  <c r="G51" i="13"/>
  <c r="G55" i="13"/>
  <c r="G59" i="13"/>
  <c r="G63" i="13"/>
  <c r="G67" i="13"/>
  <c r="G71" i="13"/>
  <c r="G75" i="13"/>
  <c r="G79" i="13"/>
  <c r="G83" i="13"/>
  <c r="G87" i="13"/>
  <c r="G91" i="13"/>
  <c r="G95" i="13"/>
  <c r="G4" i="13"/>
  <c r="G8" i="13"/>
  <c r="G12" i="13"/>
  <c r="G16" i="13"/>
  <c r="G20" i="13"/>
  <c r="G24" i="13"/>
  <c r="G28" i="13"/>
  <c r="G32" i="13"/>
  <c r="G36" i="13"/>
  <c r="G40" i="13"/>
  <c r="G44" i="13"/>
  <c r="G48" i="13"/>
  <c r="G52" i="13"/>
  <c r="G56" i="13"/>
  <c r="G60" i="13"/>
  <c r="G64" i="13"/>
  <c r="G68" i="13"/>
  <c r="G72" i="13"/>
  <c r="G76" i="13"/>
  <c r="G80" i="13"/>
  <c r="G84" i="13"/>
  <c r="G88" i="13"/>
  <c r="G92" i="13"/>
</calcChain>
</file>

<file path=xl/sharedStrings.xml><?xml version="1.0" encoding="utf-8"?>
<sst xmlns="http://schemas.openxmlformats.org/spreadsheetml/2006/main" count="1032" uniqueCount="254">
  <si>
    <t>Optimizers</t>
  </si>
  <si>
    <t>rmsprop</t>
  </si>
  <si>
    <t>adagrad</t>
  </si>
  <si>
    <t>SGD</t>
  </si>
  <si>
    <t>clipnorm</t>
  </si>
  <si>
    <t>Lample et al</t>
  </si>
  <si>
    <t>vs</t>
  </si>
  <si>
    <t>Keras</t>
  </si>
  <si>
    <t>Zhilin Yang</t>
  </si>
  <si>
    <t>clipvalue</t>
  </si>
  <si>
    <t>http://cs231n.github.io/neural-networks-3/#ada</t>
  </si>
  <si>
    <t>Learning rate</t>
  </si>
  <si>
    <t>← can be freely tuned (said Keras)</t>
  </si>
  <si>
    <t>Loss function</t>
  </si>
  <si>
    <t>NO FUCKING CLUE!!</t>
  </si>
  <si>
    <t>categorical_crossentropy</t>
  </si>
  <si>
    <t>Keras_contrib</t>
  </si>
  <si>
    <t>Trainable embedding</t>
  </si>
  <si>
    <t>Mask zero</t>
  </si>
  <si>
    <t>Dropout</t>
  </si>
  <si>
    <t>Embedding prone to overfitting</t>
  </si>
  <si>
    <t>A Theoretically Grounded Application of Dropout in Recurrent Neural Networks</t>
  </si>
  <si>
    <t>Yarin Gal</t>
  </si>
  <si>
    <t>Zoubin Ghahramani</t>
  </si>
  <si>
    <t>https://stackoverflow.com/questions/49458902/does-applying-a-dropout-layer-after-the-embedding-layer-have-the-same-effect-as</t>
  </si>
  <si>
    <t>Dropout GRU</t>
  </si>
  <si>
    <t>Keras default</t>
  </si>
  <si>
    <t>Recurrent dropout GRU</t>
  </si>
  <si>
    <t>Char merge</t>
  </si>
  <si>
    <t>Concat</t>
  </si>
  <si>
    <t>Word merge</t>
  </si>
  <si>
    <t>Merge layer</t>
  </si>
  <si>
    <t>Batch size</t>
  </si>
  <si>
    <t>NONE!!!!!</t>
  </si>
  <si>
    <t>Hell I’ll be using</t>
  </si>
  <si>
    <t>8, 16, 32</t>
  </si>
  <si>
    <t>That’s it</t>
  </si>
  <si>
    <t>Keras default is 32</t>
  </si>
  <si>
    <t>FUCK THIS SHIT</t>
  </si>
  <si>
    <t>Epoch</t>
  </si>
  <si>
    <t>Early stopping patience 10</t>
  </si>
  <si>
    <t>Ji Young Lee</t>
  </si>
  <si>
    <t>MIT</t>
  </si>
  <si>
    <t>GRU</t>
  </si>
  <si>
    <t>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</si>
  <si>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Arguments</t>
  </si>
  <si>
    <t>units: Positive integer, dimensionality of the output space.</t>
  </si>
  <si>
    <t>activation: Activation function to use (see activations).</t>
  </si>
  <si>
    <t>Default: hyperbolic tangent (tanh). If you pass None, no activation is applied (ie. "linear" activation: a(x) = x).</t>
  </si>
  <si>
    <t>recurrent_activation: Activation function to use for the recurrent step (see activations).</t>
  </si>
  <si>
    <t>Default: hard sigmoid (hard_sigmoid). If you pass None, no activation is applied (ie. "linear" activation: a(x) = x).</t>
  </si>
  <si>
    <t>use_bias: Boolean, whether the layer uses a bias vector.</t>
  </si>
  <si>
    <t>kernel_initializer: Initializer for the kernel weights matrix, used for the linear transformation of the inputs (see initializers).</t>
  </si>
  <si>
    <t>recurrent_initializer: Initializer for the recurrent_kernel weights matrix, used for the linear transformation of the recurrent state (see initializers).</t>
  </si>
  <si>
    <t>bias_initializer: Initializer for the bias vector (see initializers).</t>
  </si>
  <si>
    <t>kernel_regularizer: Regularizer function applied to the kernel weights matrix (see regularizer).</t>
  </si>
  <si>
    <t>recurrent_regularizer: Regularizer function applied to the recurrent_kernel weights matrix (see regularizer).</t>
  </si>
  <si>
    <t>bias_regularizer: Regularizer function applied to the bias vector (see regularizer).</t>
  </si>
  <si>
    <t>activity_regularizer: Regularizer function applied to the output of the layer (its "activation"). (see regularizer).</t>
  </si>
  <si>
    <t>kernel_constraint: Constraint function applied to the kernel weights matrix (see constraints).</t>
  </si>
  <si>
    <t>recurrent_constraint: Constraint function applied to the recurrent_kernel weights matrix (see constraints).</t>
  </si>
  <si>
    <t>bias_constraint: Constraint function applied to the bias vector (see constraints).</t>
  </si>
  <si>
    <t>dropout: Float between 0 and 1. Fraction of the units to drop for the linear transformation of the inputs.</t>
  </si>
  <si>
    <t>recurrent_dropout: Float between 0 and 1. Fraction of the units to drop for the linear transformation of the recurrent state.</t>
  </si>
  <si>
    <t>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</si>
  <si>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return_sequences: Boolean. Whether to return the last output in the output sequence, or the full sequence.</t>
  </si>
  <si>
    <t>return_state: Boolean. Whether to return the last state in addition to the output.</t>
  </si>
  <si>
    <t>go_backwards: Boolean (default False). If True, process the input sequence backwards and return the reversed sequence.</t>
  </si>
  <si>
    <t>stateful: Boolean (default False). If True, the last state for each sample at index i in a batch will be used as initial state for the sample of index i in the following batch.</t>
  </si>
  <si>
    <t>unroll: Boolean (default False). If True, the network will be unrolled, else a symbolic loop will be used. Unrolling can speed-up a RNN, although it tends to be more memory-intensive. Unrolling is only suitable for short sequences.</t>
  </si>
  <si>
    <t>reset_after: GRU convention (whether to apply reset gate after or before matrix multiplication). False = "before" (default), True = "after" (CuDNN compatible).</t>
  </si>
  <si>
    <t>CRF</t>
  </si>
  <si>
    <t>learn_mode: Either 'join' or 'marginal'.</t>
  </si>
  <si>
    <t>The former train the model by maximizing join likelihood while the latter</t>
  </si>
  <si>
    <t>maximize the product of marginal likelihood over all time steps.</t>
  </si>
  <si>
    <t>test_mode: Either 'viterbi' or 'marginal'.</t>
  </si>
  <si>
    <t>The former is recommended and as default when `learn_mode = 'join'` and</t>
  </si>
  <si>
    <t>gives one-hot representation of the best path at test (prediction) time,</t>
  </si>
  <si>
    <t>while the latter is recommended and chosen as default when `learn_mode = 'marginal'`,</t>
  </si>
  <si>
    <t>which produces marginal probabilities for each time step.</t>
  </si>
  <si>
    <t>sparse_target: Boolean (default False) indicating if provided labels are one-hot or</t>
  </si>
  <si>
    <t>indices (with shape 1 at dim 3).</t>
  </si>
  <si>
    <t>use_boundary: Boolean (default True) indicating if trainable start-end chain energies</t>
  </si>
  <si>
    <t>should be added to model.</t>
  </si>
  <si>
    <t>kernel_initializer: Initializer for the `kernel` weights matrix,</t>
  </si>
  <si>
    <t>used for the linear transformation of the inputs.</t>
  </si>
  <si>
    <t>(see [initializers](../initializers.md)).</t>
  </si>
  <si>
    <t>chain_initializer: Initializer for the `chain_kernel` weights matrix,</t>
  </si>
  <si>
    <t>used for the CRF chain energy.</t>
  </si>
  <si>
    <t>boundary_initializer: Initializer for the `left_boundary`, 'right_boundary' weights vectors,</t>
  </si>
  <si>
    <t>used for the start/left and end/right boundary energy.</t>
  </si>
  <si>
    <t>bias_initializer: Initializer for the bias vector</t>
  </si>
  <si>
    <t>activation: Activation function to use</t>
  </si>
  <si>
    <t>(see [activations](../activations.md)).</t>
  </si>
  <si>
    <t>If you pass None, no activation is applied</t>
  </si>
  <si>
    <t>(ie. "linear" activation: `a(x) = x`).</t>
  </si>
  <si>
    <t>kernel_regularizer: Regularizer function applied to</t>
  </si>
  <si>
    <t>the `kernel` weights matrix</t>
  </si>
  <si>
    <t>(see [regularizer](../regularizers.md)).</t>
  </si>
  <si>
    <t>chain_regularizer: Regularizer function applied to</t>
  </si>
  <si>
    <t>the `chain_kernel` weights matrix</t>
  </si>
  <si>
    <t>boundary_regularizer: Regularizer function applied to</t>
  </si>
  <si>
    <t>the 'left_boundary', 'right_boundary' weight vectors</t>
  </si>
  <si>
    <t>bias_regularizer: Regularizer function applied to the bias vector</t>
  </si>
  <si>
    <t>kernel_constraint: Constraint function applied to</t>
  </si>
  <si>
    <t>(see [constraints](../constraints.md)).</t>
  </si>
  <si>
    <t>chain_constraint: Constraint function applied to</t>
  </si>
  <si>
    <t>boundary_constraint: Constraint function applied to</t>
  </si>
  <si>
    <t>the `left_boundary`, `right_boundary` weights vectors</t>
  </si>
  <si>
    <t>bias_constraint: Constraint function applied to the bias vector</t>
  </si>
  <si>
    <t>input_dim: dimensionality of the input (integer).</t>
  </si>
  <si>
    <t>This argument (or alternatively, the keyword argument `input_shape`)</t>
  </si>
  <si>
    <t>is required when using this layer as the first layer in a model.</t>
  </si>
  <si>
    <t>unroll: Boolean (default False). If True, the network will be unrolled, else a symbolic loop will be used.</t>
  </si>
  <si>
    <t>Unrolling can speed-up a RNN, although it tends to be more memory-intensive.</t>
  </si>
  <si>
    <t>Unrolling is only suitable for short sequences.</t>
  </si>
  <si>
    <t>def __init__(self, units,</t>
  </si>
  <si>
    <t>learn_mode='join',</t>
  </si>
  <si>
    <t>test_mode=None,</t>
  </si>
  <si>
    <t>sparse_target=False,</t>
  </si>
  <si>
    <t>use_boundary=True,</t>
  </si>
  <si>
    <t>use_bias=True,</t>
  </si>
  <si>
    <t>activation='linear',</t>
  </si>
  <si>
    <t>kernel_initializer='glorot_uniform',</t>
  </si>
  <si>
    <t>chain_initializer='orthogonal',</t>
  </si>
  <si>
    <t>bias_initializer='zeros',</t>
  </si>
  <si>
    <t>boundary_initializer='zeros',</t>
  </si>
  <si>
    <t>kernel_regularizer=None,</t>
  </si>
  <si>
    <t>chain_regularizer=None,</t>
  </si>
  <si>
    <t>boundary_regularizer=None,</t>
  </si>
  <si>
    <t>bias_regularizer=None,</t>
  </si>
  <si>
    <t>kernel_constraint=None,</t>
  </si>
  <si>
    <t>chain_constraint=None,</t>
  </si>
  <si>
    <t>boundary_constraint=None,</t>
  </si>
  <si>
    <t>bias_constraint=None,</t>
  </si>
  <si>
    <t>input_dim=None,</t>
  </si>
  <si>
    <t>unroll=False,</t>
  </si>
  <si>
    <t>Compile</t>
  </si>
  <si>
    <t>compile(self, optimizer, loss=None, metrics=None, loss_weights=None, sample_weight_mode=None, weighted_metrics=None, target_tensors=None)</t>
  </si>
  <si>
    <t>optimizer: String (name of optimizer) or optimizer instance. See optimizers.</t>
  </si>
  <si>
    <t>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</si>
  <si>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metrics: List of metrics to be evaluated by the model during training and testing. Typically you will use metrics=['accuracy']. To specify different metrics for different outputs of a multi-output model, you could also pass a dictionary, such as metrics={'output_a': 'accuracy'}.</t>
  </si>
  <si>
    <t>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</si>
  <si>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</si>
  <si>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weighted_metrics: List of metrics to be evaluated and weighted by sample_weight or class_weight during training and testing.</t>
  </si>
  <si>
    <t>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</si>
  <si>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**kwargs: When using the Theano/CNTK backends, these arguments are passed into K.function. When using the TensorFlow backend, these arguments are passed into tf.Session.run.</t>
  </si>
  <si>
    <t>Fit</t>
  </si>
  <si>
    <t>fit(self, x=None, y=None, batch_size=None, epochs=1, verbose=1, callbacks=None, validation_split=0.0, validation_data=None, shuffle=True, class_weight=None, sample_weight=None, initial_epoch=0, steps_per_epoch=None, validation_steps=None)</t>
  </si>
  <si>
    <t>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</si>
  <si>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</si>
  <si>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batch_size: Integer or None. Number of samples per gradient update. If unspecified, batch_size will default to 32.</t>
  </si>
  <si>
    <t>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</si>
  <si>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verbose: Integer. 0, 1, or 2. Verbosity mode. 0 = silent, 1 = progress bar, 2 = one line per epoch.</t>
  </si>
  <si>
    <t>callbacks: List of keras.callbacks.Callback instances. List of callbacks to apply during training. See callbacks.</t>
  </si>
  <si>
    <t>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</si>
  <si>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validation_data: tuple (x_val, y_val) or tuple (x_val, y_val, val_sample_weights) on which to evaluate the loss and any model metrics at the end of each epoch. The model will not be trained on this data. validation_data will override validation_split.</t>
  </si>
  <si>
    <t>shuffle: Boolean (whether to shuffle the training data before each epoch) or str (for 'batch'). 'batch' is a special option for dealing with the limitations of HDF5 data; it shuffles in batch-sized chunks. Has no effect when steps_per_epoch is not None.</t>
  </si>
  <si>
    <t>class_weight: Optional dictionary mapping class indices (integers) to a weight (float) value, used for weighting the loss function (during training only). This can be useful to tell the model to "pay more attention" to samples from an under-represented class.</t>
  </si>
  <si>
    <t>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</si>
  <si>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initial_epoch: Integer. Epoch at which to start training (useful for resuming a previous training run).</t>
  </si>
  <si>
    <t>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</si>
  <si>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validation_steps: Only relevant if steps_per_epoch is specified. Total number of steps (batches of samples) to validate before stopping.</t>
  </si>
  <si>
    <t>Early Stop</t>
  </si>
  <si>
    <t>keras.callbacks.EarlyStopping(monitor='val_loss', min_delta=0, patience=0, verbose=0, mode='auto')</t>
  </si>
  <si>
    <t>monitor: quantity to be monitored.</t>
  </si>
  <si>
    <t>min_delta: minimum change in the monitored quantity to qualify as an improvement, i.e. an absolute change of less than min_delta, will count as no improvement.</t>
  </si>
  <si>
    <t>patience: number of epochs with no improvement after which training will be stopped.</t>
  </si>
  <si>
    <t>verbose: verbosity mode.</t>
  </si>
  <si>
    <t>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</si>
  <si>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Avg Epoch</t>
  </si>
  <si>
    <t>Avg F-1 (micro)</t>
  </si>
  <si>
    <t>Run at</t>
  </si>
  <si>
    <t>Home</t>
  </si>
  <si>
    <t>Trial per settings</t>
  </si>
  <si>
    <t>Comments</t>
  </si>
  <si>
    <t>Other than patience, everything was set to default</t>
  </si>
  <si>
    <t>Dropout rate</t>
  </si>
  <si>
    <t>HPC</t>
  </si>
  <si>
    <t>-</t>
  </si>
  <si>
    <t>Rate 0 until 0.6 numbers are gotten from logEDo.txt, the collected data are below</t>
  </si>
  <si>
    <t>Trim length</t>
  </si>
  <si>
    <t>Avg F-1 (Micro)</t>
  </si>
  <si>
    <t>WE Only</t>
  </si>
  <si>
    <t>CE Only</t>
  </si>
  <si>
    <t>Both</t>
  </si>
  <si>
    <t>Embedding</t>
  </si>
  <si>
    <t>F-1</t>
  </si>
  <si>
    <t>polyglot.vec</t>
  </si>
  <si>
    <t>rang_fasttext.vec</t>
  </si>
  <si>
    <t>rang_word2vec.vec</t>
  </si>
  <si>
    <t>wiki.id.vec</t>
  </si>
  <si>
    <t>WE_w.vec</t>
  </si>
  <si>
    <t>Dukun &amp; HPC</t>
  </si>
  <si>
    <t>first trial was run at dukun, second one was run at hpc</t>
  </si>
  <si>
    <t>Epoch 1</t>
  </si>
  <si>
    <t>Epoch 2</t>
  </si>
  <si>
    <t>F-1 1</t>
  </si>
  <si>
    <t>F-1 2</t>
  </si>
  <si>
    <t>Not Trainable</t>
  </si>
  <si>
    <t>Trainable</t>
  </si>
  <si>
    <t>Model</t>
  </si>
  <si>
    <t>Dukun</t>
  </si>
  <si>
    <t>no trainable training hit max epoch=30 for model 1 &amp; 2</t>
  </si>
  <si>
    <t>loss:</t>
  </si>
  <si>
    <t>acc:</t>
  </si>
  <si>
    <t>val_loss:</t>
  </si>
  <si>
    <t>val_acc:</t>
  </si>
  <si>
    <t>Rmsprop</t>
  </si>
  <si>
    <t>Optimizer</t>
  </si>
  <si>
    <t>F-1 (Micro)</t>
  </si>
  <si>
    <t>Nesterov</t>
  </si>
  <si>
    <t>Gradient clipping</t>
  </si>
  <si>
    <t>Adam</t>
  </si>
  <si>
    <t>Adagrad</t>
  </si>
  <si>
    <t>Time/epoch for every optimizer is the same, around 320s</t>
  </si>
  <si>
    <t>adam</t>
  </si>
  <si>
    <t>&lt;keras.optimizers.SGD object at 0x7fbc5f11d9d0&gt;</t>
  </si>
  <si>
    <t>&lt;keras.optimizers.SGD object at 0x7ff58001d9d0&gt;</t>
  </si>
  <si>
    <t>&lt;keras.optimizers.SGD object at 0x7f9cc5b1d9d0&gt;</t>
  </si>
  <si>
    <t>&lt;keras.optimizers.SGD object at 0x7fb0e25dd9d0&gt;</t>
  </si>
  <si>
    <t>&lt;keras.optimizers.RMSprop object at 0x7f968781d9d0&gt;</t>
  </si>
  <si>
    <t>&lt;keras.optimizers.RMSprop object at 0x7f471a41d9d0&gt;</t>
  </si>
  <si>
    <t>&lt;keras.optimizers.RMSprop object at 0x7fab7d75d9d0&gt;</t>
  </si>
  <si>
    <t>&lt;keras.optimizers.RMSprop object at 0x7fe03bb5d9d0&gt;</t>
  </si>
  <si>
    <t>&lt;keras.optimizers.RMSprop object at 0x7f3bac11d9d0&gt;</t>
  </si>
  <si>
    <t>&lt;keras.optimizers.RMSprop object at 0x7f99781dd9d0&gt;</t>
  </si>
  <si>
    <t>Loss</t>
  </si>
  <si>
    <t>categorical_hinge</t>
  </si>
  <si>
    <t>binary_crossentropy</t>
  </si>
  <si>
    <t>kullback_leibler_divergence</t>
  </si>
  <si>
    <t>poisson</t>
  </si>
  <si>
    <t>cosine_proximity</t>
  </si>
  <si>
    <t>logcosh</t>
  </si>
  <si>
    <t>mean_squared_error</t>
  </si>
  <si>
    <t>mean_squared_logarithmic_error</t>
  </si>
  <si>
    <t>squared_hinge</t>
  </si>
  <si>
    <t>Optimizer using adagrad</t>
  </si>
  <si>
    <t>MergeGRU char level</t>
  </si>
  <si>
    <t>MergeGRU word level</t>
  </si>
  <si>
    <t>sum</t>
  </si>
  <si>
    <t>Add</t>
  </si>
  <si>
    <t>Subtract</t>
  </si>
  <si>
    <t>Multiply</t>
  </si>
  <si>
    <t>Average</t>
  </si>
  <si>
    <t>Maximum</t>
  </si>
  <si>
    <t>Concatenate</t>
  </si>
  <si>
    <t>mul</t>
  </si>
  <si>
    <t>concat</t>
  </si>
  <si>
    <t>ave</t>
  </si>
  <si>
    <t>char</t>
  </si>
  <si>
    <t>word</t>
  </si>
  <si>
    <t>layer</t>
  </si>
  <si>
    <t>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</si>
</sst>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6" x14ac:knownFonts="1">
    <font>
      <sz val="10"/>
      <name val="Arial"/>
      <family val="2"/>
      <charset val="1"/>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
      <sz val="10"/>
      <name val="Arial"/>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9" fontId="5" fillId="0" borderId="0" applyBorder="0" applyProtection="0"/>
  </cellStyleXfs>
  <cellXfs count="19">
    <xf numFmtId="0" fontId="0" fillId="0" borderId="0" xfId="0"/>
    <xf numFmtId="0" fontId="0" fillId="0" borderId="0" xfId="0" applyFont="1" applyBorder="1" applyAlignment="1">
      <alignment horizontal="center" vertical="center"/>
    </xf>
    <xf numFmtId="0" fontId="1" fillId="0" borderId="0" xfId="0" applyFont="1" applyBorder="1" applyAlignment="1">
      <alignment horizontal="center" vertical="center" wrapText="1"/>
    </xf>
    <xf numFmtId="0" fontId="0" fillId="0" borderId="0" xfId="0" applyFont="1"/>
    <xf numFmtId="164" fontId="0" fillId="0" borderId="0" xfId="0" applyNumberFormat="1"/>
    <xf numFmtId="0" fontId="1" fillId="0" borderId="0" xfId="0" applyFont="1" applyAlignment="1"/>
    <xf numFmtId="0" fontId="2" fillId="0" borderId="0" xfId="0" applyFont="1"/>
    <xf numFmtId="0" fontId="3" fillId="0" borderId="0" xfId="0" applyFont="1" applyAlignment="1"/>
    <xf numFmtId="0" fontId="1" fillId="0" borderId="0" xfId="0" applyFont="1" applyAlignment="1">
      <alignment wrapText="1"/>
    </xf>
    <xf numFmtId="0" fontId="1" fillId="0" borderId="0" xfId="0" applyFont="1"/>
    <xf numFmtId="0" fontId="4" fillId="0" borderId="0" xfId="0" applyFont="1"/>
    <xf numFmtId="10" fontId="0" fillId="0" borderId="0" xfId="0" applyNumberFormat="1"/>
    <xf numFmtId="0" fontId="0" fillId="2" borderId="0" xfId="0" applyFill="1"/>
    <xf numFmtId="10" fontId="0" fillId="2" borderId="0" xfId="0" applyNumberFormat="1" applyFill="1"/>
    <xf numFmtId="10" fontId="0" fillId="0" borderId="0" xfId="0" applyNumberFormat="1" applyFont="1"/>
    <xf numFmtId="2" fontId="0" fillId="0" borderId="0" xfId="0" applyNumberFormat="1" applyFont="1"/>
    <xf numFmtId="10" fontId="5" fillId="0" borderId="0" xfId="1" applyNumberFormat="1" applyBorder="1" applyAlignment="1" applyProtection="1"/>
    <xf numFmtId="49" fontId="0" fillId="0" borderId="0" xfId="0" applyNumberFormat="1"/>
    <xf numFmtId="3" fontId="0" fillId="0" borderId="0" xfId="0" applyNumberFormat="1"/>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3.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4.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Callback!$C$2</c:f>
              <c:strCache>
                <c:ptCount val="1"/>
                <c:pt idx="0">
                  <c:v>Avg 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Callback!$B$3:$B$6</c:f>
              <c:numCache>
                <c:formatCode>General</c:formatCode>
                <c:ptCount val="4"/>
                <c:pt idx="0">
                  <c:v>1</c:v>
                </c:pt>
                <c:pt idx="1">
                  <c:v>2</c:v>
                </c:pt>
                <c:pt idx="2">
                  <c:v>3</c:v>
                </c:pt>
                <c:pt idx="3">
                  <c:v>4</c:v>
                </c:pt>
              </c:numCache>
            </c:numRef>
          </c:cat>
          <c:val>
            <c:numRef>
              <c:f>Callback!$C$3:$C$6</c:f>
              <c:numCache>
                <c:formatCode>General</c:formatCode>
                <c:ptCount val="4"/>
                <c:pt idx="0">
                  <c:v>8.3000000000000007</c:v>
                </c:pt>
                <c:pt idx="1">
                  <c:v>10</c:v>
                </c:pt>
                <c:pt idx="2">
                  <c:v>12.6</c:v>
                </c:pt>
                <c:pt idx="3">
                  <c:v>13.3</c:v>
                </c:pt>
              </c:numCache>
            </c:numRef>
          </c:val>
          <c:extLst>
            <c:ext xmlns:c16="http://schemas.microsoft.com/office/drawing/2014/chart" uri="{C3380CC4-5D6E-409C-BE32-E72D297353CC}">
              <c16:uniqueId val="{00000000-F3E8-41DD-8DEB-14CC1DCF1201}"/>
            </c:ext>
          </c:extLst>
        </c:ser>
        <c:dLbls>
          <c:showLegendKey val="0"/>
          <c:showVal val="0"/>
          <c:showCatName val="0"/>
          <c:showSerName val="0"/>
          <c:showPercent val="0"/>
          <c:showBubbleSize val="0"/>
        </c:dLbls>
        <c:gapWidth val="100"/>
        <c:axId val="12712791"/>
        <c:axId val="87314661"/>
      </c:barChart>
      <c:barChart>
        <c:barDir val="col"/>
        <c:grouping val="clustered"/>
        <c:varyColors val="0"/>
        <c:ser>
          <c:idx val="1"/>
          <c:order val="1"/>
          <c:tx>
            <c:strRef>
              <c:f>Callback!$D$2</c:f>
              <c:strCache>
                <c:ptCount val="1"/>
                <c:pt idx="0">
                  <c:v>Avg 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Callback!$B$3:$B$6</c:f>
              <c:numCache>
                <c:formatCode>General</c:formatCode>
                <c:ptCount val="4"/>
                <c:pt idx="0">
                  <c:v>1</c:v>
                </c:pt>
                <c:pt idx="1">
                  <c:v>2</c:v>
                </c:pt>
                <c:pt idx="2">
                  <c:v>3</c:v>
                </c:pt>
                <c:pt idx="3">
                  <c:v>4</c:v>
                </c:pt>
              </c:numCache>
            </c:numRef>
          </c:cat>
          <c:val>
            <c:numRef>
              <c:f>Callback!$D$3:$D$6</c:f>
              <c:numCache>
                <c:formatCode>0.00%</c:formatCode>
                <c:ptCount val="4"/>
                <c:pt idx="0">
                  <c:v>0.912884715701617</c:v>
                </c:pt>
                <c:pt idx="1">
                  <c:v>0.91356144877271594</c:v>
                </c:pt>
                <c:pt idx="2">
                  <c:v>0.91429457626640698</c:v>
                </c:pt>
                <c:pt idx="3">
                  <c:v>0.91243356032088396</c:v>
                </c:pt>
              </c:numCache>
            </c:numRef>
          </c:val>
          <c:extLst>
            <c:ext xmlns:c16="http://schemas.microsoft.com/office/drawing/2014/chart" uri="{C3380CC4-5D6E-409C-BE32-E72D297353CC}">
              <c16:uniqueId val="{00000001-F3E8-41DD-8DEB-14CC1DCF1201}"/>
            </c:ext>
          </c:extLst>
        </c:ser>
        <c:dLbls>
          <c:showLegendKey val="0"/>
          <c:showVal val="0"/>
          <c:showCatName val="0"/>
          <c:showSerName val="0"/>
          <c:showPercent val="0"/>
          <c:showBubbleSize val="0"/>
        </c:dLbls>
        <c:gapWidth val="500"/>
        <c:axId val="86703900"/>
        <c:axId val="97755862"/>
      </c:barChart>
      <c:catAx>
        <c:axId val="1271279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87314661"/>
        <c:crosses val="autoZero"/>
        <c:auto val="1"/>
        <c:lblAlgn val="ctr"/>
        <c:lblOffset val="100"/>
        <c:noMultiLvlLbl val="1"/>
      </c:catAx>
      <c:valAx>
        <c:axId val="8731466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12712791"/>
        <c:crosses val="autoZero"/>
        <c:crossBetween val="midCat"/>
      </c:valAx>
      <c:catAx>
        <c:axId val="86703900"/>
        <c:scaling>
          <c:orientation val="minMax"/>
        </c:scaling>
        <c:delete val="1"/>
        <c:axPos val="b"/>
        <c:numFmt formatCode="General" sourceLinked="1"/>
        <c:majorTickMark val="out"/>
        <c:minorTickMark val="none"/>
        <c:tickLblPos val="nextTo"/>
        <c:crossAx val="97755862"/>
        <c:crosses val="autoZero"/>
        <c:auto val="1"/>
        <c:lblAlgn val="ctr"/>
        <c:lblOffset val="100"/>
        <c:noMultiLvlLbl val="1"/>
      </c:catAx>
      <c:valAx>
        <c:axId val="97755862"/>
        <c:scaling>
          <c:orientation val="minMax"/>
        </c:scaling>
        <c:delete val="0"/>
        <c:axPos val="r"/>
        <c:numFmt formatCode="0.00%" sourceLinked="0"/>
        <c:majorTickMark val="out"/>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86703900"/>
        <c:crosses val="max"/>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Trimming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1"/>
          <c:order val="1"/>
          <c:tx>
            <c:strRef>
              <c:f>Trimlen!$H$2</c:f>
              <c:strCache>
                <c:ptCount val="1"/>
                <c:pt idx="0">
                  <c:v>Avg Epoch</c:v>
                </c:pt>
              </c:strCache>
            </c:strRef>
          </c:tx>
          <c:spPr>
            <a:solidFill>
              <a:schemeClr val="accent2"/>
            </a:solidFill>
            <a:ln>
              <a:noFill/>
            </a:ln>
            <a:effectLst/>
          </c:spPr>
          <c:invertIfNegative val="0"/>
          <c:cat>
            <c:numRef>
              <c:f>Trimlen!$G$3:$G$5</c:f>
              <c:numCache>
                <c:formatCode>General</c:formatCode>
                <c:ptCount val="3"/>
                <c:pt idx="0">
                  <c:v>64</c:v>
                </c:pt>
                <c:pt idx="1">
                  <c:v>126</c:v>
                </c:pt>
                <c:pt idx="2">
                  <c:v>188</c:v>
                </c:pt>
              </c:numCache>
            </c:numRef>
          </c:cat>
          <c:val>
            <c:numRef>
              <c:f>Trimlen!$H$3:$H$5</c:f>
              <c:numCache>
                <c:formatCode>General</c:formatCode>
                <c:ptCount val="3"/>
                <c:pt idx="0">
                  <c:v>11</c:v>
                </c:pt>
                <c:pt idx="1">
                  <c:v>11</c:v>
                </c:pt>
                <c:pt idx="2">
                  <c:v>10</c:v>
                </c:pt>
              </c:numCache>
            </c:numRef>
          </c:val>
          <c:extLst>
            <c:ext xmlns:c16="http://schemas.microsoft.com/office/drawing/2014/chart" uri="{C3380CC4-5D6E-409C-BE32-E72D297353CC}">
              <c16:uniqueId val="{00000001-26E0-4BF6-93A5-2BF49C0B2DBC}"/>
            </c:ext>
          </c:extLst>
        </c:ser>
        <c:dLbls>
          <c:showLegendKey val="0"/>
          <c:showVal val="0"/>
          <c:showCatName val="0"/>
          <c:showSerName val="0"/>
          <c:showPercent val="0"/>
          <c:showBubbleSize val="0"/>
        </c:dLbls>
        <c:gapWidth val="219"/>
        <c:overlap val="-27"/>
        <c:axId val="1514887376"/>
        <c:axId val="1639217424"/>
        <c:extLst>
          <c:ext xmlns:c15="http://schemas.microsoft.com/office/drawing/2012/chart" uri="{02D57815-91ED-43cb-92C2-25804820EDAC}">
            <c15:filteredBarSeries>
              <c15:ser>
                <c:idx val="0"/>
                <c:order val="0"/>
                <c:tx>
                  <c:strRef>
                    <c:extLst>
                      <c:ext uri="{02D57815-91ED-43cb-92C2-25804820EDAC}">
                        <c15:formulaRef>
                          <c15:sqref>Trimlen!$G$2</c15:sqref>
                        </c15:formulaRef>
                      </c:ext>
                    </c:extLst>
                    <c:strCache>
                      <c:ptCount val="1"/>
                      <c:pt idx="0">
                        <c:v>Trim length</c:v>
                      </c:pt>
                    </c:strCache>
                  </c:strRef>
                </c:tx>
                <c:spPr>
                  <a:solidFill>
                    <a:schemeClr val="accent1"/>
                  </a:solidFill>
                  <a:ln>
                    <a:noFill/>
                  </a:ln>
                  <a:effectLst/>
                </c:spPr>
                <c:invertIfNegative val="0"/>
                <c:cat>
                  <c:numRef>
                    <c:extLst>
                      <c:ext uri="{02D57815-91ED-43cb-92C2-25804820EDAC}">
                        <c15:formulaRef>
                          <c15:sqref>Trimlen!$G$3:$G$5</c15:sqref>
                        </c15:formulaRef>
                      </c:ext>
                    </c:extLst>
                    <c:numCache>
                      <c:formatCode>General</c:formatCode>
                      <c:ptCount val="3"/>
                      <c:pt idx="0">
                        <c:v>64</c:v>
                      </c:pt>
                      <c:pt idx="1">
                        <c:v>126</c:v>
                      </c:pt>
                      <c:pt idx="2">
                        <c:v>188</c:v>
                      </c:pt>
                    </c:numCache>
                  </c:numRef>
                </c:cat>
                <c:val>
                  <c:numRef>
                    <c:extLst>
                      <c:ext uri="{02D57815-91ED-43cb-92C2-25804820EDAC}">
                        <c15:formulaRef>
                          <c15:sqref>Trimlen!$G$3:$G$5</c15:sqref>
                        </c15:formulaRef>
                      </c:ext>
                    </c:extLst>
                    <c:numCache>
                      <c:formatCode>General</c:formatCode>
                      <c:ptCount val="3"/>
                      <c:pt idx="0">
                        <c:v>64</c:v>
                      </c:pt>
                      <c:pt idx="1">
                        <c:v>126</c:v>
                      </c:pt>
                      <c:pt idx="2">
                        <c:v>188</c:v>
                      </c:pt>
                    </c:numCache>
                  </c:numRef>
                </c:val>
                <c:extLst>
                  <c:ext xmlns:c16="http://schemas.microsoft.com/office/drawing/2014/chart" uri="{C3380CC4-5D6E-409C-BE32-E72D297353CC}">
                    <c16:uniqueId val="{00000000-26E0-4BF6-93A5-2BF49C0B2DBC}"/>
                  </c:ext>
                </c:extLst>
              </c15:ser>
            </c15:filteredBarSeries>
          </c:ext>
        </c:extLst>
      </c:barChart>
      <c:catAx>
        <c:axId val="151488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Sequence Length</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39217424"/>
        <c:crosses val="autoZero"/>
        <c:auto val="1"/>
        <c:lblAlgn val="ctr"/>
        <c:lblOffset val="100"/>
        <c:noMultiLvlLbl val="0"/>
      </c:catAx>
      <c:valAx>
        <c:axId val="1639217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1488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Trimming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1"/>
          <c:order val="1"/>
          <c:tx>
            <c:strRef>
              <c:f>Trimlen!$H$7</c:f>
              <c:strCache>
                <c:ptCount val="1"/>
                <c:pt idx="0">
                  <c:v>Avg F-1 (Micro)</c:v>
                </c:pt>
              </c:strCache>
            </c:strRef>
          </c:tx>
          <c:spPr>
            <a:solidFill>
              <a:schemeClr val="accent2"/>
            </a:solidFill>
            <a:ln>
              <a:noFill/>
            </a:ln>
            <a:effectLst/>
          </c:spPr>
          <c:invertIfNegative val="0"/>
          <c:cat>
            <c:numRef>
              <c:f>Trimlen!$G$8:$G$10</c:f>
              <c:numCache>
                <c:formatCode>General</c:formatCode>
                <c:ptCount val="3"/>
                <c:pt idx="0">
                  <c:v>64</c:v>
                </c:pt>
                <c:pt idx="1">
                  <c:v>126</c:v>
                </c:pt>
                <c:pt idx="2">
                  <c:v>188</c:v>
                </c:pt>
              </c:numCache>
            </c:numRef>
          </c:cat>
          <c:val>
            <c:numRef>
              <c:f>Trimlen!$H$8:$H$10</c:f>
              <c:numCache>
                <c:formatCode>0.00%</c:formatCode>
                <c:ptCount val="3"/>
                <c:pt idx="0">
                  <c:v>0.91343568392748697</c:v>
                </c:pt>
                <c:pt idx="1">
                  <c:v>0.91362267192736801</c:v>
                </c:pt>
                <c:pt idx="2">
                  <c:v>0.91356144877271594</c:v>
                </c:pt>
              </c:numCache>
            </c:numRef>
          </c:val>
          <c:extLst>
            <c:ext xmlns:c16="http://schemas.microsoft.com/office/drawing/2014/chart" uri="{C3380CC4-5D6E-409C-BE32-E72D297353CC}">
              <c16:uniqueId val="{00000001-D706-46B8-9C7E-5136BBCF88BF}"/>
            </c:ext>
          </c:extLst>
        </c:ser>
        <c:dLbls>
          <c:showLegendKey val="0"/>
          <c:showVal val="0"/>
          <c:showCatName val="0"/>
          <c:showSerName val="0"/>
          <c:showPercent val="0"/>
          <c:showBubbleSize val="0"/>
        </c:dLbls>
        <c:gapWidth val="219"/>
        <c:overlap val="-27"/>
        <c:axId val="1649456480"/>
        <c:axId val="1569011152"/>
        <c:extLst>
          <c:ext xmlns:c15="http://schemas.microsoft.com/office/drawing/2012/chart" uri="{02D57815-91ED-43cb-92C2-25804820EDAC}">
            <c15:filteredBarSeries>
              <c15:ser>
                <c:idx val="0"/>
                <c:order val="0"/>
                <c:tx>
                  <c:strRef>
                    <c:extLst>
                      <c:ext uri="{02D57815-91ED-43cb-92C2-25804820EDAC}">
                        <c15:formulaRef>
                          <c15:sqref>Trimlen!$G$7</c15:sqref>
                        </c15:formulaRef>
                      </c:ext>
                    </c:extLst>
                    <c:strCache>
                      <c:ptCount val="1"/>
                      <c:pt idx="0">
                        <c:v>Trim length</c:v>
                      </c:pt>
                    </c:strCache>
                  </c:strRef>
                </c:tx>
                <c:spPr>
                  <a:solidFill>
                    <a:schemeClr val="accent1"/>
                  </a:solidFill>
                  <a:ln>
                    <a:noFill/>
                  </a:ln>
                  <a:effectLst/>
                </c:spPr>
                <c:invertIfNegative val="0"/>
                <c:cat>
                  <c:numRef>
                    <c:extLst>
                      <c:ext uri="{02D57815-91ED-43cb-92C2-25804820EDAC}">
                        <c15:formulaRef>
                          <c15:sqref>Trimlen!$G$8:$G$10</c15:sqref>
                        </c15:formulaRef>
                      </c:ext>
                    </c:extLst>
                    <c:numCache>
                      <c:formatCode>General</c:formatCode>
                      <c:ptCount val="3"/>
                      <c:pt idx="0">
                        <c:v>64</c:v>
                      </c:pt>
                      <c:pt idx="1">
                        <c:v>126</c:v>
                      </c:pt>
                      <c:pt idx="2">
                        <c:v>188</c:v>
                      </c:pt>
                    </c:numCache>
                  </c:numRef>
                </c:cat>
                <c:val>
                  <c:numRef>
                    <c:extLst>
                      <c:ext uri="{02D57815-91ED-43cb-92C2-25804820EDAC}">
                        <c15:formulaRef>
                          <c15:sqref>Trimlen!$G$8:$G$10</c15:sqref>
                        </c15:formulaRef>
                      </c:ext>
                    </c:extLst>
                    <c:numCache>
                      <c:formatCode>General</c:formatCode>
                      <c:ptCount val="3"/>
                      <c:pt idx="0">
                        <c:v>64</c:v>
                      </c:pt>
                      <c:pt idx="1">
                        <c:v>126</c:v>
                      </c:pt>
                      <c:pt idx="2">
                        <c:v>188</c:v>
                      </c:pt>
                    </c:numCache>
                  </c:numRef>
                </c:val>
                <c:extLst>
                  <c:ext xmlns:c16="http://schemas.microsoft.com/office/drawing/2014/chart" uri="{C3380CC4-5D6E-409C-BE32-E72D297353CC}">
                    <c16:uniqueId val="{00000000-D706-46B8-9C7E-5136BBCF88BF}"/>
                  </c:ext>
                </c:extLst>
              </c15:ser>
            </c15:filteredBarSeries>
          </c:ext>
        </c:extLst>
      </c:barChart>
      <c:catAx>
        <c:axId val="164945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 Sequence Length</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9011152"/>
        <c:crosses val="autoZero"/>
        <c:auto val="1"/>
        <c:lblAlgn val="ctr"/>
        <c:lblOffset val="100"/>
        <c:noMultiLvlLbl val="0"/>
      </c:catAx>
      <c:valAx>
        <c:axId val="1569011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45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a:t>
            </a:r>
            <a:r>
              <a:rPr lang="en-US" baseline="0"/>
              <a:t> Choice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EmbXMod!$T$2</c:f>
              <c:strCache>
                <c:ptCount val="1"/>
                <c:pt idx="0">
                  <c:v>Epoch</c:v>
                </c:pt>
              </c:strCache>
            </c:strRef>
          </c:tx>
          <c:spPr>
            <a:solidFill>
              <a:schemeClr val="accent1"/>
            </a:solidFill>
            <a:ln>
              <a:noFill/>
            </a:ln>
            <a:effectLst/>
          </c:spPr>
          <c:invertIfNegative val="0"/>
          <c:cat>
            <c:strRef>
              <c:f>EmbXMod!$S$3:$S$5</c:f>
              <c:strCache>
                <c:ptCount val="3"/>
                <c:pt idx="0">
                  <c:v>WE Only</c:v>
                </c:pt>
                <c:pt idx="1">
                  <c:v>CE Only</c:v>
                </c:pt>
                <c:pt idx="2">
                  <c:v>Both</c:v>
                </c:pt>
              </c:strCache>
            </c:strRef>
          </c:cat>
          <c:val>
            <c:numRef>
              <c:f>EmbXMod!$T$3:$T$5</c:f>
              <c:numCache>
                <c:formatCode>General</c:formatCode>
                <c:ptCount val="3"/>
                <c:pt idx="0">
                  <c:v>14.5</c:v>
                </c:pt>
                <c:pt idx="1">
                  <c:v>12.4</c:v>
                </c:pt>
                <c:pt idx="2">
                  <c:v>8.8000000000000007</c:v>
                </c:pt>
              </c:numCache>
            </c:numRef>
          </c:val>
          <c:extLst>
            <c:ext xmlns:c16="http://schemas.microsoft.com/office/drawing/2014/chart" uri="{C3380CC4-5D6E-409C-BE32-E72D297353CC}">
              <c16:uniqueId val="{00000000-C545-4C74-9BFF-087DF13C81F8}"/>
            </c:ext>
          </c:extLst>
        </c:ser>
        <c:dLbls>
          <c:showLegendKey val="0"/>
          <c:showVal val="0"/>
          <c:showCatName val="0"/>
          <c:showSerName val="0"/>
          <c:showPercent val="0"/>
          <c:showBubbleSize val="0"/>
        </c:dLbls>
        <c:gapWidth val="219"/>
        <c:overlap val="-27"/>
        <c:axId val="1649478112"/>
        <c:axId val="1645955136"/>
      </c:barChart>
      <c:catAx>
        <c:axId val="16494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 </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5955136"/>
        <c:crosses val="autoZero"/>
        <c:auto val="1"/>
        <c:lblAlgn val="ctr"/>
        <c:lblOffset val="100"/>
        <c:noMultiLvlLbl val="0"/>
      </c:catAx>
      <c:valAx>
        <c:axId val="164595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478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EmbXMod!$T$7</c:f>
              <c:strCache>
                <c:ptCount val="1"/>
                <c:pt idx="0">
                  <c:v>F-1</c:v>
                </c:pt>
              </c:strCache>
            </c:strRef>
          </c:tx>
          <c:spPr>
            <a:solidFill>
              <a:schemeClr val="accent1"/>
            </a:solidFill>
            <a:ln>
              <a:noFill/>
            </a:ln>
            <a:effectLst/>
          </c:spPr>
          <c:invertIfNegative val="0"/>
          <c:cat>
            <c:strRef>
              <c:f>EmbXMod!$S$8:$S$10</c:f>
              <c:strCache>
                <c:ptCount val="3"/>
                <c:pt idx="0">
                  <c:v>WE Only</c:v>
                </c:pt>
                <c:pt idx="1">
                  <c:v>CE Only</c:v>
                </c:pt>
                <c:pt idx="2">
                  <c:v>Both</c:v>
                </c:pt>
              </c:strCache>
            </c:strRef>
          </c:cat>
          <c:val>
            <c:numRef>
              <c:f>EmbXMod!$T$8:$T$10</c:f>
              <c:numCache>
                <c:formatCode>General</c:formatCode>
                <c:ptCount val="3"/>
                <c:pt idx="0">
                  <c:v>0.88377658127989189</c:v>
                </c:pt>
                <c:pt idx="1">
                  <c:v>0.71496448264788037</c:v>
                </c:pt>
                <c:pt idx="2">
                  <c:v>0.88391762102364413</c:v>
                </c:pt>
              </c:numCache>
            </c:numRef>
          </c:val>
          <c:extLst>
            <c:ext xmlns:c16="http://schemas.microsoft.com/office/drawing/2014/chart" uri="{C3380CC4-5D6E-409C-BE32-E72D297353CC}">
              <c16:uniqueId val="{00000000-9E9F-4659-811C-B29240639B78}"/>
            </c:ext>
          </c:extLst>
        </c:ser>
        <c:dLbls>
          <c:showLegendKey val="0"/>
          <c:showVal val="0"/>
          <c:showCatName val="0"/>
          <c:showSerName val="0"/>
          <c:showPercent val="0"/>
          <c:showBubbleSize val="0"/>
        </c:dLbls>
        <c:gapWidth val="219"/>
        <c:overlap val="-27"/>
        <c:axId val="1649481856"/>
        <c:axId val="1640756480"/>
      </c:barChart>
      <c:catAx>
        <c:axId val="164948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0756480"/>
        <c:crosses val="autoZero"/>
        <c:auto val="1"/>
        <c:lblAlgn val="ctr"/>
        <c:lblOffset val="100"/>
        <c:noMultiLvlLbl val="0"/>
      </c:catAx>
      <c:valAx>
        <c:axId val="164075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F-1 (Micro)</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481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Embedding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EmbXMod!$AE$2</c:f>
              <c:strCache>
                <c:ptCount val="1"/>
                <c:pt idx="0">
                  <c:v>Epoch</c:v>
                </c:pt>
              </c:strCache>
            </c:strRef>
          </c:tx>
          <c:spPr>
            <a:solidFill>
              <a:schemeClr val="accent1"/>
            </a:solidFill>
            <a:ln>
              <a:noFill/>
            </a:ln>
            <a:effectLst/>
          </c:spPr>
          <c:invertIfNegative val="0"/>
          <c:cat>
            <c:strRef>
              <c:f>EmbXMod!$AD$3:$AD$7</c:f>
              <c:strCache>
                <c:ptCount val="5"/>
                <c:pt idx="0">
                  <c:v>polyglot.vec</c:v>
                </c:pt>
                <c:pt idx="1">
                  <c:v>rang_fasttext.vec</c:v>
                </c:pt>
                <c:pt idx="2">
                  <c:v>rang_word2vec.vec</c:v>
                </c:pt>
                <c:pt idx="3">
                  <c:v>wiki.id.vec</c:v>
                </c:pt>
                <c:pt idx="4">
                  <c:v>WE_w.vec</c:v>
                </c:pt>
              </c:strCache>
            </c:strRef>
          </c:cat>
          <c:val>
            <c:numRef>
              <c:f>EmbXMod!$AE$3:$AE$7</c:f>
              <c:numCache>
                <c:formatCode>General</c:formatCode>
                <c:ptCount val="5"/>
                <c:pt idx="0">
                  <c:v>16.833333333333332</c:v>
                </c:pt>
                <c:pt idx="1">
                  <c:v>14.166666666666666</c:v>
                </c:pt>
                <c:pt idx="2">
                  <c:v>13.5</c:v>
                </c:pt>
                <c:pt idx="3">
                  <c:v>5.333333333333333</c:v>
                </c:pt>
                <c:pt idx="4">
                  <c:v>9.6666666666666661</c:v>
                </c:pt>
              </c:numCache>
            </c:numRef>
          </c:val>
          <c:extLst>
            <c:ext xmlns:c16="http://schemas.microsoft.com/office/drawing/2014/chart" uri="{C3380CC4-5D6E-409C-BE32-E72D297353CC}">
              <c16:uniqueId val="{00000000-39A0-4B22-8FB6-96E36F0A788B}"/>
            </c:ext>
          </c:extLst>
        </c:ser>
        <c:dLbls>
          <c:showLegendKey val="0"/>
          <c:showVal val="0"/>
          <c:showCatName val="0"/>
          <c:showSerName val="0"/>
          <c:showPercent val="0"/>
          <c:showBubbleSize val="0"/>
        </c:dLbls>
        <c:gapWidth val="182"/>
        <c:axId val="1511865408"/>
        <c:axId val="1693681248"/>
      </c:barChart>
      <c:catAx>
        <c:axId val="15118654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Embedding</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93681248"/>
        <c:crosses val="autoZero"/>
        <c:auto val="1"/>
        <c:lblAlgn val="ctr"/>
        <c:lblOffset val="100"/>
        <c:noMultiLvlLbl val="0"/>
      </c:catAx>
      <c:valAx>
        <c:axId val="16936812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11865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Embedding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EmbXMod!$AE$9</c:f>
              <c:strCache>
                <c:ptCount val="1"/>
                <c:pt idx="0">
                  <c:v>F-1</c:v>
                </c:pt>
              </c:strCache>
            </c:strRef>
          </c:tx>
          <c:spPr>
            <a:solidFill>
              <a:schemeClr val="accent1"/>
            </a:solidFill>
            <a:ln>
              <a:noFill/>
            </a:ln>
            <a:effectLst/>
          </c:spPr>
          <c:invertIfNegative val="0"/>
          <c:cat>
            <c:strRef>
              <c:f>EmbXMod!$AD$10:$AD$14</c:f>
              <c:strCache>
                <c:ptCount val="5"/>
                <c:pt idx="0">
                  <c:v>polyglot.vec</c:v>
                </c:pt>
                <c:pt idx="1">
                  <c:v>rang_fasttext.vec</c:v>
                </c:pt>
                <c:pt idx="2">
                  <c:v>rang_word2vec.vec</c:v>
                </c:pt>
                <c:pt idx="3">
                  <c:v>wiki.id.vec</c:v>
                </c:pt>
                <c:pt idx="4">
                  <c:v>WE_w.vec</c:v>
                </c:pt>
              </c:strCache>
            </c:strRef>
          </c:cat>
          <c:val>
            <c:numRef>
              <c:f>EmbXMod!$AE$10:$AE$14</c:f>
              <c:numCache>
                <c:formatCode>General</c:formatCode>
                <c:ptCount val="5"/>
                <c:pt idx="0">
                  <c:v>0.90551794039348199</c:v>
                </c:pt>
                <c:pt idx="1">
                  <c:v>0.88354860449038164</c:v>
                </c:pt>
                <c:pt idx="2">
                  <c:v>0.88456701585277209</c:v>
                </c:pt>
                <c:pt idx="3">
                  <c:v>0.58690201875282799</c:v>
                </c:pt>
                <c:pt idx="4">
                  <c:v>0.87722889542956395</c:v>
                </c:pt>
              </c:numCache>
            </c:numRef>
          </c:val>
          <c:extLst>
            <c:ext xmlns:c16="http://schemas.microsoft.com/office/drawing/2014/chart" uri="{C3380CC4-5D6E-409C-BE32-E72D297353CC}">
              <c16:uniqueId val="{00000000-8BCA-481C-900C-7E03B2733541}"/>
            </c:ext>
          </c:extLst>
        </c:ser>
        <c:dLbls>
          <c:showLegendKey val="0"/>
          <c:showVal val="0"/>
          <c:showCatName val="0"/>
          <c:showSerName val="0"/>
          <c:showPercent val="0"/>
          <c:showBubbleSize val="0"/>
        </c:dLbls>
        <c:gapWidth val="182"/>
        <c:axId val="1577034720"/>
        <c:axId val="1693684272"/>
      </c:barChart>
      <c:catAx>
        <c:axId val="1577034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Embedding</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93684272"/>
        <c:crosses val="autoZero"/>
        <c:auto val="1"/>
        <c:lblAlgn val="ctr"/>
        <c:lblOffset val="100"/>
        <c:noMultiLvlLbl val="0"/>
      </c:catAx>
      <c:valAx>
        <c:axId val="1693684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7034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TraXMod!$K$2</c:f>
              <c:strCache>
                <c:ptCount val="1"/>
                <c:pt idx="0">
                  <c:v>Not Trainable</c:v>
                </c:pt>
              </c:strCache>
            </c:strRef>
          </c:tx>
          <c:spPr>
            <a:solidFill>
              <a:schemeClr val="accent1"/>
            </a:solidFill>
            <a:ln>
              <a:noFill/>
            </a:ln>
            <a:effectLst/>
          </c:spPr>
          <c:invertIfNegative val="0"/>
          <c:cat>
            <c:strRef>
              <c:f>TraXMod!$J$3:$J$5</c:f>
              <c:strCache>
                <c:ptCount val="3"/>
                <c:pt idx="0">
                  <c:v>WE Only</c:v>
                </c:pt>
                <c:pt idx="1">
                  <c:v>CE Only</c:v>
                </c:pt>
                <c:pt idx="2">
                  <c:v>Both</c:v>
                </c:pt>
              </c:strCache>
            </c:strRef>
          </c:cat>
          <c:val>
            <c:numRef>
              <c:f>TraXMod!$K$3:$K$5</c:f>
              <c:numCache>
                <c:formatCode>General</c:formatCode>
                <c:ptCount val="3"/>
                <c:pt idx="0">
                  <c:v>27.5</c:v>
                </c:pt>
                <c:pt idx="1">
                  <c:v>30</c:v>
                </c:pt>
                <c:pt idx="2">
                  <c:v>16.5</c:v>
                </c:pt>
              </c:numCache>
            </c:numRef>
          </c:val>
          <c:extLst>
            <c:ext xmlns:c16="http://schemas.microsoft.com/office/drawing/2014/chart" uri="{C3380CC4-5D6E-409C-BE32-E72D297353CC}">
              <c16:uniqueId val="{00000000-7933-4DD3-8B0D-26C151F162C1}"/>
            </c:ext>
          </c:extLst>
        </c:ser>
        <c:ser>
          <c:idx val="1"/>
          <c:order val="1"/>
          <c:tx>
            <c:strRef>
              <c:f>TraXMod!$L$2</c:f>
              <c:strCache>
                <c:ptCount val="1"/>
                <c:pt idx="0">
                  <c:v>Trainable</c:v>
                </c:pt>
              </c:strCache>
            </c:strRef>
          </c:tx>
          <c:spPr>
            <a:solidFill>
              <a:schemeClr val="accent2"/>
            </a:solidFill>
            <a:ln>
              <a:noFill/>
            </a:ln>
            <a:effectLst/>
          </c:spPr>
          <c:invertIfNegative val="0"/>
          <c:cat>
            <c:strRef>
              <c:f>TraXMod!$J$3:$J$5</c:f>
              <c:strCache>
                <c:ptCount val="3"/>
                <c:pt idx="0">
                  <c:v>WE Only</c:v>
                </c:pt>
                <c:pt idx="1">
                  <c:v>CE Only</c:v>
                </c:pt>
                <c:pt idx="2">
                  <c:v>Both</c:v>
                </c:pt>
              </c:strCache>
            </c:strRef>
          </c:cat>
          <c:val>
            <c:numRef>
              <c:f>TraXMod!$L$3:$L$5</c:f>
              <c:numCache>
                <c:formatCode>General</c:formatCode>
                <c:ptCount val="3"/>
                <c:pt idx="0">
                  <c:v>16.5</c:v>
                </c:pt>
                <c:pt idx="1">
                  <c:v>22.5</c:v>
                </c:pt>
                <c:pt idx="2">
                  <c:v>11.5</c:v>
                </c:pt>
              </c:numCache>
            </c:numRef>
          </c:val>
          <c:extLst>
            <c:ext xmlns:c16="http://schemas.microsoft.com/office/drawing/2014/chart" uri="{C3380CC4-5D6E-409C-BE32-E72D297353CC}">
              <c16:uniqueId val="{00000001-7933-4DD3-8B0D-26C151F162C1}"/>
            </c:ext>
          </c:extLst>
        </c:ser>
        <c:dLbls>
          <c:showLegendKey val="0"/>
          <c:showVal val="0"/>
          <c:showCatName val="0"/>
          <c:showSerName val="0"/>
          <c:showPercent val="0"/>
          <c:showBubbleSize val="0"/>
        </c:dLbls>
        <c:gapWidth val="219"/>
        <c:overlap val="-27"/>
        <c:axId val="1649491008"/>
        <c:axId val="1577822880"/>
      </c:barChart>
      <c:catAx>
        <c:axId val="164949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7822880"/>
        <c:crosses val="autoZero"/>
        <c:auto val="1"/>
        <c:lblAlgn val="ctr"/>
        <c:lblOffset val="100"/>
        <c:noMultiLvlLbl val="0"/>
      </c:catAx>
      <c:valAx>
        <c:axId val="157782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491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TraXMod!$K$7</c:f>
              <c:strCache>
                <c:ptCount val="1"/>
                <c:pt idx="0">
                  <c:v>Not Trainable</c:v>
                </c:pt>
              </c:strCache>
            </c:strRef>
          </c:tx>
          <c:spPr>
            <a:solidFill>
              <a:schemeClr val="accent1"/>
            </a:solidFill>
            <a:ln>
              <a:noFill/>
            </a:ln>
            <a:effectLst/>
          </c:spPr>
          <c:invertIfNegative val="0"/>
          <c:cat>
            <c:strRef>
              <c:f>TraXMod!$J$8:$J$10</c:f>
              <c:strCache>
                <c:ptCount val="3"/>
                <c:pt idx="0">
                  <c:v>WE Only</c:v>
                </c:pt>
                <c:pt idx="1">
                  <c:v>CE Only</c:v>
                </c:pt>
                <c:pt idx="2">
                  <c:v>Both</c:v>
                </c:pt>
              </c:strCache>
            </c:strRef>
          </c:cat>
          <c:val>
            <c:numRef>
              <c:f>TraXMod!$K$8:$K$10</c:f>
              <c:numCache>
                <c:formatCode>0.00%</c:formatCode>
                <c:ptCount val="3"/>
                <c:pt idx="0">
                  <c:v>0.88753542274668995</c:v>
                </c:pt>
                <c:pt idx="1">
                  <c:v>0.85114502242127699</c:v>
                </c:pt>
                <c:pt idx="2">
                  <c:v>0.89760182717929204</c:v>
                </c:pt>
              </c:numCache>
            </c:numRef>
          </c:val>
          <c:extLst>
            <c:ext xmlns:c16="http://schemas.microsoft.com/office/drawing/2014/chart" uri="{C3380CC4-5D6E-409C-BE32-E72D297353CC}">
              <c16:uniqueId val="{00000000-8322-4AD0-857B-B2D9EE0728F0}"/>
            </c:ext>
          </c:extLst>
        </c:ser>
        <c:ser>
          <c:idx val="1"/>
          <c:order val="1"/>
          <c:tx>
            <c:strRef>
              <c:f>TraXMod!$L$7</c:f>
              <c:strCache>
                <c:ptCount val="1"/>
                <c:pt idx="0">
                  <c:v>Trainable</c:v>
                </c:pt>
              </c:strCache>
            </c:strRef>
          </c:tx>
          <c:spPr>
            <a:solidFill>
              <a:schemeClr val="accent2"/>
            </a:solidFill>
            <a:ln>
              <a:noFill/>
            </a:ln>
            <a:effectLst/>
          </c:spPr>
          <c:invertIfNegative val="0"/>
          <c:cat>
            <c:strRef>
              <c:f>TraXMod!$J$8:$J$10</c:f>
              <c:strCache>
                <c:ptCount val="3"/>
                <c:pt idx="0">
                  <c:v>WE Only</c:v>
                </c:pt>
                <c:pt idx="1">
                  <c:v>CE Only</c:v>
                </c:pt>
                <c:pt idx="2">
                  <c:v>Both</c:v>
                </c:pt>
              </c:strCache>
            </c:strRef>
          </c:cat>
          <c:val>
            <c:numRef>
              <c:f>TraXMod!$L$8:$L$10</c:f>
              <c:numCache>
                <c:formatCode>0.00%</c:formatCode>
                <c:ptCount val="3"/>
                <c:pt idx="0">
                  <c:v>0.91096730533336401</c:v>
                </c:pt>
                <c:pt idx="1">
                  <c:v>0.89144702424280198</c:v>
                </c:pt>
                <c:pt idx="2">
                  <c:v>0.91413949160427999</c:v>
                </c:pt>
              </c:numCache>
            </c:numRef>
          </c:val>
          <c:extLst>
            <c:ext xmlns:c16="http://schemas.microsoft.com/office/drawing/2014/chart" uri="{C3380CC4-5D6E-409C-BE32-E72D297353CC}">
              <c16:uniqueId val="{00000001-8322-4AD0-857B-B2D9EE0728F0}"/>
            </c:ext>
          </c:extLst>
        </c:ser>
        <c:dLbls>
          <c:showLegendKey val="0"/>
          <c:showVal val="0"/>
          <c:showCatName val="0"/>
          <c:showSerName val="0"/>
          <c:showPercent val="0"/>
          <c:showBubbleSize val="0"/>
        </c:dLbls>
        <c:gapWidth val="219"/>
        <c:overlap val="-27"/>
        <c:axId val="1649469376"/>
        <c:axId val="1636959584"/>
      </c:barChart>
      <c:catAx>
        <c:axId val="1649469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Model</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36959584"/>
        <c:crosses val="autoZero"/>
        <c:auto val="1"/>
        <c:lblAlgn val="ctr"/>
        <c:lblOffset val="100"/>
        <c:noMultiLvlLbl val="0"/>
      </c:catAx>
      <c:valAx>
        <c:axId val="16369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46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lineChart>
        <c:grouping val="standard"/>
        <c:varyColors val="0"/>
        <c:ser>
          <c:idx val="0"/>
          <c:order val="0"/>
          <c:tx>
            <c:strRef>
              <c:f>LossXEpoch!$J$2</c:f>
              <c:strCache>
                <c:ptCount val="1"/>
                <c:pt idx="0">
                  <c:v>val_loss:</c:v>
                </c:pt>
              </c:strCache>
            </c:strRef>
          </c:tx>
          <c:spPr>
            <a:ln w="28575" cap="rnd">
              <a:solidFill>
                <a:schemeClr val="accent1"/>
              </a:solidFill>
              <a:round/>
            </a:ln>
            <a:effectLst/>
          </c:spPr>
          <c:marker>
            <c:symbol val="none"/>
          </c:marker>
          <c:cat>
            <c:numRef>
              <c:f>LossXEpoch!$I$3:$I$17</c:f>
              <c:numCache>
                <c:formatCode>#,##0</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LossXEpoch!$J$3:$J$17</c:f>
              <c:numCache>
                <c:formatCode>General</c:formatCode>
                <c:ptCount val="15"/>
                <c:pt idx="0">
                  <c:v>0.3422</c:v>
                </c:pt>
                <c:pt idx="1">
                  <c:v>0.28100000000000003</c:v>
                </c:pt>
                <c:pt idx="2">
                  <c:v>0.25540000000000002</c:v>
                </c:pt>
                <c:pt idx="3">
                  <c:v>0.24579999999999999</c:v>
                </c:pt>
                <c:pt idx="4">
                  <c:v>0.247</c:v>
                </c:pt>
                <c:pt idx="5">
                  <c:v>0.23400000000000001</c:v>
                </c:pt>
                <c:pt idx="6">
                  <c:v>0.23139999999999999</c:v>
                </c:pt>
                <c:pt idx="7">
                  <c:v>0.2303</c:v>
                </c:pt>
                <c:pt idx="8">
                  <c:v>0.22750000000000001</c:v>
                </c:pt>
                <c:pt idx="9">
                  <c:v>0.23019999999999999</c:v>
                </c:pt>
                <c:pt idx="10">
                  <c:v>0.2268</c:v>
                </c:pt>
                <c:pt idx="11">
                  <c:v>0.2286</c:v>
                </c:pt>
                <c:pt idx="12">
                  <c:v>0.2346</c:v>
                </c:pt>
                <c:pt idx="13">
                  <c:v>0.23649999999999999</c:v>
                </c:pt>
                <c:pt idx="14">
                  <c:v>0.23810000000000001</c:v>
                </c:pt>
              </c:numCache>
            </c:numRef>
          </c:val>
          <c:smooth val="0"/>
          <c:extLst>
            <c:ext xmlns:c16="http://schemas.microsoft.com/office/drawing/2014/chart" uri="{C3380CC4-5D6E-409C-BE32-E72D297353CC}">
              <c16:uniqueId val="{00000000-2852-4169-B397-2EDF319C8852}"/>
            </c:ext>
          </c:extLst>
        </c:ser>
        <c:dLbls>
          <c:showLegendKey val="0"/>
          <c:showVal val="0"/>
          <c:showCatName val="0"/>
          <c:showSerName val="0"/>
          <c:showPercent val="0"/>
          <c:showBubbleSize val="0"/>
        </c:dLbls>
        <c:smooth val="0"/>
        <c:axId val="1649474368"/>
        <c:axId val="1636952672"/>
      </c:lineChart>
      <c:catAx>
        <c:axId val="164947436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36952672"/>
        <c:crosses val="autoZero"/>
        <c:auto val="1"/>
        <c:lblAlgn val="ctr"/>
        <c:lblOffset val="100"/>
        <c:noMultiLvlLbl val="0"/>
      </c:catAx>
      <c:valAx>
        <c:axId val="163695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47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Optimizer!$C$2</c:f>
              <c:strCache>
                <c:ptCount val="1"/>
                <c:pt idx="0">
                  <c:v>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Optimizer!$B$3:$B$6</c:f>
              <c:strCache>
                <c:ptCount val="4"/>
                <c:pt idx="0">
                  <c:v>Adam</c:v>
                </c:pt>
                <c:pt idx="1">
                  <c:v>Adagrad</c:v>
                </c:pt>
                <c:pt idx="2">
                  <c:v>Rmsprop</c:v>
                </c:pt>
                <c:pt idx="3">
                  <c:v>SGD</c:v>
                </c:pt>
              </c:strCache>
            </c:strRef>
          </c:cat>
          <c:val>
            <c:numRef>
              <c:f>Optimizer!$C$3:$C$6</c:f>
              <c:numCache>
                <c:formatCode>General</c:formatCode>
                <c:ptCount val="4"/>
                <c:pt idx="0">
                  <c:v>8</c:v>
                </c:pt>
                <c:pt idx="1">
                  <c:v>13.5</c:v>
                </c:pt>
                <c:pt idx="2">
                  <c:v>10</c:v>
                </c:pt>
                <c:pt idx="3">
                  <c:v>30</c:v>
                </c:pt>
              </c:numCache>
            </c:numRef>
          </c:val>
          <c:extLst>
            <c:ext xmlns:c16="http://schemas.microsoft.com/office/drawing/2014/chart" uri="{C3380CC4-5D6E-409C-BE32-E72D297353CC}">
              <c16:uniqueId val="{00000000-392C-49A1-879C-AE3677432346}"/>
            </c:ext>
          </c:extLst>
        </c:ser>
        <c:dLbls>
          <c:showLegendKey val="0"/>
          <c:showVal val="0"/>
          <c:showCatName val="0"/>
          <c:showSerName val="0"/>
          <c:showPercent val="0"/>
          <c:showBubbleSize val="0"/>
        </c:dLbls>
        <c:gapWidth val="100"/>
        <c:overlap val="-27"/>
        <c:axId val="54974052"/>
        <c:axId val="92552564"/>
      </c:barChart>
      <c:barChart>
        <c:barDir val="col"/>
        <c:grouping val="clustered"/>
        <c:varyColors val="0"/>
        <c:ser>
          <c:idx val="1"/>
          <c:order val="1"/>
          <c:tx>
            <c:strRef>
              <c:f>Optimizer!$D$2</c:f>
              <c:strCache>
                <c:ptCount val="1"/>
                <c:pt idx="0">
                  <c:v>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Optimizer!$B$3:$B$6</c:f>
              <c:strCache>
                <c:ptCount val="4"/>
                <c:pt idx="0">
                  <c:v>Adam</c:v>
                </c:pt>
                <c:pt idx="1">
                  <c:v>Adagrad</c:v>
                </c:pt>
                <c:pt idx="2">
                  <c:v>Rmsprop</c:v>
                </c:pt>
                <c:pt idx="3">
                  <c:v>SGD</c:v>
                </c:pt>
              </c:strCache>
            </c:strRef>
          </c:cat>
          <c:val>
            <c:numRef>
              <c:f>Optimizer!$D$3:$D$6</c:f>
              <c:numCache>
                <c:formatCode>0.00%</c:formatCode>
                <c:ptCount val="4"/>
                <c:pt idx="0">
                  <c:v>0.914773928858436</c:v>
                </c:pt>
                <c:pt idx="1">
                  <c:v>0.91671953643784598</c:v>
                </c:pt>
                <c:pt idx="2">
                  <c:v>0.91356144877271594</c:v>
                </c:pt>
                <c:pt idx="3">
                  <c:v>0.78594087044791305</c:v>
                </c:pt>
              </c:numCache>
            </c:numRef>
          </c:val>
          <c:extLst>
            <c:ext xmlns:c16="http://schemas.microsoft.com/office/drawing/2014/chart" uri="{C3380CC4-5D6E-409C-BE32-E72D297353CC}">
              <c16:uniqueId val="{00000001-392C-49A1-879C-AE3677432346}"/>
            </c:ext>
          </c:extLst>
        </c:ser>
        <c:dLbls>
          <c:showLegendKey val="0"/>
          <c:showVal val="0"/>
          <c:showCatName val="0"/>
          <c:showSerName val="0"/>
          <c:showPercent val="0"/>
          <c:showBubbleSize val="0"/>
        </c:dLbls>
        <c:gapWidth val="500"/>
        <c:axId val="6216841"/>
        <c:axId val="57396515"/>
      </c:barChart>
      <c:catAx>
        <c:axId val="5497405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92552564"/>
        <c:crosses val="autoZero"/>
        <c:auto val="1"/>
        <c:lblAlgn val="ctr"/>
        <c:lblOffset val="100"/>
        <c:noMultiLvlLbl val="1"/>
      </c:catAx>
      <c:valAx>
        <c:axId val="9255256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54974052"/>
        <c:crosses val="autoZero"/>
        <c:crossBetween val="midCat"/>
      </c:valAx>
      <c:catAx>
        <c:axId val="6216841"/>
        <c:scaling>
          <c:orientation val="minMax"/>
        </c:scaling>
        <c:delete val="1"/>
        <c:axPos val="b"/>
        <c:numFmt formatCode="General" sourceLinked="1"/>
        <c:majorTickMark val="none"/>
        <c:minorTickMark val="none"/>
        <c:tickLblPos val="nextTo"/>
        <c:crossAx val="57396515"/>
        <c:crosses val="autoZero"/>
        <c:auto val="1"/>
        <c:lblAlgn val="ctr"/>
        <c:lblOffset val="100"/>
        <c:noMultiLvlLbl val="1"/>
      </c:catAx>
      <c:valAx>
        <c:axId val="57396515"/>
        <c:scaling>
          <c:orientation val="minMax"/>
          <c:max val="0.92"/>
          <c:min val="0.78"/>
        </c:scaling>
        <c:delete val="0"/>
        <c:axPos val="r"/>
        <c:numFmt formatCode="0.00%"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6216841"/>
        <c:crosses val="max"/>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Early</a:t>
            </a:r>
            <a:r>
              <a:rPr lang="en-US" baseline="0"/>
              <a:t> Stopping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Callback!$R$2</c:f>
              <c:strCache>
                <c:ptCount val="1"/>
                <c:pt idx="0">
                  <c:v>Avg Epoch</c:v>
                </c:pt>
              </c:strCache>
            </c:strRef>
          </c:tx>
          <c:spPr>
            <a:solidFill>
              <a:schemeClr val="accent1"/>
            </a:solidFill>
            <a:ln>
              <a:noFill/>
            </a:ln>
            <a:effectLst/>
          </c:spPr>
          <c:invertIfNegative val="0"/>
          <c:cat>
            <c:numRef>
              <c:f>Callback!$Q$3:$Q$6</c:f>
              <c:numCache>
                <c:formatCode>General</c:formatCode>
                <c:ptCount val="4"/>
                <c:pt idx="0">
                  <c:v>1</c:v>
                </c:pt>
                <c:pt idx="1">
                  <c:v>2</c:v>
                </c:pt>
                <c:pt idx="2">
                  <c:v>3</c:v>
                </c:pt>
                <c:pt idx="3">
                  <c:v>4</c:v>
                </c:pt>
              </c:numCache>
            </c:numRef>
          </c:cat>
          <c:val>
            <c:numRef>
              <c:f>Callback!$R$3:$R$6</c:f>
              <c:numCache>
                <c:formatCode>General</c:formatCode>
                <c:ptCount val="4"/>
                <c:pt idx="0">
                  <c:v>8.3000000000000007</c:v>
                </c:pt>
                <c:pt idx="1">
                  <c:v>10</c:v>
                </c:pt>
                <c:pt idx="2">
                  <c:v>12.6</c:v>
                </c:pt>
                <c:pt idx="3">
                  <c:v>13.3</c:v>
                </c:pt>
              </c:numCache>
            </c:numRef>
          </c:val>
          <c:extLst>
            <c:ext xmlns:c16="http://schemas.microsoft.com/office/drawing/2014/chart" uri="{C3380CC4-5D6E-409C-BE32-E72D297353CC}">
              <c16:uniqueId val="{00000000-8ED2-40FB-8019-45D970FE60C0}"/>
            </c:ext>
          </c:extLst>
        </c:ser>
        <c:dLbls>
          <c:showLegendKey val="0"/>
          <c:showVal val="0"/>
          <c:showCatName val="0"/>
          <c:showSerName val="0"/>
          <c:showPercent val="0"/>
          <c:showBubbleSize val="0"/>
        </c:dLbls>
        <c:gapWidth val="219"/>
        <c:overlap val="-27"/>
        <c:axId val="1577028064"/>
        <c:axId val="1569318416"/>
      </c:barChart>
      <c:catAx>
        <c:axId val="157702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Patience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9318416"/>
        <c:crosses val="autoZero"/>
        <c:auto val="1"/>
        <c:lblAlgn val="ctr"/>
        <c:lblOffset val="100"/>
        <c:noMultiLvlLbl val="0"/>
      </c:catAx>
      <c:valAx>
        <c:axId val="156931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702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Optimizer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Optimizer!$P$2</c:f>
              <c:strCache>
                <c:ptCount val="1"/>
                <c:pt idx="0">
                  <c:v>Epoch</c:v>
                </c:pt>
              </c:strCache>
            </c:strRef>
          </c:tx>
          <c:spPr>
            <a:solidFill>
              <a:schemeClr val="accent1"/>
            </a:solidFill>
            <a:ln>
              <a:noFill/>
            </a:ln>
            <a:effectLst/>
          </c:spPr>
          <c:invertIfNegative val="0"/>
          <c:cat>
            <c:strRef>
              <c:f>Optimizer!$O$3:$O$6</c:f>
              <c:strCache>
                <c:ptCount val="4"/>
                <c:pt idx="0">
                  <c:v>Adam</c:v>
                </c:pt>
                <c:pt idx="1">
                  <c:v>Adagrad</c:v>
                </c:pt>
                <c:pt idx="2">
                  <c:v>Rmsprop</c:v>
                </c:pt>
                <c:pt idx="3">
                  <c:v>SGD</c:v>
                </c:pt>
              </c:strCache>
            </c:strRef>
          </c:cat>
          <c:val>
            <c:numRef>
              <c:f>Optimizer!$P$3:$P$6</c:f>
              <c:numCache>
                <c:formatCode>General</c:formatCode>
                <c:ptCount val="4"/>
                <c:pt idx="0">
                  <c:v>8</c:v>
                </c:pt>
                <c:pt idx="1">
                  <c:v>13.5</c:v>
                </c:pt>
                <c:pt idx="2">
                  <c:v>10</c:v>
                </c:pt>
                <c:pt idx="3">
                  <c:v>30</c:v>
                </c:pt>
              </c:numCache>
            </c:numRef>
          </c:val>
          <c:extLst>
            <c:ext xmlns:c16="http://schemas.microsoft.com/office/drawing/2014/chart" uri="{C3380CC4-5D6E-409C-BE32-E72D297353CC}">
              <c16:uniqueId val="{00000000-2677-4F30-84B4-82DA382BB96B}"/>
            </c:ext>
          </c:extLst>
        </c:ser>
        <c:dLbls>
          <c:showLegendKey val="0"/>
          <c:showVal val="0"/>
          <c:showCatName val="0"/>
          <c:showSerName val="0"/>
          <c:showPercent val="0"/>
          <c:showBubbleSize val="0"/>
        </c:dLbls>
        <c:gapWidth val="219"/>
        <c:overlap val="-27"/>
        <c:axId val="1649506816"/>
        <c:axId val="1656478000"/>
      </c:barChart>
      <c:catAx>
        <c:axId val="164950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Optimizer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56478000"/>
        <c:crosses val="autoZero"/>
        <c:auto val="1"/>
        <c:lblAlgn val="ctr"/>
        <c:lblOffset val="100"/>
        <c:noMultiLvlLbl val="0"/>
      </c:catAx>
      <c:valAx>
        <c:axId val="165647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506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Optimizer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Optimizer!$P$8</c:f>
              <c:strCache>
                <c:ptCount val="1"/>
                <c:pt idx="0">
                  <c:v>F-1 (Micro)</c:v>
                </c:pt>
              </c:strCache>
            </c:strRef>
          </c:tx>
          <c:spPr>
            <a:solidFill>
              <a:schemeClr val="accent1"/>
            </a:solidFill>
            <a:ln>
              <a:noFill/>
            </a:ln>
            <a:effectLst/>
          </c:spPr>
          <c:invertIfNegative val="0"/>
          <c:cat>
            <c:strRef>
              <c:f>Optimizer!$O$9:$O$12</c:f>
              <c:strCache>
                <c:ptCount val="4"/>
                <c:pt idx="0">
                  <c:v>Adam</c:v>
                </c:pt>
                <c:pt idx="1">
                  <c:v>Adagrad</c:v>
                </c:pt>
                <c:pt idx="2">
                  <c:v>Rmsprop</c:v>
                </c:pt>
                <c:pt idx="3">
                  <c:v>SGD</c:v>
                </c:pt>
              </c:strCache>
            </c:strRef>
          </c:cat>
          <c:val>
            <c:numRef>
              <c:f>Optimizer!$P$9:$P$12</c:f>
              <c:numCache>
                <c:formatCode>0.00%</c:formatCode>
                <c:ptCount val="4"/>
                <c:pt idx="0">
                  <c:v>0.914773928858436</c:v>
                </c:pt>
                <c:pt idx="1">
                  <c:v>0.91671953643784598</c:v>
                </c:pt>
                <c:pt idx="2">
                  <c:v>0.91356144877271594</c:v>
                </c:pt>
                <c:pt idx="3">
                  <c:v>0.78594087044791305</c:v>
                </c:pt>
              </c:numCache>
            </c:numRef>
          </c:val>
          <c:extLst>
            <c:ext xmlns:c16="http://schemas.microsoft.com/office/drawing/2014/chart" uri="{C3380CC4-5D6E-409C-BE32-E72D297353CC}">
              <c16:uniqueId val="{00000000-3139-403F-A4B4-1DF29F5F2FE1}"/>
            </c:ext>
          </c:extLst>
        </c:ser>
        <c:dLbls>
          <c:showLegendKey val="0"/>
          <c:showVal val="0"/>
          <c:showCatName val="0"/>
          <c:showSerName val="0"/>
          <c:showPercent val="0"/>
          <c:showBubbleSize val="0"/>
        </c:dLbls>
        <c:gapWidth val="219"/>
        <c:overlap val="-27"/>
        <c:axId val="1649508064"/>
        <c:axId val="1653232752"/>
      </c:barChart>
      <c:catAx>
        <c:axId val="164950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Optimizer</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53232752"/>
        <c:crosses val="autoZero"/>
        <c:auto val="1"/>
        <c:lblAlgn val="ctr"/>
        <c:lblOffset val="100"/>
        <c:noMultiLvlLbl val="0"/>
      </c:catAx>
      <c:valAx>
        <c:axId val="165323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950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Loss!$C$2</c:f>
              <c:strCache>
                <c:ptCount val="1"/>
                <c:pt idx="0">
                  <c:v>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Loss!$C$3:$C$12</c:f>
              <c:numCache>
                <c:formatCode>General</c:formatCode>
                <c:ptCount val="10"/>
                <c:pt idx="0">
                  <c:v>12</c:v>
                </c:pt>
                <c:pt idx="1">
                  <c:v>21.5</c:v>
                </c:pt>
                <c:pt idx="2">
                  <c:v>10.5</c:v>
                </c:pt>
                <c:pt idx="3">
                  <c:v>14.5</c:v>
                </c:pt>
                <c:pt idx="4">
                  <c:v>14</c:v>
                </c:pt>
                <c:pt idx="5">
                  <c:v>18</c:v>
                </c:pt>
                <c:pt idx="6">
                  <c:v>17.5</c:v>
                </c:pt>
                <c:pt idx="7">
                  <c:v>16.5</c:v>
                </c:pt>
                <c:pt idx="8">
                  <c:v>16</c:v>
                </c:pt>
                <c:pt idx="9">
                  <c:v>21</c:v>
                </c:pt>
              </c:numCache>
            </c:numRef>
          </c:val>
          <c:extLst>
            <c:ext xmlns:c16="http://schemas.microsoft.com/office/drawing/2014/chart" uri="{C3380CC4-5D6E-409C-BE32-E72D297353CC}">
              <c16:uniqueId val="{00000000-7914-43E1-B52B-7008C7149BC8}"/>
            </c:ext>
          </c:extLst>
        </c:ser>
        <c:dLbls>
          <c:showLegendKey val="0"/>
          <c:showVal val="0"/>
          <c:showCatName val="0"/>
          <c:showSerName val="0"/>
          <c:showPercent val="0"/>
          <c:showBubbleSize val="0"/>
        </c:dLbls>
        <c:gapWidth val="100"/>
        <c:overlap val="-27"/>
        <c:axId val="22305023"/>
        <c:axId val="30613796"/>
      </c:barChart>
      <c:barChart>
        <c:barDir val="col"/>
        <c:grouping val="clustered"/>
        <c:varyColors val="0"/>
        <c:ser>
          <c:idx val="1"/>
          <c:order val="1"/>
          <c:tx>
            <c:strRef>
              <c:f>Loss!$D$2</c:f>
              <c:strCache>
                <c:ptCount val="1"/>
                <c:pt idx="0">
                  <c:v>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Loss!$D$3:$D$12</c:f>
              <c:numCache>
                <c:formatCode>0.00%</c:formatCode>
                <c:ptCount val="10"/>
                <c:pt idx="0">
                  <c:v>0.91468933722454804</c:v>
                </c:pt>
                <c:pt idx="1">
                  <c:v>0.90889481030326102</c:v>
                </c:pt>
                <c:pt idx="2">
                  <c:v>0.91490081630926701</c:v>
                </c:pt>
                <c:pt idx="3">
                  <c:v>0.91545066192953495</c:v>
                </c:pt>
                <c:pt idx="4">
                  <c:v>0.91604280336674704</c:v>
                </c:pt>
                <c:pt idx="5">
                  <c:v>0.91422408323816795</c:v>
                </c:pt>
                <c:pt idx="6">
                  <c:v>0.91422408323816795</c:v>
                </c:pt>
                <c:pt idx="7">
                  <c:v>0.91418178742122402</c:v>
                </c:pt>
                <c:pt idx="8">
                  <c:v>0.91405489997039302</c:v>
                </c:pt>
                <c:pt idx="9">
                  <c:v>0.87416994459247999</c:v>
                </c:pt>
              </c:numCache>
            </c:numRef>
          </c:val>
          <c:extLst>
            <c:ext xmlns:c16="http://schemas.microsoft.com/office/drawing/2014/chart" uri="{C3380CC4-5D6E-409C-BE32-E72D297353CC}">
              <c16:uniqueId val="{00000001-7914-43E1-B52B-7008C7149BC8}"/>
            </c:ext>
          </c:extLst>
        </c:ser>
        <c:dLbls>
          <c:showLegendKey val="0"/>
          <c:showVal val="0"/>
          <c:showCatName val="0"/>
          <c:showSerName val="0"/>
          <c:showPercent val="0"/>
          <c:showBubbleSize val="0"/>
        </c:dLbls>
        <c:gapWidth val="500"/>
        <c:axId val="6478141"/>
        <c:axId val="51930908"/>
      </c:barChart>
      <c:catAx>
        <c:axId val="223050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30613796"/>
        <c:crosses val="autoZero"/>
        <c:auto val="1"/>
        <c:lblAlgn val="ctr"/>
        <c:lblOffset val="100"/>
        <c:noMultiLvlLbl val="1"/>
      </c:catAx>
      <c:valAx>
        <c:axId val="3061379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22305023"/>
        <c:crosses val="autoZero"/>
        <c:crossBetween val="midCat"/>
      </c:valAx>
      <c:catAx>
        <c:axId val="6478141"/>
        <c:scaling>
          <c:orientation val="minMax"/>
        </c:scaling>
        <c:delete val="1"/>
        <c:axPos val="b"/>
        <c:numFmt formatCode="General" sourceLinked="1"/>
        <c:majorTickMark val="none"/>
        <c:minorTickMark val="none"/>
        <c:tickLblPos val="nextTo"/>
        <c:crossAx val="51930908"/>
        <c:crosses val="autoZero"/>
        <c:auto val="1"/>
        <c:lblAlgn val="ctr"/>
        <c:lblOffset val="100"/>
        <c:noMultiLvlLbl val="1"/>
      </c:catAx>
      <c:valAx>
        <c:axId val="51930908"/>
        <c:scaling>
          <c:orientation val="minMax"/>
          <c:min val="0.87"/>
        </c:scaling>
        <c:delete val="0"/>
        <c:axPos val="r"/>
        <c:numFmt formatCode="0.00%"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6478141"/>
        <c:crosses val="max"/>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Loss!$P$14</c:f>
              <c:strCache>
                <c:ptCount val="1"/>
                <c:pt idx="0">
                  <c:v>F-1 (Micro)</c:v>
                </c:pt>
              </c:strCache>
            </c:strRef>
          </c:tx>
          <c:spPr>
            <a:solidFill>
              <a:schemeClr val="accent1"/>
            </a:solidFill>
            <a:ln>
              <a:noFill/>
            </a:ln>
            <a:effectLst/>
          </c:spPr>
          <c:invertIfNegative val="0"/>
          <c:cat>
            <c:strRef>
              <c:f>Loss!$O$15:$O$24</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Loss!$P$15:$P$24</c:f>
              <c:numCache>
                <c:formatCode>0.00%</c:formatCode>
                <c:ptCount val="10"/>
                <c:pt idx="0">
                  <c:v>0.91468933722454804</c:v>
                </c:pt>
                <c:pt idx="1">
                  <c:v>0.90889481030326102</c:v>
                </c:pt>
                <c:pt idx="2">
                  <c:v>0.91490081630926701</c:v>
                </c:pt>
                <c:pt idx="3">
                  <c:v>0.91545066192953495</c:v>
                </c:pt>
                <c:pt idx="4">
                  <c:v>0.91604280336674704</c:v>
                </c:pt>
                <c:pt idx="5">
                  <c:v>0.91422408323816795</c:v>
                </c:pt>
                <c:pt idx="6">
                  <c:v>0.91422408323816795</c:v>
                </c:pt>
                <c:pt idx="7">
                  <c:v>0.91418178742122402</c:v>
                </c:pt>
                <c:pt idx="8">
                  <c:v>0.91405489997039302</c:v>
                </c:pt>
                <c:pt idx="9">
                  <c:v>0.87416994459247999</c:v>
                </c:pt>
              </c:numCache>
            </c:numRef>
          </c:val>
          <c:extLst>
            <c:ext xmlns:c16="http://schemas.microsoft.com/office/drawing/2014/chart" uri="{C3380CC4-5D6E-409C-BE32-E72D297353CC}">
              <c16:uniqueId val="{00000000-1271-423F-AEDC-EC9BC9B8AA03}"/>
            </c:ext>
          </c:extLst>
        </c:ser>
        <c:dLbls>
          <c:showLegendKey val="0"/>
          <c:showVal val="0"/>
          <c:showCatName val="0"/>
          <c:showSerName val="0"/>
          <c:showPercent val="0"/>
          <c:showBubbleSize val="0"/>
        </c:dLbls>
        <c:gapWidth val="182"/>
        <c:axId val="1659683104"/>
        <c:axId val="1571932736"/>
      </c:barChart>
      <c:catAx>
        <c:axId val="16596831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1932736"/>
        <c:crosses val="autoZero"/>
        <c:auto val="1"/>
        <c:lblAlgn val="ctr"/>
        <c:lblOffset val="100"/>
        <c:noMultiLvlLbl val="0"/>
      </c:catAx>
      <c:valAx>
        <c:axId val="1571932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59683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0"/>
          <c:order val="0"/>
          <c:tx>
            <c:strRef>
              <c:f>Loss!$P$2</c:f>
              <c:strCache>
                <c:ptCount val="1"/>
                <c:pt idx="0">
                  <c:v>Epoch</c:v>
                </c:pt>
              </c:strCache>
            </c:strRef>
          </c:tx>
          <c:spPr>
            <a:solidFill>
              <a:schemeClr val="accent1"/>
            </a:solidFill>
            <a:ln>
              <a:noFill/>
            </a:ln>
            <a:effectLst/>
          </c:spPr>
          <c:invertIfNegative val="0"/>
          <c:cat>
            <c:strRef>
              <c:f>Loss!$O$3:$O$12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Loss!$P$3:$P$12</c:f>
              <c:numCache>
                <c:formatCode>General</c:formatCode>
                <c:ptCount val="10"/>
                <c:pt idx="0">
                  <c:v>12</c:v>
                </c:pt>
                <c:pt idx="1">
                  <c:v>21.5</c:v>
                </c:pt>
                <c:pt idx="2">
                  <c:v>10.5</c:v>
                </c:pt>
                <c:pt idx="3">
                  <c:v>14.5</c:v>
                </c:pt>
                <c:pt idx="4">
                  <c:v>14</c:v>
                </c:pt>
                <c:pt idx="5">
                  <c:v>18</c:v>
                </c:pt>
                <c:pt idx="6">
                  <c:v>17.5</c:v>
                </c:pt>
                <c:pt idx="7">
                  <c:v>16.5</c:v>
                </c:pt>
                <c:pt idx="8">
                  <c:v>16</c:v>
                </c:pt>
                <c:pt idx="9">
                  <c:v>21</c:v>
                </c:pt>
              </c:numCache>
            </c:numRef>
          </c:val>
          <c:extLst>
            <c:ext xmlns:c16="http://schemas.microsoft.com/office/drawing/2014/chart" uri="{C3380CC4-5D6E-409C-BE32-E72D297353CC}">
              <c16:uniqueId val="{00000000-E1A1-41BA-A3CD-FA74B0841FE2}"/>
            </c:ext>
          </c:extLst>
        </c:ser>
        <c:dLbls>
          <c:showLegendKey val="0"/>
          <c:showVal val="0"/>
          <c:showCatName val="0"/>
          <c:showSerName val="0"/>
          <c:showPercent val="0"/>
          <c:showBubbleSize val="0"/>
        </c:dLbls>
        <c:gapWidth val="182"/>
        <c:axId val="1659638176"/>
        <c:axId val="1579794048"/>
      </c:barChart>
      <c:catAx>
        <c:axId val="1659638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Loss</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9794048"/>
        <c:crosses val="autoZero"/>
        <c:auto val="1"/>
        <c:lblAlgn val="ctr"/>
        <c:lblOffset val="100"/>
        <c:noMultiLvlLbl val="0"/>
      </c:catAx>
      <c:valAx>
        <c:axId val="1579794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5963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Early</a:t>
            </a:r>
            <a:r>
              <a:rPr lang="en-US" baseline="0"/>
              <a:t> Stopping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Callback!$R$8</c:f>
              <c:strCache>
                <c:ptCount val="1"/>
                <c:pt idx="0">
                  <c:v>Avg F-1 (micro)</c:v>
                </c:pt>
              </c:strCache>
            </c:strRef>
          </c:tx>
          <c:spPr>
            <a:solidFill>
              <a:schemeClr val="accent1"/>
            </a:solidFill>
            <a:ln>
              <a:noFill/>
            </a:ln>
            <a:effectLst/>
          </c:spPr>
          <c:invertIfNegative val="0"/>
          <c:cat>
            <c:numRef>
              <c:f>Callback!$Q$9:$Q$12</c:f>
              <c:numCache>
                <c:formatCode>General</c:formatCode>
                <c:ptCount val="4"/>
                <c:pt idx="0">
                  <c:v>1</c:v>
                </c:pt>
                <c:pt idx="1">
                  <c:v>2</c:v>
                </c:pt>
                <c:pt idx="2">
                  <c:v>3</c:v>
                </c:pt>
                <c:pt idx="3">
                  <c:v>4</c:v>
                </c:pt>
              </c:numCache>
            </c:numRef>
          </c:cat>
          <c:val>
            <c:numRef>
              <c:f>Callback!$R$9:$R$12</c:f>
              <c:numCache>
                <c:formatCode>0.00%</c:formatCode>
                <c:ptCount val="4"/>
                <c:pt idx="0">
                  <c:v>0.912884715701617</c:v>
                </c:pt>
                <c:pt idx="1">
                  <c:v>0.91356144877271594</c:v>
                </c:pt>
                <c:pt idx="2">
                  <c:v>0.91429457626640698</c:v>
                </c:pt>
                <c:pt idx="3">
                  <c:v>0.91243356032088396</c:v>
                </c:pt>
              </c:numCache>
            </c:numRef>
          </c:val>
          <c:extLst>
            <c:ext xmlns:c16="http://schemas.microsoft.com/office/drawing/2014/chart" uri="{C3380CC4-5D6E-409C-BE32-E72D297353CC}">
              <c16:uniqueId val="{00000000-3672-4D5D-A7DD-A1501099029F}"/>
            </c:ext>
          </c:extLst>
        </c:ser>
        <c:dLbls>
          <c:showLegendKey val="0"/>
          <c:showVal val="0"/>
          <c:showCatName val="0"/>
          <c:showSerName val="0"/>
          <c:showPercent val="0"/>
          <c:showBubbleSize val="0"/>
        </c:dLbls>
        <c:gapWidth val="219"/>
        <c:overlap val="-27"/>
        <c:axId val="1571274144"/>
        <c:axId val="1572624608"/>
      </c:barChart>
      <c:catAx>
        <c:axId val="157127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Patience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2624608"/>
        <c:crosses val="autoZero"/>
        <c:auto val="1"/>
        <c:lblAlgn val="ctr"/>
        <c:lblOffset val="100"/>
        <c:noMultiLvlLbl val="0"/>
      </c:catAx>
      <c:valAx>
        <c:axId val="157262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1274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DropoutGRU!$C$2</c:f>
              <c:strCache>
                <c:ptCount val="1"/>
                <c:pt idx="0">
                  <c:v>Avg 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DropoutGRU!$B$3:$B$12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extLst>
            <c:ext xmlns:c16="http://schemas.microsoft.com/office/drawing/2014/chart" uri="{C3380CC4-5D6E-409C-BE32-E72D297353CC}">
              <c16:uniqueId val="{00000000-2D04-4E1C-8C2D-80587A5802F3}"/>
            </c:ext>
          </c:extLst>
        </c:ser>
        <c:dLbls>
          <c:showLegendKey val="0"/>
          <c:showVal val="0"/>
          <c:showCatName val="0"/>
          <c:showSerName val="0"/>
          <c:showPercent val="0"/>
          <c:showBubbleSize val="0"/>
        </c:dLbls>
        <c:gapWidth val="100"/>
        <c:axId val="16027858"/>
        <c:axId val="23220592"/>
      </c:barChart>
      <c:barChart>
        <c:barDir val="col"/>
        <c:grouping val="clustered"/>
        <c:varyColors val="0"/>
        <c:ser>
          <c:idx val="1"/>
          <c:order val="1"/>
          <c:tx>
            <c:strRef>
              <c:f>DropoutGRU!$D$2</c:f>
              <c:strCache>
                <c:ptCount val="1"/>
                <c:pt idx="0">
                  <c:v>Avg 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DropoutGRU!$B$3:$B$12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DropoutGRU!$D$3:$D$12</c:f>
              <c:numCache>
                <c:formatCode>0.00%</c:formatCode>
                <c:ptCount val="10"/>
                <c:pt idx="0">
                  <c:v>0.91012138899462802</c:v>
                </c:pt>
                <c:pt idx="1">
                  <c:v>0.91413949160427999</c:v>
                </c:pt>
                <c:pt idx="2">
                  <c:v>0.91490081630926701</c:v>
                </c:pt>
                <c:pt idx="3">
                  <c:v>0.91515459121092901</c:v>
                </c:pt>
                <c:pt idx="4">
                  <c:v>0.91566214101425403</c:v>
                </c:pt>
                <c:pt idx="5">
                  <c:v>0.91629657826840905</c:v>
                </c:pt>
                <c:pt idx="6">
                  <c:v>0.91532377447870406</c:v>
                </c:pt>
                <c:pt idx="7">
                  <c:v>0.91130567186905198</c:v>
                </c:pt>
                <c:pt idx="8">
                  <c:v>0.90804889396438704</c:v>
                </c:pt>
                <c:pt idx="9">
                  <c:v>0.88546292771644897</c:v>
                </c:pt>
              </c:numCache>
            </c:numRef>
          </c:val>
          <c:extLst>
            <c:ext xmlns:c16="http://schemas.microsoft.com/office/drawing/2014/chart" uri="{C3380CC4-5D6E-409C-BE32-E72D297353CC}">
              <c16:uniqueId val="{00000001-2D04-4E1C-8C2D-80587A5802F3}"/>
            </c:ext>
          </c:extLst>
        </c:ser>
        <c:dLbls>
          <c:showLegendKey val="0"/>
          <c:showVal val="0"/>
          <c:showCatName val="0"/>
          <c:showSerName val="0"/>
          <c:showPercent val="0"/>
          <c:showBubbleSize val="0"/>
        </c:dLbls>
        <c:gapWidth val="500"/>
        <c:axId val="24677241"/>
        <c:axId val="44572663"/>
      </c:barChart>
      <c:catAx>
        <c:axId val="16027858"/>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23220592"/>
        <c:crosses val="autoZero"/>
        <c:auto val="1"/>
        <c:lblAlgn val="ctr"/>
        <c:lblOffset val="100"/>
        <c:noMultiLvlLbl val="1"/>
      </c:catAx>
      <c:valAx>
        <c:axId val="23220592"/>
        <c:scaling>
          <c:orientation val="minMax"/>
        </c:scaling>
        <c:delete val="0"/>
        <c:axPos val="r"/>
        <c:numFmt formatCode="General" sourceLinked="0"/>
        <c:majorTickMark val="out"/>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16027858"/>
        <c:crosses val="max"/>
        <c:crossBetween val="midCat"/>
      </c:valAx>
      <c:catAx>
        <c:axId val="24677241"/>
        <c:scaling>
          <c:orientation val="minMax"/>
        </c:scaling>
        <c:delete val="1"/>
        <c:axPos val="b"/>
        <c:numFmt formatCode="General" sourceLinked="1"/>
        <c:majorTickMark val="out"/>
        <c:minorTickMark val="none"/>
        <c:tickLblPos val="nextTo"/>
        <c:crossAx val="44572663"/>
        <c:crosses val="autoZero"/>
        <c:auto val="1"/>
        <c:lblAlgn val="ctr"/>
        <c:lblOffset val="100"/>
        <c:noMultiLvlLbl val="1"/>
      </c:catAx>
      <c:valAx>
        <c:axId val="44572663"/>
        <c:scaling>
          <c:orientation val="minMax"/>
        </c:scaling>
        <c:delete val="0"/>
        <c:axPos val="l"/>
        <c:numFmt formatCode="0.00%" sourceLinked="0"/>
        <c:majorTickMark val="out"/>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24677241"/>
        <c:crosses val="autoZero"/>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GRU</a:t>
            </a:r>
            <a:r>
              <a:rPr lang="en-US" baseline="0"/>
              <a:t> Dropout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DropoutGRU!$P$2</c:f>
              <c:strCache>
                <c:ptCount val="1"/>
                <c:pt idx="0">
                  <c:v>Avg Epoch</c:v>
                </c:pt>
              </c:strCache>
            </c:strRef>
          </c:tx>
          <c:spPr>
            <a:solidFill>
              <a:schemeClr val="accent1"/>
            </a:solidFill>
            <a:ln>
              <a:noFill/>
            </a:ln>
            <a:effectLst/>
          </c:spPr>
          <c:invertIfNegative val="0"/>
          <c:cat>
            <c:numRef>
              <c:f>DropoutGRU!$O$3:$O$12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DropoutGRU!$P$3:$P$12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extLst>
            <c:ext xmlns:c16="http://schemas.microsoft.com/office/drawing/2014/chart" uri="{C3380CC4-5D6E-409C-BE32-E72D297353CC}">
              <c16:uniqueId val="{00000000-399F-4DF6-8E00-2E6CB820B2CE}"/>
            </c:ext>
          </c:extLst>
        </c:ser>
        <c:dLbls>
          <c:showLegendKey val="0"/>
          <c:showVal val="0"/>
          <c:showCatName val="0"/>
          <c:showSerName val="0"/>
          <c:showPercent val="0"/>
          <c:showBubbleSize val="0"/>
        </c:dLbls>
        <c:gapWidth val="219"/>
        <c:overlap val="-27"/>
        <c:axId val="1565088704"/>
        <c:axId val="1425219392"/>
      </c:barChart>
      <c:catAx>
        <c:axId val="1565088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Dropout Rate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425219392"/>
        <c:crosses val="autoZero"/>
        <c:auto val="1"/>
        <c:lblAlgn val="ctr"/>
        <c:lblOffset val="100"/>
        <c:noMultiLvlLbl val="0"/>
      </c:catAx>
      <c:valAx>
        <c:axId val="142521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5088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GRU Dropout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DropoutGRU!$P$14</c:f>
              <c:strCache>
                <c:ptCount val="1"/>
                <c:pt idx="0">
                  <c:v>Avg F-1 (micro)</c:v>
                </c:pt>
              </c:strCache>
            </c:strRef>
          </c:tx>
          <c:spPr>
            <a:solidFill>
              <a:schemeClr val="accent1"/>
            </a:solidFill>
            <a:ln>
              <a:noFill/>
            </a:ln>
            <a:effectLst/>
          </c:spPr>
          <c:invertIfNegative val="0"/>
          <c:cat>
            <c:numRef>
              <c:f>DropoutGRU!$O$15:$O$24</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DropoutGRU!$P$15:$P$24</c:f>
              <c:numCache>
                <c:formatCode>0.00%</c:formatCode>
                <c:ptCount val="10"/>
                <c:pt idx="0">
                  <c:v>0.91012138899462802</c:v>
                </c:pt>
                <c:pt idx="1">
                  <c:v>0.91413949160427999</c:v>
                </c:pt>
                <c:pt idx="2">
                  <c:v>0.91490081630926701</c:v>
                </c:pt>
                <c:pt idx="3">
                  <c:v>0.91515459121092901</c:v>
                </c:pt>
                <c:pt idx="4">
                  <c:v>0.91566214101425403</c:v>
                </c:pt>
                <c:pt idx="5">
                  <c:v>0.91629657826840905</c:v>
                </c:pt>
                <c:pt idx="6">
                  <c:v>0.91532377447870406</c:v>
                </c:pt>
                <c:pt idx="7">
                  <c:v>0.91130567186905198</c:v>
                </c:pt>
                <c:pt idx="8">
                  <c:v>0.90804889396438704</c:v>
                </c:pt>
                <c:pt idx="9">
                  <c:v>0.88546292771644897</c:v>
                </c:pt>
              </c:numCache>
            </c:numRef>
          </c:val>
          <c:extLst>
            <c:ext xmlns:c16="http://schemas.microsoft.com/office/drawing/2014/chart" uri="{C3380CC4-5D6E-409C-BE32-E72D297353CC}">
              <c16:uniqueId val="{00000000-DDD3-49D6-A756-D85962EA0D2D}"/>
            </c:ext>
          </c:extLst>
        </c:ser>
        <c:dLbls>
          <c:showLegendKey val="0"/>
          <c:showVal val="0"/>
          <c:showCatName val="0"/>
          <c:showSerName val="0"/>
          <c:showPercent val="0"/>
          <c:showBubbleSize val="0"/>
        </c:dLbls>
        <c:gapWidth val="219"/>
        <c:overlap val="-27"/>
        <c:axId val="1640711424"/>
        <c:axId val="1643862992"/>
      </c:barChart>
      <c:catAx>
        <c:axId val="164071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Dropout Rate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3862992"/>
        <c:crosses val="autoZero"/>
        <c:auto val="1"/>
        <c:lblAlgn val="ctr"/>
        <c:lblOffset val="100"/>
        <c:noMultiLvlLbl val="0"/>
      </c:catAx>
      <c:valAx>
        <c:axId val="164386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64071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DropoutEmb!$C$2</c:f>
              <c:strCache>
                <c:ptCount val="1"/>
                <c:pt idx="0">
                  <c:v>Avg 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DropoutEmb!$B$3:$B$12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extLst>
            <c:ext xmlns:c16="http://schemas.microsoft.com/office/drawing/2014/chart" uri="{C3380CC4-5D6E-409C-BE32-E72D297353CC}">
              <c16:uniqueId val="{00000000-B711-4363-BAC4-8BDCFE28DD11}"/>
            </c:ext>
          </c:extLst>
        </c:ser>
        <c:dLbls>
          <c:showLegendKey val="0"/>
          <c:showVal val="0"/>
          <c:showCatName val="0"/>
          <c:showSerName val="0"/>
          <c:showPercent val="0"/>
          <c:showBubbleSize val="0"/>
        </c:dLbls>
        <c:gapWidth val="100"/>
        <c:overlap val="-27"/>
        <c:axId val="90455489"/>
        <c:axId val="22816242"/>
      </c:barChart>
      <c:barChart>
        <c:barDir val="col"/>
        <c:grouping val="clustered"/>
        <c:varyColors val="0"/>
        <c:ser>
          <c:idx val="1"/>
          <c:order val="1"/>
          <c:tx>
            <c:strRef>
              <c:f>DropoutEmb!$D$2</c:f>
              <c:strCache>
                <c:ptCount val="1"/>
                <c:pt idx="0">
                  <c:v>Avg 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DropoutEmb!$B$3:$B$12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DropoutEmb!$D$3:$D$12</c:f>
              <c:numCache>
                <c:formatCode>0.00%</c:formatCode>
                <c:ptCount val="10"/>
                <c:pt idx="0">
                  <c:v>0.91109419278399995</c:v>
                </c:pt>
                <c:pt idx="1">
                  <c:v>0.91151715095350005</c:v>
                </c:pt>
                <c:pt idx="2">
                  <c:v>0.91117878441849998</c:v>
                </c:pt>
                <c:pt idx="3">
                  <c:v>0.91295520872949998</c:v>
                </c:pt>
                <c:pt idx="4">
                  <c:v>0.91409719578699999</c:v>
                </c:pt>
                <c:pt idx="5">
                  <c:v>0.91244765892650004</c:v>
                </c:pt>
                <c:pt idx="6">
                  <c:v>0.91253225056050002</c:v>
                </c:pt>
                <c:pt idx="7">
                  <c:v>0.90974072664213501</c:v>
                </c:pt>
                <c:pt idx="8">
                  <c:v>0.90568032821553901</c:v>
                </c:pt>
                <c:pt idx="9">
                  <c:v>0.89096138391913005</c:v>
                </c:pt>
              </c:numCache>
            </c:numRef>
          </c:val>
          <c:extLst>
            <c:ext xmlns:c16="http://schemas.microsoft.com/office/drawing/2014/chart" uri="{C3380CC4-5D6E-409C-BE32-E72D297353CC}">
              <c16:uniqueId val="{00000001-B711-4363-BAC4-8BDCFE28DD11}"/>
            </c:ext>
          </c:extLst>
        </c:ser>
        <c:dLbls>
          <c:showLegendKey val="0"/>
          <c:showVal val="0"/>
          <c:showCatName val="0"/>
          <c:showSerName val="0"/>
          <c:showPercent val="0"/>
          <c:showBubbleSize val="0"/>
        </c:dLbls>
        <c:gapWidth val="500"/>
        <c:axId val="18701877"/>
        <c:axId val="7383075"/>
      </c:barChart>
      <c:catAx>
        <c:axId val="9045548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22816242"/>
        <c:crosses val="autoZero"/>
        <c:auto val="1"/>
        <c:lblAlgn val="ctr"/>
        <c:lblOffset val="100"/>
        <c:noMultiLvlLbl val="1"/>
      </c:catAx>
      <c:valAx>
        <c:axId val="22816242"/>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90455489"/>
        <c:crosses val="autoZero"/>
        <c:crossBetween val="midCat"/>
      </c:valAx>
      <c:catAx>
        <c:axId val="18701877"/>
        <c:scaling>
          <c:orientation val="minMax"/>
        </c:scaling>
        <c:delete val="1"/>
        <c:axPos val="b"/>
        <c:numFmt formatCode="General" sourceLinked="1"/>
        <c:majorTickMark val="none"/>
        <c:minorTickMark val="none"/>
        <c:tickLblPos val="nextTo"/>
        <c:crossAx val="7383075"/>
        <c:crosses val="autoZero"/>
        <c:auto val="1"/>
        <c:lblAlgn val="ctr"/>
        <c:lblOffset val="100"/>
        <c:noMultiLvlLbl val="1"/>
      </c:catAx>
      <c:valAx>
        <c:axId val="7383075"/>
        <c:scaling>
          <c:orientation val="minMax"/>
        </c:scaling>
        <c:delete val="0"/>
        <c:axPos val="r"/>
        <c:numFmt formatCode="0.00%"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18701877"/>
        <c:crosses val="max"/>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Embedding Dropout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DropoutEmb!$Q$2</c:f>
              <c:strCache>
                <c:ptCount val="1"/>
                <c:pt idx="0">
                  <c:v>Avg Epoch</c:v>
                </c:pt>
              </c:strCache>
            </c:strRef>
          </c:tx>
          <c:spPr>
            <a:solidFill>
              <a:schemeClr val="accent1"/>
            </a:solidFill>
            <a:ln>
              <a:noFill/>
            </a:ln>
            <a:effectLst/>
          </c:spPr>
          <c:invertIfNegative val="0"/>
          <c:cat>
            <c:numRef>
              <c:f>DropoutEmb!$P$3:$P$12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DropoutEmb!$Q$3:$Q$12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extLst>
            <c:ext xmlns:c16="http://schemas.microsoft.com/office/drawing/2014/chart" uri="{C3380CC4-5D6E-409C-BE32-E72D297353CC}">
              <c16:uniqueId val="{00000000-F6B9-42D3-A331-F936CE7A6848}"/>
            </c:ext>
          </c:extLst>
        </c:ser>
        <c:dLbls>
          <c:showLegendKey val="0"/>
          <c:showVal val="0"/>
          <c:showCatName val="0"/>
          <c:showSerName val="0"/>
          <c:showPercent val="0"/>
          <c:showBubbleSize val="0"/>
        </c:dLbls>
        <c:gapWidth val="219"/>
        <c:overlap val="-27"/>
        <c:axId val="1577019328"/>
        <c:axId val="1569018064"/>
      </c:barChart>
      <c:catAx>
        <c:axId val="157701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Dropout Rate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9018064"/>
        <c:crosses val="autoZero"/>
        <c:auto val="1"/>
        <c:lblAlgn val="ctr"/>
        <c:lblOffset val="100"/>
        <c:noMultiLvlLbl val="0"/>
      </c:catAx>
      <c:valAx>
        <c:axId val="156901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Epoch</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7701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Embedding Dropout</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DropoutEmb!$Q$14</c:f>
              <c:strCache>
                <c:ptCount val="1"/>
                <c:pt idx="0">
                  <c:v>Avg F-1 (micro)</c:v>
                </c:pt>
              </c:strCache>
            </c:strRef>
          </c:tx>
          <c:spPr>
            <a:solidFill>
              <a:schemeClr val="accent1"/>
            </a:solidFill>
            <a:ln>
              <a:noFill/>
            </a:ln>
            <a:effectLst/>
          </c:spPr>
          <c:invertIfNegative val="0"/>
          <c:cat>
            <c:numRef>
              <c:f>DropoutEmb!$P$15:$P$24</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DropoutEmb!$Q$15:$Q$24</c:f>
              <c:numCache>
                <c:formatCode>0.00%</c:formatCode>
                <c:ptCount val="10"/>
                <c:pt idx="0">
                  <c:v>0.91109419278399995</c:v>
                </c:pt>
                <c:pt idx="1">
                  <c:v>0.91151715095350005</c:v>
                </c:pt>
                <c:pt idx="2">
                  <c:v>0.91117878441849998</c:v>
                </c:pt>
                <c:pt idx="3">
                  <c:v>0.91295520872949998</c:v>
                </c:pt>
                <c:pt idx="4">
                  <c:v>0.91409719578699999</c:v>
                </c:pt>
                <c:pt idx="5">
                  <c:v>0.91244765892650004</c:v>
                </c:pt>
                <c:pt idx="6">
                  <c:v>0.91253225056050002</c:v>
                </c:pt>
                <c:pt idx="7">
                  <c:v>0.90974072664213501</c:v>
                </c:pt>
                <c:pt idx="8">
                  <c:v>0.90568032821553901</c:v>
                </c:pt>
                <c:pt idx="9">
                  <c:v>0.89096138391913005</c:v>
                </c:pt>
              </c:numCache>
            </c:numRef>
          </c:val>
          <c:extLst>
            <c:ext xmlns:c16="http://schemas.microsoft.com/office/drawing/2014/chart" uri="{C3380CC4-5D6E-409C-BE32-E72D297353CC}">
              <c16:uniqueId val="{00000000-6706-4620-9381-32A711F3B23B}"/>
            </c:ext>
          </c:extLst>
        </c:ser>
        <c:dLbls>
          <c:showLegendKey val="0"/>
          <c:showVal val="0"/>
          <c:showCatName val="0"/>
          <c:showSerName val="0"/>
          <c:showPercent val="0"/>
          <c:showBubbleSize val="0"/>
        </c:dLbls>
        <c:gapWidth val="219"/>
        <c:overlap val="-27"/>
        <c:axId val="1565102016"/>
        <c:axId val="1517109392"/>
      </c:barChart>
      <c:catAx>
        <c:axId val="156510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Dropout Rate</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17109392"/>
        <c:crosses val="autoZero"/>
        <c:auto val="1"/>
        <c:lblAlgn val="ctr"/>
        <c:lblOffset val="100"/>
        <c:noMultiLvlLbl val="0"/>
      </c:catAx>
      <c:valAx>
        <c:axId val="151710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F-1 (Micro)</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65102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absolute">
    <xdr:from>
      <xdr:col>4</xdr:col>
      <xdr:colOff>12600</xdr:colOff>
      <xdr:row>1</xdr:row>
      <xdr:rowOff>9360</xdr:rowOff>
    </xdr:from>
    <xdr:to>
      <xdr:col>8</xdr:col>
      <xdr:colOff>533880</xdr:colOff>
      <xdr:row>9</xdr:row>
      <xdr:rowOff>104040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374560" y="171000"/>
          <a:ext cx="2883600" cy="1390320"/>
        </a:xfrm>
        <a:prstGeom prst="rect">
          <a:avLst/>
        </a:prstGeom>
        <a:ln>
          <a:noFill/>
        </a:ln>
      </xdr:spPr>
    </xdr:pic>
    <xdr:clientData/>
  </xdr:twoCellAnchor>
  <xdr:twoCellAnchor editAs="absolute">
    <xdr:from>
      <xdr:col>9</xdr:col>
      <xdr:colOff>36000</xdr:colOff>
      <xdr:row>12</xdr:row>
      <xdr:rowOff>39240</xdr:rowOff>
    </xdr:from>
    <xdr:to>
      <xdr:col>15</xdr:col>
      <xdr:colOff>470880</xdr:colOff>
      <xdr:row>13</xdr:row>
      <xdr:rowOff>97920</xdr:rowOff>
    </xdr:to>
    <xdr:pic>
      <xdr:nvPicPr>
        <xdr:cNvPr id="3" name="Image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350680" y="1982160"/>
          <a:ext cx="3978360" cy="220680"/>
        </a:xfrm>
        <a:prstGeom prst="rect">
          <a:avLst/>
        </a:prstGeom>
        <a:ln>
          <a:noFill/>
        </a:ln>
      </xdr:spPr>
    </xdr:pic>
    <xdr:clientData/>
  </xdr:twoCellAnchor>
  <xdr:twoCellAnchor editAs="absolute">
    <xdr:from>
      <xdr:col>8</xdr:col>
      <xdr:colOff>53640</xdr:colOff>
      <xdr:row>15</xdr:row>
      <xdr:rowOff>22680</xdr:rowOff>
    </xdr:from>
    <xdr:to>
      <xdr:col>15</xdr:col>
      <xdr:colOff>569160</xdr:colOff>
      <xdr:row>17</xdr:row>
      <xdr:rowOff>78840</xdr:rowOff>
    </xdr:to>
    <xdr:pic>
      <xdr:nvPicPr>
        <xdr:cNvPr id="4" name="Image 1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4777920" y="2451240"/>
          <a:ext cx="4649400" cy="380160"/>
        </a:xfrm>
        <a:prstGeom prst="rect">
          <a:avLst/>
        </a:prstGeom>
        <a:ln>
          <a:noFill/>
        </a:ln>
      </xdr:spPr>
    </xdr:pic>
    <xdr:clientData/>
  </xdr:twoCellAnchor>
  <xdr:twoCellAnchor editAs="absolute">
    <xdr:from>
      <xdr:col>4</xdr:col>
      <xdr:colOff>44640</xdr:colOff>
      <xdr:row>19</xdr:row>
      <xdr:rowOff>43560</xdr:rowOff>
    </xdr:from>
    <xdr:to>
      <xdr:col>12</xdr:col>
      <xdr:colOff>551880</xdr:colOff>
      <xdr:row>22</xdr:row>
      <xdr:rowOff>127080</xdr:rowOff>
    </xdr:to>
    <xdr:pic>
      <xdr:nvPicPr>
        <xdr:cNvPr id="5" name="Imag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2406600" y="3120120"/>
          <a:ext cx="5231880" cy="569160"/>
        </a:xfrm>
        <a:prstGeom prst="rect">
          <a:avLst/>
        </a:prstGeom>
        <a:ln>
          <a:noFill/>
        </a:ln>
      </xdr:spPr>
    </xdr:pic>
    <xdr:clientData/>
  </xdr:twoCellAnchor>
  <xdr:twoCellAnchor editAs="absolute">
    <xdr:from>
      <xdr:col>4</xdr:col>
      <xdr:colOff>232560</xdr:colOff>
      <xdr:row>40</xdr:row>
      <xdr:rowOff>37800</xdr:rowOff>
    </xdr:from>
    <xdr:to>
      <xdr:col>7</xdr:col>
      <xdr:colOff>533880</xdr:colOff>
      <xdr:row>46</xdr:row>
      <xdr:rowOff>142560</xdr:rowOff>
    </xdr:to>
    <xdr:pic>
      <xdr:nvPicPr>
        <xdr:cNvPr id="6" name="Image 8">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2594520" y="6514560"/>
          <a:ext cx="2072880" cy="1076400"/>
        </a:xfrm>
        <a:prstGeom prst="rect">
          <a:avLst/>
        </a:prstGeom>
        <a:ln>
          <a:noFill/>
        </a:ln>
      </xdr:spPr>
    </xdr:pic>
    <xdr:clientData/>
  </xdr:twoCellAnchor>
  <xdr:twoCellAnchor editAs="absolute">
    <xdr:from>
      <xdr:col>4</xdr:col>
      <xdr:colOff>170280</xdr:colOff>
      <xdr:row>48</xdr:row>
      <xdr:rowOff>16920</xdr:rowOff>
    </xdr:from>
    <xdr:to>
      <xdr:col>7</xdr:col>
      <xdr:colOff>525240</xdr:colOff>
      <xdr:row>60</xdr:row>
      <xdr:rowOff>146160</xdr:rowOff>
    </xdr:to>
    <xdr:pic>
      <xdr:nvPicPr>
        <xdr:cNvPr id="7" name="Image 9">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2532240" y="7789320"/>
          <a:ext cx="2126520" cy="2072160"/>
        </a:xfrm>
        <a:prstGeom prst="rect">
          <a:avLst/>
        </a:prstGeom>
        <a:ln>
          <a:noFill/>
        </a:ln>
      </xdr:spPr>
    </xdr:pic>
    <xdr:clientData/>
  </xdr:twoCellAnchor>
  <xdr:twoCellAnchor editAs="absolute">
    <xdr:from>
      <xdr:col>4</xdr:col>
      <xdr:colOff>0</xdr:colOff>
      <xdr:row>62</xdr:row>
      <xdr:rowOff>57600</xdr:rowOff>
    </xdr:from>
    <xdr:to>
      <xdr:col>9</xdr:col>
      <xdr:colOff>551880</xdr:colOff>
      <xdr:row>64</xdr:row>
      <xdr:rowOff>70560</xdr:rowOff>
    </xdr:to>
    <xdr:pic>
      <xdr:nvPicPr>
        <xdr:cNvPr id="8" name="Image 5">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a:stretch/>
      </xdr:blipFill>
      <xdr:spPr>
        <a:xfrm>
          <a:off x="2361960" y="10096920"/>
          <a:ext cx="3504600" cy="336600"/>
        </a:xfrm>
        <a:prstGeom prst="rect">
          <a:avLst/>
        </a:prstGeom>
        <a:ln>
          <a:noFill/>
        </a:ln>
      </xdr:spPr>
    </xdr:pic>
    <xdr:clientData/>
  </xdr:twoCellAnchor>
  <xdr:twoCellAnchor editAs="absolute">
    <xdr:from>
      <xdr:col>4</xdr:col>
      <xdr:colOff>233280</xdr:colOff>
      <xdr:row>26</xdr:row>
      <xdr:rowOff>41400</xdr:rowOff>
    </xdr:from>
    <xdr:to>
      <xdr:col>7</xdr:col>
      <xdr:colOff>533880</xdr:colOff>
      <xdr:row>31</xdr:row>
      <xdr:rowOff>57960</xdr:rowOff>
    </xdr:to>
    <xdr:pic>
      <xdr:nvPicPr>
        <xdr:cNvPr id="9" name="Image 10">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a:stretch/>
      </xdr:blipFill>
      <xdr:spPr>
        <a:xfrm>
          <a:off x="2595240" y="4251240"/>
          <a:ext cx="2072160" cy="826200"/>
        </a:xfrm>
        <a:prstGeom prst="rect">
          <a:avLst/>
        </a:prstGeom>
        <a:ln>
          <a:noFill/>
        </a:ln>
      </xdr:spPr>
    </xdr:pic>
    <xdr:clientData/>
  </xdr:twoCellAnchor>
  <xdr:twoCellAnchor editAs="absolute">
    <xdr:from>
      <xdr:col>10</xdr:col>
      <xdr:colOff>312840</xdr:colOff>
      <xdr:row>26</xdr:row>
      <xdr:rowOff>15840</xdr:rowOff>
    </xdr:from>
    <xdr:to>
      <xdr:col>16</xdr:col>
      <xdr:colOff>112320</xdr:colOff>
      <xdr:row>31</xdr:row>
      <xdr:rowOff>85320</xdr:rowOff>
    </xdr:to>
    <xdr:pic>
      <xdr:nvPicPr>
        <xdr:cNvPr id="10" name="Image 1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a:stretch/>
      </xdr:blipFill>
      <xdr:spPr>
        <a:xfrm>
          <a:off x="6218280" y="4225680"/>
          <a:ext cx="3342600" cy="879120"/>
        </a:xfrm>
        <a:prstGeom prst="rect">
          <a:avLst/>
        </a:prstGeom>
        <a:ln>
          <a:noFill/>
        </a:ln>
      </xdr:spPr>
    </xdr:pic>
    <xdr:clientData/>
  </xdr:twoCellAnchor>
  <xdr:twoCellAnchor editAs="absolute">
    <xdr:from>
      <xdr:col>5</xdr:col>
      <xdr:colOff>358560</xdr:colOff>
      <xdr:row>69</xdr:row>
      <xdr:rowOff>25560</xdr:rowOff>
    </xdr:from>
    <xdr:to>
      <xdr:col>9</xdr:col>
      <xdr:colOff>5400</xdr:colOff>
      <xdr:row>73</xdr:row>
      <xdr:rowOff>136080</xdr:rowOff>
    </xdr:to>
    <xdr:pic>
      <xdr:nvPicPr>
        <xdr:cNvPr id="11" name="Image 12">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a:stretch/>
      </xdr:blipFill>
      <xdr:spPr>
        <a:xfrm>
          <a:off x="3311280" y="11198160"/>
          <a:ext cx="2008800" cy="758160"/>
        </a:xfrm>
        <a:prstGeom prst="rect">
          <a:avLst/>
        </a:prstGeom>
        <a:ln>
          <a:noFill/>
        </a:ln>
      </xdr:spPr>
    </xdr:pic>
    <xdr:clientData/>
  </xdr:twoCellAnchor>
  <xdr:twoCellAnchor editAs="absolute">
    <xdr:from>
      <xdr:col>23</xdr:col>
      <xdr:colOff>107280</xdr:colOff>
      <xdr:row>1</xdr:row>
      <xdr:rowOff>36000</xdr:rowOff>
    </xdr:from>
    <xdr:to>
      <xdr:col>31</xdr:col>
      <xdr:colOff>31680</xdr:colOff>
      <xdr:row>20</xdr:row>
      <xdr:rowOff>124920</xdr:rowOff>
    </xdr:to>
    <xdr:pic>
      <xdr:nvPicPr>
        <xdr:cNvPr id="12" name="Image 14">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1"/>
        <a:stretch/>
      </xdr:blipFill>
      <xdr:spPr>
        <a:xfrm>
          <a:off x="13689720" y="197640"/>
          <a:ext cx="4648680" cy="3165480"/>
        </a:xfrm>
        <a:prstGeom prst="rect">
          <a:avLst/>
        </a:prstGeom>
        <a:ln>
          <a:noFill/>
        </a:ln>
      </xdr:spPr>
    </xdr:pic>
    <xdr:clientData/>
  </xdr:twoCellAnchor>
  <xdr:twoCellAnchor editAs="absolute">
    <xdr:from>
      <xdr:col>11</xdr:col>
      <xdr:colOff>-360</xdr:colOff>
      <xdr:row>1</xdr:row>
      <xdr:rowOff>44280</xdr:rowOff>
    </xdr:from>
    <xdr:to>
      <xdr:col>16</xdr:col>
      <xdr:colOff>515520</xdr:colOff>
      <xdr:row>2</xdr:row>
      <xdr:rowOff>93240</xdr:rowOff>
    </xdr:to>
    <xdr:pic>
      <xdr:nvPicPr>
        <xdr:cNvPr id="13" name="Image 2">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a:stretch/>
      </xdr:blipFill>
      <xdr:spPr>
        <a:xfrm>
          <a:off x="6495480" y="205920"/>
          <a:ext cx="3468600" cy="210960"/>
        </a:xfrm>
        <a:prstGeom prst="rect">
          <a:avLst/>
        </a:prstGeom>
        <a:ln>
          <a:noFill/>
        </a:ln>
      </xdr:spPr>
    </xdr:pic>
    <xdr:clientData/>
  </xdr:twoCellAnchor>
  <xdr:twoCellAnchor editAs="absolute">
    <xdr:from>
      <xdr:col>18</xdr:col>
      <xdr:colOff>268920</xdr:colOff>
      <xdr:row>1</xdr:row>
      <xdr:rowOff>46440</xdr:rowOff>
    </xdr:from>
    <xdr:to>
      <xdr:col>21</xdr:col>
      <xdr:colOff>538920</xdr:colOff>
      <xdr:row>4</xdr:row>
      <xdr:rowOff>144360</xdr:rowOff>
    </xdr:to>
    <xdr:pic>
      <xdr:nvPicPr>
        <xdr:cNvPr id="14" name="Image 6">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a:stretch/>
      </xdr:blipFill>
      <xdr:spPr>
        <a:xfrm>
          <a:off x="10898640" y="208080"/>
          <a:ext cx="2041560" cy="583920"/>
        </a:xfrm>
        <a:prstGeom prst="rect">
          <a:avLst/>
        </a:prstGeom>
        <a:ln>
          <a:noFill/>
        </a:ln>
      </xdr:spPr>
    </xdr:pic>
    <xdr:clientData/>
  </xdr:twoCellAnchor>
  <xdr:twoCellAnchor editAs="absolute">
    <xdr:from>
      <xdr:col>18</xdr:col>
      <xdr:colOff>304920</xdr:colOff>
      <xdr:row>5</xdr:row>
      <xdr:rowOff>13320</xdr:rowOff>
    </xdr:from>
    <xdr:to>
      <xdr:col>21</xdr:col>
      <xdr:colOff>530280</xdr:colOff>
      <xdr:row>9</xdr:row>
      <xdr:rowOff>119160</xdr:rowOff>
    </xdr:to>
    <xdr:pic>
      <xdr:nvPicPr>
        <xdr:cNvPr id="15" name="Image 7">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a:stretch/>
      </xdr:blipFill>
      <xdr:spPr>
        <a:xfrm>
          <a:off x="10934640" y="822600"/>
          <a:ext cx="1996920" cy="753840"/>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38880</xdr:colOff>
      <xdr:row>2</xdr:row>
      <xdr:rowOff>13680</xdr:rowOff>
    </xdr:from>
    <xdr:to>
      <xdr:col>12</xdr:col>
      <xdr:colOff>155880</xdr:colOff>
      <xdr:row>18</xdr:row>
      <xdr:rowOff>123120</xdr:rowOff>
    </xdr:to>
    <xdr:graphicFrame macro="">
      <xdr:nvGraphicFramePr>
        <xdr:cNvPr id="18" name="Chart 2">
          <a:extLst>
            <a:ext uri="{FF2B5EF4-FFF2-40B4-BE49-F238E27FC236}">
              <a16:creationId xmlns:a16="http://schemas.microsoft.com/office/drawing/2014/main" id="{00000000-0008-0000-0B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19</xdr:row>
      <xdr:rowOff>19050</xdr:rowOff>
    </xdr:from>
    <xdr:to>
      <xdr:col>25</xdr:col>
      <xdr:colOff>76200</xdr:colOff>
      <xdr:row>36</xdr:row>
      <xdr:rowOff>9525</xdr:rowOff>
    </xdr:to>
    <xdr:graphicFrame macro="">
      <xdr:nvGraphicFramePr>
        <xdr:cNvPr id="2" name="Chart 1">
          <a:extLst>
            <a:ext uri="{FF2B5EF4-FFF2-40B4-BE49-F238E27FC236}">
              <a16:creationId xmlns:a16="http://schemas.microsoft.com/office/drawing/2014/main" id="{287122AE-A781-4B40-AF6A-3533AF741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1</xdr:row>
      <xdr:rowOff>9525</xdr:rowOff>
    </xdr:from>
    <xdr:to>
      <xdr:col>25</xdr:col>
      <xdr:colOff>85725</xdr:colOff>
      <xdr:row>18</xdr:row>
      <xdr:rowOff>0</xdr:rowOff>
    </xdr:to>
    <xdr:graphicFrame macro="">
      <xdr:nvGraphicFramePr>
        <xdr:cNvPr id="3" name="Chart 2">
          <a:extLst>
            <a:ext uri="{FF2B5EF4-FFF2-40B4-BE49-F238E27FC236}">
              <a16:creationId xmlns:a16="http://schemas.microsoft.com/office/drawing/2014/main" id="{DA899AFC-AB6E-4496-B6DD-B9EAFC836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19080</xdr:colOff>
      <xdr:row>1</xdr:row>
      <xdr:rowOff>38160</xdr:rowOff>
    </xdr:from>
    <xdr:to>
      <xdr:col>15</xdr:col>
      <xdr:colOff>93600</xdr:colOff>
      <xdr:row>18</xdr:row>
      <xdr:rowOff>27000</xdr:rowOff>
    </xdr:to>
    <xdr:graphicFrame macro="">
      <xdr:nvGraphicFramePr>
        <xdr:cNvPr id="14" name="Chart 1">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1</xdr:row>
      <xdr:rowOff>28575</xdr:rowOff>
    </xdr:from>
    <xdr:to>
      <xdr:col>27</xdr:col>
      <xdr:colOff>485775</xdr:colOff>
      <xdr:row>18</xdr:row>
      <xdr:rowOff>19050</xdr:rowOff>
    </xdr:to>
    <xdr:graphicFrame macro="">
      <xdr:nvGraphicFramePr>
        <xdr:cNvPr id="2" name="Chart 1">
          <a:extLst>
            <a:ext uri="{FF2B5EF4-FFF2-40B4-BE49-F238E27FC236}">
              <a16:creationId xmlns:a16="http://schemas.microsoft.com/office/drawing/2014/main" id="{C77BD9A3-4062-4683-B3EE-AFF30FB9A1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9525</xdr:colOff>
      <xdr:row>19</xdr:row>
      <xdr:rowOff>19050</xdr:rowOff>
    </xdr:from>
    <xdr:to>
      <xdr:col>27</xdr:col>
      <xdr:colOff>466725</xdr:colOff>
      <xdr:row>36</xdr:row>
      <xdr:rowOff>9525</xdr:rowOff>
    </xdr:to>
    <xdr:graphicFrame macro="">
      <xdr:nvGraphicFramePr>
        <xdr:cNvPr id="3" name="Chart 2">
          <a:extLst>
            <a:ext uri="{FF2B5EF4-FFF2-40B4-BE49-F238E27FC236}">
              <a16:creationId xmlns:a16="http://schemas.microsoft.com/office/drawing/2014/main" id="{3DBB9B5F-57D4-4176-89E7-6042A13A8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242280</xdr:colOff>
      <xdr:row>1</xdr:row>
      <xdr:rowOff>143640</xdr:rowOff>
    </xdr:from>
    <xdr:to>
      <xdr:col>13</xdr:col>
      <xdr:colOff>240480</xdr:colOff>
      <xdr:row>18</xdr:row>
      <xdr:rowOff>88200</xdr:rowOff>
    </xdr:to>
    <xdr:graphicFrame macro="">
      <xdr:nvGraphicFramePr>
        <xdr:cNvPr id="15" name="Chart 1">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1</xdr:row>
      <xdr:rowOff>47625</xdr:rowOff>
    </xdr:from>
    <xdr:to>
      <xdr:col>25</xdr:col>
      <xdr:colOff>85725</xdr:colOff>
      <xdr:row>18</xdr:row>
      <xdr:rowOff>38100</xdr:rowOff>
    </xdr:to>
    <xdr:graphicFrame macro="">
      <xdr:nvGraphicFramePr>
        <xdr:cNvPr id="2" name="Chart 1">
          <a:extLst>
            <a:ext uri="{FF2B5EF4-FFF2-40B4-BE49-F238E27FC236}">
              <a16:creationId xmlns:a16="http://schemas.microsoft.com/office/drawing/2014/main" id="{BA41E568-C6F3-481D-93D2-92D468664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19</xdr:row>
      <xdr:rowOff>38100</xdr:rowOff>
    </xdr:from>
    <xdr:to>
      <xdr:col>25</xdr:col>
      <xdr:colOff>85725</xdr:colOff>
      <xdr:row>36</xdr:row>
      <xdr:rowOff>28575</xdr:rowOff>
    </xdr:to>
    <xdr:graphicFrame macro="">
      <xdr:nvGraphicFramePr>
        <xdr:cNvPr id="3" name="Chart 2">
          <a:extLst>
            <a:ext uri="{FF2B5EF4-FFF2-40B4-BE49-F238E27FC236}">
              <a16:creationId xmlns:a16="http://schemas.microsoft.com/office/drawing/2014/main" id="{027F77EA-54B5-46B7-AF20-4BA275959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112680</xdr:colOff>
      <xdr:row>1</xdr:row>
      <xdr:rowOff>74520</xdr:rowOff>
    </xdr:from>
    <xdr:to>
      <xdr:col>14</xdr:col>
      <xdr:colOff>110880</xdr:colOff>
      <xdr:row>18</xdr:row>
      <xdr:rowOff>19080</xdr:rowOff>
    </xdr:to>
    <xdr:graphicFrame macro="">
      <xdr:nvGraphicFramePr>
        <xdr:cNvPr id="16" name="Chart 1">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0</xdr:rowOff>
    </xdr:from>
    <xdr:to>
      <xdr:col>26</xdr:col>
      <xdr:colOff>76200</xdr:colOff>
      <xdr:row>17</xdr:row>
      <xdr:rowOff>152400</xdr:rowOff>
    </xdr:to>
    <xdr:graphicFrame macro="">
      <xdr:nvGraphicFramePr>
        <xdr:cNvPr id="2" name="Chart 1">
          <a:extLst>
            <a:ext uri="{FF2B5EF4-FFF2-40B4-BE49-F238E27FC236}">
              <a16:creationId xmlns:a16="http://schemas.microsoft.com/office/drawing/2014/main" id="{3E207A36-C473-462C-BF0F-B33C83A0C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19</xdr:row>
      <xdr:rowOff>0</xdr:rowOff>
    </xdr:from>
    <xdr:to>
      <xdr:col>26</xdr:col>
      <xdr:colOff>95250</xdr:colOff>
      <xdr:row>35</xdr:row>
      <xdr:rowOff>152400</xdr:rowOff>
    </xdr:to>
    <xdr:graphicFrame macro="">
      <xdr:nvGraphicFramePr>
        <xdr:cNvPr id="3" name="Chart 2">
          <a:extLst>
            <a:ext uri="{FF2B5EF4-FFF2-40B4-BE49-F238E27FC236}">
              <a16:creationId xmlns:a16="http://schemas.microsoft.com/office/drawing/2014/main" id="{B7517EC6-0FD9-4F3A-B362-A00FAFC81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0</xdr:colOff>
      <xdr:row>1</xdr:row>
      <xdr:rowOff>0</xdr:rowOff>
    </xdr:from>
    <xdr:to>
      <xdr:col>18</xdr:col>
      <xdr:colOff>76200</xdr:colOff>
      <xdr:row>17</xdr:row>
      <xdr:rowOff>152400</xdr:rowOff>
    </xdr:to>
    <xdr:graphicFrame macro="">
      <xdr:nvGraphicFramePr>
        <xdr:cNvPr id="2" name="Chart 1">
          <a:extLst>
            <a:ext uri="{FF2B5EF4-FFF2-40B4-BE49-F238E27FC236}">
              <a16:creationId xmlns:a16="http://schemas.microsoft.com/office/drawing/2014/main" id="{CAACCC73-C43A-4039-BF92-95BDA779A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xdr:colOff>
      <xdr:row>19</xdr:row>
      <xdr:rowOff>9525</xdr:rowOff>
    </xdr:from>
    <xdr:to>
      <xdr:col>18</xdr:col>
      <xdr:colOff>95250</xdr:colOff>
      <xdr:row>36</xdr:row>
      <xdr:rowOff>0</xdr:rowOff>
    </xdr:to>
    <xdr:graphicFrame macro="">
      <xdr:nvGraphicFramePr>
        <xdr:cNvPr id="3" name="Chart 2">
          <a:extLst>
            <a:ext uri="{FF2B5EF4-FFF2-40B4-BE49-F238E27FC236}">
              <a16:creationId xmlns:a16="http://schemas.microsoft.com/office/drawing/2014/main" id="{E4563D0A-22EE-40D7-9CBD-9E6552AE1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21</xdr:col>
      <xdr:colOff>9525</xdr:colOff>
      <xdr:row>1</xdr:row>
      <xdr:rowOff>0</xdr:rowOff>
    </xdr:from>
    <xdr:to>
      <xdr:col>27</xdr:col>
      <xdr:colOff>466725</xdr:colOff>
      <xdr:row>17</xdr:row>
      <xdr:rowOff>152400</xdr:rowOff>
    </xdr:to>
    <xdr:graphicFrame macro="">
      <xdr:nvGraphicFramePr>
        <xdr:cNvPr id="2" name="Chart 1">
          <a:extLst>
            <a:ext uri="{FF2B5EF4-FFF2-40B4-BE49-F238E27FC236}">
              <a16:creationId xmlns:a16="http://schemas.microsoft.com/office/drawing/2014/main" id="{40CBADCA-6D1F-433F-94ED-A02DB0F33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0</xdr:colOff>
      <xdr:row>19</xdr:row>
      <xdr:rowOff>0</xdr:rowOff>
    </xdr:from>
    <xdr:to>
      <xdr:col>27</xdr:col>
      <xdr:colOff>457200</xdr:colOff>
      <xdr:row>35</xdr:row>
      <xdr:rowOff>152400</xdr:rowOff>
    </xdr:to>
    <xdr:graphicFrame macro="">
      <xdr:nvGraphicFramePr>
        <xdr:cNvPr id="3" name="Chart 2">
          <a:extLst>
            <a:ext uri="{FF2B5EF4-FFF2-40B4-BE49-F238E27FC236}">
              <a16:creationId xmlns:a16="http://schemas.microsoft.com/office/drawing/2014/main" id="{6BB9B9AF-7894-4278-B058-269D59766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14287</xdr:colOff>
      <xdr:row>0</xdr:row>
      <xdr:rowOff>152400</xdr:rowOff>
    </xdr:from>
    <xdr:to>
      <xdr:col>38</xdr:col>
      <xdr:colOff>471487</xdr:colOff>
      <xdr:row>17</xdr:row>
      <xdr:rowOff>142875</xdr:rowOff>
    </xdr:to>
    <xdr:graphicFrame macro="">
      <xdr:nvGraphicFramePr>
        <xdr:cNvPr id="5" name="Chart 4">
          <a:extLst>
            <a:ext uri="{FF2B5EF4-FFF2-40B4-BE49-F238E27FC236}">
              <a16:creationId xmlns:a16="http://schemas.microsoft.com/office/drawing/2014/main" id="{D22DDE1E-9210-4B83-9FA9-9E56ADDED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23812</xdr:colOff>
      <xdr:row>19</xdr:row>
      <xdr:rowOff>28575</xdr:rowOff>
    </xdr:from>
    <xdr:to>
      <xdr:col>38</xdr:col>
      <xdr:colOff>481012</xdr:colOff>
      <xdr:row>36</xdr:row>
      <xdr:rowOff>19050</xdr:rowOff>
    </xdr:to>
    <xdr:graphicFrame macro="">
      <xdr:nvGraphicFramePr>
        <xdr:cNvPr id="6" name="Chart 5">
          <a:extLst>
            <a:ext uri="{FF2B5EF4-FFF2-40B4-BE49-F238E27FC236}">
              <a16:creationId xmlns:a16="http://schemas.microsoft.com/office/drawing/2014/main" id="{FC918F78-396B-4D5C-B744-5C6A8A70C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1</xdr:row>
      <xdr:rowOff>19050</xdr:rowOff>
    </xdr:from>
    <xdr:to>
      <xdr:col>19</xdr:col>
      <xdr:colOff>466725</xdr:colOff>
      <xdr:row>18</xdr:row>
      <xdr:rowOff>9525</xdr:rowOff>
    </xdr:to>
    <xdr:graphicFrame macro="">
      <xdr:nvGraphicFramePr>
        <xdr:cNvPr id="2" name="Chart 1">
          <a:extLst>
            <a:ext uri="{FF2B5EF4-FFF2-40B4-BE49-F238E27FC236}">
              <a16:creationId xmlns:a16="http://schemas.microsoft.com/office/drawing/2014/main" id="{8FA389D2-6016-4A90-9076-65641A2FA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19050</xdr:colOff>
      <xdr:row>19</xdr:row>
      <xdr:rowOff>0</xdr:rowOff>
    </xdr:from>
    <xdr:to>
      <xdr:col>19</xdr:col>
      <xdr:colOff>476250</xdr:colOff>
      <xdr:row>35</xdr:row>
      <xdr:rowOff>152400</xdr:rowOff>
    </xdr:to>
    <xdr:graphicFrame macro="">
      <xdr:nvGraphicFramePr>
        <xdr:cNvPr id="3" name="Chart 2">
          <a:extLst>
            <a:ext uri="{FF2B5EF4-FFF2-40B4-BE49-F238E27FC236}">
              <a16:creationId xmlns:a16="http://schemas.microsoft.com/office/drawing/2014/main" id="{D8314893-4DE0-4BCE-B579-D19309046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11</xdr:col>
      <xdr:colOff>19050</xdr:colOff>
      <xdr:row>1</xdr:row>
      <xdr:rowOff>9525</xdr:rowOff>
    </xdr:from>
    <xdr:to>
      <xdr:col>17</xdr:col>
      <xdr:colOff>476250</xdr:colOff>
      <xdr:row>18</xdr:row>
      <xdr:rowOff>0</xdr:rowOff>
    </xdr:to>
    <xdr:graphicFrame macro="">
      <xdr:nvGraphicFramePr>
        <xdr:cNvPr id="2" name="Chart 1">
          <a:extLst>
            <a:ext uri="{FF2B5EF4-FFF2-40B4-BE49-F238E27FC236}">
              <a16:creationId xmlns:a16="http://schemas.microsoft.com/office/drawing/2014/main" id="{4CD4C53E-54CE-49DC-8524-B0171461E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12960</xdr:colOff>
      <xdr:row>12</xdr:row>
      <xdr:rowOff>5040</xdr:rowOff>
    </xdr:from>
    <xdr:to>
      <xdr:col>12</xdr:col>
      <xdr:colOff>167400</xdr:colOff>
      <xdr:row>28</xdr:row>
      <xdr:rowOff>114480</xdr:rowOff>
    </xdr:to>
    <xdr:graphicFrame macro="">
      <xdr:nvGraphicFramePr>
        <xdr:cNvPr id="17" name="Chart 1">
          <a:extLst>
            <a:ext uri="{FF2B5EF4-FFF2-40B4-BE49-F238E27FC236}">
              <a16:creationId xmlns:a16="http://schemas.microsoft.com/office/drawing/2014/main" id="{00000000-0008-0000-0A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19050</xdr:colOff>
      <xdr:row>1</xdr:row>
      <xdr:rowOff>19050</xdr:rowOff>
    </xdr:from>
    <xdr:to>
      <xdr:col>23</xdr:col>
      <xdr:colOff>419100</xdr:colOff>
      <xdr:row>18</xdr:row>
      <xdr:rowOff>9525</xdr:rowOff>
    </xdr:to>
    <xdr:graphicFrame macro="">
      <xdr:nvGraphicFramePr>
        <xdr:cNvPr id="2" name="Chart 1">
          <a:extLst>
            <a:ext uri="{FF2B5EF4-FFF2-40B4-BE49-F238E27FC236}">
              <a16:creationId xmlns:a16="http://schemas.microsoft.com/office/drawing/2014/main" id="{30E27A3C-7E51-4271-B9C8-7198B3221D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19050</xdr:colOff>
      <xdr:row>19</xdr:row>
      <xdr:rowOff>28575</xdr:rowOff>
    </xdr:from>
    <xdr:to>
      <xdr:col>23</xdr:col>
      <xdr:colOff>419100</xdr:colOff>
      <xdr:row>36</xdr:row>
      <xdr:rowOff>19050</xdr:rowOff>
    </xdr:to>
    <xdr:graphicFrame macro="">
      <xdr:nvGraphicFramePr>
        <xdr:cNvPr id="3" name="Chart 2">
          <a:extLst>
            <a:ext uri="{FF2B5EF4-FFF2-40B4-BE49-F238E27FC236}">
              <a16:creationId xmlns:a16="http://schemas.microsoft.com/office/drawing/2014/main" id="{7C7743DE-0EAE-45B0-A519-692B7B5F1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8" Type="http://schemas.openxmlformats.org/officeDocument/2006/relationships/hyperlink" Target="https://keras.io/regularizers/" TargetMode="External"/><Relationship Id="rId3" Type="http://schemas.openxmlformats.org/officeDocument/2006/relationships/hyperlink" Target="https://keras.io/initializers/" TargetMode="External"/><Relationship Id="rId7" Type="http://schemas.openxmlformats.org/officeDocument/2006/relationships/hyperlink" Target="https://keras.io/regularizers/" TargetMode="External"/><Relationship Id="rId12" Type="http://schemas.openxmlformats.org/officeDocument/2006/relationships/hyperlink" Target="https://keras.io/constraints/" TargetMode="External"/><Relationship Id="rId2" Type="http://schemas.openxmlformats.org/officeDocument/2006/relationships/hyperlink" Target="https://keras.io/activations/" TargetMode="External"/><Relationship Id="rId1" Type="http://schemas.openxmlformats.org/officeDocument/2006/relationships/hyperlink" Target="https://keras.io/activations/" TargetMode="External"/><Relationship Id="rId6" Type="http://schemas.openxmlformats.org/officeDocument/2006/relationships/hyperlink" Target="https://keras.io/regularizers/" TargetMode="External"/><Relationship Id="rId11" Type="http://schemas.openxmlformats.org/officeDocument/2006/relationships/hyperlink" Target="https://keras.io/constraints/" TargetMode="External"/><Relationship Id="rId5" Type="http://schemas.openxmlformats.org/officeDocument/2006/relationships/hyperlink" Target="https://keras.io/initializers/" TargetMode="External"/><Relationship Id="rId10" Type="http://schemas.openxmlformats.org/officeDocument/2006/relationships/hyperlink" Target="https://keras.io/constraints/" TargetMode="External"/><Relationship Id="rId4" Type="http://schemas.openxmlformats.org/officeDocument/2006/relationships/hyperlink" Target="https://keras.io/initializers/" TargetMode="External"/><Relationship Id="rId9" Type="http://schemas.openxmlformats.org/officeDocument/2006/relationships/hyperlink" Target="https://keras.io/regularize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eras.io/callbacks" TargetMode="External"/><Relationship Id="rId2" Type="http://schemas.openxmlformats.org/officeDocument/2006/relationships/hyperlink" Target="https://keras.io/losses" TargetMode="External"/><Relationship Id="rId1" Type="http://schemas.openxmlformats.org/officeDocument/2006/relationships/hyperlink" Target="https://keras.io/optimize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72"/>
  <sheetViews>
    <sheetView topLeftCell="A33" zoomScale="110" zoomScaleNormal="110" workbookViewId="0">
      <selection activeCell="L71" activeCellId="1" sqref="B68:F68 L71"/>
    </sheetView>
  </sheetViews>
  <sheetFormatPr defaultRowHeight="12.75" x14ac:dyDescent="0.2"/>
  <cols>
    <col min="1" max="1025" width="8.42578125"/>
  </cols>
  <sheetData>
    <row r="2" spans="2:23" x14ac:dyDescent="0.2">
      <c r="B2" s="3" t="s">
        <v>0</v>
      </c>
      <c r="D2" s="3" t="s">
        <v>1</v>
      </c>
      <c r="K2" s="3" t="s">
        <v>2</v>
      </c>
      <c r="R2" s="3" t="s">
        <v>3</v>
      </c>
      <c r="W2" s="3" t="s">
        <v>4</v>
      </c>
    </row>
    <row r="3" spans="2:23" x14ac:dyDescent="0.2">
      <c r="R3" s="3" t="s">
        <v>5</v>
      </c>
      <c r="W3" s="3" t="s">
        <v>6</v>
      </c>
    </row>
    <row r="4" spans="2:23" x14ac:dyDescent="0.2">
      <c r="D4" s="3" t="s">
        <v>7</v>
      </c>
      <c r="K4" s="3" t="s">
        <v>8</v>
      </c>
      <c r="W4" s="3" t="s">
        <v>9</v>
      </c>
    </row>
    <row r="12" spans="2:23" x14ac:dyDescent="0.2">
      <c r="D12" s="3" t="s">
        <v>10</v>
      </c>
    </row>
    <row r="13" spans="2:23" x14ac:dyDescent="0.2">
      <c r="I13" s="3" t="s">
        <v>8</v>
      </c>
    </row>
    <row r="14" spans="2:23" x14ac:dyDescent="0.2">
      <c r="B14" s="3" t="s">
        <v>11</v>
      </c>
      <c r="D14" s="3">
        <v>1E-3</v>
      </c>
      <c r="E14" s="3" t="s">
        <v>12</v>
      </c>
      <c r="I14" s="3">
        <v>0.01</v>
      </c>
    </row>
    <row r="16" spans="2:23" x14ac:dyDescent="0.2">
      <c r="B16" s="3" t="s">
        <v>13</v>
      </c>
      <c r="D16" s="3" t="s">
        <v>14</v>
      </c>
      <c r="F16" s="3" t="s">
        <v>15</v>
      </c>
    </row>
    <row r="17" spans="2:10" x14ac:dyDescent="0.2">
      <c r="F17" s="3" t="s">
        <v>16</v>
      </c>
    </row>
    <row r="20" spans="2:10" x14ac:dyDescent="0.2">
      <c r="B20" s="3" t="s">
        <v>17</v>
      </c>
      <c r="D20" s="4" t="b">
        <f>TRUE()</f>
        <v>1</v>
      </c>
    </row>
    <row r="25" spans="2:10" x14ac:dyDescent="0.2">
      <c r="B25" s="3" t="s">
        <v>18</v>
      </c>
      <c r="D25" s="4" t="b">
        <f>TRUE()</f>
        <v>1</v>
      </c>
    </row>
    <row r="27" spans="2:10" x14ac:dyDescent="0.2">
      <c r="B27" s="3" t="s">
        <v>19</v>
      </c>
      <c r="D27" s="3">
        <v>0.5</v>
      </c>
      <c r="I27" s="3" t="s">
        <v>20</v>
      </c>
    </row>
    <row r="28" spans="2:10" ht="12.75" customHeight="1" x14ac:dyDescent="0.2">
      <c r="D28" s="3" t="s">
        <v>5</v>
      </c>
      <c r="I28" s="2" t="s">
        <v>21</v>
      </c>
      <c r="J28" s="2"/>
    </row>
    <row r="29" spans="2:10" x14ac:dyDescent="0.2">
      <c r="I29" s="2"/>
      <c r="J29" s="2"/>
    </row>
    <row r="30" spans="2:10" x14ac:dyDescent="0.2">
      <c r="I30" s="2"/>
      <c r="J30" s="2"/>
    </row>
    <row r="31" spans="2:10" x14ac:dyDescent="0.2">
      <c r="I31" s="2"/>
      <c r="J31" s="2"/>
    </row>
    <row r="32" spans="2:10" x14ac:dyDescent="0.2">
      <c r="I32" s="3" t="s">
        <v>22</v>
      </c>
      <c r="J32" s="5" t="s">
        <v>23</v>
      </c>
    </row>
    <row r="35" spans="2:5" x14ac:dyDescent="0.2">
      <c r="D35" s="3" t="s">
        <v>24</v>
      </c>
    </row>
    <row r="37" spans="2:5" x14ac:dyDescent="0.2">
      <c r="B37" s="3" t="s">
        <v>25</v>
      </c>
      <c r="D37" s="3">
        <v>0</v>
      </c>
      <c r="E37" s="3" t="s">
        <v>26</v>
      </c>
    </row>
    <row r="39" spans="2:5" x14ac:dyDescent="0.2">
      <c r="B39" s="3" t="s">
        <v>27</v>
      </c>
      <c r="D39" s="3">
        <v>0</v>
      </c>
      <c r="E39" s="3" t="s">
        <v>26</v>
      </c>
    </row>
    <row r="41" spans="2:5" x14ac:dyDescent="0.2">
      <c r="B41" s="3" t="s">
        <v>28</v>
      </c>
      <c r="D41" s="3" t="s">
        <v>29</v>
      </c>
    </row>
    <row r="42" spans="2:5" x14ac:dyDescent="0.2">
      <c r="D42" s="3" t="s">
        <v>5</v>
      </c>
    </row>
    <row r="49" spans="2:11" x14ac:dyDescent="0.2">
      <c r="B49" s="3" t="s">
        <v>30</v>
      </c>
      <c r="D49" s="3" t="s">
        <v>29</v>
      </c>
    </row>
    <row r="50" spans="2:11" x14ac:dyDescent="0.2">
      <c r="D50" s="3" t="s">
        <v>5</v>
      </c>
    </row>
    <row r="63" spans="2:11" x14ac:dyDescent="0.2">
      <c r="B63" s="3" t="s">
        <v>31</v>
      </c>
      <c r="D63" s="3" t="s">
        <v>29</v>
      </c>
      <c r="K63" s="3" t="s">
        <v>29</v>
      </c>
    </row>
    <row r="64" spans="2:11" x14ac:dyDescent="0.2">
      <c r="D64" s="3" t="s">
        <v>8</v>
      </c>
      <c r="K64" s="3" t="s">
        <v>5</v>
      </c>
    </row>
    <row r="67" spans="2:11" x14ac:dyDescent="0.2">
      <c r="B67" s="3" t="s">
        <v>32</v>
      </c>
      <c r="D67" s="3" t="s">
        <v>33</v>
      </c>
      <c r="F67" s="3" t="s">
        <v>34</v>
      </c>
      <c r="H67" s="3" t="s">
        <v>35</v>
      </c>
      <c r="I67" s="3" t="s">
        <v>36</v>
      </c>
      <c r="K67" s="3" t="s">
        <v>37</v>
      </c>
    </row>
    <row r="68" spans="2:11" x14ac:dyDescent="0.2">
      <c r="D68" s="3" t="s">
        <v>38</v>
      </c>
    </row>
    <row r="70" spans="2:11" x14ac:dyDescent="0.2">
      <c r="B70" s="3" t="s">
        <v>39</v>
      </c>
      <c r="D70" s="3" t="s">
        <v>40</v>
      </c>
    </row>
    <row r="71" spans="2:11" x14ac:dyDescent="0.2">
      <c r="D71" s="3" t="s">
        <v>41</v>
      </c>
    </row>
    <row r="72" spans="2:11" x14ac:dyDescent="0.2">
      <c r="D72" s="3" t="s">
        <v>42</v>
      </c>
    </row>
  </sheetData>
  <mergeCells count="1">
    <mergeCell ref="I28:J31"/>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7"/>
  <sheetViews>
    <sheetView topLeftCell="G1" zoomScaleNormal="100" workbookViewId="0">
      <selection activeCell="K2" sqref="K2"/>
    </sheetView>
  </sheetViews>
  <sheetFormatPr defaultRowHeight="12.75" x14ac:dyDescent="0.2"/>
  <cols>
    <col min="1" max="1025" width="10.28515625" style="3"/>
  </cols>
  <sheetData>
    <row r="1" spans="2:10" x14ac:dyDescent="0.2">
      <c r="B1"/>
      <c r="C1"/>
      <c r="D1"/>
      <c r="E1"/>
      <c r="F1"/>
    </row>
    <row r="2" spans="2:10" x14ac:dyDescent="0.2">
      <c r="B2" s="3" t="s">
        <v>39</v>
      </c>
      <c r="C2" s="3" t="s">
        <v>204</v>
      </c>
      <c r="D2" s="3" t="s">
        <v>205</v>
      </c>
      <c r="E2" s="3" t="s">
        <v>206</v>
      </c>
      <c r="F2" s="3" t="s">
        <v>207</v>
      </c>
      <c r="I2" s="3" t="s">
        <v>39</v>
      </c>
      <c r="J2" s="3" t="s">
        <v>206</v>
      </c>
    </row>
    <row r="3" spans="2:10" x14ac:dyDescent="0.2">
      <c r="B3" s="18">
        <v>1</v>
      </c>
      <c r="C3" s="3">
        <v>0.81379999999999997</v>
      </c>
      <c r="D3" s="3">
        <v>0.76239999999999997</v>
      </c>
      <c r="E3" s="3">
        <v>0.3422</v>
      </c>
      <c r="F3" s="3">
        <v>0.8982</v>
      </c>
      <c r="I3" s="18">
        <v>1</v>
      </c>
      <c r="J3" s="3">
        <v>0.3422</v>
      </c>
    </row>
    <row r="4" spans="2:10" x14ac:dyDescent="0.2">
      <c r="B4" s="18">
        <v>2</v>
      </c>
      <c r="C4" s="3">
        <v>0.37619999999999998</v>
      </c>
      <c r="D4" s="3">
        <v>0.88600000000000001</v>
      </c>
      <c r="E4" s="3">
        <v>0.28100000000000003</v>
      </c>
      <c r="F4" s="3">
        <v>0.91259999999999997</v>
      </c>
      <c r="I4" s="18">
        <v>2</v>
      </c>
      <c r="J4" s="3">
        <v>0.28100000000000003</v>
      </c>
    </row>
    <row r="5" spans="2:10" x14ac:dyDescent="0.2">
      <c r="B5" s="18">
        <v>3</v>
      </c>
      <c r="C5" s="3">
        <v>0.31690000000000002</v>
      </c>
      <c r="D5" s="3">
        <v>0.90559999999999996</v>
      </c>
      <c r="E5" s="3">
        <v>0.25540000000000002</v>
      </c>
      <c r="F5" s="3">
        <v>0.92100000000000004</v>
      </c>
      <c r="I5" s="18">
        <v>3</v>
      </c>
      <c r="J5" s="3">
        <v>0.25540000000000002</v>
      </c>
    </row>
    <row r="6" spans="2:10" x14ac:dyDescent="0.2">
      <c r="B6" s="18">
        <v>4</v>
      </c>
      <c r="C6" s="3">
        <v>0.2848</v>
      </c>
      <c r="D6" s="3">
        <v>0.91449999999999998</v>
      </c>
      <c r="E6" s="3">
        <v>0.24579999999999999</v>
      </c>
      <c r="F6" s="3">
        <v>0.92500000000000004</v>
      </c>
      <c r="I6" s="18">
        <v>4</v>
      </c>
      <c r="J6" s="3">
        <v>0.24579999999999999</v>
      </c>
    </row>
    <row r="7" spans="2:10" x14ac:dyDescent="0.2">
      <c r="B7" s="18">
        <v>5</v>
      </c>
      <c r="C7" s="3">
        <v>0.26350000000000001</v>
      </c>
      <c r="D7" s="3">
        <v>0.92110000000000003</v>
      </c>
      <c r="E7" s="3">
        <v>0.247</v>
      </c>
      <c r="F7" s="3">
        <v>0.92490000000000006</v>
      </c>
      <c r="I7" s="18">
        <v>5</v>
      </c>
      <c r="J7" s="3">
        <v>0.247</v>
      </c>
    </row>
    <row r="8" spans="2:10" x14ac:dyDescent="0.2">
      <c r="B8" s="18">
        <v>6</v>
      </c>
      <c r="C8" s="3">
        <v>0.24740000000000001</v>
      </c>
      <c r="D8" s="3">
        <v>0.92510000000000003</v>
      </c>
      <c r="E8" s="3">
        <v>0.23400000000000001</v>
      </c>
      <c r="F8" s="3">
        <v>0.92879999999999996</v>
      </c>
      <c r="I8" s="18">
        <v>6</v>
      </c>
      <c r="J8" s="3">
        <v>0.23400000000000001</v>
      </c>
    </row>
    <row r="9" spans="2:10" x14ac:dyDescent="0.2">
      <c r="B9" s="18">
        <v>7</v>
      </c>
      <c r="C9" s="3">
        <v>0.23499999999999999</v>
      </c>
      <c r="D9" s="3">
        <v>0.92889999999999995</v>
      </c>
      <c r="E9" s="3">
        <v>0.23139999999999999</v>
      </c>
      <c r="F9" s="3">
        <v>0.92910000000000004</v>
      </c>
      <c r="I9" s="18">
        <v>7</v>
      </c>
      <c r="J9" s="3">
        <v>0.23139999999999999</v>
      </c>
    </row>
    <row r="10" spans="2:10" x14ac:dyDescent="0.2">
      <c r="B10" s="18">
        <v>8</v>
      </c>
      <c r="C10" s="3">
        <v>0.223</v>
      </c>
      <c r="D10" s="3">
        <v>0.93189999999999995</v>
      </c>
      <c r="E10" s="3">
        <v>0.2303</v>
      </c>
      <c r="F10" s="3">
        <v>0.93</v>
      </c>
      <c r="I10" s="18">
        <v>8</v>
      </c>
      <c r="J10" s="3">
        <v>0.2303</v>
      </c>
    </row>
    <row r="11" spans="2:10" x14ac:dyDescent="0.2">
      <c r="B11" s="18">
        <v>9</v>
      </c>
      <c r="C11" s="3">
        <v>0.21079999999999999</v>
      </c>
      <c r="D11" s="3">
        <v>0.93530000000000002</v>
      </c>
      <c r="E11" s="3">
        <v>0.22750000000000001</v>
      </c>
      <c r="F11" s="3">
        <v>0.93189999999999995</v>
      </c>
      <c r="I11" s="18">
        <v>9</v>
      </c>
      <c r="J11" s="3">
        <v>0.22750000000000001</v>
      </c>
    </row>
    <row r="12" spans="2:10" x14ac:dyDescent="0.2">
      <c r="B12" s="18">
        <v>10</v>
      </c>
      <c r="C12" s="3">
        <v>0.20150000000000001</v>
      </c>
      <c r="D12" s="3">
        <v>0.93830000000000002</v>
      </c>
      <c r="E12" s="3">
        <v>0.23019999999999999</v>
      </c>
      <c r="F12" s="3">
        <v>0.93100000000000005</v>
      </c>
      <c r="I12" s="18">
        <v>10</v>
      </c>
      <c r="J12" s="3">
        <v>0.23019999999999999</v>
      </c>
    </row>
    <row r="13" spans="2:10" x14ac:dyDescent="0.2">
      <c r="B13" s="18">
        <v>11</v>
      </c>
      <c r="C13" s="3">
        <v>0.18970000000000001</v>
      </c>
      <c r="D13" s="3">
        <v>0.94140000000000001</v>
      </c>
      <c r="E13" s="3">
        <v>0.2268</v>
      </c>
      <c r="F13" s="3">
        <v>0.93269999999999997</v>
      </c>
      <c r="I13" s="18">
        <v>11</v>
      </c>
      <c r="J13" s="3">
        <v>0.2268</v>
      </c>
    </row>
    <row r="14" spans="2:10" x14ac:dyDescent="0.2">
      <c r="B14" s="18">
        <v>12</v>
      </c>
      <c r="C14" s="3">
        <v>0.18140000000000001</v>
      </c>
      <c r="D14" s="3">
        <v>0.94389999999999996</v>
      </c>
      <c r="E14" s="3">
        <v>0.2286</v>
      </c>
      <c r="F14" s="3">
        <v>0.93159999999999998</v>
      </c>
      <c r="I14" s="18">
        <v>12</v>
      </c>
      <c r="J14" s="3">
        <v>0.2286</v>
      </c>
    </row>
    <row r="15" spans="2:10" x14ac:dyDescent="0.2">
      <c r="B15" s="18">
        <v>13</v>
      </c>
      <c r="C15" s="3">
        <v>0.17019999999999999</v>
      </c>
      <c r="D15" s="3">
        <v>0.9466</v>
      </c>
      <c r="E15" s="3">
        <v>0.2346</v>
      </c>
      <c r="F15" s="3">
        <v>0.93049999999999999</v>
      </c>
      <c r="I15" s="18">
        <v>13</v>
      </c>
      <c r="J15" s="3">
        <v>0.2346</v>
      </c>
    </row>
    <row r="16" spans="2:10" x14ac:dyDescent="0.2">
      <c r="B16" s="18">
        <v>14</v>
      </c>
      <c r="C16" s="3">
        <v>0.16450000000000001</v>
      </c>
      <c r="D16" s="3">
        <v>0.9476</v>
      </c>
      <c r="E16" s="3">
        <v>0.23649999999999999</v>
      </c>
      <c r="F16" s="3">
        <v>0.93169999999999997</v>
      </c>
      <c r="I16" s="18">
        <v>14</v>
      </c>
      <c r="J16" s="3">
        <v>0.23649999999999999</v>
      </c>
    </row>
    <row r="17" spans="2:10" x14ac:dyDescent="0.2">
      <c r="B17" s="18">
        <v>15</v>
      </c>
      <c r="C17" s="3">
        <v>0.1535</v>
      </c>
      <c r="D17" s="3">
        <v>0.95209999999999995</v>
      </c>
      <c r="E17" s="3">
        <v>0.23810000000000001</v>
      </c>
      <c r="F17" s="3">
        <v>0.93120000000000003</v>
      </c>
      <c r="I17" s="18">
        <v>15</v>
      </c>
      <c r="J17" s="3">
        <v>0.23810000000000001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29"/>
  <sheetViews>
    <sheetView topLeftCell="L1" zoomScaleNormal="100" workbookViewId="0">
      <selection activeCell="Y14" sqref="Y14"/>
    </sheetView>
  </sheetViews>
  <sheetFormatPr defaultRowHeight="12.75" x14ac:dyDescent="0.2"/>
  <cols>
    <col min="1" max="1025" width="10.42578125" style="3"/>
  </cols>
  <sheetData>
    <row r="1" spans="2:16" x14ac:dyDescent="0.2">
      <c r="B1"/>
      <c r="C1"/>
      <c r="D1"/>
      <c r="E1"/>
      <c r="F1" s="3" t="s">
        <v>208</v>
      </c>
      <c r="G1"/>
      <c r="H1"/>
      <c r="J1" s="3" t="s">
        <v>3</v>
      </c>
      <c r="K1"/>
      <c r="L1"/>
      <c r="M1"/>
    </row>
    <row r="2" spans="2:16" x14ac:dyDescent="0.2">
      <c r="B2" s="3" t="s">
        <v>209</v>
      </c>
      <c r="C2" s="3" t="s">
        <v>39</v>
      </c>
      <c r="D2" s="3" t="s">
        <v>210</v>
      </c>
      <c r="E2"/>
      <c r="F2" s="3" t="s">
        <v>11</v>
      </c>
      <c r="G2" s="3" t="s">
        <v>39</v>
      </c>
      <c r="H2" s="3" t="s">
        <v>210</v>
      </c>
      <c r="J2" s="3" t="s">
        <v>211</v>
      </c>
      <c r="K2" s="3" t="s">
        <v>212</v>
      </c>
      <c r="L2" s="3" t="s">
        <v>39</v>
      </c>
      <c r="M2" s="3" t="s">
        <v>210</v>
      </c>
      <c r="O2" s="3" t="s">
        <v>209</v>
      </c>
      <c r="P2" s="3" t="s">
        <v>39</v>
      </c>
    </row>
    <row r="3" spans="2:16" x14ac:dyDescent="0.2">
      <c r="B3" s="3" t="s">
        <v>213</v>
      </c>
      <c r="C3" s="3">
        <v>8</v>
      </c>
      <c r="D3" s="11">
        <v>0.914773928858436</v>
      </c>
      <c r="E3"/>
      <c r="F3" s="3">
        <v>5.0000000000000001E-4</v>
      </c>
      <c r="G3" s="3">
        <v>19</v>
      </c>
      <c r="H3" s="11">
        <v>0.91346275853318104</v>
      </c>
      <c r="J3" s="4" t="b">
        <f>FALSE()</f>
        <v>0</v>
      </c>
      <c r="K3" s="4" t="b">
        <f>FALSE()</f>
        <v>0</v>
      </c>
      <c r="L3" s="3">
        <v>0</v>
      </c>
      <c r="M3" s="11">
        <v>0.78594087044791305</v>
      </c>
      <c r="O3" s="3" t="s">
        <v>213</v>
      </c>
      <c r="P3" s="3">
        <v>8</v>
      </c>
    </row>
    <row r="4" spans="2:16" x14ac:dyDescent="0.2">
      <c r="B4" s="3" t="s">
        <v>214</v>
      </c>
      <c r="C4" s="3">
        <v>13.5</v>
      </c>
      <c r="D4" s="11">
        <v>0.91671953643784598</v>
      </c>
      <c r="E4"/>
      <c r="F4" s="3">
        <v>1E-3</v>
      </c>
      <c r="G4" s="3">
        <v>10</v>
      </c>
      <c r="H4" s="11">
        <v>0.91356144877271594</v>
      </c>
      <c r="J4" s="4" t="b">
        <f>TRUE()</f>
        <v>1</v>
      </c>
      <c r="K4" s="4" t="b">
        <f>FALSE()</f>
        <v>0</v>
      </c>
      <c r="L4" s="3">
        <v>0</v>
      </c>
      <c r="M4" s="11">
        <v>0.77858139829970796</v>
      </c>
      <c r="O4" s="3" t="s">
        <v>214</v>
      </c>
      <c r="P4" s="3">
        <v>13.5</v>
      </c>
    </row>
    <row r="5" spans="2:16" x14ac:dyDescent="0.2">
      <c r="B5" s="3" t="s">
        <v>208</v>
      </c>
      <c r="C5" s="3">
        <v>10</v>
      </c>
      <c r="D5" s="11">
        <v>0.91356144877271594</v>
      </c>
      <c r="E5"/>
      <c r="F5" s="3">
        <v>2E-3</v>
      </c>
      <c r="G5" s="3">
        <v>7</v>
      </c>
      <c r="H5" s="11">
        <v>0.91236306729264505</v>
      </c>
      <c r="J5" s="4" t="b">
        <f>FALSE()</f>
        <v>0</v>
      </c>
      <c r="K5" s="4" t="b">
        <f>TRUE()</f>
        <v>1</v>
      </c>
      <c r="L5" s="3">
        <v>0</v>
      </c>
      <c r="M5" s="11">
        <v>0.78052700587911805</v>
      </c>
      <c r="O5" s="3" t="s">
        <v>208</v>
      </c>
      <c r="P5" s="3">
        <v>10</v>
      </c>
    </row>
    <row r="6" spans="2:16" x14ac:dyDescent="0.2">
      <c r="B6" s="3" t="s">
        <v>3</v>
      </c>
      <c r="C6" s="3">
        <v>30</v>
      </c>
      <c r="D6" s="11">
        <v>0.78594087044791305</v>
      </c>
      <c r="E6"/>
      <c r="F6" s="3">
        <v>5.0000000000000001E-3</v>
      </c>
      <c r="G6" s="3">
        <v>4</v>
      </c>
      <c r="H6" s="11">
        <v>0.913420462716237</v>
      </c>
      <c r="J6" s="4" t="b">
        <f>TRUE()</f>
        <v>1</v>
      </c>
      <c r="K6" s="4" t="b">
        <f>TRUE()</f>
        <v>1</v>
      </c>
      <c r="L6" s="3">
        <v>0</v>
      </c>
      <c r="M6" s="11">
        <v>0.77900435646914501</v>
      </c>
      <c r="O6" s="3" t="s">
        <v>3</v>
      </c>
      <c r="P6" s="3">
        <v>30</v>
      </c>
    </row>
    <row r="7" spans="2:16" x14ac:dyDescent="0.2">
      <c r="B7"/>
      <c r="C7"/>
      <c r="D7"/>
      <c r="E7"/>
      <c r="F7"/>
    </row>
    <row r="8" spans="2:16" x14ac:dyDescent="0.2">
      <c r="B8"/>
      <c r="C8"/>
      <c r="D8"/>
      <c r="E8"/>
      <c r="F8"/>
      <c r="O8" s="3" t="s">
        <v>209</v>
      </c>
      <c r="P8" s="3" t="s">
        <v>210</v>
      </c>
    </row>
    <row r="9" spans="2:16" x14ac:dyDescent="0.2">
      <c r="B9" s="3" t="s">
        <v>172</v>
      </c>
      <c r="C9"/>
      <c r="D9" s="3" t="s">
        <v>202</v>
      </c>
      <c r="E9"/>
      <c r="F9"/>
      <c r="O9" s="3" t="s">
        <v>213</v>
      </c>
      <c r="P9" s="11">
        <v>0.914773928858436</v>
      </c>
    </row>
    <row r="10" spans="2:16" x14ac:dyDescent="0.2">
      <c r="B10" s="3" t="s">
        <v>174</v>
      </c>
      <c r="C10"/>
      <c r="D10" s="3">
        <v>2</v>
      </c>
      <c r="E10"/>
      <c r="F10"/>
      <c r="O10" s="3" t="s">
        <v>214</v>
      </c>
      <c r="P10" s="11">
        <v>0.91671953643784598</v>
      </c>
    </row>
    <row r="11" spans="2:16" x14ac:dyDescent="0.2">
      <c r="B11" s="3" t="s">
        <v>175</v>
      </c>
      <c r="C11"/>
      <c r="D11" s="3" t="s">
        <v>215</v>
      </c>
      <c r="E11"/>
      <c r="F11"/>
      <c r="O11" s="3" t="s">
        <v>208</v>
      </c>
      <c r="P11" s="11">
        <v>0.91356144877271594</v>
      </c>
    </row>
    <row r="12" spans="2:16" x14ac:dyDescent="0.2">
      <c r="B12"/>
      <c r="C12"/>
      <c r="D12"/>
      <c r="E12"/>
      <c r="F12"/>
      <c r="O12" s="3" t="s">
        <v>3</v>
      </c>
      <c r="P12" s="11">
        <v>0.78594087044791305</v>
      </c>
    </row>
    <row r="13" spans="2:16" x14ac:dyDescent="0.2">
      <c r="B13"/>
      <c r="C13"/>
      <c r="D13"/>
      <c r="E13"/>
      <c r="F13"/>
    </row>
    <row r="14" spans="2:16" x14ac:dyDescent="0.2">
      <c r="B14"/>
      <c r="C14"/>
      <c r="D14"/>
      <c r="E14"/>
      <c r="F14"/>
    </row>
    <row r="15" spans="2:16" x14ac:dyDescent="0.2">
      <c r="B15"/>
      <c r="C15"/>
      <c r="D15"/>
      <c r="E15"/>
      <c r="F15"/>
    </row>
    <row r="16" spans="2:16" x14ac:dyDescent="0.2">
      <c r="B16" s="3" t="s">
        <v>216</v>
      </c>
      <c r="C16" s="3">
        <v>8</v>
      </c>
      <c r="D16" s="3">
        <v>0.91595821173285996</v>
      </c>
      <c r="E16"/>
      <c r="F16"/>
    </row>
    <row r="17" spans="2:6" x14ac:dyDescent="0.2">
      <c r="B17" s="3" t="s">
        <v>216</v>
      </c>
      <c r="C17" s="3">
        <v>8</v>
      </c>
      <c r="D17" s="3">
        <v>0.91358964598401204</v>
      </c>
      <c r="E17"/>
      <c r="F17"/>
    </row>
    <row r="18" spans="2:6" x14ac:dyDescent="0.2">
      <c r="B18" s="3" t="s">
        <v>2</v>
      </c>
      <c r="C18" s="3">
        <v>12</v>
      </c>
      <c r="D18" s="3">
        <v>0.91646576153618398</v>
      </c>
      <c r="E18"/>
      <c r="F18"/>
    </row>
    <row r="19" spans="2:6" x14ac:dyDescent="0.2">
      <c r="B19" s="3" t="s">
        <v>2</v>
      </c>
      <c r="C19" s="3">
        <v>15</v>
      </c>
      <c r="D19" s="3">
        <v>0.91697331133950899</v>
      </c>
      <c r="E19"/>
      <c r="F19"/>
    </row>
    <row r="20" spans="2:6" x14ac:dyDescent="0.2">
      <c r="B20" s="3" t="s">
        <v>217</v>
      </c>
      <c r="C20" s="3">
        <v>0</v>
      </c>
      <c r="D20" s="3">
        <v>0.78594087044791305</v>
      </c>
      <c r="E20"/>
      <c r="F20"/>
    </row>
    <row r="21" spans="2:6" x14ac:dyDescent="0.2">
      <c r="B21" s="3" t="s">
        <v>218</v>
      </c>
      <c r="C21" s="3">
        <v>0</v>
      </c>
      <c r="D21" s="3">
        <v>0.77858139829970796</v>
      </c>
      <c r="E21"/>
      <c r="F21"/>
    </row>
    <row r="22" spans="2:6" x14ac:dyDescent="0.2">
      <c r="B22" s="3" t="s">
        <v>219</v>
      </c>
      <c r="C22" s="3">
        <v>0</v>
      </c>
      <c r="D22" s="3">
        <v>0.78052700587911805</v>
      </c>
      <c r="E22"/>
      <c r="F22"/>
    </row>
    <row r="23" spans="2:6" x14ac:dyDescent="0.2">
      <c r="B23" s="3" t="s">
        <v>220</v>
      </c>
      <c r="C23" s="3">
        <v>0</v>
      </c>
      <c r="D23" s="3">
        <v>0.77900435646914501</v>
      </c>
      <c r="E23"/>
      <c r="F23"/>
    </row>
    <row r="24" spans="2:6" x14ac:dyDescent="0.2">
      <c r="B24" s="3" t="s">
        <v>221</v>
      </c>
      <c r="C24" s="3">
        <v>17</v>
      </c>
      <c r="D24" s="3">
        <v>0.91401260415344898</v>
      </c>
      <c r="E24" s="3">
        <f>AVERAGE(C24:C25)</f>
        <v>19</v>
      </c>
      <c r="F24" s="3">
        <f>AVERAGE(D24:D25)</f>
        <v>0.91346275853318093</v>
      </c>
    </row>
    <row r="25" spans="2:6" x14ac:dyDescent="0.2">
      <c r="B25" s="3" t="s">
        <v>222</v>
      </c>
      <c r="C25" s="3">
        <v>21</v>
      </c>
      <c r="D25" s="3">
        <v>0.91291291291291299</v>
      </c>
      <c r="E25"/>
      <c r="F25"/>
    </row>
    <row r="26" spans="2:6" x14ac:dyDescent="0.2">
      <c r="B26" s="3" t="s">
        <v>223</v>
      </c>
      <c r="C26" s="3">
        <v>6</v>
      </c>
      <c r="D26" s="3">
        <v>0.91274372964513795</v>
      </c>
      <c r="E26" s="3">
        <f>AVERAGE(C26:C27)</f>
        <v>7</v>
      </c>
      <c r="F26" s="3">
        <f>AVERAGE(D26:D27)</f>
        <v>0.91236306729264505</v>
      </c>
    </row>
    <row r="27" spans="2:6" x14ac:dyDescent="0.2">
      <c r="B27" s="3" t="s">
        <v>224</v>
      </c>
      <c r="C27" s="3">
        <v>8</v>
      </c>
      <c r="D27" s="3">
        <v>0.91198240494015204</v>
      </c>
      <c r="E27"/>
      <c r="F27"/>
    </row>
    <row r="28" spans="2:6" x14ac:dyDescent="0.2">
      <c r="B28" s="3" t="s">
        <v>225</v>
      </c>
      <c r="C28" s="3">
        <v>4</v>
      </c>
      <c r="D28" s="3">
        <v>0.91384342088567405</v>
      </c>
      <c r="E28" s="3">
        <f>AVERAGE(C28:C29)</f>
        <v>4</v>
      </c>
      <c r="F28" s="3">
        <f>AVERAGE(D28:D29)</f>
        <v>0.913420462716237</v>
      </c>
    </row>
    <row r="29" spans="2:6" x14ac:dyDescent="0.2">
      <c r="B29" s="3" t="s">
        <v>226</v>
      </c>
      <c r="C29" s="3">
        <v>4</v>
      </c>
      <c r="D29" s="3">
        <v>0.91299750454679995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24"/>
  <sheetViews>
    <sheetView topLeftCell="L1" zoomScaleNormal="100" workbookViewId="0">
      <selection activeCell="Z12" sqref="Z12"/>
    </sheetView>
  </sheetViews>
  <sheetFormatPr defaultRowHeight="12.75" x14ac:dyDescent="0.2"/>
  <cols>
    <col min="1" max="1025" width="8.42578125"/>
  </cols>
  <sheetData>
    <row r="2" spans="2:16" x14ac:dyDescent="0.2">
      <c r="B2" t="s">
        <v>227</v>
      </c>
      <c r="C2" t="s">
        <v>39</v>
      </c>
      <c r="D2" t="s">
        <v>210</v>
      </c>
      <c r="O2" t="s">
        <v>227</v>
      </c>
      <c r="P2" t="s">
        <v>39</v>
      </c>
    </row>
    <row r="3" spans="2:16" x14ac:dyDescent="0.2">
      <c r="B3" t="s">
        <v>15</v>
      </c>
      <c r="C3">
        <v>12</v>
      </c>
      <c r="D3" s="11">
        <v>0.91468933722454804</v>
      </c>
      <c r="O3" t="s">
        <v>15</v>
      </c>
      <c r="P3">
        <v>12</v>
      </c>
    </row>
    <row r="4" spans="2:16" x14ac:dyDescent="0.2">
      <c r="B4" t="s">
        <v>228</v>
      </c>
      <c r="C4">
        <v>21.5</v>
      </c>
      <c r="D4" s="11">
        <v>0.90889481030326102</v>
      </c>
      <c r="O4" t="s">
        <v>228</v>
      </c>
      <c r="P4">
        <v>21.5</v>
      </c>
    </row>
    <row r="5" spans="2:16" x14ac:dyDescent="0.2">
      <c r="B5" t="s">
        <v>229</v>
      </c>
      <c r="C5">
        <v>10.5</v>
      </c>
      <c r="D5" s="11">
        <v>0.91490081630926701</v>
      </c>
      <c r="O5" t="s">
        <v>229</v>
      </c>
      <c r="P5">
        <v>10.5</v>
      </c>
    </row>
    <row r="6" spans="2:16" x14ac:dyDescent="0.2">
      <c r="B6" t="s">
        <v>230</v>
      </c>
      <c r="C6">
        <v>14.5</v>
      </c>
      <c r="D6" s="11">
        <v>0.91545066192953495</v>
      </c>
      <c r="O6" t="s">
        <v>230</v>
      </c>
      <c r="P6">
        <v>14.5</v>
      </c>
    </row>
    <row r="7" spans="2:16" x14ac:dyDescent="0.2">
      <c r="B7" t="s">
        <v>231</v>
      </c>
      <c r="C7">
        <v>14</v>
      </c>
      <c r="D7" s="11">
        <v>0.91604280336674704</v>
      </c>
      <c r="O7" t="s">
        <v>231</v>
      </c>
      <c r="P7">
        <v>14</v>
      </c>
    </row>
    <row r="8" spans="2:16" x14ac:dyDescent="0.2">
      <c r="B8" t="s">
        <v>232</v>
      </c>
      <c r="C8">
        <v>18</v>
      </c>
      <c r="D8" s="11">
        <v>0.91422408323816795</v>
      </c>
      <c r="O8" t="s">
        <v>232</v>
      </c>
      <c r="P8">
        <v>18</v>
      </c>
    </row>
    <row r="9" spans="2:16" x14ac:dyDescent="0.2">
      <c r="B9" t="s">
        <v>233</v>
      </c>
      <c r="C9">
        <v>17.5</v>
      </c>
      <c r="D9" s="11">
        <v>0.91422408323816795</v>
      </c>
      <c r="O9" t="s">
        <v>233</v>
      </c>
      <c r="P9">
        <v>17.5</v>
      </c>
    </row>
    <row r="10" spans="2:16" x14ac:dyDescent="0.2">
      <c r="B10" t="s">
        <v>234</v>
      </c>
      <c r="C10">
        <v>16.5</v>
      </c>
      <c r="D10" s="11">
        <v>0.91418178742122402</v>
      </c>
      <c r="O10" t="s">
        <v>234</v>
      </c>
      <c r="P10">
        <v>16.5</v>
      </c>
    </row>
    <row r="11" spans="2:16" x14ac:dyDescent="0.2">
      <c r="B11" t="s">
        <v>235</v>
      </c>
      <c r="C11">
        <v>16</v>
      </c>
      <c r="D11" s="11">
        <v>0.91405489997039302</v>
      </c>
      <c r="O11" t="s">
        <v>235</v>
      </c>
      <c r="P11">
        <v>16</v>
      </c>
    </row>
    <row r="12" spans="2:16" x14ac:dyDescent="0.2">
      <c r="B12" t="s">
        <v>236</v>
      </c>
      <c r="C12">
        <v>21</v>
      </c>
      <c r="D12" s="11">
        <v>0.87416994459247999</v>
      </c>
      <c r="O12" t="s">
        <v>236</v>
      </c>
      <c r="P12">
        <v>21</v>
      </c>
    </row>
    <row r="14" spans="2:16" x14ac:dyDescent="0.2">
      <c r="O14" t="s">
        <v>227</v>
      </c>
      <c r="P14" t="s">
        <v>210</v>
      </c>
    </row>
    <row r="15" spans="2:16" x14ac:dyDescent="0.2">
      <c r="B15" s="3" t="s">
        <v>172</v>
      </c>
      <c r="C15" s="3"/>
      <c r="D15" s="3" t="s">
        <v>202</v>
      </c>
      <c r="O15" t="s">
        <v>15</v>
      </c>
      <c r="P15" s="11">
        <v>0.91468933722454804</v>
      </c>
    </row>
    <row r="16" spans="2:16" x14ac:dyDescent="0.2">
      <c r="B16" s="3" t="s">
        <v>174</v>
      </c>
      <c r="C16" s="3"/>
      <c r="D16" s="3">
        <v>2</v>
      </c>
      <c r="O16" t="s">
        <v>228</v>
      </c>
      <c r="P16" s="11">
        <v>0.90889481030326102</v>
      </c>
    </row>
    <row r="17" spans="2:16" x14ac:dyDescent="0.2">
      <c r="B17" s="3" t="s">
        <v>175</v>
      </c>
      <c r="C17" s="3"/>
      <c r="D17" s="3" t="s">
        <v>237</v>
      </c>
      <c r="O17" t="s">
        <v>229</v>
      </c>
      <c r="P17" s="11">
        <v>0.91490081630926701</v>
      </c>
    </row>
    <row r="18" spans="2:16" x14ac:dyDescent="0.2">
      <c r="O18" t="s">
        <v>230</v>
      </c>
      <c r="P18" s="11">
        <v>0.91545066192953495</v>
      </c>
    </row>
    <row r="19" spans="2:16" x14ac:dyDescent="0.2">
      <c r="O19" t="s">
        <v>231</v>
      </c>
      <c r="P19" s="11">
        <v>0.91604280336674704</v>
      </c>
    </row>
    <row r="20" spans="2:16" x14ac:dyDescent="0.2">
      <c r="O20" t="s">
        <v>232</v>
      </c>
      <c r="P20" s="11">
        <v>0.91422408323816795</v>
      </c>
    </row>
    <row r="21" spans="2:16" x14ac:dyDescent="0.2">
      <c r="O21" t="s">
        <v>233</v>
      </c>
      <c r="P21" s="11">
        <v>0.91422408323816795</v>
      </c>
    </row>
    <row r="22" spans="2:16" x14ac:dyDescent="0.2">
      <c r="O22" t="s">
        <v>234</v>
      </c>
      <c r="P22" s="11">
        <v>0.91418178742122402</v>
      </c>
    </row>
    <row r="23" spans="2:16" x14ac:dyDescent="0.2">
      <c r="O23" t="s">
        <v>235</v>
      </c>
      <c r="P23" s="11">
        <v>0.91405489997039302</v>
      </c>
    </row>
    <row r="24" spans="2:16" x14ac:dyDescent="0.2">
      <c r="O24" t="s">
        <v>236</v>
      </c>
      <c r="P24" s="11">
        <v>0.87416994459247999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O98"/>
  <sheetViews>
    <sheetView tabSelected="1" zoomScale="110" zoomScaleNormal="110" workbookViewId="0">
      <selection activeCell="H13" sqref="H13"/>
    </sheetView>
  </sheetViews>
  <sheetFormatPr defaultRowHeight="12.75" x14ac:dyDescent="0.2"/>
  <cols>
    <col min="1" max="1025" width="8.42578125"/>
  </cols>
  <sheetData>
    <row r="2" spans="2:15" x14ac:dyDescent="0.2">
      <c r="B2" t="s">
        <v>238</v>
      </c>
      <c r="C2" t="s">
        <v>239</v>
      </c>
      <c r="D2" t="s">
        <v>31</v>
      </c>
      <c r="E2" t="s">
        <v>39</v>
      </c>
      <c r="F2" t="s">
        <v>210</v>
      </c>
    </row>
    <row r="3" spans="2:15" x14ac:dyDescent="0.2">
      <c r="B3" t="s">
        <v>240</v>
      </c>
      <c r="C3" t="s">
        <v>240</v>
      </c>
      <c r="D3" t="s">
        <v>241</v>
      </c>
      <c r="E3">
        <v>9</v>
      </c>
      <c r="F3" s="11">
        <v>0.913166687814575</v>
      </c>
      <c r="G3" t="str">
        <f>IF(F3=$H$3,"MAX","")</f>
        <v/>
      </c>
      <c r="H3" s="11">
        <f>MAX(F3:F98)</f>
        <v>0.91756545277671997</v>
      </c>
      <c r="J3" s="11">
        <v>0.913166687814575</v>
      </c>
      <c r="K3" s="11">
        <v>0.91257454637736302</v>
      </c>
      <c r="L3" s="11">
        <v>0.91282832127902602</v>
      </c>
      <c r="M3" s="11">
        <v>0.91401260415344898</v>
      </c>
      <c r="N3" s="11">
        <v>0.91189781330626396</v>
      </c>
      <c r="O3" s="11">
        <v>0.91215158820792597</v>
      </c>
    </row>
    <row r="4" spans="2:15" x14ac:dyDescent="0.2">
      <c r="B4" t="s">
        <v>240</v>
      </c>
      <c r="C4" t="s">
        <v>247</v>
      </c>
      <c r="D4" t="s">
        <v>241</v>
      </c>
      <c r="E4">
        <v>17</v>
      </c>
      <c r="F4" s="11">
        <v>0.91604280336674704</v>
      </c>
      <c r="G4" t="str">
        <f>IF(F4=$H$3,"MAX","")</f>
        <v/>
      </c>
      <c r="J4" s="11">
        <v>0.91604280336674704</v>
      </c>
      <c r="K4" s="11">
        <v>0.91392801251956202</v>
      </c>
      <c r="L4" s="11">
        <v>0.91409719578733695</v>
      </c>
      <c r="M4" s="11">
        <v>0.915873620098972</v>
      </c>
      <c r="N4" s="11">
        <v>0.91130567186905198</v>
      </c>
      <c r="O4" s="11">
        <v>0.91460474559066096</v>
      </c>
    </row>
    <row r="5" spans="2:15" x14ac:dyDescent="0.2">
      <c r="B5" t="s">
        <v>240</v>
      </c>
      <c r="C5" t="s">
        <v>248</v>
      </c>
      <c r="D5" t="s">
        <v>241</v>
      </c>
      <c r="E5">
        <v>14</v>
      </c>
      <c r="F5" s="11">
        <v>0.91494311212621104</v>
      </c>
      <c r="G5" t="str">
        <f>IF(F5=$H$3,"MAX","")</f>
        <v/>
      </c>
      <c r="J5" s="11">
        <v>0.91494311212621104</v>
      </c>
      <c r="K5" s="11">
        <v>0.913420462716237</v>
      </c>
      <c r="L5" s="11">
        <v>0.91426637905511099</v>
      </c>
      <c r="M5" s="11">
        <v>0.91570443683119795</v>
      </c>
      <c r="N5" s="11">
        <v>0.91037516389629103</v>
      </c>
      <c r="O5" s="11">
        <v>0.91671953643784598</v>
      </c>
    </row>
    <row r="6" spans="2:15" x14ac:dyDescent="0.2">
      <c r="B6" t="s">
        <v>240</v>
      </c>
      <c r="C6" t="s">
        <v>249</v>
      </c>
      <c r="D6" t="s">
        <v>241</v>
      </c>
      <c r="E6">
        <v>15</v>
      </c>
      <c r="F6" s="11">
        <v>0.914773928858436</v>
      </c>
      <c r="G6" t="str">
        <f>IF(F6=$H$3,"MAX","")</f>
        <v/>
      </c>
      <c r="J6" s="11">
        <v>0.914773928858436</v>
      </c>
      <c r="K6" s="11">
        <v>0.91384342088567405</v>
      </c>
      <c r="L6" s="11">
        <v>0.91485852049232297</v>
      </c>
      <c r="M6" s="11">
        <v>0.91494311212621104</v>
      </c>
      <c r="N6" s="11">
        <v>0.91113648860127705</v>
      </c>
      <c r="O6" s="11">
        <v>0.914520153956774</v>
      </c>
    </row>
    <row r="7" spans="2:15" x14ac:dyDescent="0.2">
      <c r="B7" t="s">
        <v>247</v>
      </c>
      <c r="C7" t="s">
        <v>240</v>
      </c>
      <c r="D7" t="s">
        <v>241</v>
      </c>
      <c r="E7">
        <v>16</v>
      </c>
      <c r="F7" s="11">
        <v>0.91511229539398597</v>
      </c>
      <c r="G7" t="str">
        <f>IF(F7=$H$3,"MAX","")</f>
        <v/>
      </c>
      <c r="J7" s="11">
        <v>0.91511229539398597</v>
      </c>
      <c r="K7" s="11">
        <v>0.91435097068899895</v>
      </c>
      <c r="L7" s="11">
        <v>0.91299750454679995</v>
      </c>
      <c r="M7" s="11">
        <v>0.91502770376009801</v>
      </c>
      <c r="N7" s="11">
        <v>0.91325127944846296</v>
      </c>
      <c r="O7" s="11">
        <v>0.916127395000634</v>
      </c>
    </row>
    <row r="8" spans="2:15" x14ac:dyDescent="0.2">
      <c r="B8" t="s">
        <v>247</v>
      </c>
      <c r="C8" t="s">
        <v>247</v>
      </c>
      <c r="D8" t="s">
        <v>241</v>
      </c>
      <c r="E8">
        <v>18</v>
      </c>
      <c r="F8" s="11">
        <v>0.91561984519730999</v>
      </c>
      <c r="G8" t="str">
        <f>IF(F8=$H$3,"MAX","")</f>
        <v/>
      </c>
      <c r="J8" s="11">
        <v>0.91561984519730999</v>
      </c>
      <c r="K8" s="11">
        <v>0.91392801251956202</v>
      </c>
      <c r="L8" s="11">
        <v>0.91621198663452197</v>
      </c>
      <c r="M8" s="11">
        <v>0.91435097068899895</v>
      </c>
      <c r="N8" s="11">
        <v>0.91105189696738997</v>
      </c>
      <c r="O8" s="11">
        <v>0.91629657826840905</v>
      </c>
    </row>
    <row r="9" spans="2:15" x14ac:dyDescent="0.2">
      <c r="B9" t="s">
        <v>247</v>
      </c>
      <c r="C9" t="s">
        <v>248</v>
      </c>
      <c r="D9" t="s">
        <v>241</v>
      </c>
      <c r="E9">
        <v>14</v>
      </c>
      <c r="F9" s="11">
        <v>0.91502770376009801</v>
      </c>
      <c r="G9" t="str">
        <f>IF(F9=$H$3,"MAX","")</f>
        <v/>
      </c>
      <c r="J9" s="11">
        <v>0.91502770376009801</v>
      </c>
      <c r="K9" s="11">
        <v>0.91291291291291299</v>
      </c>
      <c r="L9" s="11">
        <v>0.91350505435012497</v>
      </c>
      <c r="M9" s="11">
        <v>0.91426637905511099</v>
      </c>
      <c r="N9" s="11">
        <v>0.91037516389629103</v>
      </c>
      <c r="O9" s="11">
        <v>0.91680412807173395</v>
      </c>
    </row>
    <row r="10" spans="2:15" x14ac:dyDescent="0.2">
      <c r="B10" s="12" t="s">
        <v>247</v>
      </c>
      <c r="C10" s="12" t="s">
        <v>249</v>
      </c>
      <c r="D10" s="12" t="s">
        <v>241</v>
      </c>
      <c r="E10" s="12">
        <v>16</v>
      </c>
      <c r="F10" s="13">
        <v>0.91680412807173395</v>
      </c>
      <c r="G10" t="str">
        <f>IF(F10=$H$3,"MAX","")</f>
        <v/>
      </c>
      <c r="J10" s="13">
        <v>0.91680412807173395</v>
      </c>
      <c r="K10" s="11">
        <v>0.91418178742122402</v>
      </c>
      <c r="L10" s="11">
        <v>0.91358964598401204</v>
      </c>
      <c r="M10" s="11">
        <v>0.91663494480395902</v>
      </c>
      <c r="N10" s="11">
        <v>0.91147485513682702</v>
      </c>
      <c r="O10" s="11">
        <v>0.916127395000634</v>
      </c>
    </row>
    <row r="11" spans="2:15" x14ac:dyDescent="0.2">
      <c r="B11" t="s">
        <v>248</v>
      </c>
      <c r="C11" t="s">
        <v>240</v>
      </c>
      <c r="D11" t="s">
        <v>241</v>
      </c>
      <c r="E11">
        <v>9</v>
      </c>
      <c r="F11" s="11">
        <v>0.913420462716237</v>
      </c>
      <c r="G11" t="str">
        <f>IF(F11=$H$3,"MAX","")</f>
        <v/>
      </c>
      <c r="J11" s="11">
        <v>0.913420462716237</v>
      </c>
      <c r="K11" s="11">
        <v>0.913420462716237</v>
      </c>
      <c r="L11" s="11">
        <v>0.91113648860127705</v>
      </c>
      <c r="M11" s="11">
        <v>0.91282832127902602</v>
      </c>
      <c r="N11" s="11">
        <v>0.91274372964513795</v>
      </c>
      <c r="O11" s="11">
        <v>0.91435097068899895</v>
      </c>
    </row>
    <row r="12" spans="2:15" x14ac:dyDescent="0.2">
      <c r="B12" t="s">
        <v>248</v>
      </c>
      <c r="C12" t="s">
        <v>247</v>
      </c>
      <c r="D12" t="s">
        <v>241</v>
      </c>
      <c r="E12">
        <v>8</v>
      </c>
      <c r="F12" s="11">
        <v>0.91189781330626396</v>
      </c>
      <c r="G12" t="str">
        <f>IF(F12=$H$3,"MAX","")</f>
        <v/>
      </c>
      <c r="J12" s="11">
        <v>0.91189781330626396</v>
      </c>
      <c r="K12" s="11">
        <v>0.91265913801125098</v>
      </c>
      <c r="L12" s="11">
        <v>0.91485852049232297</v>
      </c>
      <c r="M12" s="11">
        <v>0.91375882925178697</v>
      </c>
      <c r="N12" s="11">
        <v>0.91536607029564798</v>
      </c>
      <c r="O12" s="11">
        <v>0.91375882925178697</v>
      </c>
    </row>
    <row r="13" spans="2:15" x14ac:dyDescent="0.2">
      <c r="B13" t="s">
        <v>248</v>
      </c>
      <c r="C13" t="s">
        <v>248</v>
      </c>
      <c r="D13" t="s">
        <v>241</v>
      </c>
      <c r="E13">
        <v>11</v>
      </c>
      <c r="F13" s="11">
        <v>0.91502770376009801</v>
      </c>
      <c r="G13" t="str">
        <f>IF(F13=$H$3,"MAX","")</f>
        <v/>
      </c>
      <c r="J13" s="11">
        <v>0.91502770376009801</v>
      </c>
      <c r="K13" s="11">
        <v>0.91519688702787305</v>
      </c>
      <c r="L13" s="13">
        <v>0.91638116990229701</v>
      </c>
      <c r="M13" s="11">
        <v>0.91553525356342302</v>
      </c>
      <c r="N13" s="11">
        <v>0.914520153956773</v>
      </c>
      <c r="O13" s="11">
        <v>0.91494311212621104</v>
      </c>
    </row>
    <row r="14" spans="2:15" x14ac:dyDescent="0.2">
      <c r="B14" t="s">
        <v>248</v>
      </c>
      <c r="C14" t="s">
        <v>249</v>
      </c>
      <c r="D14" t="s">
        <v>241</v>
      </c>
      <c r="E14">
        <v>16</v>
      </c>
      <c r="F14" s="11">
        <v>0.91553525356342302</v>
      </c>
      <c r="G14" t="str">
        <f>IF(F14=$H$3,"MAX","")</f>
        <v/>
      </c>
      <c r="J14" s="11">
        <v>0.91553525356342302</v>
      </c>
      <c r="K14" s="11">
        <v>0.91570443683119795</v>
      </c>
      <c r="L14" s="11">
        <v>0.91561984519730999</v>
      </c>
      <c r="M14" s="11">
        <v>0.91570443683119795</v>
      </c>
      <c r="N14" s="13">
        <v>0.91756545277671997</v>
      </c>
      <c r="O14" s="11">
        <v>0.916127395000634</v>
      </c>
    </row>
    <row r="15" spans="2:15" x14ac:dyDescent="0.2">
      <c r="B15" t="s">
        <v>249</v>
      </c>
      <c r="C15" t="s">
        <v>240</v>
      </c>
      <c r="D15" t="s">
        <v>241</v>
      </c>
      <c r="E15">
        <v>13</v>
      </c>
      <c r="F15" s="11">
        <v>0.91553525356342302</v>
      </c>
      <c r="G15" t="str">
        <f>IF(F15=$H$3,"MAX","")</f>
        <v/>
      </c>
      <c r="J15" s="11">
        <v>0.91553525356342302</v>
      </c>
      <c r="K15" s="11">
        <v>0.91426637905511099</v>
      </c>
      <c r="L15" s="11">
        <v>0.91485852049232297</v>
      </c>
      <c r="M15" s="11">
        <v>0.91443556232288603</v>
      </c>
      <c r="N15" s="11">
        <v>0.91155944677071399</v>
      </c>
      <c r="O15" s="11">
        <v>0.91655035317007105</v>
      </c>
    </row>
    <row r="16" spans="2:15" x14ac:dyDescent="0.2">
      <c r="B16" t="s">
        <v>249</v>
      </c>
      <c r="C16" t="s">
        <v>247</v>
      </c>
      <c r="D16" t="s">
        <v>241</v>
      </c>
      <c r="E16">
        <v>13</v>
      </c>
      <c r="F16" s="11">
        <v>0.91384342088567405</v>
      </c>
      <c r="G16" t="str">
        <f>IF(F16=$H$3,"MAX","")</f>
        <v/>
      </c>
      <c r="J16" s="11">
        <v>0.91384342088567405</v>
      </c>
      <c r="K16" s="11">
        <v>0.91384342088567405</v>
      </c>
      <c r="L16" s="11">
        <v>0.91426637905511099</v>
      </c>
      <c r="M16" s="11">
        <v>0.91595821173285996</v>
      </c>
      <c r="N16" s="11">
        <v>0.91122108023516502</v>
      </c>
      <c r="O16" s="11">
        <v>0.91426637905511099</v>
      </c>
    </row>
    <row r="17" spans="2:15" x14ac:dyDescent="0.2">
      <c r="B17" t="s">
        <v>249</v>
      </c>
      <c r="C17" t="s">
        <v>248</v>
      </c>
      <c r="D17" t="s">
        <v>241</v>
      </c>
      <c r="E17">
        <v>16</v>
      </c>
      <c r="F17" s="11">
        <v>0.91494311212621104</v>
      </c>
      <c r="G17" t="str">
        <f>IF(F17=$H$3,"MAX","")</f>
        <v/>
      </c>
      <c r="J17" s="11">
        <v>0.91494311212621104</v>
      </c>
      <c r="K17" s="11">
        <v>0.91308209618068803</v>
      </c>
      <c r="L17" s="11">
        <v>0.91528147866176002</v>
      </c>
      <c r="M17" s="11">
        <v>0.914520153956773</v>
      </c>
      <c r="N17" s="11">
        <v>0.91079812206572797</v>
      </c>
      <c r="O17" s="11">
        <v>0.91578902846508503</v>
      </c>
    </row>
    <row r="18" spans="2:15" x14ac:dyDescent="0.2">
      <c r="B18" t="s">
        <v>249</v>
      </c>
      <c r="C18" t="s">
        <v>249</v>
      </c>
      <c r="D18" t="s">
        <v>241</v>
      </c>
      <c r="E18">
        <v>17</v>
      </c>
      <c r="F18" s="11">
        <v>0.91604280336674704</v>
      </c>
      <c r="G18" t="str">
        <f>IF(F18=$H$3,"MAX","")</f>
        <v/>
      </c>
      <c r="J18" s="11">
        <v>0.91604280336674704</v>
      </c>
      <c r="K18" s="11">
        <v>0.91172863003848903</v>
      </c>
      <c r="L18" s="11">
        <v>0.91494311212621104</v>
      </c>
      <c r="M18" s="11">
        <v>0.91401260415344898</v>
      </c>
      <c r="N18" s="11">
        <v>0.91062893879795304</v>
      </c>
      <c r="O18" s="11">
        <v>0.91468933722454804</v>
      </c>
    </row>
    <row r="19" spans="2:15" x14ac:dyDescent="0.2">
      <c r="B19" t="s">
        <v>240</v>
      </c>
      <c r="C19" t="s">
        <v>240</v>
      </c>
      <c r="D19" t="s">
        <v>244</v>
      </c>
      <c r="E19">
        <v>11</v>
      </c>
      <c r="F19" s="11">
        <v>0.91257454637736302</v>
      </c>
      <c r="G19" t="str">
        <f>IF(F19=$H$3,"MAX","")</f>
        <v/>
      </c>
    </row>
    <row r="20" spans="2:15" x14ac:dyDescent="0.2">
      <c r="B20" t="s">
        <v>240</v>
      </c>
      <c r="C20" t="s">
        <v>247</v>
      </c>
      <c r="D20" t="s">
        <v>244</v>
      </c>
      <c r="E20">
        <v>14</v>
      </c>
      <c r="F20" s="11">
        <v>0.91392801251956202</v>
      </c>
      <c r="G20" t="str">
        <f>IF(F20=$H$3,"MAX","")</f>
        <v/>
      </c>
    </row>
    <row r="21" spans="2:15" x14ac:dyDescent="0.2">
      <c r="B21" t="s">
        <v>240</v>
      </c>
      <c r="C21" t="s">
        <v>248</v>
      </c>
      <c r="D21" t="s">
        <v>244</v>
      </c>
      <c r="E21">
        <v>14</v>
      </c>
      <c r="F21" s="11">
        <v>0.913420462716237</v>
      </c>
      <c r="G21" t="str">
        <f>IF(F21=$H$3,"MAX","")</f>
        <v/>
      </c>
    </row>
    <row r="22" spans="2:15" x14ac:dyDescent="0.2">
      <c r="B22" t="s">
        <v>240</v>
      </c>
      <c r="C22" t="s">
        <v>249</v>
      </c>
      <c r="D22" t="s">
        <v>244</v>
      </c>
      <c r="E22">
        <v>15</v>
      </c>
      <c r="F22" s="11">
        <v>0.91384342088567405</v>
      </c>
      <c r="G22" t="str">
        <f>IF(F22=$H$3,"MAX","")</f>
        <v/>
      </c>
    </row>
    <row r="23" spans="2:15" x14ac:dyDescent="0.2">
      <c r="B23" t="s">
        <v>247</v>
      </c>
      <c r="C23" t="s">
        <v>240</v>
      </c>
      <c r="D23" t="s">
        <v>244</v>
      </c>
      <c r="E23">
        <v>15</v>
      </c>
      <c r="F23" s="11">
        <v>0.91435097068899895</v>
      </c>
      <c r="G23" t="str">
        <f>IF(F23=$H$3,"MAX","")</f>
        <v/>
      </c>
    </row>
    <row r="24" spans="2:15" x14ac:dyDescent="0.2">
      <c r="B24" t="s">
        <v>247</v>
      </c>
      <c r="C24" t="s">
        <v>247</v>
      </c>
      <c r="D24" t="s">
        <v>244</v>
      </c>
      <c r="E24">
        <v>16</v>
      </c>
      <c r="F24" s="11">
        <v>0.91392801251956202</v>
      </c>
      <c r="G24" t="str">
        <f>IF(F24=$H$3,"MAX","")</f>
        <v/>
      </c>
    </row>
    <row r="25" spans="2:15" x14ac:dyDescent="0.2">
      <c r="B25" t="s">
        <v>247</v>
      </c>
      <c r="C25" t="s">
        <v>248</v>
      </c>
      <c r="D25" t="s">
        <v>244</v>
      </c>
      <c r="E25">
        <v>15</v>
      </c>
      <c r="F25" s="11">
        <v>0.91291291291291299</v>
      </c>
      <c r="G25" t="str">
        <f>IF(F25=$H$3,"MAX","")</f>
        <v/>
      </c>
    </row>
    <row r="26" spans="2:15" x14ac:dyDescent="0.2">
      <c r="B26" t="s">
        <v>247</v>
      </c>
      <c r="C26" t="s">
        <v>249</v>
      </c>
      <c r="D26" t="s">
        <v>244</v>
      </c>
      <c r="E26">
        <v>15</v>
      </c>
      <c r="F26" s="11">
        <v>0.91418178742122402</v>
      </c>
      <c r="G26" t="str">
        <f>IF(F26=$H$3,"MAX","")</f>
        <v/>
      </c>
    </row>
    <row r="27" spans="2:15" x14ac:dyDescent="0.2">
      <c r="B27" t="s">
        <v>248</v>
      </c>
      <c r="C27" t="s">
        <v>240</v>
      </c>
      <c r="D27" t="s">
        <v>244</v>
      </c>
      <c r="E27">
        <v>12</v>
      </c>
      <c r="F27" s="11">
        <v>0.913420462716237</v>
      </c>
      <c r="G27" t="str">
        <f>IF(F27=$H$3,"MAX","")</f>
        <v/>
      </c>
    </row>
    <row r="28" spans="2:15" x14ac:dyDescent="0.2">
      <c r="B28" t="s">
        <v>248</v>
      </c>
      <c r="C28" t="s">
        <v>247</v>
      </c>
      <c r="D28" t="s">
        <v>244</v>
      </c>
      <c r="E28">
        <v>11</v>
      </c>
      <c r="F28" s="11">
        <v>0.91265913801125098</v>
      </c>
      <c r="G28" t="str">
        <f>IF(F28=$H$3,"MAX","")</f>
        <v/>
      </c>
    </row>
    <row r="29" spans="2:15" x14ac:dyDescent="0.2">
      <c r="B29" t="s">
        <v>248</v>
      </c>
      <c r="C29" t="s">
        <v>248</v>
      </c>
      <c r="D29" t="s">
        <v>244</v>
      </c>
      <c r="E29">
        <v>12</v>
      </c>
      <c r="F29" s="11">
        <v>0.91519688702787305</v>
      </c>
      <c r="G29" t="str">
        <f>IF(F29=$H$3,"MAX","")</f>
        <v/>
      </c>
    </row>
    <row r="30" spans="2:15" x14ac:dyDescent="0.2">
      <c r="B30" t="s">
        <v>248</v>
      </c>
      <c r="C30" t="s">
        <v>249</v>
      </c>
      <c r="D30" t="s">
        <v>244</v>
      </c>
      <c r="E30">
        <v>16</v>
      </c>
      <c r="F30" s="11">
        <v>0.91570443683119795</v>
      </c>
      <c r="G30" t="str">
        <f>IF(F30=$H$3,"MAX","")</f>
        <v/>
      </c>
    </row>
    <row r="31" spans="2:15" x14ac:dyDescent="0.2">
      <c r="B31" t="s">
        <v>249</v>
      </c>
      <c r="C31" t="s">
        <v>240</v>
      </c>
      <c r="D31" t="s">
        <v>244</v>
      </c>
      <c r="E31">
        <v>11</v>
      </c>
      <c r="F31" s="11">
        <v>0.91426637905511099</v>
      </c>
      <c r="G31" t="str">
        <f>IF(F31=$H$3,"MAX","")</f>
        <v/>
      </c>
    </row>
    <row r="32" spans="2:15" x14ac:dyDescent="0.2">
      <c r="B32" t="s">
        <v>249</v>
      </c>
      <c r="C32" t="s">
        <v>247</v>
      </c>
      <c r="D32" t="s">
        <v>244</v>
      </c>
      <c r="E32">
        <v>15</v>
      </c>
      <c r="F32" s="11">
        <v>0.91384342088567405</v>
      </c>
      <c r="G32" t="str">
        <f>IF(F32=$H$3,"MAX","")</f>
        <v/>
      </c>
    </row>
    <row r="33" spans="2:7" x14ac:dyDescent="0.2">
      <c r="B33" t="s">
        <v>249</v>
      </c>
      <c r="C33" t="s">
        <v>248</v>
      </c>
      <c r="D33" t="s">
        <v>244</v>
      </c>
      <c r="E33">
        <v>15</v>
      </c>
      <c r="F33" s="11">
        <v>0.91308209618068803</v>
      </c>
      <c r="G33" t="str">
        <f>IF(F33=$H$3,"MAX","")</f>
        <v/>
      </c>
    </row>
    <row r="34" spans="2:7" x14ac:dyDescent="0.2">
      <c r="B34" t="s">
        <v>249</v>
      </c>
      <c r="C34" t="s">
        <v>249</v>
      </c>
      <c r="D34" t="s">
        <v>244</v>
      </c>
      <c r="E34">
        <v>14</v>
      </c>
      <c r="F34" s="11">
        <v>0.91172863003848903</v>
      </c>
      <c r="G34" t="str">
        <f>IF(F34=$H$3,"MAX","")</f>
        <v/>
      </c>
    </row>
    <row r="35" spans="2:7" x14ac:dyDescent="0.2">
      <c r="B35" t="s">
        <v>240</v>
      </c>
      <c r="C35" t="s">
        <v>240</v>
      </c>
      <c r="D35" t="s">
        <v>246</v>
      </c>
      <c r="E35">
        <v>10</v>
      </c>
      <c r="F35" s="11">
        <v>0.91282832127902602</v>
      </c>
      <c r="G35" t="str">
        <f>IF(F35=$H$3,"MAX","")</f>
        <v/>
      </c>
    </row>
    <row r="36" spans="2:7" x14ac:dyDescent="0.2">
      <c r="B36" t="s">
        <v>240</v>
      </c>
      <c r="C36" t="s">
        <v>247</v>
      </c>
      <c r="D36" t="s">
        <v>246</v>
      </c>
      <c r="E36">
        <v>13</v>
      </c>
      <c r="F36" s="11">
        <v>0.91409719578733695</v>
      </c>
      <c r="G36" t="str">
        <f>IF(F36=$H$3,"MAX","")</f>
        <v/>
      </c>
    </row>
    <row r="37" spans="2:7" x14ac:dyDescent="0.2">
      <c r="B37" t="s">
        <v>240</v>
      </c>
      <c r="C37" t="s">
        <v>248</v>
      </c>
      <c r="D37" t="s">
        <v>246</v>
      </c>
      <c r="E37">
        <v>12</v>
      </c>
      <c r="F37" s="11">
        <v>0.91426637905511099</v>
      </c>
      <c r="G37" t="str">
        <f>IF(F37=$H$3,"MAX","")</f>
        <v/>
      </c>
    </row>
    <row r="38" spans="2:7" x14ac:dyDescent="0.2">
      <c r="B38" t="s">
        <v>240</v>
      </c>
      <c r="C38" t="s">
        <v>249</v>
      </c>
      <c r="D38" t="s">
        <v>246</v>
      </c>
      <c r="E38">
        <v>11</v>
      </c>
      <c r="F38" s="11">
        <v>0.91485852049232297</v>
      </c>
      <c r="G38" t="str">
        <f>IF(F38=$H$3,"MAX","")</f>
        <v/>
      </c>
    </row>
    <row r="39" spans="2:7" x14ac:dyDescent="0.2">
      <c r="B39" t="s">
        <v>247</v>
      </c>
      <c r="C39" t="s">
        <v>240</v>
      </c>
      <c r="D39" t="s">
        <v>246</v>
      </c>
      <c r="E39">
        <v>13</v>
      </c>
      <c r="F39" s="11">
        <v>0.91299750454679995</v>
      </c>
      <c r="G39" t="str">
        <f>IF(F39=$H$3,"MAX","")</f>
        <v/>
      </c>
    </row>
    <row r="40" spans="2:7" x14ac:dyDescent="0.2">
      <c r="B40" t="s">
        <v>247</v>
      </c>
      <c r="C40" t="s">
        <v>247</v>
      </c>
      <c r="D40" t="s">
        <v>246</v>
      </c>
      <c r="E40">
        <v>12</v>
      </c>
      <c r="F40" s="11">
        <v>0.91621198663452197</v>
      </c>
      <c r="G40" t="str">
        <f>IF(F40=$H$3,"MAX","")</f>
        <v/>
      </c>
    </row>
    <row r="41" spans="2:7" x14ac:dyDescent="0.2">
      <c r="B41" t="s">
        <v>247</v>
      </c>
      <c r="C41" t="s">
        <v>248</v>
      </c>
      <c r="D41" t="s">
        <v>246</v>
      </c>
      <c r="E41">
        <v>11</v>
      </c>
      <c r="F41" s="11">
        <v>0.91350505435012497</v>
      </c>
      <c r="G41" t="str">
        <f>IF(F41=$H$3,"MAX","")</f>
        <v/>
      </c>
    </row>
    <row r="42" spans="2:7" x14ac:dyDescent="0.2">
      <c r="B42" t="s">
        <v>247</v>
      </c>
      <c r="C42" t="s">
        <v>249</v>
      </c>
      <c r="D42" t="s">
        <v>246</v>
      </c>
      <c r="E42">
        <v>10</v>
      </c>
      <c r="F42" s="11">
        <v>0.91358964598401204</v>
      </c>
      <c r="G42" t="str">
        <f>IF(F42=$H$3,"MAX","")</f>
        <v/>
      </c>
    </row>
    <row r="43" spans="2:7" x14ac:dyDescent="0.2">
      <c r="B43" t="s">
        <v>248</v>
      </c>
      <c r="C43" t="s">
        <v>240</v>
      </c>
      <c r="D43" t="s">
        <v>246</v>
      </c>
      <c r="E43">
        <v>9</v>
      </c>
      <c r="F43" s="11">
        <v>0.91113648860127705</v>
      </c>
      <c r="G43" t="str">
        <f>IF(F43=$H$3,"MAX","")</f>
        <v/>
      </c>
    </row>
    <row r="44" spans="2:7" x14ac:dyDescent="0.2">
      <c r="B44" t="s">
        <v>248</v>
      </c>
      <c r="C44" t="s">
        <v>247</v>
      </c>
      <c r="D44" t="s">
        <v>246</v>
      </c>
      <c r="E44">
        <v>11</v>
      </c>
      <c r="F44" s="11">
        <v>0.91485852049232297</v>
      </c>
      <c r="G44" t="str">
        <f>IF(F44=$H$3,"MAX","")</f>
        <v/>
      </c>
    </row>
    <row r="45" spans="2:7" x14ac:dyDescent="0.2">
      <c r="B45" s="12" t="s">
        <v>248</v>
      </c>
      <c r="C45" s="12" t="s">
        <v>248</v>
      </c>
      <c r="D45" s="12" t="s">
        <v>246</v>
      </c>
      <c r="E45" s="12">
        <v>14</v>
      </c>
      <c r="F45" s="13">
        <v>0.91638116990229701</v>
      </c>
      <c r="G45" t="str">
        <f>IF(F45=$H$3,"MAX","")</f>
        <v/>
      </c>
    </row>
    <row r="46" spans="2:7" x14ac:dyDescent="0.2">
      <c r="B46" t="s">
        <v>248</v>
      </c>
      <c r="C46" t="s">
        <v>249</v>
      </c>
      <c r="D46" t="s">
        <v>246</v>
      </c>
      <c r="E46">
        <v>14</v>
      </c>
      <c r="F46" s="11">
        <v>0.91561984519730999</v>
      </c>
      <c r="G46" t="str">
        <f>IF(F46=$H$3,"MAX","")</f>
        <v/>
      </c>
    </row>
    <row r="47" spans="2:7" x14ac:dyDescent="0.2">
      <c r="B47" t="s">
        <v>249</v>
      </c>
      <c r="C47" t="s">
        <v>240</v>
      </c>
      <c r="D47" t="s">
        <v>246</v>
      </c>
      <c r="E47">
        <v>11</v>
      </c>
      <c r="F47" s="11">
        <v>0.91485852049232297</v>
      </c>
      <c r="G47" t="str">
        <f>IF(F47=$H$3,"MAX","")</f>
        <v/>
      </c>
    </row>
    <row r="48" spans="2:7" x14ac:dyDescent="0.2">
      <c r="B48" t="s">
        <v>249</v>
      </c>
      <c r="C48" t="s">
        <v>247</v>
      </c>
      <c r="D48" t="s">
        <v>246</v>
      </c>
      <c r="E48">
        <v>16</v>
      </c>
      <c r="F48" s="11">
        <v>0.91426637905511099</v>
      </c>
      <c r="G48" t="str">
        <f>IF(F48=$H$3,"MAX","")</f>
        <v/>
      </c>
    </row>
    <row r="49" spans="2:7" x14ac:dyDescent="0.2">
      <c r="B49" t="s">
        <v>249</v>
      </c>
      <c r="C49" t="s">
        <v>248</v>
      </c>
      <c r="D49" t="s">
        <v>246</v>
      </c>
      <c r="E49">
        <v>13</v>
      </c>
      <c r="F49" s="11">
        <v>0.91528147866176002</v>
      </c>
      <c r="G49" t="str">
        <f>IF(F49=$H$3,"MAX","")</f>
        <v/>
      </c>
    </row>
    <row r="50" spans="2:7" x14ac:dyDescent="0.2">
      <c r="B50" t="s">
        <v>249</v>
      </c>
      <c r="C50" t="s">
        <v>249</v>
      </c>
      <c r="D50" t="s">
        <v>246</v>
      </c>
      <c r="E50">
        <v>13</v>
      </c>
      <c r="F50" s="11">
        <v>0.91494311212621104</v>
      </c>
      <c r="G50" t="str">
        <f>IF(F50=$H$3,"MAX","")</f>
        <v/>
      </c>
    </row>
    <row r="51" spans="2:7" x14ac:dyDescent="0.2">
      <c r="B51" t="s">
        <v>240</v>
      </c>
      <c r="C51" t="s">
        <v>240</v>
      </c>
      <c r="D51" t="s">
        <v>245</v>
      </c>
      <c r="E51">
        <v>13</v>
      </c>
      <c r="F51" s="11">
        <v>0.91401260415344898</v>
      </c>
      <c r="G51" t="str">
        <f>IF(F51=$H$3,"MAX","")</f>
        <v/>
      </c>
    </row>
    <row r="52" spans="2:7" x14ac:dyDescent="0.2">
      <c r="B52" t="s">
        <v>240</v>
      </c>
      <c r="C52" t="s">
        <v>247</v>
      </c>
      <c r="D52" t="s">
        <v>245</v>
      </c>
      <c r="E52">
        <v>20</v>
      </c>
      <c r="F52" s="11">
        <v>0.915873620098972</v>
      </c>
      <c r="G52" t="str">
        <f>IF(F52=$H$3,"MAX","")</f>
        <v/>
      </c>
    </row>
    <row r="53" spans="2:7" x14ac:dyDescent="0.2">
      <c r="B53" t="s">
        <v>240</v>
      </c>
      <c r="C53" t="s">
        <v>248</v>
      </c>
      <c r="D53" t="s">
        <v>245</v>
      </c>
      <c r="E53">
        <v>18</v>
      </c>
      <c r="F53" s="11">
        <v>0.91570443683119795</v>
      </c>
      <c r="G53" t="str">
        <f>IF(F53=$H$3,"MAX","")</f>
        <v/>
      </c>
    </row>
    <row r="54" spans="2:7" x14ac:dyDescent="0.2">
      <c r="B54" t="s">
        <v>240</v>
      </c>
      <c r="C54" t="s">
        <v>249</v>
      </c>
      <c r="D54" t="s">
        <v>245</v>
      </c>
      <c r="E54">
        <v>17</v>
      </c>
      <c r="F54" s="11">
        <v>0.91494311212621104</v>
      </c>
      <c r="G54" t="str">
        <f>IF(F54=$H$3,"MAX","")</f>
        <v/>
      </c>
    </row>
    <row r="55" spans="2:7" x14ac:dyDescent="0.2">
      <c r="B55" t="s">
        <v>247</v>
      </c>
      <c r="C55" t="s">
        <v>240</v>
      </c>
      <c r="D55" t="s">
        <v>245</v>
      </c>
      <c r="E55">
        <v>13</v>
      </c>
      <c r="F55" s="11">
        <v>0.91502770376009801</v>
      </c>
      <c r="G55" t="str">
        <f>IF(F55=$H$3,"MAX","")</f>
        <v/>
      </c>
    </row>
    <row r="56" spans="2:7" x14ac:dyDescent="0.2">
      <c r="B56" t="s">
        <v>247</v>
      </c>
      <c r="C56" t="s">
        <v>247</v>
      </c>
      <c r="D56" t="s">
        <v>245</v>
      </c>
      <c r="E56">
        <v>19</v>
      </c>
      <c r="F56" s="11">
        <v>0.91435097068899895</v>
      </c>
      <c r="G56" t="str">
        <f>IF(F56=$H$3,"MAX","")</f>
        <v/>
      </c>
    </row>
    <row r="57" spans="2:7" x14ac:dyDescent="0.2">
      <c r="B57" t="s">
        <v>247</v>
      </c>
      <c r="C57" t="s">
        <v>248</v>
      </c>
      <c r="D57" t="s">
        <v>245</v>
      </c>
      <c r="E57">
        <v>16</v>
      </c>
      <c r="F57" s="11">
        <v>0.91426637905511099</v>
      </c>
      <c r="G57" t="str">
        <f>IF(F57=$H$3,"MAX","")</f>
        <v/>
      </c>
    </row>
    <row r="58" spans="2:7" x14ac:dyDescent="0.2">
      <c r="B58" t="s">
        <v>247</v>
      </c>
      <c r="C58" t="s">
        <v>249</v>
      </c>
      <c r="D58" t="s">
        <v>245</v>
      </c>
      <c r="E58">
        <v>16</v>
      </c>
      <c r="F58" s="11">
        <v>0.91663494480395902</v>
      </c>
      <c r="G58" t="str">
        <f>IF(F58=$H$3,"MAX","")</f>
        <v/>
      </c>
    </row>
    <row r="59" spans="2:7" x14ac:dyDescent="0.2">
      <c r="B59" t="s">
        <v>248</v>
      </c>
      <c r="C59" t="s">
        <v>240</v>
      </c>
      <c r="D59" t="s">
        <v>245</v>
      </c>
      <c r="E59">
        <v>10</v>
      </c>
      <c r="F59" s="11">
        <v>0.91282832127902602</v>
      </c>
      <c r="G59" t="str">
        <f>IF(F59=$H$3,"MAX","")</f>
        <v/>
      </c>
    </row>
    <row r="60" spans="2:7" x14ac:dyDescent="0.2">
      <c r="B60" t="s">
        <v>248</v>
      </c>
      <c r="C60" t="s">
        <v>247</v>
      </c>
      <c r="D60" t="s">
        <v>245</v>
      </c>
      <c r="E60">
        <v>11</v>
      </c>
      <c r="F60" s="11">
        <v>0.91375882925178697</v>
      </c>
      <c r="G60" t="str">
        <f>IF(F60=$H$3,"MAX","")</f>
        <v/>
      </c>
    </row>
    <row r="61" spans="2:7" x14ac:dyDescent="0.2">
      <c r="B61" t="s">
        <v>248</v>
      </c>
      <c r="C61" t="s">
        <v>248</v>
      </c>
      <c r="D61" t="s">
        <v>245</v>
      </c>
      <c r="E61">
        <v>11</v>
      </c>
      <c r="F61" s="11">
        <v>0.91553525356342302</v>
      </c>
      <c r="G61" t="str">
        <f>IF(F61=$H$3,"MAX","")</f>
        <v/>
      </c>
    </row>
    <row r="62" spans="2:7" x14ac:dyDescent="0.2">
      <c r="B62" t="s">
        <v>248</v>
      </c>
      <c r="C62" t="s">
        <v>249</v>
      </c>
      <c r="D62" t="s">
        <v>245</v>
      </c>
      <c r="E62">
        <v>14</v>
      </c>
      <c r="F62" s="11">
        <v>0.91570443683119795</v>
      </c>
      <c r="G62" t="str">
        <f>IF(F62=$H$3,"MAX","")</f>
        <v/>
      </c>
    </row>
    <row r="63" spans="2:7" x14ac:dyDescent="0.2">
      <c r="B63" t="s">
        <v>249</v>
      </c>
      <c r="C63" t="s">
        <v>240</v>
      </c>
      <c r="D63" t="s">
        <v>245</v>
      </c>
      <c r="E63">
        <v>18</v>
      </c>
      <c r="F63" s="11">
        <v>0.91443556232288603</v>
      </c>
      <c r="G63" t="str">
        <f>IF(F63=$H$3,"MAX","")</f>
        <v/>
      </c>
    </row>
    <row r="64" spans="2:7" x14ac:dyDescent="0.2">
      <c r="B64" t="s">
        <v>249</v>
      </c>
      <c r="C64" t="s">
        <v>247</v>
      </c>
      <c r="D64" t="s">
        <v>245</v>
      </c>
      <c r="E64">
        <v>22</v>
      </c>
      <c r="F64" s="11">
        <v>0.91595821173285996</v>
      </c>
      <c r="G64" t="str">
        <f>IF(F64=$H$3,"MAX","")</f>
        <v/>
      </c>
    </row>
    <row r="65" spans="2:7" x14ac:dyDescent="0.2">
      <c r="B65" t="s">
        <v>249</v>
      </c>
      <c r="C65" t="s">
        <v>248</v>
      </c>
      <c r="D65" t="s">
        <v>245</v>
      </c>
      <c r="E65">
        <v>17</v>
      </c>
      <c r="F65" s="11">
        <v>0.914520153956773</v>
      </c>
      <c r="G65" t="str">
        <f>IF(F65=$H$3,"MAX","")</f>
        <v/>
      </c>
    </row>
    <row r="66" spans="2:7" x14ac:dyDescent="0.2">
      <c r="B66" t="s">
        <v>249</v>
      </c>
      <c r="C66" t="s">
        <v>249</v>
      </c>
      <c r="D66" t="s">
        <v>245</v>
      </c>
      <c r="E66">
        <v>16</v>
      </c>
      <c r="F66" s="11">
        <v>0.91401260415344898</v>
      </c>
      <c r="G66" t="str">
        <f>IF(F66=$H$3,"MAX","")</f>
        <v/>
      </c>
    </row>
    <row r="67" spans="2:7" x14ac:dyDescent="0.2">
      <c r="B67" t="s">
        <v>240</v>
      </c>
      <c r="C67" t="s">
        <v>240</v>
      </c>
      <c r="D67" t="s">
        <v>243</v>
      </c>
      <c r="E67">
        <v>13</v>
      </c>
      <c r="F67" s="11">
        <v>0.91189781330626396</v>
      </c>
      <c r="G67" t="str">
        <f>IF(F67=$H$3,"MAX","")</f>
        <v/>
      </c>
    </row>
    <row r="68" spans="2:7" x14ac:dyDescent="0.2">
      <c r="B68" t="s">
        <v>240</v>
      </c>
      <c r="C68" t="s">
        <v>247</v>
      </c>
      <c r="D68" t="s">
        <v>243</v>
      </c>
      <c r="E68">
        <v>16</v>
      </c>
      <c r="F68" s="11">
        <v>0.91130567186905198</v>
      </c>
      <c r="G68" t="str">
        <f>IF(F68=$H$3,"MAX","")</f>
        <v/>
      </c>
    </row>
    <row r="69" spans="2:7" x14ac:dyDescent="0.2">
      <c r="B69" t="s">
        <v>240</v>
      </c>
      <c r="C69" t="s">
        <v>248</v>
      </c>
      <c r="D69" t="s">
        <v>243</v>
      </c>
      <c r="E69">
        <v>11</v>
      </c>
      <c r="F69" s="11">
        <v>0.91037516389629103</v>
      </c>
      <c r="G69" t="str">
        <f>IF(F69=$H$3,"MAX","")</f>
        <v/>
      </c>
    </row>
    <row r="70" spans="2:7" x14ac:dyDescent="0.2">
      <c r="B70" t="s">
        <v>240</v>
      </c>
      <c r="C70" t="s">
        <v>249</v>
      </c>
      <c r="D70" t="s">
        <v>243</v>
      </c>
      <c r="E70">
        <v>16</v>
      </c>
      <c r="F70" s="11">
        <v>0.91113648860127705</v>
      </c>
      <c r="G70" t="str">
        <f>IF(F70=$H$3,"MAX","")</f>
        <v/>
      </c>
    </row>
    <row r="71" spans="2:7" x14ac:dyDescent="0.2">
      <c r="B71" t="s">
        <v>247</v>
      </c>
      <c r="C71" t="s">
        <v>240</v>
      </c>
      <c r="D71" t="s">
        <v>243</v>
      </c>
      <c r="E71">
        <v>16</v>
      </c>
      <c r="F71" s="11">
        <v>0.91325127944846296</v>
      </c>
      <c r="G71" t="str">
        <f>IF(F71=$H$3,"MAX","")</f>
        <v/>
      </c>
    </row>
    <row r="72" spans="2:7" x14ac:dyDescent="0.2">
      <c r="B72" t="s">
        <v>247</v>
      </c>
      <c r="C72" t="s">
        <v>247</v>
      </c>
      <c r="D72" t="s">
        <v>243</v>
      </c>
      <c r="E72">
        <v>19</v>
      </c>
      <c r="F72" s="11">
        <v>0.91105189696738997</v>
      </c>
      <c r="G72" t="str">
        <f>IF(F72=$H$3,"MAX","")</f>
        <v/>
      </c>
    </row>
    <row r="73" spans="2:7" x14ac:dyDescent="0.2">
      <c r="B73" t="s">
        <v>247</v>
      </c>
      <c r="C73" t="s">
        <v>248</v>
      </c>
      <c r="D73" t="s">
        <v>243</v>
      </c>
      <c r="E73">
        <v>20</v>
      </c>
      <c r="F73" s="11">
        <v>0.91037516389629103</v>
      </c>
      <c r="G73" t="str">
        <f>IF(F73=$H$3,"MAX","")</f>
        <v/>
      </c>
    </row>
    <row r="74" spans="2:7" x14ac:dyDescent="0.2">
      <c r="B74" t="s">
        <v>247</v>
      </c>
      <c r="C74" t="s">
        <v>249</v>
      </c>
      <c r="D74" t="s">
        <v>243</v>
      </c>
      <c r="E74">
        <v>16</v>
      </c>
      <c r="F74" s="11">
        <v>0.91147485513682702</v>
      </c>
      <c r="G74" t="str">
        <f>IF(F74=$H$3,"MAX","")</f>
        <v/>
      </c>
    </row>
    <row r="75" spans="2:7" x14ac:dyDescent="0.2">
      <c r="B75" t="s">
        <v>248</v>
      </c>
      <c r="C75" t="s">
        <v>240</v>
      </c>
      <c r="D75" t="s">
        <v>243</v>
      </c>
      <c r="E75">
        <v>10</v>
      </c>
      <c r="F75" s="11">
        <v>0.91274372964513795</v>
      </c>
      <c r="G75" t="str">
        <f>IF(F75=$H$3,"MAX","")</f>
        <v/>
      </c>
    </row>
    <row r="76" spans="2:7" x14ac:dyDescent="0.2">
      <c r="B76" t="s">
        <v>248</v>
      </c>
      <c r="C76" t="s">
        <v>247</v>
      </c>
      <c r="D76" t="s">
        <v>243</v>
      </c>
      <c r="E76">
        <v>11</v>
      </c>
      <c r="F76" s="11">
        <v>0.91536607029564798</v>
      </c>
      <c r="G76" t="str">
        <f>IF(F76=$H$3,"MAX","")</f>
        <v/>
      </c>
    </row>
    <row r="77" spans="2:7" x14ac:dyDescent="0.2">
      <c r="B77" t="s">
        <v>248</v>
      </c>
      <c r="C77" t="s">
        <v>248</v>
      </c>
      <c r="D77" t="s">
        <v>243</v>
      </c>
      <c r="E77">
        <v>9</v>
      </c>
      <c r="F77" s="11">
        <v>0.914520153956773</v>
      </c>
      <c r="G77" t="str">
        <f>IF(F77=$H$3,"MAX","")</f>
        <v/>
      </c>
    </row>
    <row r="78" spans="2:7" x14ac:dyDescent="0.2">
      <c r="B78" s="12" t="s">
        <v>248</v>
      </c>
      <c r="C78" s="12" t="s">
        <v>249</v>
      </c>
      <c r="D78" s="12" t="s">
        <v>243</v>
      </c>
      <c r="E78" s="12">
        <v>15</v>
      </c>
      <c r="F78" s="13">
        <v>0.91756545277671997</v>
      </c>
      <c r="G78" t="str">
        <f>IF(F78=$H$3,"MAX","")</f>
        <v>MAX</v>
      </c>
    </row>
    <row r="79" spans="2:7" x14ac:dyDescent="0.2">
      <c r="B79" t="s">
        <v>249</v>
      </c>
      <c r="C79" t="s">
        <v>240</v>
      </c>
      <c r="D79" t="s">
        <v>243</v>
      </c>
      <c r="E79">
        <v>20</v>
      </c>
      <c r="F79" s="11">
        <v>0.91155944677071399</v>
      </c>
      <c r="G79" t="str">
        <f>IF(F79=$H$3,"MAX","")</f>
        <v/>
      </c>
    </row>
    <row r="80" spans="2:7" x14ac:dyDescent="0.2">
      <c r="B80" t="s">
        <v>249</v>
      </c>
      <c r="C80" t="s">
        <v>247</v>
      </c>
      <c r="D80" t="s">
        <v>243</v>
      </c>
      <c r="E80">
        <v>13</v>
      </c>
      <c r="F80" s="11">
        <v>0.91122108023516502</v>
      </c>
      <c r="G80" t="str">
        <f>IF(F80=$H$3,"MAX","")</f>
        <v/>
      </c>
    </row>
    <row r="81" spans="2:7" x14ac:dyDescent="0.2">
      <c r="B81" t="s">
        <v>249</v>
      </c>
      <c r="C81" t="s">
        <v>248</v>
      </c>
      <c r="D81" t="s">
        <v>243</v>
      </c>
      <c r="E81">
        <v>14</v>
      </c>
      <c r="F81" s="11">
        <v>0.91079812206572797</v>
      </c>
      <c r="G81" t="str">
        <f>IF(F81=$H$3,"MAX","")</f>
        <v/>
      </c>
    </row>
    <row r="82" spans="2:7" x14ac:dyDescent="0.2">
      <c r="B82" t="s">
        <v>249</v>
      </c>
      <c r="C82" t="s">
        <v>249</v>
      </c>
      <c r="D82" t="s">
        <v>243</v>
      </c>
      <c r="E82">
        <v>14</v>
      </c>
      <c r="F82" s="11">
        <v>0.91062893879795304</v>
      </c>
      <c r="G82" t="str">
        <f>IF(F82=$H$3,"MAX","")</f>
        <v/>
      </c>
    </row>
    <row r="83" spans="2:7" x14ac:dyDescent="0.2">
      <c r="B83" t="s">
        <v>240</v>
      </c>
      <c r="C83" t="s">
        <v>240</v>
      </c>
      <c r="D83" t="s">
        <v>242</v>
      </c>
      <c r="E83">
        <v>12</v>
      </c>
      <c r="F83" s="11">
        <v>0.91215158820792597</v>
      </c>
      <c r="G83" t="str">
        <f>IF(F83=$H$3,"MAX","")</f>
        <v/>
      </c>
    </row>
    <row r="84" spans="2:7" x14ac:dyDescent="0.2">
      <c r="B84" t="s">
        <v>240</v>
      </c>
      <c r="C84" t="s">
        <v>247</v>
      </c>
      <c r="D84" t="s">
        <v>242</v>
      </c>
      <c r="E84">
        <v>16</v>
      </c>
      <c r="F84" s="11">
        <v>0.91460474559066096</v>
      </c>
      <c r="G84" t="str">
        <f>IF(F84=$H$3,"MAX","")</f>
        <v/>
      </c>
    </row>
    <row r="85" spans="2:7" x14ac:dyDescent="0.2">
      <c r="B85" t="s">
        <v>240</v>
      </c>
      <c r="C85" t="s">
        <v>248</v>
      </c>
      <c r="D85" t="s">
        <v>242</v>
      </c>
      <c r="E85">
        <v>13</v>
      </c>
      <c r="F85" s="11">
        <v>0.91671953643784598</v>
      </c>
      <c r="G85" t="str">
        <f>IF(F85=$H$3,"MAX","")</f>
        <v/>
      </c>
    </row>
    <row r="86" spans="2:7" x14ac:dyDescent="0.2">
      <c r="B86" t="s">
        <v>240</v>
      </c>
      <c r="C86" t="s">
        <v>249</v>
      </c>
      <c r="D86" t="s">
        <v>242</v>
      </c>
      <c r="E86">
        <v>11</v>
      </c>
      <c r="F86" s="11">
        <v>0.914520153956774</v>
      </c>
      <c r="G86" t="str">
        <f>IF(F86=$H$3,"MAX","")</f>
        <v/>
      </c>
    </row>
    <row r="87" spans="2:7" x14ac:dyDescent="0.2">
      <c r="B87" t="s">
        <v>247</v>
      </c>
      <c r="C87" t="s">
        <v>240</v>
      </c>
      <c r="D87" t="s">
        <v>242</v>
      </c>
      <c r="E87">
        <v>15</v>
      </c>
      <c r="F87" s="11">
        <v>0.916127395000634</v>
      </c>
      <c r="G87" t="str">
        <f>IF(F87=$H$3,"MAX","")</f>
        <v/>
      </c>
    </row>
    <row r="88" spans="2:7" x14ac:dyDescent="0.2">
      <c r="B88" t="s">
        <v>247</v>
      </c>
      <c r="C88" t="s">
        <v>247</v>
      </c>
      <c r="D88" t="s">
        <v>242</v>
      </c>
      <c r="E88">
        <v>16</v>
      </c>
      <c r="F88" s="11">
        <v>0.91629657826840905</v>
      </c>
      <c r="G88" t="str">
        <f>IF(F88=$H$3,"MAX","")</f>
        <v/>
      </c>
    </row>
    <row r="89" spans="2:7" x14ac:dyDescent="0.2">
      <c r="B89" t="s">
        <v>247</v>
      </c>
      <c r="C89" t="s">
        <v>248</v>
      </c>
      <c r="D89" t="s">
        <v>242</v>
      </c>
      <c r="E89">
        <v>15</v>
      </c>
      <c r="F89" s="11">
        <v>0.91680412807173395</v>
      </c>
      <c r="G89" t="str">
        <f>IF(F89=$H$3,"MAX","")</f>
        <v/>
      </c>
    </row>
    <row r="90" spans="2:7" x14ac:dyDescent="0.2">
      <c r="B90" t="s">
        <v>247</v>
      </c>
      <c r="C90" t="s">
        <v>249</v>
      </c>
      <c r="D90" t="s">
        <v>242</v>
      </c>
      <c r="E90">
        <v>13</v>
      </c>
      <c r="F90" s="11">
        <v>0.916127395000634</v>
      </c>
      <c r="G90" t="str">
        <f>IF(F90=$H$3,"MAX","")</f>
        <v/>
      </c>
    </row>
    <row r="91" spans="2:7" x14ac:dyDescent="0.2">
      <c r="B91" t="s">
        <v>248</v>
      </c>
      <c r="C91" t="s">
        <v>240</v>
      </c>
      <c r="D91" t="s">
        <v>242</v>
      </c>
      <c r="E91">
        <v>9</v>
      </c>
      <c r="F91" s="11">
        <v>0.91435097068899895</v>
      </c>
      <c r="G91" t="str">
        <f>IF(F91=$H$3,"MAX","")</f>
        <v/>
      </c>
    </row>
    <row r="92" spans="2:7" x14ac:dyDescent="0.2">
      <c r="B92" t="s">
        <v>248</v>
      </c>
      <c r="C92" t="s">
        <v>247</v>
      </c>
      <c r="D92" t="s">
        <v>242</v>
      </c>
      <c r="E92">
        <v>11</v>
      </c>
      <c r="F92" s="11">
        <v>0.91375882925178697</v>
      </c>
      <c r="G92" t="str">
        <f>IF(F92=$H$3,"MAX","")</f>
        <v/>
      </c>
    </row>
    <row r="93" spans="2:7" x14ac:dyDescent="0.2">
      <c r="B93" t="s">
        <v>248</v>
      </c>
      <c r="C93" t="s">
        <v>248</v>
      </c>
      <c r="D93" t="s">
        <v>242</v>
      </c>
      <c r="E93">
        <v>12</v>
      </c>
      <c r="F93" s="11">
        <v>0.91494311212621104</v>
      </c>
      <c r="G93" t="str">
        <f>IF(F93=$H$3,"MAX","")</f>
        <v/>
      </c>
    </row>
    <row r="94" spans="2:7" x14ac:dyDescent="0.2">
      <c r="B94" t="s">
        <v>248</v>
      </c>
      <c r="C94" t="s">
        <v>249</v>
      </c>
      <c r="D94" t="s">
        <v>242</v>
      </c>
      <c r="E94">
        <v>12</v>
      </c>
      <c r="F94" s="11">
        <v>0.916127395000634</v>
      </c>
      <c r="G94" t="str">
        <f>IF(F94=$H$3,"MAX","")</f>
        <v/>
      </c>
    </row>
    <row r="95" spans="2:7" x14ac:dyDescent="0.2">
      <c r="B95" t="s">
        <v>249</v>
      </c>
      <c r="C95" t="s">
        <v>240</v>
      </c>
      <c r="D95" t="s">
        <v>242</v>
      </c>
      <c r="E95">
        <v>16</v>
      </c>
      <c r="F95" s="11">
        <v>0.91655035317007105</v>
      </c>
      <c r="G95" t="str">
        <f>IF(F95=$H$3,"MAX","")</f>
        <v/>
      </c>
    </row>
    <row r="96" spans="2:7" x14ac:dyDescent="0.2">
      <c r="B96" t="s">
        <v>249</v>
      </c>
      <c r="C96" t="s">
        <v>247</v>
      </c>
      <c r="D96" t="s">
        <v>242</v>
      </c>
      <c r="E96">
        <v>12</v>
      </c>
      <c r="F96" s="11">
        <v>0.91426637905511099</v>
      </c>
      <c r="G96" t="str">
        <f>IF(F96=$H$3,"MAX","")</f>
        <v/>
      </c>
    </row>
    <row r="97" spans="2:7" x14ac:dyDescent="0.2">
      <c r="B97" t="s">
        <v>249</v>
      </c>
      <c r="C97" t="s">
        <v>248</v>
      </c>
      <c r="D97" t="s">
        <v>242</v>
      </c>
      <c r="E97">
        <v>14</v>
      </c>
      <c r="F97" s="11">
        <v>0.91578902846508503</v>
      </c>
      <c r="G97" t="str">
        <f>IF(F97=$H$3,"MAX","")</f>
        <v/>
      </c>
    </row>
    <row r="98" spans="2:7" x14ac:dyDescent="0.2">
      <c r="B98" t="s">
        <v>249</v>
      </c>
      <c r="C98" t="s">
        <v>249</v>
      </c>
      <c r="D98" t="s">
        <v>242</v>
      </c>
      <c r="E98">
        <v>14</v>
      </c>
      <c r="F98" s="11">
        <v>0.91468933722454804</v>
      </c>
      <c r="G98" t="str">
        <f>IF(F98=$H$3,"MAX","")</f>
        <v/>
      </c>
    </row>
  </sheetData>
  <autoFilter ref="B2:F2" xr:uid="{B7CD16C7-16ED-43E8-BA5B-2F59A784F16B}">
    <sortState ref="B3:F98">
      <sortCondition ref="D2"/>
    </sortState>
  </autoFilter>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J100"/>
  <sheetViews>
    <sheetView zoomScale="110" zoomScaleNormal="110" workbookViewId="0">
      <selection activeCell="K2" sqref="K2"/>
    </sheetView>
  </sheetViews>
  <sheetFormatPr defaultRowHeight="12.75" x14ac:dyDescent="0.2"/>
  <sheetData>
    <row r="1" spans="2:10" x14ac:dyDescent="0.2">
      <c r="B1" s="11">
        <f>AVERAGE(F5:F28)</f>
        <v>0.91449195674547779</v>
      </c>
      <c r="C1" s="11">
        <f>AVERAGE(F29:F52)</f>
        <v>0.91411129439298466</v>
      </c>
      <c r="D1" s="11">
        <f>AVERAGE(F53:F76)</f>
        <v>0.91393506182238549</v>
      </c>
      <c r="E1" s="11">
        <f>AVERAGE(F77:F100)</f>
        <v>0.91425932975228752</v>
      </c>
      <c r="H1" t="s">
        <v>250</v>
      </c>
      <c r="I1" t="s">
        <v>248</v>
      </c>
      <c r="J1" t="s">
        <v>247</v>
      </c>
    </row>
    <row r="2" spans="2:10" x14ac:dyDescent="0.2">
      <c r="B2" s="11">
        <f>AVERAGE(F5:F20)</f>
        <v>0.91485852049232341</v>
      </c>
      <c r="C2" s="11">
        <f>AVERAGE(F21:F36)</f>
        <v>0.91369009854925343</v>
      </c>
      <c r="D2" s="11">
        <f>AVERAGE(F37:F52)</f>
        <v>0.91435625766611683</v>
      </c>
      <c r="E2" s="11">
        <f>AVERAGE(F53:F68)</f>
        <v>0.91484794653808732</v>
      </c>
      <c r="F2" s="11">
        <f>AVERAGE(F69:F84)</f>
        <v>0.91220445797910588</v>
      </c>
      <c r="G2" s="11">
        <f>AVERAGE(F85:F100)</f>
        <v>0.91523918284481642</v>
      </c>
      <c r="H2" t="s">
        <v>251</v>
      </c>
      <c r="I2" t="s">
        <v>249</v>
      </c>
      <c r="J2" t="s">
        <v>248</v>
      </c>
    </row>
    <row r="3" spans="2:10" x14ac:dyDescent="0.2">
      <c r="H3" t="s">
        <v>252</v>
      </c>
      <c r="I3" t="s">
        <v>253</v>
      </c>
      <c r="J3" t="s">
        <v>247</v>
      </c>
    </row>
    <row r="4" spans="2:10" x14ac:dyDescent="0.2">
      <c r="B4" s="3" t="s">
        <v>238</v>
      </c>
      <c r="C4" s="3" t="s">
        <v>239</v>
      </c>
      <c r="D4" s="3" t="s">
        <v>31</v>
      </c>
      <c r="E4" s="3" t="s">
        <v>39</v>
      </c>
      <c r="F4" s="3" t="s">
        <v>210</v>
      </c>
    </row>
    <row r="5" spans="2:10" x14ac:dyDescent="0.2">
      <c r="B5" t="s">
        <v>249</v>
      </c>
      <c r="C5" t="s">
        <v>249</v>
      </c>
      <c r="D5" t="s">
        <v>241</v>
      </c>
      <c r="E5">
        <v>17</v>
      </c>
      <c r="F5" s="11">
        <v>0.91604280336674704</v>
      </c>
    </row>
    <row r="6" spans="2:10" x14ac:dyDescent="0.2">
      <c r="B6" t="s">
        <v>248</v>
      </c>
      <c r="C6" t="s">
        <v>249</v>
      </c>
      <c r="D6" t="s">
        <v>241</v>
      </c>
      <c r="E6">
        <v>16</v>
      </c>
      <c r="F6" s="11">
        <v>0.91553525356342302</v>
      </c>
    </row>
    <row r="7" spans="2:10" x14ac:dyDescent="0.2">
      <c r="B7" t="s">
        <v>247</v>
      </c>
      <c r="C7" t="s">
        <v>249</v>
      </c>
      <c r="D7" t="s">
        <v>241</v>
      </c>
      <c r="E7">
        <v>16</v>
      </c>
      <c r="F7" s="11">
        <v>0.91680412807173395</v>
      </c>
    </row>
    <row r="8" spans="2:10" x14ac:dyDescent="0.2">
      <c r="B8" t="s">
        <v>240</v>
      </c>
      <c r="C8" t="s">
        <v>249</v>
      </c>
      <c r="D8" t="s">
        <v>241</v>
      </c>
      <c r="E8">
        <v>15</v>
      </c>
      <c r="F8" s="11">
        <v>0.914773928858436</v>
      </c>
    </row>
    <row r="9" spans="2:10" x14ac:dyDescent="0.2">
      <c r="B9" t="s">
        <v>249</v>
      </c>
      <c r="C9" t="s">
        <v>248</v>
      </c>
      <c r="D9" t="s">
        <v>241</v>
      </c>
      <c r="E9">
        <v>16</v>
      </c>
      <c r="F9" s="11">
        <v>0.91494311212621104</v>
      </c>
    </row>
    <row r="10" spans="2:10" x14ac:dyDescent="0.2">
      <c r="B10" t="s">
        <v>248</v>
      </c>
      <c r="C10" t="s">
        <v>248</v>
      </c>
      <c r="D10" t="s">
        <v>241</v>
      </c>
      <c r="E10">
        <v>11</v>
      </c>
      <c r="F10" s="11">
        <v>0.91502770376009801</v>
      </c>
    </row>
    <row r="11" spans="2:10" x14ac:dyDescent="0.2">
      <c r="B11" t="s">
        <v>247</v>
      </c>
      <c r="C11" t="s">
        <v>248</v>
      </c>
      <c r="D11" t="s">
        <v>241</v>
      </c>
      <c r="E11">
        <v>14</v>
      </c>
      <c r="F11" s="11">
        <v>0.91502770376009801</v>
      </c>
    </row>
    <row r="12" spans="2:10" x14ac:dyDescent="0.2">
      <c r="B12" t="s">
        <v>240</v>
      </c>
      <c r="C12" t="s">
        <v>248</v>
      </c>
      <c r="D12" t="s">
        <v>241</v>
      </c>
      <c r="E12">
        <v>14</v>
      </c>
      <c r="F12" s="11">
        <v>0.91494311212621104</v>
      </c>
    </row>
    <row r="13" spans="2:10" x14ac:dyDescent="0.2">
      <c r="B13" t="s">
        <v>249</v>
      </c>
      <c r="C13" t="s">
        <v>247</v>
      </c>
      <c r="D13" t="s">
        <v>241</v>
      </c>
      <c r="E13">
        <v>13</v>
      </c>
      <c r="F13" s="11">
        <v>0.91384342088567405</v>
      </c>
    </row>
    <row r="14" spans="2:10" x14ac:dyDescent="0.2">
      <c r="B14" t="s">
        <v>248</v>
      </c>
      <c r="C14" t="s">
        <v>247</v>
      </c>
      <c r="D14" t="s">
        <v>241</v>
      </c>
      <c r="E14">
        <v>8</v>
      </c>
      <c r="F14" s="11">
        <v>0.91189781330626396</v>
      </c>
    </row>
    <row r="15" spans="2:10" x14ac:dyDescent="0.2">
      <c r="B15" t="s">
        <v>247</v>
      </c>
      <c r="C15" t="s">
        <v>247</v>
      </c>
      <c r="D15" t="s">
        <v>241</v>
      </c>
      <c r="E15">
        <v>18</v>
      </c>
      <c r="F15" s="11">
        <v>0.91561984519730999</v>
      </c>
    </row>
    <row r="16" spans="2:10" x14ac:dyDescent="0.2">
      <c r="B16" t="s">
        <v>240</v>
      </c>
      <c r="C16" t="s">
        <v>247</v>
      </c>
      <c r="D16" t="s">
        <v>241</v>
      </c>
      <c r="E16">
        <v>17</v>
      </c>
      <c r="F16" s="11">
        <v>0.91604280336674704</v>
      </c>
    </row>
    <row r="17" spans="2:6" x14ac:dyDescent="0.2">
      <c r="B17" t="s">
        <v>249</v>
      </c>
      <c r="C17" t="s">
        <v>240</v>
      </c>
      <c r="D17" t="s">
        <v>241</v>
      </c>
      <c r="E17">
        <v>13</v>
      </c>
      <c r="F17" s="11">
        <v>0.91553525356342302</v>
      </c>
    </row>
    <row r="18" spans="2:6" x14ac:dyDescent="0.2">
      <c r="B18" t="s">
        <v>248</v>
      </c>
      <c r="C18" t="s">
        <v>240</v>
      </c>
      <c r="D18" t="s">
        <v>241</v>
      </c>
      <c r="E18">
        <v>9</v>
      </c>
      <c r="F18" s="11">
        <v>0.913420462716237</v>
      </c>
    </row>
    <row r="19" spans="2:6" x14ac:dyDescent="0.2">
      <c r="B19" t="s">
        <v>247</v>
      </c>
      <c r="C19" t="s">
        <v>240</v>
      </c>
      <c r="D19" t="s">
        <v>241</v>
      </c>
      <c r="E19">
        <v>16</v>
      </c>
      <c r="F19" s="11">
        <v>0.91511229539398597</v>
      </c>
    </row>
    <row r="20" spans="2:6" x14ac:dyDescent="0.2">
      <c r="B20" t="s">
        <v>240</v>
      </c>
      <c r="C20" t="s">
        <v>240</v>
      </c>
      <c r="D20" t="s">
        <v>241</v>
      </c>
      <c r="E20">
        <v>9</v>
      </c>
      <c r="F20" s="11">
        <v>0.913166687814575</v>
      </c>
    </row>
    <row r="21" spans="2:6" x14ac:dyDescent="0.2">
      <c r="B21" t="s">
        <v>249</v>
      </c>
      <c r="C21" t="s">
        <v>249</v>
      </c>
      <c r="D21" t="s">
        <v>244</v>
      </c>
      <c r="E21">
        <v>14</v>
      </c>
      <c r="F21" s="11">
        <v>0.91172863003848903</v>
      </c>
    </row>
    <row r="22" spans="2:6" x14ac:dyDescent="0.2">
      <c r="B22" t="s">
        <v>248</v>
      </c>
      <c r="C22" t="s">
        <v>249</v>
      </c>
      <c r="D22" t="s">
        <v>244</v>
      </c>
      <c r="E22">
        <v>16</v>
      </c>
      <c r="F22" s="11">
        <v>0.91570443683119795</v>
      </c>
    </row>
    <row r="23" spans="2:6" x14ac:dyDescent="0.2">
      <c r="B23" t="s">
        <v>247</v>
      </c>
      <c r="C23" t="s">
        <v>249</v>
      </c>
      <c r="D23" t="s">
        <v>244</v>
      </c>
      <c r="E23">
        <v>15</v>
      </c>
      <c r="F23" s="11">
        <v>0.91418178742122402</v>
      </c>
    </row>
    <row r="24" spans="2:6" x14ac:dyDescent="0.2">
      <c r="B24" t="s">
        <v>240</v>
      </c>
      <c r="C24" t="s">
        <v>249</v>
      </c>
      <c r="D24" t="s">
        <v>244</v>
      </c>
      <c r="E24">
        <v>15</v>
      </c>
      <c r="F24" s="11">
        <v>0.91384342088567405</v>
      </c>
    </row>
    <row r="25" spans="2:6" x14ac:dyDescent="0.2">
      <c r="B25" t="s">
        <v>249</v>
      </c>
      <c r="C25" t="s">
        <v>248</v>
      </c>
      <c r="D25" t="s">
        <v>244</v>
      </c>
      <c r="E25">
        <v>15</v>
      </c>
      <c r="F25" s="11">
        <v>0.91308209618068803</v>
      </c>
    </row>
    <row r="26" spans="2:6" x14ac:dyDescent="0.2">
      <c r="B26" t="s">
        <v>248</v>
      </c>
      <c r="C26" t="s">
        <v>248</v>
      </c>
      <c r="D26" t="s">
        <v>244</v>
      </c>
      <c r="E26">
        <v>12</v>
      </c>
      <c r="F26" s="11">
        <v>0.91519688702787305</v>
      </c>
    </row>
    <row r="27" spans="2:6" x14ac:dyDescent="0.2">
      <c r="B27" t="s">
        <v>247</v>
      </c>
      <c r="C27" t="s">
        <v>248</v>
      </c>
      <c r="D27" t="s">
        <v>244</v>
      </c>
      <c r="E27">
        <v>15</v>
      </c>
      <c r="F27" s="11">
        <v>0.91291291291291299</v>
      </c>
    </row>
    <row r="28" spans="2:6" x14ac:dyDescent="0.2">
      <c r="B28" t="s">
        <v>240</v>
      </c>
      <c r="C28" t="s">
        <v>248</v>
      </c>
      <c r="D28" t="s">
        <v>244</v>
      </c>
      <c r="E28">
        <v>14</v>
      </c>
      <c r="F28" s="11">
        <v>0.913420462716237</v>
      </c>
    </row>
    <row r="29" spans="2:6" x14ac:dyDescent="0.2">
      <c r="B29" t="s">
        <v>249</v>
      </c>
      <c r="C29" t="s">
        <v>247</v>
      </c>
      <c r="D29" t="s">
        <v>244</v>
      </c>
      <c r="E29">
        <v>15</v>
      </c>
      <c r="F29" s="11">
        <v>0.91384342088567405</v>
      </c>
    </row>
    <row r="30" spans="2:6" x14ac:dyDescent="0.2">
      <c r="B30" t="s">
        <v>248</v>
      </c>
      <c r="C30" t="s">
        <v>247</v>
      </c>
      <c r="D30" t="s">
        <v>244</v>
      </c>
      <c r="E30">
        <v>11</v>
      </c>
      <c r="F30" s="11">
        <v>0.91265913801125098</v>
      </c>
    </row>
    <row r="31" spans="2:6" x14ac:dyDescent="0.2">
      <c r="B31" t="s">
        <v>247</v>
      </c>
      <c r="C31" t="s">
        <v>247</v>
      </c>
      <c r="D31" t="s">
        <v>244</v>
      </c>
      <c r="E31">
        <v>16</v>
      </c>
      <c r="F31" s="11">
        <v>0.91392801251956202</v>
      </c>
    </row>
    <row r="32" spans="2:6" x14ac:dyDescent="0.2">
      <c r="B32" t="s">
        <v>240</v>
      </c>
      <c r="C32" t="s">
        <v>247</v>
      </c>
      <c r="D32" t="s">
        <v>244</v>
      </c>
      <c r="E32">
        <v>14</v>
      </c>
      <c r="F32" s="11">
        <v>0.91392801251956202</v>
      </c>
    </row>
    <row r="33" spans="2:6" x14ac:dyDescent="0.2">
      <c r="B33" t="s">
        <v>249</v>
      </c>
      <c r="C33" t="s">
        <v>240</v>
      </c>
      <c r="D33" t="s">
        <v>244</v>
      </c>
      <c r="E33">
        <v>11</v>
      </c>
      <c r="F33" s="11">
        <v>0.91426637905511099</v>
      </c>
    </row>
    <row r="34" spans="2:6" x14ac:dyDescent="0.2">
      <c r="B34" t="s">
        <v>248</v>
      </c>
      <c r="C34" t="s">
        <v>240</v>
      </c>
      <c r="D34" t="s">
        <v>244</v>
      </c>
      <c r="E34">
        <v>12</v>
      </c>
      <c r="F34" s="11">
        <v>0.913420462716237</v>
      </c>
    </row>
    <row r="35" spans="2:6" x14ac:dyDescent="0.2">
      <c r="B35" t="s">
        <v>247</v>
      </c>
      <c r="C35" t="s">
        <v>240</v>
      </c>
      <c r="D35" t="s">
        <v>244</v>
      </c>
      <c r="E35">
        <v>15</v>
      </c>
      <c r="F35" s="11">
        <v>0.91435097068899895</v>
      </c>
    </row>
    <row r="36" spans="2:6" x14ac:dyDescent="0.2">
      <c r="B36" t="s">
        <v>240</v>
      </c>
      <c r="C36" t="s">
        <v>240</v>
      </c>
      <c r="D36" t="s">
        <v>244</v>
      </c>
      <c r="E36">
        <v>11</v>
      </c>
      <c r="F36" s="11">
        <v>0.91257454637736302</v>
      </c>
    </row>
    <row r="37" spans="2:6" x14ac:dyDescent="0.2">
      <c r="B37" t="s">
        <v>249</v>
      </c>
      <c r="C37" t="s">
        <v>249</v>
      </c>
      <c r="D37" t="s">
        <v>246</v>
      </c>
      <c r="E37">
        <v>13</v>
      </c>
      <c r="F37" s="11">
        <v>0.91494311212621104</v>
      </c>
    </row>
    <row r="38" spans="2:6" x14ac:dyDescent="0.2">
      <c r="B38" t="s">
        <v>248</v>
      </c>
      <c r="C38" t="s">
        <v>249</v>
      </c>
      <c r="D38" t="s">
        <v>246</v>
      </c>
      <c r="E38">
        <v>14</v>
      </c>
      <c r="F38" s="11">
        <v>0.91561984519730999</v>
      </c>
    </row>
    <row r="39" spans="2:6" x14ac:dyDescent="0.2">
      <c r="B39" t="s">
        <v>247</v>
      </c>
      <c r="C39" t="s">
        <v>249</v>
      </c>
      <c r="D39" t="s">
        <v>246</v>
      </c>
      <c r="E39">
        <v>10</v>
      </c>
      <c r="F39" s="11">
        <v>0.91358964598401204</v>
      </c>
    </row>
    <row r="40" spans="2:6" x14ac:dyDescent="0.2">
      <c r="B40" t="s">
        <v>240</v>
      </c>
      <c r="C40" t="s">
        <v>249</v>
      </c>
      <c r="D40" t="s">
        <v>246</v>
      </c>
      <c r="E40">
        <v>11</v>
      </c>
      <c r="F40" s="11">
        <v>0.91485852049232297</v>
      </c>
    </row>
    <row r="41" spans="2:6" x14ac:dyDescent="0.2">
      <c r="B41" t="s">
        <v>249</v>
      </c>
      <c r="C41" t="s">
        <v>248</v>
      </c>
      <c r="D41" t="s">
        <v>246</v>
      </c>
      <c r="E41">
        <v>13</v>
      </c>
      <c r="F41" s="11">
        <v>0.91528147866176002</v>
      </c>
    </row>
    <row r="42" spans="2:6" x14ac:dyDescent="0.2">
      <c r="B42" t="s">
        <v>248</v>
      </c>
      <c r="C42" t="s">
        <v>248</v>
      </c>
      <c r="D42" t="s">
        <v>246</v>
      </c>
      <c r="E42">
        <v>14</v>
      </c>
      <c r="F42" s="11">
        <v>0.91638116990229701</v>
      </c>
    </row>
    <row r="43" spans="2:6" x14ac:dyDescent="0.2">
      <c r="B43" t="s">
        <v>247</v>
      </c>
      <c r="C43" t="s">
        <v>248</v>
      </c>
      <c r="D43" t="s">
        <v>246</v>
      </c>
      <c r="E43">
        <v>11</v>
      </c>
      <c r="F43" s="11">
        <v>0.91350505435012497</v>
      </c>
    </row>
    <row r="44" spans="2:6" x14ac:dyDescent="0.2">
      <c r="B44" t="s">
        <v>240</v>
      </c>
      <c r="C44" t="s">
        <v>248</v>
      </c>
      <c r="D44" t="s">
        <v>246</v>
      </c>
      <c r="E44">
        <v>12</v>
      </c>
      <c r="F44" s="11">
        <v>0.91426637905511099</v>
      </c>
    </row>
    <row r="45" spans="2:6" x14ac:dyDescent="0.2">
      <c r="B45" t="s">
        <v>249</v>
      </c>
      <c r="C45" t="s">
        <v>247</v>
      </c>
      <c r="D45" t="s">
        <v>246</v>
      </c>
      <c r="E45">
        <v>16</v>
      </c>
      <c r="F45" s="11">
        <v>0.91426637905511099</v>
      </c>
    </row>
    <row r="46" spans="2:6" x14ac:dyDescent="0.2">
      <c r="B46" t="s">
        <v>248</v>
      </c>
      <c r="C46" t="s">
        <v>247</v>
      </c>
      <c r="D46" t="s">
        <v>246</v>
      </c>
      <c r="E46">
        <v>11</v>
      </c>
      <c r="F46" s="11">
        <v>0.91485852049232297</v>
      </c>
    </row>
    <row r="47" spans="2:6" x14ac:dyDescent="0.2">
      <c r="B47" t="s">
        <v>247</v>
      </c>
      <c r="C47" t="s">
        <v>247</v>
      </c>
      <c r="D47" t="s">
        <v>246</v>
      </c>
      <c r="E47">
        <v>12</v>
      </c>
      <c r="F47" s="11">
        <v>0.91621198663452197</v>
      </c>
    </row>
    <row r="48" spans="2:6" x14ac:dyDescent="0.2">
      <c r="B48" t="s">
        <v>240</v>
      </c>
      <c r="C48" t="s">
        <v>247</v>
      </c>
      <c r="D48" t="s">
        <v>246</v>
      </c>
      <c r="E48">
        <v>13</v>
      </c>
      <c r="F48" s="11">
        <v>0.91409719578733695</v>
      </c>
    </row>
    <row r="49" spans="2:6" x14ac:dyDescent="0.2">
      <c r="B49" t="s">
        <v>249</v>
      </c>
      <c r="C49" t="s">
        <v>240</v>
      </c>
      <c r="D49" t="s">
        <v>246</v>
      </c>
      <c r="E49">
        <v>11</v>
      </c>
      <c r="F49" s="11">
        <v>0.91485852049232297</v>
      </c>
    </row>
    <row r="50" spans="2:6" x14ac:dyDescent="0.2">
      <c r="B50" t="s">
        <v>248</v>
      </c>
      <c r="C50" t="s">
        <v>240</v>
      </c>
      <c r="D50" t="s">
        <v>246</v>
      </c>
      <c r="E50">
        <v>9</v>
      </c>
      <c r="F50" s="11">
        <v>0.91113648860127705</v>
      </c>
    </row>
    <row r="51" spans="2:6" x14ac:dyDescent="0.2">
      <c r="B51" t="s">
        <v>247</v>
      </c>
      <c r="C51" t="s">
        <v>240</v>
      </c>
      <c r="D51" t="s">
        <v>246</v>
      </c>
      <c r="E51">
        <v>13</v>
      </c>
      <c r="F51" s="11">
        <v>0.91299750454679995</v>
      </c>
    </row>
    <row r="52" spans="2:6" x14ac:dyDescent="0.2">
      <c r="B52" t="s">
        <v>240</v>
      </c>
      <c r="C52" t="s">
        <v>240</v>
      </c>
      <c r="D52" t="s">
        <v>246</v>
      </c>
      <c r="E52">
        <v>10</v>
      </c>
      <c r="F52" s="11">
        <v>0.91282832127902602</v>
      </c>
    </row>
    <row r="53" spans="2:6" x14ac:dyDescent="0.2">
      <c r="B53" t="s">
        <v>249</v>
      </c>
      <c r="C53" t="s">
        <v>249</v>
      </c>
      <c r="D53" t="s">
        <v>245</v>
      </c>
      <c r="E53">
        <v>16</v>
      </c>
      <c r="F53" s="11">
        <v>0.91401260415344898</v>
      </c>
    </row>
    <row r="54" spans="2:6" x14ac:dyDescent="0.2">
      <c r="B54" t="s">
        <v>248</v>
      </c>
      <c r="C54" t="s">
        <v>249</v>
      </c>
      <c r="D54" t="s">
        <v>245</v>
      </c>
      <c r="E54">
        <v>14</v>
      </c>
      <c r="F54" s="11">
        <v>0.91570443683119795</v>
      </c>
    </row>
    <row r="55" spans="2:6" x14ac:dyDescent="0.2">
      <c r="B55" t="s">
        <v>247</v>
      </c>
      <c r="C55" t="s">
        <v>249</v>
      </c>
      <c r="D55" t="s">
        <v>245</v>
      </c>
      <c r="E55">
        <v>16</v>
      </c>
      <c r="F55" s="11">
        <v>0.91663494480395902</v>
      </c>
    </row>
    <row r="56" spans="2:6" x14ac:dyDescent="0.2">
      <c r="B56" t="s">
        <v>240</v>
      </c>
      <c r="C56" t="s">
        <v>249</v>
      </c>
      <c r="D56" t="s">
        <v>245</v>
      </c>
      <c r="E56">
        <v>17</v>
      </c>
      <c r="F56" s="11">
        <v>0.91494311212621104</v>
      </c>
    </row>
    <row r="57" spans="2:6" x14ac:dyDescent="0.2">
      <c r="B57" t="s">
        <v>249</v>
      </c>
      <c r="C57" t="s">
        <v>248</v>
      </c>
      <c r="D57" t="s">
        <v>245</v>
      </c>
      <c r="E57">
        <v>17</v>
      </c>
      <c r="F57" s="11">
        <v>0.914520153956773</v>
      </c>
    </row>
    <row r="58" spans="2:6" x14ac:dyDescent="0.2">
      <c r="B58" t="s">
        <v>248</v>
      </c>
      <c r="C58" t="s">
        <v>248</v>
      </c>
      <c r="D58" t="s">
        <v>245</v>
      </c>
      <c r="E58">
        <v>11</v>
      </c>
      <c r="F58" s="11">
        <v>0.91553525356342302</v>
      </c>
    </row>
    <row r="59" spans="2:6" x14ac:dyDescent="0.2">
      <c r="B59" t="s">
        <v>247</v>
      </c>
      <c r="C59" t="s">
        <v>248</v>
      </c>
      <c r="D59" t="s">
        <v>245</v>
      </c>
      <c r="E59">
        <v>16</v>
      </c>
      <c r="F59" s="11">
        <v>0.91426637905511099</v>
      </c>
    </row>
    <row r="60" spans="2:6" x14ac:dyDescent="0.2">
      <c r="B60" t="s">
        <v>240</v>
      </c>
      <c r="C60" t="s">
        <v>248</v>
      </c>
      <c r="D60" t="s">
        <v>245</v>
      </c>
      <c r="E60">
        <v>18</v>
      </c>
      <c r="F60" s="11">
        <v>0.91570443683119795</v>
      </c>
    </row>
    <row r="61" spans="2:6" x14ac:dyDescent="0.2">
      <c r="B61" t="s">
        <v>249</v>
      </c>
      <c r="C61" t="s">
        <v>247</v>
      </c>
      <c r="D61" t="s">
        <v>245</v>
      </c>
      <c r="E61">
        <v>22</v>
      </c>
      <c r="F61" s="11">
        <v>0.91595821173285996</v>
      </c>
    </row>
    <row r="62" spans="2:6" x14ac:dyDescent="0.2">
      <c r="B62" t="s">
        <v>248</v>
      </c>
      <c r="C62" t="s">
        <v>247</v>
      </c>
      <c r="D62" t="s">
        <v>245</v>
      </c>
      <c r="E62">
        <v>11</v>
      </c>
      <c r="F62" s="11">
        <v>0.91375882925178697</v>
      </c>
    </row>
    <row r="63" spans="2:6" x14ac:dyDescent="0.2">
      <c r="B63" t="s">
        <v>247</v>
      </c>
      <c r="C63" t="s">
        <v>247</v>
      </c>
      <c r="D63" t="s">
        <v>245</v>
      </c>
      <c r="E63">
        <v>19</v>
      </c>
      <c r="F63" s="11">
        <v>0.91435097068899895</v>
      </c>
    </row>
    <row r="64" spans="2:6" x14ac:dyDescent="0.2">
      <c r="B64" t="s">
        <v>240</v>
      </c>
      <c r="C64" t="s">
        <v>247</v>
      </c>
      <c r="D64" t="s">
        <v>245</v>
      </c>
      <c r="E64">
        <v>20</v>
      </c>
      <c r="F64" s="11">
        <v>0.915873620098972</v>
      </c>
    </row>
    <row r="65" spans="2:6" x14ac:dyDescent="0.2">
      <c r="B65" t="s">
        <v>249</v>
      </c>
      <c r="C65" t="s">
        <v>240</v>
      </c>
      <c r="D65" t="s">
        <v>245</v>
      </c>
      <c r="E65">
        <v>18</v>
      </c>
      <c r="F65" s="11">
        <v>0.91443556232288603</v>
      </c>
    </row>
    <row r="66" spans="2:6" x14ac:dyDescent="0.2">
      <c r="B66" t="s">
        <v>248</v>
      </c>
      <c r="C66" t="s">
        <v>240</v>
      </c>
      <c r="D66" t="s">
        <v>245</v>
      </c>
      <c r="E66">
        <v>10</v>
      </c>
      <c r="F66" s="11">
        <v>0.91282832127902602</v>
      </c>
    </row>
    <row r="67" spans="2:6" x14ac:dyDescent="0.2">
      <c r="B67" t="s">
        <v>247</v>
      </c>
      <c r="C67" t="s">
        <v>240</v>
      </c>
      <c r="D67" t="s">
        <v>245</v>
      </c>
      <c r="E67">
        <v>13</v>
      </c>
      <c r="F67" s="11">
        <v>0.91502770376009801</v>
      </c>
    </row>
    <row r="68" spans="2:6" x14ac:dyDescent="0.2">
      <c r="B68" t="s">
        <v>240</v>
      </c>
      <c r="C68" t="s">
        <v>240</v>
      </c>
      <c r="D68" t="s">
        <v>245</v>
      </c>
      <c r="E68">
        <v>13</v>
      </c>
      <c r="F68" s="11">
        <v>0.91401260415344898</v>
      </c>
    </row>
    <row r="69" spans="2:6" x14ac:dyDescent="0.2">
      <c r="B69" t="s">
        <v>249</v>
      </c>
      <c r="C69" t="s">
        <v>249</v>
      </c>
      <c r="D69" t="s">
        <v>243</v>
      </c>
      <c r="E69">
        <v>14</v>
      </c>
      <c r="F69" s="11">
        <v>0.91062893879795304</v>
      </c>
    </row>
    <row r="70" spans="2:6" x14ac:dyDescent="0.2">
      <c r="B70" t="s">
        <v>248</v>
      </c>
      <c r="C70" t="s">
        <v>249</v>
      </c>
      <c r="D70" t="s">
        <v>243</v>
      </c>
      <c r="E70">
        <v>15</v>
      </c>
      <c r="F70" s="11">
        <v>0.91756545277671997</v>
      </c>
    </row>
    <row r="71" spans="2:6" x14ac:dyDescent="0.2">
      <c r="B71" t="s">
        <v>247</v>
      </c>
      <c r="C71" t="s">
        <v>249</v>
      </c>
      <c r="D71" t="s">
        <v>243</v>
      </c>
      <c r="E71">
        <v>16</v>
      </c>
      <c r="F71" s="11">
        <v>0.91147485513682702</v>
      </c>
    </row>
    <row r="72" spans="2:6" x14ac:dyDescent="0.2">
      <c r="B72" t="s">
        <v>240</v>
      </c>
      <c r="C72" t="s">
        <v>249</v>
      </c>
      <c r="D72" t="s">
        <v>243</v>
      </c>
      <c r="E72">
        <v>16</v>
      </c>
      <c r="F72" s="11">
        <v>0.91113648860127705</v>
      </c>
    </row>
    <row r="73" spans="2:6" x14ac:dyDescent="0.2">
      <c r="B73" t="s">
        <v>249</v>
      </c>
      <c r="C73" t="s">
        <v>248</v>
      </c>
      <c r="D73" t="s">
        <v>243</v>
      </c>
      <c r="E73">
        <v>14</v>
      </c>
      <c r="F73" s="11">
        <v>0.91079812206572797</v>
      </c>
    </row>
    <row r="74" spans="2:6" x14ac:dyDescent="0.2">
      <c r="B74" t="s">
        <v>248</v>
      </c>
      <c r="C74" t="s">
        <v>248</v>
      </c>
      <c r="D74" t="s">
        <v>243</v>
      </c>
      <c r="E74">
        <v>9</v>
      </c>
      <c r="F74" s="11">
        <v>0.914520153956773</v>
      </c>
    </row>
    <row r="75" spans="2:6" x14ac:dyDescent="0.2">
      <c r="B75" t="s">
        <v>247</v>
      </c>
      <c r="C75" t="s">
        <v>248</v>
      </c>
      <c r="D75" t="s">
        <v>243</v>
      </c>
      <c r="E75">
        <v>20</v>
      </c>
      <c r="F75" s="11">
        <v>0.91037516389629103</v>
      </c>
    </row>
    <row r="76" spans="2:6" x14ac:dyDescent="0.2">
      <c r="B76" t="s">
        <v>240</v>
      </c>
      <c r="C76" t="s">
        <v>248</v>
      </c>
      <c r="D76" t="s">
        <v>243</v>
      </c>
      <c r="E76">
        <v>11</v>
      </c>
      <c r="F76" s="11">
        <v>0.91037516389629103</v>
      </c>
    </row>
    <row r="77" spans="2:6" x14ac:dyDescent="0.2">
      <c r="B77" t="s">
        <v>249</v>
      </c>
      <c r="C77" t="s">
        <v>247</v>
      </c>
      <c r="D77" t="s">
        <v>243</v>
      </c>
      <c r="E77">
        <v>13</v>
      </c>
      <c r="F77" s="11">
        <v>0.91122108023516502</v>
      </c>
    </row>
    <row r="78" spans="2:6" x14ac:dyDescent="0.2">
      <c r="B78" t="s">
        <v>248</v>
      </c>
      <c r="C78" t="s">
        <v>247</v>
      </c>
      <c r="D78" t="s">
        <v>243</v>
      </c>
      <c r="E78">
        <v>11</v>
      </c>
      <c r="F78" s="11">
        <v>0.91536607029564798</v>
      </c>
    </row>
    <row r="79" spans="2:6" x14ac:dyDescent="0.2">
      <c r="B79" t="s">
        <v>247</v>
      </c>
      <c r="C79" t="s">
        <v>247</v>
      </c>
      <c r="D79" t="s">
        <v>243</v>
      </c>
      <c r="E79">
        <v>19</v>
      </c>
      <c r="F79" s="11">
        <v>0.91105189696738997</v>
      </c>
    </row>
    <row r="80" spans="2:6" x14ac:dyDescent="0.2">
      <c r="B80" t="s">
        <v>240</v>
      </c>
      <c r="C80" t="s">
        <v>247</v>
      </c>
      <c r="D80" t="s">
        <v>243</v>
      </c>
      <c r="E80">
        <v>16</v>
      </c>
      <c r="F80" s="11">
        <v>0.91130567186905198</v>
      </c>
    </row>
    <row r="81" spans="2:6" x14ac:dyDescent="0.2">
      <c r="B81" t="s">
        <v>249</v>
      </c>
      <c r="C81" t="s">
        <v>240</v>
      </c>
      <c r="D81" t="s">
        <v>243</v>
      </c>
      <c r="E81">
        <v>20</v>
      </c>
      <c r="F81" s="11">
        <v>0.91155944677071399</v>
      </c>
    </row>
    <row r="82" spans="2:6" x14ac:dyDescent="0.2">
      <c r="B82" t="s">
        <v>248</v>
      </c>
      <c r="C82" t="s">
        <v>240</v>
      </c>
      <c r="D82" t="s">
        <v>243</v>
      </c>
      <c r="E82">
        <v>10</v>
      </c>
      <c r="F82" s="11">
        <v>0.91274372964513795</v>
      </c>
    </row>
    <row r="83" spans="2:6" x14ac:dyDescent="0.2">
      <c r="B83" t="s">
        <v>247</v>
      </c>
      <c r="C83" t="s">
        <v>240</v>
      </c>
      <c r="D83" t="s">
        <v>243</v>
      </c>
      <c r="E83">
        <v>16</v>
      </c>
      <c r="F83" s="11">
        <v>0.91325127944846296</v>
      </c>
    </row>
    <row r="84" spans="2:6" x14ac:dyDescent="0.2">
      <c r="B84" t="s">
        <v>240</v>
      </c>
      <c r="C84" t="s">
        <v>240</v>
      </c>
      <c r="D84" t="s">
        <v>243</v>
      </c>
      <c r="E84">
        <v>13</v>
      </c>
      <c r="F84" s="11">
        <v>0.91189781330626396</v>
      </c>
    </row>
    <row r="85" spans="2:6" x14ac:dyDescent="0.2">
      <c r="B85" t="s">
        <v>249</v>
      </c>
      <c r="C85" t="s">
        <v>249</v>
      </c>
      <c r="D85" t="s">
        <v>242</v>
      </c>
      <c r="E85">
        <v>14</v>
      </c>
      <c r="F85" s="11">
        <v>0.91468933722454804</v>
      </c>
    </row>
    <row r="86" spans="2:6" x14ac:dyDescent="0.2">
      <c r="B86" t="s">
        <v>248</v>
      </c>
      <c r="C86" t="s">
        <v>249</v>
      </c>
      <c r="D86" t="s">
        <v>242</v>
      </c>
      <c r="E86">
        <v>12</v>
      </c>
      <c r="F86" s="11">
        <v>0.916127395000634</v>
      </c>
    </row>
    <row r="87" spans="2:6" x14ac:dyDescent="0.2">
      <c r="B87" t="s">
        <v>247</v>
      </c>
      <c r="C87" t="s">
        <v>249</v>
      </c>
      <c r="D87" t="s">
        <v>242</v>
      </c>
      <c r="E87">
        <v>13</v>
      </c>
      <c r="F87" s="11">
        <v>0.916127395000634</v>
      </c>
    </row>
    <row r="88" spans="2:6" x14ac:dyDescent="0.2">
      <c r="B88" t="s">
        <v>240</v>
      </c>
      <c r="C88" t="s">
        <v>249</v>
      </c>
      <c r="D88" t="s">
        <v>242</v>
      </c>
      <c r="E88">
        <v>11</v>
      </c>
      <c r="F88" s="11">
        <v>0.914520153956774</v>
      </c>
    </row>
    <row r="89" spans="2:6" x14ac:dyDescent="0.2">
      <c r="B89" t="s">
        <v>249</v>
      </c>
      <c r="C89" t="s">
        <v>248</v>
      </c>
      <c r="D89" t="s">
        <v>242</v>
      </c>
      <c r="E89">
        <v>14</v>
      </c>
      <c r="F89" s="11">
        <v>0.91578902846508503</v>
      </c>
    </row>
    <row r="90" spans="2:6" x14ac:dyDescent="0.2">
      <c r="B90" t="s">
        <v>248</v>
      </c>
      <c r="C90" t="s">
        <v>248</v>
      </c>
      <c r="D90" t="s">
        <v>242</v>
      </c>
      <c r="E90">
        <v>12</v>
      </c>
      <c r="F90" s="11">
        <v>0.91494311212621104</v>
      </c>
    </row>
    <row r="91" spans="2:6" x14ac:dyDescent="0.2">
      <c r="B91" t="s">
        <v>247</v>
      </c>
      <c r="C91" t="s">
        <v>248</v>
      </c>
      <c r="D91" t="s">
        <v>242</v>
      </c>
      <c r="E91">
        <v>15</v>
      </c>
      <c r="F91" s="11">
        <v>0.91680412807173395</v>
      </c>
    </row>
    <row r="92" spans="2:6" x14ac:dyDescent="0.2">
      <c r="B92" t="s">
        <v>240</v>
      </c>
      <c r="C92" t="s">
        <v>248</v>
      </c>
      <c r="D92" t="s">
        <v>242</v>
      </c>
      <c r="E92">
        <v>13</v>
      </c>
      <c r="F92" s="11">
        <v>0.91671953643784598</v>
      </c>
    </row>
    <row r="93" spans="2:6" x14ac:dyDescent="0.2">
      <c r="B93" t="s">
        <v>249</v>
      </c>
      <c r="C93" t="s">
        <v>247</v>
      </c>
      <c r="D93" t="s">
        <v>242</v>
      </c>
      <c r="E93">
        <v>12</v>
      </c>
      <c r="F93" s="11">
        <v>0.91426637905511099</v>
      </c>
    </row>
    <row r="94" spans="2:6" x14ac:dyDescent="0.2">
      <c r="B94" t="s">
        <v>248</v>
      </c>
      <c r="C94" t="s">
        <v>247</v>
      </c>
      <c r="D94" t="s">
        <v>242</v>
      </c>
      <c r="E94">
        <v>11</v>
      </c>
      <c r="F94" s="11">
        <v>0.91375882925178697</v>
      </c>
    </row>
    <row r="95" spans="2:6" x14ac:dyDescent="0.2">
      <c r="B95" t="s">
        <v>247</v>
      </c>
      <c r="C95" t="s">
        <v>247</v>
      </c>
      <c r="D95" t="s">
        <v>242</v>
      </c>
      <c r="E95">
        <v>16</v>
      </c>
      <c r="F95" s="11">
        <v>0.91629657826840905</v>
      </c>
    </row>
    <row r="96" spans="2:6" x14ac:dyDescent="0.2">
      <c r="B96" t="s">
        <v>240</v>
      </c>
      <c r="C96" t="s">
        <v>247</v>
      </c>
      <c r="D96" t="s">
        <v>242</v>
      </c>
      <c r="E96">
        <v>16</v>
      </c>
      <c r="F96" s="11">
        <v>0.91460474559066096</v>
      </c>
    </row>
    <row r="97" spans="2:6" x14ac:dyDescent="0.2">
      <c r="B97" t="s">
        <v>249</v>
      </c>
      <c r="C97" t="s">
        <v>240</v>
      </c>
      <c r="D97" t="s">
        <v>242</v>
      </c>
      <c r="E97">
        <v>16</v>
      </c>
      <c r="F97" s="11">
        <v>0.91655035317007105</v>
      </c>
    </row>
    <row r="98" spans="2:6" x14ac:dyDescent="0.2">
      <c r="B98" t="s">
        <v>248</v>
      </c>
      <c r="C98" t="s">
        <v>240</v>
      </c>
      <c r="D98" t="s">
        <v>242</v>
      </c>
      <c r="E98">
        <v>9</v>
      </c>
      <c r="F98" s="11">
        <v>0.91435097068899895</v>
      </c>
    </row>
    <row r="99" spans="2:6" x14ac:dyDescent="0.2">
      <c r="B99" t="s">
        <v>247</v>
      </c>
      <c r="C99" t="s">
        <v>240</v>
      </c>
      <c r="D99" t="s">
        <v>242</v>
      </c>
      <c r="E99">
        <v>15</v>
      </c>
      <c r="F99" s="11">
        <v>0.916127395000634</v>
      </c>
    </row>
    <row r="100" spans="2:6" x14ac:dyDescent="0.2">
      <c r="B100" t="s">
        <v>240</v>
      </c>
      <c r="C100" t="s">
        <v>240</v>
      </c>
      <c r="D100" t="s">
        <v>242</v>
      </c>
      <c r="E100">
        <v>12</v>
      </c>
      <c r="F100" s="11">
        <v>0.91215158820792597</v>
      </c>
    </row>
  </sheetData>
  <autoFilter ref="B4:F100" xr:uid="{00000000-0009-0000-0000-00000D000000}"/>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16"/>
  <sheetViews>
    <sheetView topLeftCell="A106" zoomScale="110" zoomScaleNormal="110" workbookViewId="0">
      <selection activeCell="C119" activeCellId="1" sqref="B68:F68 C119"/>
    </sheetView>
  </sheetViews>
  <sheetFormatPr defaultRowHeight="12.75" x14ac:dyDescent="0.2"/>
  <cols>
    <col min="1" max="1025" width="8.42578125"/>
  </cols>
  <sheetData>
    <row r="2" spans="2:2" ht="18" x14ac:dyDescent="0.25">
      <c r="B2" s="6" t="s">
        <v>43</v>
      </c>
    </row>
    <row r="4" spans="2:2" x14ac:dyDescent="0.2">
      <c r="B4" s="5" t="s">
        <v>44</v>
      </c>
    </row>
    <row r="6" spans="2:2" x14ac:dyDescent="0.2">
      <c r="B6" s="5" t="s">
        <v>45</v>
      </c>
    </row>
    <row r="7" spans="2:2" x14ac:dyDescent="0.2">
      <c r="B7" s="5" t="s">
        <v>46</v>
      </c>
    </row>
    <row r="8" spans="2:2" x14ac:dyDescent="0.2">
      <c r="B8" s="7" t="s">
        <v>47</v>
      </c>
    </row>
    <row r="9" spans="2:2" x14ac:dyDescent="0.2">
      <c r="B9" s="5" t="s">
        <v>48</v>
      </c>
    </row>
    <row r="10" spans="2:2" x14ac:dyDescent="0.2">
      <c r="B10" s="7" t="s">
        <v>49</v>
      </c>
    </row>
    <row r="11" spans="2:2" x14ac:dyDescent="0.2">
      <c r="B11" s="5" t="s">
        <v>50</v>
      </c>
    </row>
    <row r="12" spans="2:2" x14ac:dyDescent="0.2">
      <c r="B12" s="5" t="s">
        <v>51</v>
      </c>
    </row>
    <row r="13" spans="2:2" x14ac:dyDescent="0.2">
      <c r="B13" s="7" t="s">
        <v>52</v>
      </c>
    </row>
    <row r="14" spans="2:2" x14ac:dyDescent="0.2">
      <c r="B14" s="7" t="s">
        <v>53</v>
      </c>
    </row>
    <row r="15" spans="2:2" x14ac:dyDescent="0.2">
      <c r="B15" s="7" t="s">
        <v>54</v>
      </c>
    </row>
    <row r="16" spans="2:2" x14ac:dyDescent="0.2">
      <c r="B16" s="7" t="s">
        <v>55</v>
      </c>
    </row>
    <row r="17" spans="2:2" x14ac:dyDescent="0.2">
      <c r="B17" s="7" t="s">
        <v>56</v>
      </c>
    </row>
    <row r="18" spans="2:2" x14ac:dyDescent="0.2">
      <c r="B18" s="7" t="s">
        <v>57</v>
      </c>
    </row>
    <row r="19" spans="2:2" x14ac:dyDescent="0.2">
      <c r="B19" s="7" t="s">
        <v>58</v>
      </c>
    </row>
    <row r="20" spans="2:2" x14ac:dyDescent="0.2">
      <c r="B20" s="7" t="s">
        <v>59</v>
      </c>
    </row>
    <row r="21" spans="2:2" x14ac:dyDescent="0.2">
      <c r="B21" s="7" t="s">
        <v>60</v>
      </c>
    </row>
    <row r="22" spans="2:2" x14ac:dyDescent="0.2">
      <c r="B22" s="7" t="s">
        <v>61</v>
      </c>
    </row>
    <row r="23" spans="2:2" x14ac:dyDescent="0.2">
      <c r="B23" s="5" t="s">
        <v>62</v>
      </c>
    </row>
    <row r="24" spans="2:2" x14ac:dyDescent="0.2">
      <c r="B24" s="5" t="s">
        <v>63</v>
      </c>
    </row>
    <row r="25" spans="2:2" x14ac:dyDescent="0.2">
      <c r="B25" s="5" t="s">
        <v>64</v>
      </c>
    </row>
    <row r="26" spans="2:2" x14ac:dyDescent="0.2">
      <c r="B26" s="5" t="s">
        <v>65</v>
      </c>
    </row>
    <row r="27" spans="2:2" x14ac:dyDescent="0.2">
      <c r="B27" s="5" t="s">
        <v>66</v>
      </c>
    </row>
    <row r="28" spans="2:2" x14ac:dyDescent="0.2">
      <c r="B28" s="5" t="s">
        <v>67</v>
      </c>
    </row>
    <row r="29" spans="2:2" x14ac:dyDescent="0.2">
      <c r="B29" s="5" t="s">
        <v>68</v>
      </c>
    </row>
    <row r="30" spans="2:2" x14ac:dyDescent="0.2">
      <c r="B30" s="5" t="s">
        <v>69</v>
      </c>
    </row>
    <row r="31" spans="2:2" x14ac:dyDescent="0.2">
      <c r="B31" s="5" t="s">
        <v>70</v>
      </c>
    </row>
    <row r="33" spans="2:2" ht="18" x14ac:dyDescent="0.25">
      <c r="B33" s="6" t="s">
        <v>71</v>
      </c>
    </row>
    <row r="35" spans="2:2" ht="25.5" x14ac:dyDescent="0.2">
      <c r="B35" s="8" t="s">
        <v>45</v>
      </c>
    </row>
    <row r="36" spans="2:2" x14ac:dyDescent="0.2">
      <c r="B36" s="5" t="s">
        <v>46</v>
      </c>
    </row>
    <row r="37" spans="2:2" x14ac:dyDescent="0.2">
      <c r="B37" s="5" t="s">
        <v>72</v>
      </c>
    </row>
    <row r="38" spans="2:2" x14ac:dyDescent="0.2">
      <c r="B38" s="5" t="s">
        <v>73</v>
      </c>
    </row>
    <row r="39" spans="2:2" x14ac:dyDescent="0.2">
      <c r="B39" s="5" t="s">
        <v>74</v>
      </c>
    </row>
    <row r="40" spans="2:2" x14ac:dyDescent="0.2">
      <c r="B40" s="5" t="s">
        <v>75</v>
      </c>
    </row>
    <row r="41" spans="2:2" x14ac:dyDescent="0.2">
      <c r="B41" s="5" t="s">
        <v>76</v>
      </c>
    </row>
    <row r="42" spans="2:2" x14ac:dyDescent="0.2">
      <c r="B42" s="5" t="s">
        <v>77</v>
      </c>
    </row>
    <row r="43" spans="2:2" x14ac:dyDescent="0.2">
      <c r="B43" s="5" t="s">
        <v>78</v>
      </c>
    </row>
    <row r="44" spans="2:2" x14ac:dyDescent="0.2">
      <c r="B44" s="5" t="s">
        <v>79</v>
      </c>
    </row>
    <row r="45" spans="2:2" x14ac:dyDescent="0.2">
      <c r="B45" s="5" t="s">
        <v>80</v>
      </c>
    </row>
    <row r="46" spans="2:2" x14ac:dyDescent="0.2">
      <c r="B46" s="5" t="s">
        <v>81</v>
      </c>
    </row>
    <row r="47" spans="2:2" x14ac:dyDescent="0.2">
      <c r="B47" s="5" t="s">
        <v>82</v>
      </c>
    </row>
    <row r="48" spans="2:2" x14ac:dyDescent="0.2">
      <c r="B48" s="5" t="s">
        <v>83</v>
      </c>
    </row>
    <row r="49" spans="2:2" x14ac:dyDescent="0.2">
      <c r="B49" s="5" t="s">
        <v>51</v>
      </c>
    </row>
    <row r="50" spans="2:2" x14ac:dyDescent="0.2">
      <c r="B50" s="5" t="s">
        <v>84</v>
      </c>
    </row>
    <row r="51" spans="2:2" x14ac:dyDescent="0.2">
      <c r="B51" s="5" t="s">
        <v>85</v>
      </c>
    </row>
    <row r="52" spans="2:2" x14ac:dyDescent="0.2">
      <c r="B52" s="5" t="s">
        <v>86</v>
      </c>
    </row>
    <row r="53" spans="2:2" x14ac:dyDescent="0.2">
      <c r="B53" s="5" t="s">
        <v>87</v>
      </c>
    </row>
    <row r="54" spans="2:2" x14ac:dyDescent="0.2">
      <c r="B54" s="5" t="s">
        <v>88</v>
      </c>
    </row>
    <row r="55" spans="2:2" x14ac:dyDescent="0.2">
      <c r="B55" s="5" t="s">
        <v>86</v>
      </c>
    </row>
    <row r="56" spans="2:2" x14ac:dyDescent="0.2">
      <c r="B56" s="5" t="s">
        <v>89</v>
      </c>
    </row>
    <row r="57" spans="2:2" x14ac:dyDescent="0.2">
      <c r="B57" s="5" t="s">
        <v>90</v>
      </c>
    </row>
    <row r="58" spans="2:2" x14ac:dyDescent="0.2">
      <c r="B58" s="5" t="s">
        <v>86</v>
      </c>
    </row>
    <row r="59" spans="2:2" x14ac:dyDescent="0.2">
      <c r="B59" s="5" t="s">
        <v>91</v>
      </c>
    </row>
    <row r="60" spans="2:2" x14ac:dyDescent="0.2">
      <c r="B60" s="5" t="s">
        <v>86</v>
      </c>
    </row>
    <row r="61" spans="2:2" x14ac:dyDescent="0.2">
      <c r="B61" s="5" t="s">
        <v>92</v>
      </c>
    </row>
    <row r="62" spans="2:2" x14ac:dyDescent="0.2">
      <c r="B62" s="5" t="s">
        <v>93</v>
      </c>
    </row>
    <row r="63" spans="2:2" x14ac:dyDescent="0.2">
      <c r="B63" s="5" t="s">
        <v>94</v>
      </c>
    </row>
    <row r="64" spans="2:2" x14ac:dyDescent="0.2">
      <c r="B64" s="5" t="s">
        <v>95</v>
      </c>
    </row>
    <row r="65" spans="2:2" x14ac:dyDescent="0.2">
      <c r="B65" s="5" t="s">
        <v>96</v>
      </c>
    </row>
    <row r="66" spans="2:2" x14ac:dyDescent="0.2">
      <c r="B66" s="5" t="s">
        <v>97</v>
      </c>
    </row>
    <row r="67" spans="2:2" x14ac:dyDescent="0.2">
      <c r="B67" s="5" t="s">
        <v>98</v>
      </c>
    </row>
    <row r="68" spans="2:2" x14ac:dyDescent="0.2">
      <c r="B68" s="5" t="s">
        <v>99</v>
      </c>
    </row>
    <row r="69" spans="2:2" x14ac:dyDescent="0.2">
      <c r="B69" s="5" t="s">
        <v>100</v>
      </c>
    </row>
    <row r="70" spans="2:2" x14ac:dyDescent="0.2">
      <c r="B70" s="5" t="s">
        <v>98</v>
      </c>
    </row>
    <row r="71" spans="2:2" x14ac:dyDescent="0.2">
      <c r="B71" s="5" t="s">
        <v>101</v>
      </c>
    </row>
    <row r="72" spans="2:2" x14ac:dyDescent="0.2">
      <c r="B72" s="5" t="s">
        <v>102</v>
      </c>
    </row>
    <row r="73" spans="2:2" x14ac:dyDescent="0.2">
      <c r="B73" s="5" t="s">
        <v>98</v>
      </c>
    </row>
    <row r="74" spans="2:2" x14ac:dyDescent="0.2">
      <c r="B74" s="5" t="s">
        <v>103</v>
      </c>
    </row>
    <row r="75" spans="2:2" x14ac:dyDescent="0.2">
      <c r="B75" s="5" t="s">
        <v>98</v>
      </c>
    </row>
    <row r="76" spans="2:2" x14ac:dyDescent="0.2">
      <c r="B76" s="5" t="s">
        <v>104</v>
      </c>
    </row>
    <row r="77" spans="2:2" x14ac:dyDescent="0.2">
      <c r="B77" s="5" t="s">
        <v>97</v>
      </c>
    </row>
    <row r="78" spans="2:2" x14ac:dyDescent="0.2">
      <c r="B78" s="5" t="s">
        <v>105</v>
      </c>
    </row>
    <row r="79" spans="2:2" x14ac:dyDescent="0.2">
      <c r="B79" s="5" t="s">
        <v>106</v>
      </c>
    </row>
    <row r="80" spans="2:2" x14ac:dyDescent="0.2">
      <c r="B80" s="5" t="s">
        <v>100</v>
      </c>
    </row>
    <row r="81" spans="2:3" x14ac:dyDescent="0.2">
      <c r="B81" s="5" t="s">
        <v>105</v>
      </c>
    </row>
    <row r="82" spans="2:3" x14ac:dyDescent="0.2">
      <c r="B82" s="5" t="s">
        <v>107</v>
      </c>
    </row>
    <row r="83" spans="2:3" x14ac:dyDescent="0.2">
      <c r="B83" s="5" t="s">
        <v>108</v>
      </c>
    </row>
    <row r="84" spans="2:3" x14ac:dyDescent="0.2">
      <c r="B84" s="5" t="s">
        <v>105</v>
      </c>
    </row>
    <row r="85" spans="2:3" x14ac:dyDescent="0.2">
      <c r="B85" s="5" t="s">
        <v>109</v>
      </c>
    </row>
    <row r="86" spans="2:3" x14ac:dyDescent="0.2">
      <c r="B86" s="5" t="s">
        <v>105</v>
      </c>
    </row>
    <row r="87" spans="2:3" x14ac:dyDescent="0.2">
      <c r="B87" s="5" t="s">
        <v>110</v>
      </c>
    </row>
    <row r="88" spans="2:3" x14ac:dyDescent="0.2">
      <c r="B88" s="5" t="s">
        <v>111</v>
      </c>
    </row>
    <row r="89" spans="2:3" x14ac:dyDescent="0.2">
      <c r="B89" s="5" t="s">
        <v>112</v>
      </c>
    </row>
    <row r="90" spans="2:3" x14ac:dyDescent="0.2">
      <c r="B90" s="5" t="s">
        <v>113</v>
      </c>
    </row>
    <row r="91" spans="2:3" x14ac:dyDescent="0.2">
      <c r="B91" s="5" t="s">
        <v>114</v>
      </c>
    </row>
    <row r="92" spans="2:3" x14ac:dyDescent="0.2">
      <c r="B92" s="5" t="s">
        <v>115</v>
      </c>
    </row>
    <row r="94" spans="2:3" x14ac:dyDescent="0.2">
      <c r="B94" s="5" t="s">
        <v>116</v>
      </c>
    </row>
    <row r="95" spans="2:3" x14ac:dyDescent="0.2">
      <c r="B95" s="9"/>
      <c r="C95" s="5" t="s">
        <v>117</v>
      </c>
    </row>
    <row r="96" spans="2:3" x14ac:dyDescent="0.2">
      <c r="B96" s="9"/>
      <c r="C96" s="5" t="s">
        <v>118</v>
      </c>
    </row>
    <row r="97" spans="2:3" x14ac:dyDescent="0.2">
      <c r="B97" s="9"/>
      <c r="C97" s="5" t="s">
        <v>119</v>
      </c>
    </row>
    <row r="98" spans="2:3" x14ac:dyDescent="0.2">
      <c r="B98" s="9"/>
      <c r="C98" s="5" t="s">
        <v>120</v>
      </c>
    </row>
    <row r="99" spans="2:3" x14ac:dyDescent="0.2">
      <c r="B99" s="9"/>
      <c r="C99" s="5" t="s">
        <v>121</v>
      </c>
    </row>
    <row r="100" spans="2:3" x14ac:dyDescent="0.2">
      <c r="B100" s="9"/>
      <c r="C100" s="5" t="s">
        <v>122</v>
      </c>
    </row>
    <row r="101" spans="2:3" x14ac:dyDescent="0.2">
      <c r="B101" s="9"/>
      <c r="C101" s="5" t="s">
        <v>123</v>
      </c>
    </row>
    <row r="102" spans="2:3" x14ac:dyDescent="0.2">
      <c r="B102" s="9"/>
      <c r="C102" s="5" t="s">
        <v>124</v>
      </c>
    </row>
    <row r="103" spans="2:3" x14ac:dyDescent="0.2">
      <c r="B103" s="9"/>
      <c r="C103" s="5" t="s">
        <v>125</v>
      </c>
    </row>
    <row r="104" spans="2:3" x14ac:dyDescent="0.2">
      <c r="B104" s="9"/>
      <c r="C104" s="5" t="s">
        <v>126</v>
      </c>
    </row>
    <row r="105" spans="2:3" x14ac:dyDescent="0.2">
      <c r="B105" s="9"/>
      <c r="C105" s="5" t="s">
        <v>127</v>
      </c>
    </row>
    <row r="106" spans="2:3" x14ac:dyDescent="0.2">
      <c r="B106" s="9"/>
      <c r="C106" s="5" t="s">
        <v>128</v>
      </c>
    </row>
    <row r="107" spans="2:3" x14ac:dyDescent="0.2">
      <c r="B107" s="9"/>
      <c r="C107" s="5" t="s">
        <v>129</v>
      </c>
    </row>
    <row r="108" spans="2:3" x14ac:dyDescent="0.2">
      <c r="B108" s="9"/>
      <c r="C108" s="5" t="s">
        <v>130</v>
      </c>
    </row>
    <row r="109" spans="2:3" x14ac:dyDescent="0.2">
      <c r="B109" s="9"/>
      <c r="C109" s="5" t="s">
        <v>131</v>
      </c>
    </row>
    <row r="110" spans="2:3" x14ac:dyDescent="0.2">
      <c r="B110" s="9"/>
      <c r="C110" s="5" t="s">
        <v>132</v>
      </c>
    </row>
    <row r="111" spans="2:3" x14ac:dyDescent="0.2">
      <c r="B111" s="9"/>
      <c r="C111" s="5" t="s">
        <v>133</v>
      </c>
    </row>
    <row r="112" spans="2:3" x14ac:dyDescent="0.2">
      <c r="B112" s="9"/>
      <c r="C112" s="5" t="s">
        <v>134</v>
      </c>
    </row>
    <row r="113" spans="2:3" x14ac:dyDescent="0.2">
      <c r="B113" s="9"/>
      <c r="C113" s="5" t="s">
        <v>135</v>
      </c>
    </row>
    <row r="114" spans="2:3" x14ac:dyDescent="0.2">
      <c r="B114" s="9"/>
      <c r="C114" s="5" t="s">
        <v>136</v>
      </c>
    </row>
    <row r="116" spans="2:3" ht="18" x14ac:dyDescent="0.25">
      <c r="B116" s="6" t="s">
        <v>19</v>
      </c>
    </row>
  </sheetData>
  <hyperlinks>
    <hyperlink ref="B8" r:id="rId1" xr:uid="{00000000-0004-0000-0100-000000000000}"/>
    <hyperlink ref="B10" r:id="rId2" xr:uid="{00000000-0004-0000-0100-000001000000}"/>
    <hyperlink ref="B13" r:id="rId3" xr:uid="{00000000-0004-0000-0100-000002000000}"/>
    <hyperlink ref="B14" r:id="rId4" xr:uid="{00000000-0004-0000-0100-000003000000}"/>
    <hyperlink ref="B15" r:id="rId5" xr:uid="{00000000-0004-0000-0100-000004000000}"/>
    <hyperlink ref="B16" r:id="rId6" xr:uid="{00000000-0004-0000-0100-000005000000}"/>
    <hyperlink ref="B17" r:id="rId7" xr:uid="{00000000-0004-0000-0100-000006000000}"/>
    <hyperlink ref="B18" r:id="rId8" xr:uid="{00000000-0004-0000-0100-000007000000}"/>
    <hyperlink ref="B19" r:id="rId9" xr:uid="{00000000-0004-0000-0100-000008000000}"/>
    <hyperlink ref="B20" r:id="rId10" xr:uid="{00000000-0004-0000-0100-000009000000}"/>
    <hyperlink ref="B21" r:id="rId11" xr:uid="{00000000-0004-0000-0100-00000A000000}"/>
    <hyperlink ref="B22" r:id="rId12" xr:uid="{00000000-0004-0000-0100-00000B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45"/>
  <sheetViews>
    <sheetView topLeftCell="A22" zoomScale="110" zoomScaleNormal="110" workbookViewId="0">
      <selection activeCell="B36" activeCellId="1" sqref="B68:F68 B36"/>
    </sheetView>
  </sheetViews>
  <sheetFormatPr defaultRowHeight="12.75" x14ac:dyDescent="0.2"/>
  <cols>
    <col min="1" max="1025" width="8.42578125"/>
  </cols>
  <sheetData>
    <row r="2" spans="2:2" ht="18" x14ac:dyDescent="0.25">
      <c r="B2" s="6" t="s">
        <v>137</v>
      </c>
    </row>
    <row r="4" spans="2:2" x14ac:dyDescent="0.2">
      <c r="B4" s="5" t="s">
        <v>138</v>
      </c>
    </row>
    <row r="6" spans="2:2" x14ac:dyDescent="0.2">
      <c r="B6" s="5" t="s">
        <v>45</v>
      </c>
    </row>
    <row r="7" spans="2:2" x14ac:dyDescent="0.2">
      <c r="B7" s="7" t="s">
        <v>139</v>
      </c>
    </row>
    <row r="8" spans="2:2" x14ac:dyDescent="0.2">
      <c r="B8" s="7" t="s">
        <v>140</v>
      </c>
    </row>
    <row r="9" spans="2:2" x14ac:dyDescent="0.2">
      <c r="B9" s="5" t="s">
        <v>141</v>
      </c>
    </row>
    <row r="10" spans="2:2" x14ac:dyDescent="0.2">
      <c r="B10" s="5" t="s">
        <v>142</v>
      </c>
    </row>
    <row r="11" spans="2:2" x14ac:dyDescent="0.2">
      <c r="B11" s="5" t="s">
        <v>143</v>
      </c>
    </row>
    <row r="12" spans="2:2" x14ac:dyDescent="0.2">
      <c r="B12" s="5" t="s">
        <v>144</v>
      </c>
    </row>
    <row r="13" spans="2:2" x14ac:dyDescent="0.2">
      <c r="B13" s="5" t="s">
        <v>145</v>
      </c>
    </row>
    <row r="14" spans="2:2" x14ac:dyDescent="0.2">
      <c r="B14" s="5" t="s">
        <v>146</v>
      </c>
    </row>
    <row r="16" spans="2:2" ht="18" x14ac:dyDescent="0.25">
      <c r="B16" s="6" t="s">
        <v>147</v>
      </c>
    </row>
    <row r="18" spans="2:2" x14ac:dyDescent="0.2">
      <c r="B18" s="5" t="s">
        <v>148</v>
      </c>
    </row>
    <row r="20" spans="2:2" x14ac:dyDescent="0.2">
      <c r="B20" s="5" t="s">
        <v>45</v>
      </c>
    </row>
    <row r="21" spans="2:2" x14ac:dyDescent="0.2">
      <c r="B21" s="5" t="s">
        <v>149</v>
      </c>
    </row>
    <row r="22" spans="2:2" x14ac:dyDescent="0.2">
      <c r="B22" s="5" t="s">
        <v>150</v>
      </c>
    </row>
    <row r="23" spans="2:2" x14ac:dyDescent="0.2">
      <c r="B23" s="5" t="s">
        <v>151</v>
      </c>
    </row>
    <row r="24" spans="2:2" x14ac:dyDescent="0.2">
      <c r="B24" s="5" t="s">
        <v>152</v>
      </c>
    </row>
    <row r="25" spans="2:2" x14ac:dyDescent="0.2">
      <c r="B25" s="5" t="s">
        <v>153</v>
      </c>
    </row>
    <row r="26" spans="2:2" x14ac:dyDescent="0.2">
      <c r="B26" s="7" t="s">
        <v>154</v>
      </c>
    </row>
    <row r="27" spans="2:2" x14ac:dyDescent="0.2">
      <c r="B27" s="5" t="s">
        <v>155</v>
      </c>
    </row>
    <row r="28" spans="2:2" x14ac:dyDescent="0.2">
      <c r="B28" s="5" t="s">
        <v>156</v>
      </c>
    </row>
    <row r="29" spans="2:2" x14ac:dyDescent="0.2">
      <c r="B29" s="5" t="s">
        <v>157</v>
      </c>
    </row>
    <row r="30" spans="2:2" x14ac:dyDescent="0.2">
      <c r="B30" s="5" t="s">
        <v>158</v>
      </c>
    </row>
    <row r="31" spans="2:2" x14ac:dyDescent="0.2">
      <c r="B31" s="5" t="s">
        <v>159</v>
      </c>
    </row>
    <row r="32" spans="2:2" x14ac:dyDescent="0.2">
      <c r="B32" s="5" t="s">
        <v>160</v>
      </c>
    </row>
    <row r="33" spans="2:2" x14ac:dyDescent="0.2">
      <c r="B33" s="5" t="s">
        <v>161</v>
      </c>
    </row>
    <row r="34" spans="2:2" x14ac:dyDescent="0.2">
      <c r="B34" s="5" t="s">
        <v>162</v>
      </c>
    </row>
    <row r="36" spans="2:2" ht="18" x14ac:dyDescent="0.25">
      <c r="B36" s="6" t="s">
        <v>163</v>
      </c>
    </row>
    <row r="38" spans="2:2" x14ac:dyDescent="0.2">
      <c r="B38" s="5" t="s">
        <v>164</v>
      </c>
    </row>
    <row r="39" spans="2:2" ht="13.5" x14ac:dyDescent="0.25">
      <c r="B39" s="10"/>
    </row>
    <row r="40" spans="2:2" x14ac:dyDescent="0.2">
      <c r="B40" s="5" t="s">
        <v>45</v>
      </c>
    </row>
    <row r="41" spans="2:2" x14ac:dyDescent="0.2">
      <c r="B41" s="5" t="s">
        <v>165</v>
      </c>
    </row>
    <row r="42" spans="2:2" x14ac:dyDescent="0.2">
      <c r="B42" s="5" t="s">
        <v>166</v>
      </c>
    </row>
    <row r="43" spans="2:2" x14ac:dyDescent="0.2">
      <c r="B43" s="5" t="s">
        <v>167</v>
      </c>
    </row>
    <row r="44" spans="2:2" x14ac:dyDescent="0.2">
      <c r="B44" s="5" t="s">
        <v>168</v>
      </c>
    </row>
    <row r="45" spans="2:2" x14ac:dyDescent="0.2">
      <c r="B45" s="5" t="s">
        <v>169</v>
      </c>
    </row>
  </sheetData>
  <hyperlinks>
    <hyperlink ref="B7" r:id="rId1" xr:uid="{00000000-0004-0000-0200-000000000000}"/>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xr:uid="{00000000-0004-0000-0200-000001000000}"/>
    <hyperlink ref="B26" r:id="rId3" xr:uid="{00000000-0004-0000-0200-000002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
  <sheetViews>
    <sheetView topLeftCell="L1" zoomScaleNormal="100" workbookViewId="0">
      <selection activeCell="R18" sqref="R18"/>
    </sheetView>
  </sheetViews>
  <sheetFormatPr defaultRowHeight="12.75" x14ac:dyDescent="0.2"/>
  <cols>
    <col min="1" max="1025" width="7.7109375" style="3"/>
  </cols>
  <sheetData>
    <row r="1" spans="2:18" x14ac:dyDescent="0.2">
      <c r="B1"/>
      <c r="C1"/>
      <c r="D1"/>
      <c r="I1"/>
    </row>
    <row r="2" spans="2:18" x14ac:dyDescent="0.2">
      <c r="B2"/>
      <c r="C2" s="3" t="s">
        <v>170</v>
      </c>
      <c r="D2" s="3" t="s">
        <v>171</v>
      </c>
      <c r="I2"/>
      <c r="Q2"/>
      <c r="R2" s="3" t="s">
        <v>170</v>
      </c>
    </row>
    <row r="3" spans="2:18" x14ac:dyDescent="0.2">
      <c r="B3" s="3">
        <v>1</v>
      </c>
      <c r="C3" s="3">
        <v>8.3000000000000007</v>
      </c>
      <c r="D3" s="11">
        <v>0.912884715701617</v>
      </c>
      <c r="I3"/>
      <c r="Q3" s="3">
        <v>1</v>
      </c>
      <c r="R3" s="3">
        <v>8.3000000000000007</v>
      </c>
    </row>
    <row r="4" spans="2:18" x14ac:dyDescent="0.2">
      <c r="B4" s="3">
        <v>2</v>
      </c>
      <c r="C4" s="3">
        <v>10</v>
      </c>
      <c r="D4" s="11">
        <v>0.91356144877271594</v>
      </c>
      <c r="I4"/>
      <c r="Q4" s="3">
        <v>2</v>
      </c>
      <c r="R4" s="3">
        <v>10</v>
      </c>
    </row>
    <row r="5" spans="2:18" x14ac:dyDescent="0.2">
      <c r="B5" s="12">
        <v>3</v>
      </c>
      <c r="C5" s="12">
        <v>12.6</v>
      </c>
      <c r="D5" s="13">
        <v>0.91429457626640698</v>
      </c>
      <c r="I5" s="11"/>
      <c r="Q5" s="12">
        <v>3</v>
      </c>
      <c r="R5" s="12">
        <v>12.6</v>
      </c>
    </row>
    <row r="6" spans="2:18" x14ac:dyDescent="0.2">
      <c r="B6" s="3">
        <v>4</v>
      </c>
      <c r="C6" s="3">
        <v>13.3</v>
      </c>
      <c r="D6" s="11">
        <v>0.91243356032088396</v>
      </c>
      <c r="I6" s="11"/>
      <c r="Q6" s="3">
        <v>4</v>
      </c>
      <c r="R6" s="3">
        <v>13.3</v>
      </c>
    </row>
    <row r="7" spans="2:18" x14ac:dyDescent="0.2">
      <c r="B7"/>
      <c r="D7"/>
      <c r="I7" s="11"/>
    </row>
    <row r="8" spans="2:18" x14ac:dyDescent="0.2">
      <c r="B8"/>
      <c r="D8"/>
      <c r="I8" s="11"/>
      <c r="R8" s="3" t="s">
        <v>171</v>
      </c>
    </row>
    <row r="9" spans="2:18" x14ac:dyDescent="0.2">
      <c r="B9"/>
      <c r="D9"/>
      <c r="Q9" s="3">
        <v>1</v>
      </c>
      <c r="R9" s="11">
        <v>0.912884715701617</v>
      </c>
    </row>
    <row r="10" spans="2:18" x14ac:dyDescent="0.2">
      <c r="B10"/>
      <c r="D10"/>
      <c r="Q10" s="3">
        <v>2</v>
      </c>
      <c r="R10" s="11">
        <v>0.91356144877271594</v>
      </c>
    </row>
    <row r="11" spans="2:18" x14ac:dyDescent="0.2">
      <c r="B11"/>
      <c r="D11"/>
      <c r="Q11" s="12">
        <v>3</v>
      </c>
      <c r="R11" s="13">
        <v>0.91429457626640698</v>
      </c>
    </row>
    <row r="12" spans="2:18" x14ac:dyDescent="0.2">
      <c r="B12" s="3" t="s">
        <v>172</v>
      </c>
      <c r="D12" s="3" t="s">
        <v>173</v>
      </c>
      <c r="Q12" s="3">
        <v>4</v>
      </c>
      <c r="R12" s="11">
        <v>0.91243356032088396</v>
      </c>
    </row>
    <row r="13" spans="2:18" x14ac:dyDescent="0.2">
      <c r="B13" s="3" t="s">
        <v>174</v>
      </c>
      <c r="D13" s="3">
        <v>3</v>
      </c>
    </row>
    <row r="14" spans="2:18" x14ac:dyDescent="0.2">
      <c r="B14" s="3" t="s">
        <v>175</v>
      </c>
      <c r="D14" s="3" t="s">
        <v>176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24"/>
  <sheetViews>
    <sheetView topLeftCell="N1" zoomScaleNormal="100" workbookViewId="0">
      <selection activeCell="AA7" sqref="AA7"/>
    </sheetView>
  </sheetViews>
  <sheetFormatPr defaultRowHeight="12.75" x14ac:dyDescent="0.2"/>
  <cols>
    <col min="1" max="1025" width="8.42578125"/>
  </cols>
  <sheetData>
    <row r="2" spans="2:16" x14ac:dyDescent="0.2">
      <c r="B2" s="3" t="s">
        <v>177</v>
      </c>
      <c r="C2" s="3" t="s">
        <v>170</v>
      </c>
      <c r="D2" s="3" t="s">
        <v>171</v>
      </c>
      <c r="O2" s="3" t="s">
        <v>177</v>
      </c>
      <c r="P2" s="3" t="s">
        <v>170</v>
      </c>
    </row>
    <row r="3" spans="2:16" x14ac:dyDescent="0.2">
      <c r="B3" s="3">
        <v>0</v>
      </c>
      <c r="C3" s="3">
        <v>12</v>
      </c>
      <c r="D3" s="11">
        <v>0.91012138899462802</v>
      </c>
      <c r="O3" s="3">
        <v>0</v>
      </c>
      <c r="P3" s="3">
        <v>12</v>
      </c>
    </row>
    <row r="4" spans="2:16" x14ac:dyDescent="0.2">
      <c r="B4" s="3">
        <v>0.1</v>
      </c>
      <c r="C4" s="3">
        <v>10.5</v>
      </c>
      <c r="D4" s="11">
        <v>0.91413949160427999</v>
      </c>
      <c r="O4" s="3">
        <v>0.1</v>
      </c>
      <c r="P4" s="3">
        <v>10.5</v>
      </c>
    </row>
    <row r="5" spans="2:16" x14ac:dyDescent="0.2">
      <c r="B5" s="3">
        <v>0.2</v>
      </c>
      <c r="C5" s="3">
        <v>16</v>
      </c>
      <c r="D5" s="11">
        <v>0.91490081630926701</v>
      </c>
      <c r="O5" s="3">
        <v>0.2</v>
      </c>
      <c r="P5" s="3">
        <v>16</v>
      </c>
    </row>
    <row r="6" spans="2:16" x14ac:dyDescent="0.2">
      <c r="B6" s="3">
        <v>0.3</v>
      </c>
      <c r="C6" s="3">
        <v>13</v>
      </c>
      <c r="D6" s="11">
        <v>0.91515459121092901</v>
      </c>
      <c r="O6" s="3">
        <v>0.3</v>
      </c>
      <c r="P6" s="3">
        <v>13</v>
      </c>
    </row>
    <row r="7" spans="2:16" x14ac:dyDescent="0.2">
      <c r="B7" s="3">
        <v>0.4</v>
      </c>
      <c r="C7" s="3">
        <v>14.5</v>
      </c>
      <c r="D7" s="11">
        <v>0.91566214101425403</v>
      </c>
      <c r="O7" s="3">
        <v>0.4</v>
      </c>
      <c r="P7" s="3">
        <v>14.5</v>
      </c>
    </row>
    <row r="8" spans="2:16" x14ac:dyDescent="0.2">
      <c r="B8" s="12">
        <v>0.5</v>
      </c>
      <c r="C8" s="12">
        <v>18</v>
      </c>
      <c r="D8" s="13">
        <v>0.91629657826840905</v>
      </c>
      <c r="O8" s="12">
        <v>0.5</v>
      </c>
      <c r="P8" s="12">
        <v>18</v>
      </c>
    </row>
    <row r="9" spans="2:16" x14ac:dyDescent="0.2">
      <c r="B9" s="3">
        <v>0.6</v>
      </c>
      <c r="C9" s="3">
        <v>19</v>
      </c>
      <c r="D9" s="11">
        <v>0.91532377447870406</v>
      </c>
      <c r="O9" s="3">
        <v>0.6</v>
      </c>
      <c r="P9" s="3">
        <v>19</v>
      </c>
    </row>
    <row r="10" spans="2:16" x14ac:dyDescent="0.2">
      <c r="B10" s="3">
        <v>0.7</v>
      </c>
      <c r="C10" s="3">
        <v>16</v>
      </c>
      <c r="D10" s="11">
        <v>0.91130567186905198</v>
      </c>
      <c r="O10" s="3">
        <v>0.7</v>
      </c>
      <c r="P10" s="3">
        <v>16</v>
      </c>
    </row>
    <row r="11" spans="2:16" x14ac:dyDescent="0.2">
      <c r="B11" s="3">
        <v>0.8</v>
      </c>
      <c r="C11" s="3">
        <v>18.5</v>
      </c>
      <c r="D11" s="11">
        <v>0.90804889396438704</v>
      </c>
      <c r="O11" s="3">
        <v>0.8</v>
      </c>
      <c r="P11" s="3">
        <v>18.5</v>
      </c>
    </row>
    <row r="12" spans="2:16" x14ac:dyDescent="0.2">
      <c r="B12" s="3">
        <v>0.9</v>
      </c>
      <c r="C12" s="3">
        <v>19.5</v>
      </c>
      <c r="D12" s="11">
        <v>0.88546292771644897</v>
      </c>
      <c r="O12" s="3">
        <v>0.9</v>
      </c>
      <c r="P12" s="3">
        <v>19.5</v>
      </c>
    </row>
    <row r="14" spans="2:16" x14ac:dyDescent="0.2">
      <c r="B14" s="3" t="s">
        <v>172</v>
      </c>
      <c r="D14" s="3" t="s">
        <v>178</v>
      </c>
      <c r="O14" s="3" t="s">
        <v>177</v>
      </c>
      <c r="P14" s="3" t="s">
        <v>171</v>
      </c>
    </row>
    <row r="15" spans="2:16" x14ac:dyDescent="0.2">
      <c r="B15" s="3" t="s">
        <v>174</v>
      </c>
      <c r="D15" s="3">
        <v>2</v>
      </c>
      <c r="O15" s="3">
        <v>0</v>
      </c>
      <c r="P15" s="11">
        <v>0.91012138899462802</v>
      </c>
    </row>
    <row r="16" spans="2:16" x14ac:dyDescent="0.2">
      <c r="B16" s="3" t="s">
        <v>175</v>
      </c>
      <c r="D16" s="3" t="s">
        <v>179</v>
      </c>
      <c r="O16" s="3">
        <v>0.1</v>
      </c>
      <c r="P16" s="11">
        <v>0.91413949160427999</v>
      </c>
    </row>
    <row r="17" spans="15:16" x14ac:dyDescent="0.2">
      <c r="O17" s="3">
        <v>0.2</v>
      </c>
      <c r="P17" s="11">
        <v>0.91490081630926701</v>
      </c>
    </row>
    <row r="18" spans="15:16" x14ac:dyDescent="0.2">
      <c r="O18" s="3">
        <v>0.3</v>
      </c>
      <c r="P18" s="11">
        <v>0.91515459121092901</v>
      </c>
    </row>
    <row r="19" spans="15:16" x14ac:dyDescent="0.2">
      <c r="O19" s="3">
        <v>0.4</v>
      </c>
      <c r="P19" s="11">
        <v>0.91566214101425403</v>
      </c>
    </row>
    <row r="20" spans="15:16" x14ac:dyDescent="0.2">
      <c r="O20" s="12">
        <v>0.5</v>
      </c>
      <c r="P20" s="13">
        <v>0.91629657826840905</v>
      </c>
    </row>
    <row r="21" spans="15:16" x14ac:dyDescent="0.2">
      <c r="O21" s="3">
        <v>0.6</v>
      </c>
      <c r="P21" s="11">
        <v>0.91532377447870406</v>
      </c>
    </row>
    <row r="22" spans="15:16" x14ac:dyDescent="0.2">
      <c r="O22" s="3">
        <v>0.7</v>
      </c>
      <c r="P22" s="11">
        <v>0.91130567186905198</v>
      </c>
    </row>
    <row r="23" spans="15:16" x14ac:dyDescent="0.2">
      <c r="O23" s="3">
        <v>0.8</v>
      </c>
      <c r="P23" s="11">
        <v>0.90804889396438704</v>
      </c>
    </row>
    <row r="24" spans="15:16" x14ac:dyDescent="0.2">
      <c r="O24" s="3">
        <v>0.9</v>
      </c>
      <c r="P24" s="11">
        <v>0.88546292771644897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Q31"/>
  <sheetViews>
    <sheetView topLeftCell="N12" zoomScaleNormal="100" workbookViewId="0">
      <selection activeCell="AB22" sqref="AB22"/>
    </sheetView>
  </sheetViews>
  <sheetFormatPr defaultRowHeight="12.75" x14ac:dyDescent="0.2"/>
  <cols>
    <col min="1" max="1025" width="8.42578125"/>
  </cols>
  <sheetData>
    <row r="2" spans="2:17" x14ac:dyDescent="0.2">
      <c r="B2" s="3" t="s">
        <v>177</v>
      </c>
      <c r="C2" s="3" t="s">
        <v>170</v>
      </c>
      <c r="D2" s="3" t="s">
        <v>171</v>
      </c>
      <c r="P2" s="3" t="s">
        <v>177</v>
      </c>
      <c r="Q2" s="3" t="s">
        <v>170</v>
      </c>
    </row>
    <row r="3" spans="2:17" x14ac:dyDescent="0.2">
      <c r="B3" s="3">
        <v>0</v>
      </c>
      <c r="C3" s="3">
        <v>7</v>
      </c>
      <c r="D3" s="11">
        <v>0.91109419278399995</v>
      </c>
      <c r="P3" s="3">
        <v>0</v>
      </c>
      <c r="Q3" s="3">
        <v>7</v>
      </c>
    </row>
    <row r="4" spans="2:17" x14ac:dyDescent="0.2">
      <c r="B4" s="3">
        <v>0.1</v>
      </c>
      <c r="C4" s="3">
        <v>7.5</v>
      </c>
      <c r="D4" s="11">
        <v>0.91151715095350005</v>
      </c>
      <c r="P4" s="3">
        <v>0.1</v>
      </c>
      <c r="Q4" s="3">
        <v>7.5</v>
      </c>
    </row>
    <row r="5" spans="2:17" x14ac:dyDescent="0.2">
      <c r="B5" s="3">
        <v>0.2</v>
      </c>
      <c r="C5" s="3">
        <v>9</v>
      </c>
      <c r="D5" s="11">
        <v>0.91117878441849998</v>
      </c>
      <c r="P5" s="3">
        <v>0.2</v>
      </c>
      <c r="Q5" s="3">
        <v>9</v>
      </c>
    </row>
    <row r="6" spans="2:17" x14ac:dyDescent="0.2">
      <c r="B6" s="3">
        <v>0.3</v>
      </c>
      <c r="C6" s="3">
        <v>9.5</v>
      </c>
      <c r="D6" s="11">
        <v>0.91295520872949998</v>
      </c>
      <c r="P6" s="3">
        <v>0.3</v>
      </c>
      <c r="Q6" s="3">
        <v>9.5</v>
      </c>
    </row>
    <row r="7" spans="2:17" x14ac:dyDescent="0.2">
      <c r="B7" s="12">
        <v>0.4</v>
      </c>
      <c r="C7" s="12">
        <v>9.5</v>
      </c>
      <c r="D7" s="13">
        <v>0.91409719578699999</v>
      </c>
      <c r="P7" s="12">
        <v>0.4</v>
      </c>
      <c r="Q7" s="12">
        <v>9.5</v>
      </c>
    </row>
    <row r="8" spans="2:17" x14ac:dyDescent="0.2">
      <c r="B8" s="3">
        <v>0.5</v>
      </c>
      <c r="C8" s="3">
        <v>8.5</v>
      </c>
      <c r="D8" s="11">
        <v>0.91244765892650004</v>
      </c>
      <c r="P8" s="3">
        <v>0.5</v>
      </c>
      <c r="Q8" s="3">
        <v>8.5</v>
      </c>
    </row>
    <row r="9" spans="2:17" x14ac:dyDescent="0.2">
      <c r="B9" s="3">
        <v>0.6</v>
      </c>
      <c r="C9" s="3">
        <v>14</v>
      </c>
      <c r="D9" s="11">
        <v>0.91253225056050002</v>
      </c>
      <c r="P9" s="3">
        <v>0.6</v>
      </c>
      <c r="Q9" s="3">
        <v>14</v>
      </c>
    </row>
    <row r="10" spans="2:17" x14ac:dyDescent="0.2">
      <c r="B10" s="3">
        <v>0.7</v>
      </c>
      <c r="C10" s="3">
        <v>12.5</v>
      </c>
      <c r="D10" s="11">
        <v>0.90974072664213501</v>
      </c>
      <c r="P10" s="3">
        <v>0.7</v>
      </c>
      <c r="Q10" s="3">
        <v>12.5</v>
      </c>
    </row>
    <row r="11" spans="2:17" x14ac:dyDescent="0.2">
      <c r="B11" s="3">
        <v>0.8</v>
      </c>
      <c r="C11" s="3">
        <v>16</v>
      </c>
      <c r="D11" s="11">
        <v>0.90568032821553901</v>
      </c>
      <c r="P11" s="3">
        <v>0.8</v>
      </c>
      <c r="Q11" s="3">
        <v>16</v>
      </c>
    </row>
    <row r="12" spans="2:17" x14ac:dyDescent="0.2">
      <c r="B12" s="3">
        <v>0.9</v>
      </c>
      <c r="C12" s="3">
        <v>20</v>
      </c>
      <c r="D12" s="11">
        <v>0.89096138391913005</v>
      </c>
      <c r="P12" s="3">
        <v>0.9</v>
      </c>
      <c r="Q12" s="3">
        <v>20</v>
      </c>
    </row>
    <row r="14" spans="2:17" x14ac:dyDescent="0.2">
      <c r="B14" s="3" t="s">
        <v>172</v>
      </c>
      <c r="D14" s="3" t="s">
        <v>178</v>
      </c>
      <c r="P14" s="3" t="s">
        <v>177</v>
      </c>
      <c r="Q14" s="3" t="s">
        <v>171</v>
      </c>
    </row>
    <row r="15" spans="2:17" x14ac:dyDescent="0.2">
      <c r="B15" s="3" t="s">
        <v>174</v>
      </c>
      <c r="D15" s="3">
        <v>2</v>
      </c>
      <c r="P15" s="3">
        <v>0</v>
      </c>
      <c r="Q15" s="11">
        <v>0.91109419278399995</v>
      </c>
    </row>
    <row r="16" spans="2:17" x14ac:dyDescent="0.2">
      <c r="B16" s="3" t="s">
        <v>175</v>
      </c>
      <c r="D16" s="3" t="s">
        <v>180</v>
      </c>
      <c r="P16" s="3">
        <v>0.1</v>
      </c>
      <c r="Q16" s="11">
        <v>0.91151715095350005</v>
      </c>
    </row>
    <row r="17" spans="4:17" x14ac:dyDescent="0.2">
      <c r="P17" s="3">
        <v>0.2</v>
      </c>
      <c r="Q17" s="11">
        <v>0.91117878441849998</v>
      </c>
    </row>
    <row r="18" spans="4:17" x14ac:dyDescent="0.2">
      <c r="D18" s="3">
        <v>0</v>
      </c>
      <c r="E18" s="3">
        <v>7</v>
      </c>
      <c r="F18" s="3">
        <v>0.91113648860100005</v>
      </c>
      <c r="P18" s="3">
        <v>0.3</v>
      </c>
      <c r="Q18" s="11">
        <v>0.91295520872949998</v>
      </c>
    </row>
    <row r="19" spans="4:17" x14ac:dyDescent="0.2">
      <c r="D19" s="3">
        <v>0</v>
      </c>
      <c r="E19" s="3">
        <v>7</v>
      </c>
      <c r="F19" s="3">
        <v>0.91105189696699995</v>
      </c>
      <c r="P19" s="12">
        <v>0.4</v>
      </c>
      <c r="Q19" s="13">
        <v>0.91409719578699999</v>
      </c>
    </row>
    <row r="20" spans="4:17" x14ac:dyDescent="0.2">
      <c r="D20" s="3">
        <v>1</v>
      </c>
      <c r="E20" s="3">
        <v>8</v>
      </c>
      <c r="F20" s="3">
        <v>0.91037516389600004</v>
      </c>
      <c r="P20" s="3">
        <v>0.5</v>
      </c>
      <c r="Q20" s="11">
        <v>0.91244765892650004</v>
      </c>
    </row>
    <row r="21" spans="4:17" x14ac:dyDescent="0.2">
      <c r="D21" s="3">
        <v>1</v>
      </c>
      <c r="E21" s="3">
        <v>7</v>
      </c>
      <c r="F21" s="3">
        <v>0.91265913801099996</v>
      </c>
      <c r="P21" s="3">
        <v>0.6</v>
      </c>
      <c r="Q21" s="11">
        <v>0.91253225056050002</v>
      </c>
    </row>
    <row r="22" spans="4:17" x14ac:dyDescent="0.2">
      <c r="D22" s="3">
        <v>2</v>
      </c>
      <c r="E22" s="3">
        <v>8</v>
      </c>
      <c r="F22" s="3">
        <v>0.91139026350300001</v>
      </c>
      <c r="P22" s="3">
        <v>0.7</v>
      </c>
      <c r="Q22" s="11">
        <v>0.90974072664213501</v>
      </c>
    </row>
    <row r="23" spans="4:17" x14ac:dyDescent="0.2">
      <c r="D23" s="3">
        <v>2</v>
      </c>
      <c r="E23" s="3">
        <v>10</v>
      </c>
      <c r="F23" s="3">
        <v>0.91096730533400005</v>
      </c>
      <c r="P23" s="3">
        <v>0.8</v>
      </c>
      <c r="Q23" s="11">
        <v>0.90568032821553901</v>
      </c>
    </row>
    <row r="24" spans="4:17" x14ac:dyDescent="0.2">
      <c r="D24" s="3">
        <v>3</v>
      </c>
      <c r="E24" s="3">
        <v>9</v>
      </c>
      <c r="F24" s="3">
        <v>0.91342046271599997</v>
      </c>
      <c r="P24" s="3">
        <v>0.9</v>
      </c>
      <c r="Q24" s="11">
        <v>0.89096138391913005</v>
      </c>
    </row>
    <row r="25" spans="4:17" x14ac:dyDescent="0.2">
      <c r="D25" s="3">
        <v>3</v>
      </c>
      <c r="E25" s="3">
        <v>10</v>
      </c>
      <c r="F25" s="3">
        <v>0.91248995474299999</v>
      </c>
    </row>
    <row r="26" spans="4:17" x14ac:dyDescent="0.2">
      <c r="D26" s="3">
        <v>4</v>
      </c>
      <c r="E26" s="3">
        <v>10</v>
      </c>
      <c r="F26" s="3">
        <v>0.91342046271599997</v>
      </c>
    </row>
    <row r="27" spans="4:17" x14ac:dyDescent="0.2">
      <c r="D27" s="3">
        <v>4</v>
      </c>
      <c r="E27" s="3">
        <v>9</v>
      </c>
      <c r="F27" s="3">
        <v>0.91477392885800002</v>
      </c>
    </row>
    <row r="28" spans="4:17" x14ac:dyDescent="0.2">
      <c r="D28" s="3">
        <v>5</v>
      </c>
      <c r="E28" s="3">
        <v>8</v>
      </c>
      <c r="F28" s="3">
        <v>0.91189781330599995</v>
      </c>
    </row>
    <row r="29" spans="4:17" x14ac:dyDescent="0.2">
      <c r="D29" s="3">
        <v>5</v>
      </c>
      <c r="E29" s="3">
        <v>9</v>
      </c>
      <c r="F29" s="3">
        <v>0.91299750454700002</v>
      </c>
    </row>
    <row r="30" spans="4:17" x14ac:dyDescent="0.2">
      <c r="D30" s="3">
        <v>6</v>
      </c>
      <c r="E30" s="3">
        <v>13</v>
      </c>
      <c r="F30" s="3">
        <v>0.91274372964499995</v>
      </c>
    </row>
    <row r="31" spans="4:17" x14ac:dyDescent="0.2">
      <c r="D31" s="3">
        <v>6</v>
      </c>
      <c r="E31" s="3">
        <v>15</v>
      </c>
      <c r="F31" s="3">
        <v>0.91232077147599999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topLeftCell="F16" zoomScaleNormal="100" workbookViewId="0">
      <selection activeCell="S21" sqref="S21"/>
    </sheetView>
  </sheetViews>
  <sheetFormatPr defaultRowHeight="12.75" x14ac:dyDescent="0.2"/>
  <cols>
    <col min="1" max="1025" width="8.42578125"/>
  </cols>
  <sheetData>
    <row r="2" spans="2:8" x14ac:dyDescent="0.2">
      <c r="B2" s="3" t="s">
        <v>181</v>
      </c>
      <c r="C2" s="3" t="s">
        <v>170</v>
      </c>
      <c r="D2" s="3" t="s">
        <v>182</v>
      </c>
      <c r="G2" s="3" t="s">
        <v>181</v>
      </c>
      <c r="H2" s="3" t="s">
        <v>170</v>
      </c>
    </row>
    <row r="3" spans="2:8" x14ac:dyDescent="0.2">
      <c r="B3" s="3">
        <v>64</v>
      </c>
      <c r="C3" s="3">
        <v>11</v>
      </c>
      <c r="D3" s="11">
        <v>0.91343568392748697</v>
      </c>
      <c r="G3" s="3">
        <v>64</v>
      </c>
      <c r="H3" s="3">
        <v>11</v>
      </c>
    </row>
    <row r="4" spans="2:8" x14ac:dyDescent="0.2">
      <c r="B4" s="3">
        <v>126</v>
      </c>
      <c r="C4" s="3">
        <v>11</v>
      </c>
      <c r="D4" s="11">
        <v>0.91362267192736801</v>
      </c>
      <c r="G4" s="3">
        <v>126</v>
      </c>
      <c r="H4" s="3">
        <v>11</v>
      </c>
    </row>
    <row r="5" spans="2:8" x14ac:dyDescent="0.2">
      <c r="B5" s="12">
        <v>188</v>
      </c>
      <c r="C5" s="12">
        <v>10</v>
      </c>
      <c r="D5" s="13">
        <v>0.91356144877271594</v>
      </c>
      <c r="G5" s="12">
        <v>188</v>
      </c>
      <c r="H5" s="12">
        <v>10</v>
      </c>
    </row>
    <row r="7" spans="2:8" x14ac:dyDescent="0.2">
      <c r="B7" s="3" t="s">
        <v>172</v>
      </c>
      <c r="D7" s="3" t="s">
        <v>173</v>
      </c>
      <c r="G7" s="3" t="s">
        <v>181</v>
      </c>
      <c r="H7" s="3" t="s">
        <v>182</v>
      </c>
    </row>
    <row r="8" spans="2:8" x14ac:dyDescent="0.2">
      <c r="B8" s="3" t="s">
        <v>174</v>
      </c>
      <c r="D8" s="3">
        <v>2</v>
      </c>
      <c r="G8" s="3">
        <v>64</v>
      </c>
      <c r="H8" s="11">
        <v>0.91343568392748697</v>
      </c>
    </row>
    <row r="9" spans="2:8" x14ac:dyDescent="0.2">
      <c r="B9" s="3" t="s">
        <v>175</v>
      </c>
      <c r="D9" s="3" t="s">
        <v>179</v>
      </c>
      <c r="G9" s="3">
        <v>126</v>
      </c>
      <c r="H9" s="11">
        <v>0.91362267192736801</v>
      </c>
    </row>
    <row r="10" spans="2:8" x14ac:dyDescent="0.2">
      <c r="G10" s="12">
        <v>188</v>
      </c>
      <c r="H10" s="13">
        <v>0.91356144877271594</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0"/>
  <sheetViews>
    <sheetView topLeftCell="AA1" zoomScaleNormal="100" workbookViewId="0">
      <selection activeCell="AF17" sqref="AF17"/>
    </sheetView>
  </sheetViews>
  <sheetFormatPr defaultRowHeight="12.75" x14ac:dyDescent="0.2"/>
  <cols>
    <col min="1" max="1025" width="10.28515625" style="3"/>
  </cols>
  <sheetData>
    <row r="1" spans="2:31" x14ac:dyDescent="0.2">
      <c r="B1"/>
      <c r="C1" s="1" t="s">
        <v>183</v>
      </c>
      <c r="D1" s="1"/>
      <c r="E1" s="1" t="s">
        <v>184</v>
      </c>
      <c r="F1" s="1"/>
      <c r="G1" s="1" t="s">
        <v>185</v>
      </c>
      <c r="H1" s="1"/>
      <c r="I1"/>
      <c r="K1"/>
      <c r="L1"/>
      <c r="M1"/>
      <c r="O1"/>
      <c r="P1"/>
      <c r="Q1"/>
    </row>
    <row r="2" spans="2:31" x14ac:dyDescent="0.2">
      <c r="B2" s="3" t="s">
        <v>186</v>
      </c>
      <c r="C2" s="3" t="s">
        <v>170</v>
      </c>
      <c r="D2" s="3" t="s">
        <v>182</v>
      </c>
      <c r="E2" s="3" t="s">
        <v>170</v>
      </c>
      <c r="F2" s="3" t="s">
        <v>182</v>
      </c>
      <c r="G2" s="3" t="s">
        <v>170</v>
      </c>
      <c r="H2" s="3" t="s">
        <v>182</v>
      </c>
      <c r="I2"/>
      <c r="K2"/>
      <c r="L2" t="s">
        <v>39</v>
      </c>
      <c r="M2" s="3" t="s">
        <v>187</v>
      </c>
      <c r="O2"/>
      <c r="P2" s="3" t="s">
        <v>39</v>
      </c>
      <c r="Q2" s="3" t="s">
        <v>187</v>
      </c>
      <c r="T2" s="3" t="s">
        <v>39</v>
      </c>
      <c r="AE2" s="3" t="s">
        <v>39</v>
      </c>
    </row>
    <row r="3" spans="2:31" x14ac:dyDescent="0.2">
      <c r="B3" s="3" t="s">
        <v>188</v>
      </c>
      <c r="C3">
        <v>16.5</v>
      </c>
      <c r="D3" s="11">
        <v>0.91096730533336401</v>
      </c>
      <c r="E3" s="3">
        <v>22.5</v>
      </c>
      <c r="F3" s="11">
        <v>0.89144702424280198</v>
      </c>
      <c r="G3">
        <v>11.5</v>
      </c>
      <c r="H3" s="13">
        <v>0.91413949160427999</v>
      </c>
      <c r="I3"/>
      <c r="K3" s="3" t="s">
        <v>183</v>
      </c>
      <c r="L3">
        <f>AVERAGE(C3:C7)</f>
        <v>14.5</v>
      </c>
      <c r="M3" s="14">
        <f>AVERAGE(D3:D7)</f>
        <v>0.88377658127989189</v>
      </c>
      <c r="O3" s="3" t="s">
        <v>188</v>
      </c>
      <c r="P3" s="15">
        <f t="shared" ref="P3:Q7" si="0">AVERAGE(C3,E3,G3)</f>
        <v>16.833333333333332</v>
      </c>
      <c r="Q3" s="16">
        <f t="shared" si="0"/>
        <v>0.90551794039348199</v>
      </c>
      <c r="S3" s="3" t="s">
        <v>183</v>
      </c>
      <c r="T3" s="3">
        <v>14.5</v>
      </c>
      <c r="AD3" s="3" t="s">
        <v>188</v>
      </c>
      <c r="AE3" s="3">
        <v>16.833333333333332</v>
      </c>
    </row>
    <row r="4" spans="2:31" x14ac:dyDescent="0.2">
      <c r="B4" s="3" t="s">
        <v>189</v>
      </c>
      <c r="C4">
        <v>17.5</v>
      </c>
      <c r="D4" s="11">
        <v>0.88124156545226895</v>
      </c>
      <c r="E4" s="3">
        <v>14</v>
      </c>
      <c r="F4" s="11">
        <v>0.89203713296075904</v>
      </c>
      <c r="G4">
        <v>11</v>
      </c>
      <c r="H4" s="11">
        <v>0.87736711505811704</v>
      </c>
      <c r="I4"/>
      <c r="K4" s="3" t="s">
        <v>184</v>
      </c>
      <c r="L4">
        <f>AVERAGE(E3:E7)</f>
        <v>12.4</v>
      </c>
      <c r="M4" s="14">
        <f>AVERAGE(F3:F7)</f>
        <v>0.71496448264788037</v>
      </c>
      <c r="O4" s="3" t="s">
        <v>189</v>
      </c>
      <c r="P4" s="15">
        <f t="shared" si="0"/>
        <v>14.166666666666666</v>
      </c>
      <c r="Q4" s="16">
        <f t="shared" si="0"/>
        <v>0.88354860449038164</v>
      </c>
      <c r="S4" s="3" t="s">
        <v>184</v>
      </c>
      <c r="T4" s="3">
        <v>12.4</v>
      </c>
      <c r="AD4" s="3" t="s">
        <v>189</v>
      </c>
      <c r="AE4" s="3">
        <v>14.166666666666666</v>
      </c>
    </row>
    <row r="5" spans="2:31" x14ac:dyDescent="0.2">
      <c r="B5" s="3" t="s">
        <v>190</v>
      </c>
      <c r="C5">
        <v>17.5</v>
      </c>
      <c r="D5" s="11">
        <v>0.87819424491753495</v>
      </c>
      <c r="E5" s="3">
        <v>14</v>
      </c>
      <c r="F5" s="11">
        <v>0.89853148593711096</v>
      </c>
      <c r="G5">
        <v>9</v>
      </c>
      <c r="H5" s="11">
        <v>0.87697531670367002</v>
      </c>
      <c r="I5"/>
      <c r="K5" s="3" t="s">
        <v>185</v>
      </c>
      <c r="L5">
        <f>AVERAGE(G3:G7)</f>
        <v>8.8000000000000007</v>
      </c>
      <c r="M5" s="14">
        <f>AVERAGE(H3:H7)</f>
        <v>0.88391762102364413</v>
      </c>
      <c r="O5" s="3" t="s">
        <v>190</v>
      </c>
      <c r="P5" s="15">
        <f t="shared" si="0"/>
        <v>13.5</v>
      </c>
      <c r="Q5" s="16">
        <f t="shared" si="0"/>
        <v>0.88456701585277209</v>
      </c>
      <c r="S5" s="3" t="s">
        <v>185</v>
      </c>
      <c r="T5" s="3">
        <v>8.8000000000000007</v>
      </c>
      <c r="AD5" s="3" t="s">
        <v>190</v>
      </c>
      <c r="AE5" s="3">
        <v>13.5</v>
      </c>
    </row>
    <row r="6" spans="2:31" x14ac:dyDescent="0.2">
      <c r="B6" s="3" t="s">
        <v>191</v>
      </c>
      <c r="C6">
        <v>8</v>
      </c>
      <c r="D6" s="11">
        <v>0.88126603191171704</v>
      </c>
      <c r="E6" s="3">
        <v>2</v>
      </c>
      <c r="F6" s="11">
        <v>0</v>
      </c>
      <c r="G6">
        <v>6</v>
      </c>
      <c r="H6" s="11">
        <v>0.87944002434676705</v>
      </c>
      <c r="I6"/>
      <c r="L6"/>
      <c r="O6" s="3" t="s">
        <v>191</v>
      </c>
      <c r="P6" s="15">
        <f t="shared" si="0"/>
        <v>5.333333333333333</v>
      </c>
      <c r="Q6" s="16">
        <f t="shared" si="0"/>
        <v>0.58690201875282799</v>
      </c>
      <c r="AD6" s="3" t="s">
        <v>191</v>
      </c>
      <c r="AE6" s="3">
        <v>5.333333333333333</v>
      </c>
    </row>
    <row r="7" spans="2:31" x14ac:dyDescent="0.2">
      <c r="B7" s="3" t="s">
        <v>192</v>
      </c>
      <c r="C7">
        <v>13</v>
      </c>
      <c r="D7" s="11">
        <v>0.86721375878457496</v>
      </c>
      <c r="E7" s="3">
        <v>9.5</v>
      </c>
      <c r="F7" s="11">
        <v>0.89280677009873</v>
      </c>
      <c r="G7">
        <v>6.5</v>
      </c>
      <c r="H7" s="11">
        <v>0.871666157405387</v>
      </c>
      <c r="I7"/>
      <c r="L7"/>
      <c r="O7" s="3" t="s">
        <v>192</v>
      </c>
      <c r="P7" s="15">
        <f t="shared" si="0"/>
        <v>9.6666666666666661</v>
      </c>
      <c r="Q7" s="16">
        <f t="shared" si="0"/>
        <v>0.87722889542956395</v>
      </c>
      <c r="T7" s="3" t="s">
        <v>187</v>
      </c>
      <c r="AD7" s="3" t="s">
        <v>192</v>
      </c>
      <c r="AE7" s="3">
        <v>9.6666666666666661</v>
      </c>
    </row>
    <row r="8" spans="2:31" x14ac:dyDescent="0.2">
      <c r="B8"/>
      <c r="C8"/>
      <c r="D8"/>
      <c r="E8"/>
      <c r="G8"/>
      <c r="H8"/>
      <c r="I8"/>
      <c r="L8"/>
      <c r="S8" s="3" t="s">
        <v>183</v>
      </c>
      <c r="T8" s="3">
        <v>0.88377658127989189</v>
      </c>
    </row>
    <row r="9" spans="2:31" x14ac:dyDescent="0.2">
      <c r="B9"/>
      <c r="C9"/>
      <c r="D9"/>
      <c r="E9"/>
      <c r="G9"/>
      <c r="H9"/>
      <c r="I9"/>
      <c r="L9"/>
      <c r="S9" s="3" t="s">
        <v>184</v>
      </c>
      <c r="T9" s="3">
        <v>0.71496448264788037</v>
      </c>
      <c r="AE9" s="3" t="s">
        <v>187</v>
      </c>
    </row>
    <row r="10" spans="2:31" x14ac:dyDescent="0.2">
      <c r="B10" s="3" t="s">
        <v>172</v>
      </c>
      <c r="C10"/>
      <c r="D10" s="3" t="s">
        <v>193</v>
      </c>
      <c r="E10"/>
      <c r="G10"/>
      <c r="H10"/>
      <c r="I10"/>
      <c r="L10"/>
      <c r="S10" s="3" t="s">
        <v>185</v>
      </c>
      <c r="T10" s="3">
        <v>0.88391762102364413</v>
      </c>
      <c r="AD10" s="3" t="s">
        <v>188</v>
      </c>
      <c r="AE10" s="3">
        <v>0.90551794039348199</v>
      </c>
    </row>
    <row r="11" spans="2:31" x14ac:dyDescent="0.2">
      <c r="B11" s="3" t="s">
        <v>174</v>
      </c>
      <c r="C11"/>
      <c r="D11" s="3">
        <v>2</v>
      </c>
      <c r="E11"/>
      <c r="G11"/>
      <c r="H11"/>
      <c r="I11"/>
      <c r="L11"/>
      <c r="AD11" s="3" t="s">
        <v>189</v>
      </c>
      <c r="AE11" s="3">
        <v>0.88354860449038164</v>
      </c>
    </row>
    <row r="12" spans="2:31" x14ac:dyDescent="0.2">
      <c r="B12" s="3" t="s">
        <v>175</v>
      </c>
      <c r="C12"/>
      <c r="D12" s="3" t="s">
        <v>194</v>
      </c>
      <c r="E12"/>
      <c r="G12"/>
      <c r="H12"/>
      <c r="I12"/>
      <c r="L12"/>
      <c r="AD12" s="3" t="s">
        <v>190</v>
      </c>
      <c r="AE12" s="3">
        <v>0.88456701585277209</v>
      </c>
    </row>
    <row r="13" spans="2:31" x14ac:dyDescent="0.2">
      <c r="B13"/>
      <c r="C13"/>
      <c r="D13"/>
      <c r="E13"/>
      <c r="G13"/>
      <c r="H13"/>
      <c r="I13"/>
      <c r="L13"/>
      <c r="AD13" s="3" t="s">
        <v>191</v>
      </c>
      <c r="AE13" s="3">
        <v>0.58690201875282799</v>
      </c>
    </row>
    <row r="14" spans="2:31" x14ac:dyDescent="0.2">
      <c r="B14"/>
      <c r="C14"/>
      <c r="D14"/>
      <c r="E14"/>
      <c r="G14"/>
      <c r="H14"/>
      <c r="I14"/>
      <c r="L14"/>
      <c r="AD14" s="3" t="s">
        <v>192</v>
      </c>
      <c r="AE14" s="3">
        <v>0.87722889542956395</v>
      </c>
    </row>
    <row r="15" spans="2:31" x14ac:dyDescent="0.2">
      <c r="B15"/>
      <c r="C15"/>
      <c r="D15" t="s">
        <v>195</v>
      </c>
      <c r="E15" s="3" t="s">
        <v>196</v>
      </c>
      <c r="G15" t="s">
        <v>197</v>
      </c>
      <c r="H15" s="3" t="s">
        <v>198</v>
      </c>
      <c r="I15"/>
      <c r="L15" s="17"/>
    </row>
    <row r="16" spans="2:31" x14ac:dyDescent="0.2">
      <c r="B16" s="3" t="s">
        <v>188</v>
      </c>
      <c r="C16" s="3">
        <v>1</v>
      </c>
      <c r="D16" s="3">
        <v>18</v>
      </c>
      <c r="E16" s="3">
        <v>15</v>
      </c>
      <c r="G16" s="3">
        <v>0.91113648860100005</v>
      </c>
      <c r="H16" s="3">
        <v>0.91079812206572797</v>
      </c>
      <c r="I16" s="3">
        <f t="shared" ref="I16:I30" si="1">AVERAGE(D16:E16)</f>
        <v>16.5</v>
      </c>
      <c r="L16" s="3">
        <f t="shared" ref="L16:L30" si="2">AVERAGE(G16:H16)</f>
        <v>0.91096730533336401</v>
      </c>
    </row>
    <row r="17" spans="2:12" x14ac:dyDescent="0.2">
      <c r="B17" s="3" t="s">
        <v>189</v>
      </c>
      <c r="C17" s="3">
        <v>1</v>
      </c>
      <c r="D17" s="3">
        <v>21</v>
      </c>
      <c r="E17" s="3">
        <v>14</v>
      </c>
      <c r="G17" s="3">
        <v>0.880849767098</v>
      </c>
      <c r="H17" s="3">
        <v>0.88163336380653901</v>
      </c>
      <c r="I17" s="3">
        <f t="shared" si="1"/>
        <v>17.5</v>
      </c>
      <c r="L17" s="3">
        <f t="shared" si="2"/>
        <v>0.8812415654522695</v>
      </c>
    </row>
    <row r="18" spans="2:12" x14ac:dyDescent="0.2">
      <c r="B18" s="3" t="s">
        <v>190</v>
      </c>
      <c r="C18" s="3">
        <v>1</v>
      </c>
      <c r="D18" s="3">
        <v>18</v>
      </c>
      <c r="E18" s="3">
        <v>17</v>
      </c>
      <c r="G18" s="3">
        <v>0.87867310957300004</v>
      </c>
      <c r="H18" s="3">
        <v>0.87771538026206997</v>
      </c>
      <c r="I18" s="3">
        <f t="shared" si="1"/>
        <v>17.5</v>
      </c>
      <c r="L18" s="3">
        <f t="shared" si="2"/>
        <v>0.87819424491753506</v>
      </c>
    </row>
    <row r="19" spans="2:12" x14ac:dyDescent="0.2">
      <c r="B19" s="3" t="s">
        <v>191</v>
      </c>
      <c r="C19" s="3">
        <v>1</v>
      </c>
      <c r="D19" s="3">
        <v>9</v>
      </c>
      <c r="E19" s="3">
        <v>7</v>
      </c>
      <c r="G19" s="3">
        <v>0.88230946480600003</v>
      </c>
      <c r="H19" s="3">
        <v>0.88022259901743405</v>
      </c>
      <c r="I19" s="3">
        <f t="shared" si="1"/>
        <v>8</v>
      </c>
      <c r="L19" s="3">
        <f t="shared" si="2"/>
        <v>0.88126603191171704</v>
      </c>
    </row>
    <row r="20" spans="2:12" x14ac:dyDescent="0.2">
      <c r="B20" s="3" t="s">
        <v>192</v>
      </c>
      <c r="C20" s="3">
        <v>1</v>
      </c>
      <c r="D20" s="3">
        <v>14</v>
      </c>
      <c r="E20" s="3">
        <v>12</v>
      </c>
      <c r="G20" s="3">
        <v>0.86734471168500005</v>
      </c>
      <c r="H20" s="3">
        <v>0.86708280588414999</v>
      </c>
      <c r="I20" s="3">
        <f t="shared" si="1"/>
        <v>13</v>
      </c>
      <c r="L20" s="3">
        <f t="shared" si="2"/>
        <v>0.86721375878457496</v>
      </c>
    </row>
    <row r="21" spans="2:12" x14ac:dyDescent="0.2">
      <c r="B21" s="3" t="s">
        <v>188</v>
      </c>
      <c r="C21" s="3">
        <v>2</v>
      </c>
      <c r="D21" s="3">
        <v>23</v>
      </c>
      <c r="E21" s="3">
        <v>22</v>
      </c>
      <c r="G21" s="3">
        <v>0.89133178182999995</v>
      </c>
      <c r="H21" s="3">
        <v>0.89156226665560401</v>
      </c>
      <c r="I21" s="3">
        <f t="shared" si="1"/>
        <v>22.5</v>
      </c>
      <c r="L21" s="3">
        <f t="shared" si="2"/>
        <v>0.89144702424280198</v>
      </c>
    </row>
    <row r="22" spans="2:12" x14ac:dyDescent="0.2">
      <c r="B22" s="3" t="s">
        <v>189</v>
      </c>
      <c r="C22" s="3">
        <v>2</v>
      </c>
      <c r="D22" s="3">
        <v>14</v>
      </c>
      <c r="E22" s="3">
        <v>14</v>
      </c>
      <c r="G22" s="3">
        <v>0.88981996183522805</v>
      </c>
      <c r="H22" s="3">
        <v>0.89425430408628903</v>
      </c>
      <c r="I22" s="3">
        <f t="shared" si="1"/>
        <v>14</v>
      </c>
      <c r="L22" s="3">
        <f t="shared" si="2"/>
        <v>0.89203713296075859</v>
      </c>
    </row>
    <row r="23" spans="2:12" x14ac:dyDescent="0.2">
      <c r="B23" s="3" t="s">
        <v>190</v>
      </c>
      <c r="C23" s="3">
        <v>2</v>
      </c>
      <c r="D23" s="3">
        <v>14</v>
      </c>
      <c r="E23" s="3">
        <v>14</v>
      </c>
      <c r="G23" s="3">
        <v>0.89902928731436205</v>
      </c>
      <c r="H23" s="3">
        <v>0.89803368455986099</v>
      </c>
      <c r="I23" s="3">
        <f t="shared" si="1"/>
        <v>14</v>
      </c>
      <c r="L23" s="3">
        <f t="shared" si="2"/>
        <v>0.89853148593711152</v>
      </c>
    </row>
    <row r="24" spans="2:12" x14ac:dyDescent="0.2">
      <c r="B24" s="3" t="s">
        <v>191</v>
      </c>
      <c r="C24" s="3">
        <v>2</v>
      </c>
      <c r="D24"/>
      <c r="E24" s="3">
        <v>2</v>
      </c>
      <c r="G24"/>
      <c r="H24" s="3">
        <v>0</v>
      </c>
      <c r="I24" s="3">
        <f t="shared" si="1"/>
        <v>2</v>
      </c>
      <c r="L24" s="3">
        <f t="shared" si="2"/>
        <v>0</v>
      </c>
    </row>
    <row r="25" spans="2:12" x14ac:dyDescent="0.2">
      <c r="B25" s="3" t="s">
        <v>192</v>
      </c>
      <c r="C25" s="3">
        <v>2</v>
      </c>
      <c r="D25" s="3">
        <v>9</v>
      </c>
      <c r="E25" s="3">
        <v>10</v>
      </c>
      <c r="G25" s="3">
        <v>0.89330457147598097</v>
      </c>
      <c r="H25" s="3">
        <v>0.89230896872148002</v>
      </c>
      <c r="I25" s="3">
        <f t="shared" si="1"/>
        <v>9.5</v>
      </c>
      <c r="L25" s="3">
        <f t="shared" si="2"/>
        <v>0.89280677009873055</v>
      </c>
    </row>
    <row r="26" spans="2:12" x14ac:dyDescent="0.2">
      <c r="B26" s="3" t="s">
        <v>188</v>
      </c>
      <c r="C26" s="3">
        <v>3</v>
      </c>
      <c r="D26" s="3">
        <v>12</v>
      </c>
      <c r="E26" s="3">
        <v>11</v>
      </c>
      <c r="G26" s="3">
        <v>0.91443556232288603</v>
      </c>
      <c r="H26" s="3">
        <v>0.91384342088567405</v>
      </c>
      <c r="I26" s="3">
        <f t="shared" si="1"/>
        <v>11.5</v>
      </c>
      <c r="L26" s="3">
        <f t="shared" si="2"/>
        <v>0.91413949160427999</v>
      </c>
    </row>
    <row r="27" spans="2:12" x14ac:dyDescent="0.2">
      <c r="B27" s="3" t="s">
        <v>189</v>
      </c>
      <c r="C27" s="3">
        <v>3</v>
      </c>
      <c r="D27" s="3">
        <v>13</v>
      </c>
      <c r="E27" s="3">
        <v>9</v>
      </c>
      <c r="G27" s="3">
        <v>0.87736711505811704</v>
      </c>
      <c r="H27" s="3">
        <v>0.87736711505811704</v>
      </c>
      <c r="I27" s="3">
        <f t="shared" si="1"/>
        <v>11</v>
      </c>
      <c r="L27" s="3">
        <f t="shared" si="2"/>
        <v>0.87736711505811704</v>
      </c>
    </row>
    <row r="28" spans="2:12" x14ac:dyDescent="0.2">
      <c r="B28" s="3" t="s">
        <v>190</v>
      </c>
      <c r="C28" s="3">
        <v>3</v>
      </c>
      <c r="D28" s="3">
        <v>9</v>
      </c>
      <c r="E28" s="3">
        <v>9</v>
      </c>
      <c r="G28" s="3">
        <v>0.87606112054329399</v>
      </c>
      <c r="H28" s="3">
        <v>0.87788951286404604</v>
      </c>
      <c r="I28" s="3">
        <f t="shared" si="1"/>
        <v>9</v>
      </c>
      <c r="L28" s="3">
        <f t="shared" si="2"/>
        <v>0.87697531670367002</v>
      </c>
    </row>
    <row r="29" spans="2:12" x14ac:dyDescent="0.2">
      <c r="B29" s="3" t="s">
        <v>191</v>
      </c>
      <c r="C29" s="3">
        <v>3</v>
      </c>
      <c r="D29"/>
      <c r="E29" s="3">
        <v>6</v>
      </c>
      <c r="G29"/>
      <c r="H29" s="3">
        <v>0.87944002434676705</v>
      </c>
      <c r="I29" s="3">
        <f t="shared" si="1"/>
        <v>6</v>
      </c>
      <c r="L29" s="3">
        <f t="shared" si="2"/>
        <v>0.87944002434676705</v>
      </c>
    </row>
    <row r="30" spans="2:12" x14ac:dyDescent="0.2">
      <c r="B30" s="3" t="s">
        <v>192</v>
      </c>
      <c r="C30" s="3">
        <v>3</v>
      </c>
      <c r="D30" s="3">
        <v>6</v>
      </c>
      <c r="E30" s="3">
        <v>7</v>
      </c>
      <c r="G30" s="3">
        <v>0.87048758129992598</v>
      </c>
      <c r="H30" s="3">
        <v>0.87284473351084702</v>
      </c>
      <c r="I30" s="3">
        <f t="shared" si="1"/>
        <v>6.5</v>
      </c>
      <c r="L30" s="3">
        <f t="shared" si="2"/>
        <v>0.87166615740538655</v>
      </c>
    </row>
  </sheetData>
  <mergeCells count="3">
    <mergeCell ref="C1:D1"/>
    <mergeCell ref="E1:F1"/>
    <mergeCell ref="G1:H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0"/>
  <sheetViews>
    <sheetView topLeftCell="H1" zoomScaleNormal="100" workbookViewId="0">
      <selection activeCell="L18" sqref="L18"/>
    </sheetView>
  </sheetViews>
  <sheetFormatPr defaultRowHeight="12.75" x14ac:dyDescent="0.2"/>
  <cols>
    <col min="1" max="1025" width="10.28515625" style="3"/>
  </cols>
  <sheetData>
    <row r="1" spans="2:12" x14ac:dyDescent="0.2">
      <c r="B1"/>
      <c r="C1" s="1" t="s">
        <v>199</v>
      </c>
      <c r="D1" s="1"/>
      <c r="E1" s="1" t="s">
        <v>200</v>
      </c>
      <c r="F1" s="1"/>
    </row>
    <row r="2" spans="2:12" x14ac:dyDescent="0.2">
      <c r="B2" s="3" t="s">
        <v>201</v>
      </c>
      <c r="C2" s="3" t="s">
        <v>170</v>
      </c>
      <c r="D2" s="3" t="s">
        <v>182</v>
      </c>
      <c r="E2" s="3" t="s">
        <v>170</v>
      </c>
      <c r="F2" s="3" t="s">
        <v>182</v>
      </c>
      <c r="J2" s="3" t="s">
        <v>201</v>
      </c>
      <c r="K2" s="3" t="s">
        <v>199</v>
      </c>
      <c r="L2" s="3" t="s">
        <v>200</v>
      </c>
    </row>
    <row r="3" spans="2:12" x14ac:dyDescent="0.2">
      <c r="B3" s="3" t="s">
        <v>183</v>
      </c>
      <c r="C3" s="3">
        <v>27.5</v>
      </c>
      <c r="D3" s="11">
        <v>0.88753542274668995</v>
      </c>
      <c r="E3" s="3">
        <v>16.5</v>
      </c>
      <c r="F3" s="11">
        <v>0.91096730533336401</v>
      </c>
      <c r="J3" s="3" t="s">
        <v>183</v>
      </c>
      <c r="K3" s="3">
        <v>27.5</v>
      </c>
      <c r="L3" s="3">
        <v>16.5</v>
      </c>
    </row>
    <row r="4" spans="2:12" x14ac:dyDescent="0.2">
      <c r="B4" s="3" t="s">
        <v>184</v>
      </c>
      <c r="C4" s="3">
        <v>30</v>
      </c>
      <c r="D4" s="11">
        <v>0.85114502242127699</v>
      </c>
      <c r="E4" s="3">
        <v>22.5</v>
      </c>
      <c r="F4" s="11">
        <v>0.89144702424280198</v>
      </c>
      <c r="J4" s="3" t="s">
        <v>184</v>
      </c>
      <c r="K4" s="3">
        <v>30</v>
      </c>
      <c r="L4" s="3">
        <v>22.5</v>
      </c>
    </row>
    <row r="5" spans="2:12" x14ac:dyDescent="0.2">
      <c r="B5" s="3" t="s">
        <v>185</v>
      </c>
      <c r="C5" s="3">
        <v>16.5</v>
      </c>
      <c r="D5" s="11">
        <v>0.89760182717929204</v>
      </c>
      <c r="E5" s="3">
        <v>11.5</v>
      </c>
      <c r="F5" s="11">
        <v>0.91413949160427999</v>
      </c>
      <c r="J5" s="3" t="s">
        <v>185</v>
      </c>
      <c r="K5" s="3">
        <v>16.5</v>
      </c>
      <c r="L5" s="3">
        <v>11.5</v>
      </c>
    </row>
    <row r="6" spans="2:12" x14ac:dyDescent="0.2">
      <c r="B6"/>
      <c r="D6"/>
    </row>
    <row r="7" spans="2:12" x14ac:dyDescent="0.2">
      <c r="B7"/>
      <c r="D7"/>
      <c r="J7" s="3" t="s">
        <v>201</v>
      </c>
      <c r="K7" s="3" t="s">
        <v>199</v>
      </c>
      <c r="L7" s="3" t="s">
        <v>200</v>
      </c>
    </row>
    <row r="8" spans="2:12" x14ac:dyDescent="0.2">
      <c r="B8" s="3" t="s">
        <v>172</v>
      </c>
      <c r="D8" s="3" t="s">
        <v>202</v>
      </c>
      <c r="J8" s="3" t="s">
        <v>183</v>
      </c>
      <c r="K8" s="11">
        <v>0.88753542274668995</v>
      </c>
      <c r="L8" s="11">
        <v>0.91096730533336401</v>
      </c>
    </row>
    <row r="9" spans="2:12" x14ac:dyDescent="0.2">
      <c r="B9" s="3" t="s">
        <v>174</v>
      </c>
      <c r="D9" s="3">
        <v>2</v>
      </c>
      <c r="J9" s="3" t="s">
        <v>184</v>
      </c>
      <c r="K9" s="11">
        <v>0.85114502242127699</v>
      </c>
      <c r="L9" s="11">
        <v>0.89144702424280198</v>
      </c>
    </row>
    <row r="10" spans="2:12" x14ac:dyDescent="0.2">
      <c r="B10" s="3" t="s">
        <v>175</v>
      </c>
      <c r="D10" s="3" t="s">
        <v>203</v>
      </c>
      <c r="J10" s="3" t="s">
        <v>185</v>
      </c>
      <c r="K10" s="11">
        <v>0.89760182717929204</v>
      </c>
      <c r="L10" s="11">
        <v>0.91413949160427999</v>
      </c>
    </row>
  </sheetData>
  <mergeCells count="2">
    <mergeCell ref="C1:D1"/>
    <mergeCell ref="E1:F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450</TotalTime>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Sheet1</vt:lpstr>
      <vt:lpstr>Sheet2</vt:lpstr>
      <vt:lpstr>Sheet3</vt:lpstr>
      <vt:lpstr>Callback</vt:lpstr>
      <vt:lpstr>DropoutGRU</vt:lpstr>
      <vt:lpstr>DropoutEmb</vt:lpstr>
      <vt:lpstr>Trimlen</vt:lpstr>
      <vt:lpstr>EmbXMod</vt:lpstr>
      <vt:lpstr>TraXMod</vt:lpstr>
      <vt:lpstr>LossXEpoch</vt:lpstr>
      <vt:lpstr>Optimizer</vt:lpstr>
      <vt:lpstr>Loss</vt:lpstr>
      <vt:lpstr>Merge</vt:lpstr>
      <vt:lpstr>Sheet14</vt:lpstr>
      <vt:lpstr>Sheet14!_FilterDatabase</vt:lpstr>
      <vt:lpstr>Sheet14!_FilterDatabase_0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Joshua A Kosasih</cp:lastModifiedBy>
  <cp:revision>148</cp:revision>
  <dcterms:created xsi:type="dcterms:W3CDTF">2018-05-10T15:41:00Z</dcterms:created>
  <dcterms:modified xsi:type="dcterms:W3CDTF">2018-05-18T18:06:01Z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