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MWESIGWA\Documents\GitHub\cisco-data-analysis\4-transforming-data-with-excel\"/>
    </mc:Choice>
  </mc:AlternateContent>
  <xr:revisionPtr revIDLastSave="0" documentId="13_ncr:1_{D3CE2407-E69E-4281-8D08-7AE92BEE7C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ke_Sales_Functions_Lab" sheetId="1" r:id="rId1"/>
  </sheets>
  <definedNames>
    <definedName name="_xlnm._FilterDatabase" localSheetId="0" hidden="1">Bike_Sales_Functions_Lab!#REF!</definedName>
  </definedNames>
  <calcPr calcId="181029"/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  <c r="Q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2" i="1"/>
</calcChain>
</file>

<file path=xl/sharedStrings.xml><?xml version="1.0" encoding="utf-8"?>
<sst xmlns="http://schemas.openxmlformats.org/spreadsheetml/2006/main" count="863" uniqueCount="72">
  <si>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</si>
  <si>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</si>
  <si>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</si>
  <si>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</si>
  <si>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</si>
  <si>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</si>
  <si>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</si>
  <si>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</si>
  <si>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</si>
  <si>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</si>
  <si>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</si>
  <si>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</si>
  <si>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</si>
  <si>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</si>
  <si>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</si>
  <si>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</si>
  <si>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</si>
  <si>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</si>
  <si>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</si>
  <si>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</si>
  <si>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</si>
  <si>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</si>
  <si>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</si>
  <si>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</si>
  <si>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</si>
  <si>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</t>
  </si>
  <si>
    <t>United Kingdom</t>
  </si>
  <si>
    <t>England</t>
  </si>
  <si>
    <t>Young Adults (25-34)</t>
  </si>
  <si>
    <t>Australia</t>
  </si>
  <si>
    <t>New South Wales</t>
  </si>
  <si>
    <t>Youth (&lt;25)</t>
  </si>
  <si>
    <t>Washington</t>
  </si>
  <si>
    <t>Germany</t>
  </si>
  <si>
    <t>Nordrhein-Westfalen</t>
  </si>
  <si>
    <t>Queensland</t>
  </si>
  <si>
    <t>Canada</t>
  </si>
  <si>
    <t>British Columbia</t>
  </si>
  <si>
    <t>Oregon</t>
  </si>
  <si>
    <t>Victoria</t>
  </si>
  <si>
    <t>Hamburg</t>
  </si>
  <si>
    <t>France</t>
  </si>
  <si>
    <t>Seine (Paris)</t>
  </si>
  <si>
    <t>12/13/2021</t>
  </si>
  <si>
    <t>12/14/2021</t>
  </si>
  <si>
    <t>12/15/2021</t>
  </si>
  <si>
    <t>12/16/2021</t>
  </si>
  <si>
    <t>Seine et Marne</t>
  </si>
  <si>
    <t>12/17/2021</t>
  </si>
  <si>
    <t>12/18/2021</t>
  </si>
  <si>
    <t>Seine Saint Denis</t>
  </si>
  <si>
    <t>12/19/2021</t>
  </si>
  <si>
    <t>Nord</t>
  </si>
  <si>
    <t>South Australia</t>
  </si>
  <si>
    <t>Hessen</t>
  </si>
  <si>
    <t>12/20/2021</t>
  </si>
  <si>
    <t>12/21/2021</t>
  </si>
  <si>
    <t>Somme</t>
  </si>
  <si>
    <t>12/22/2021</t>
  </si>
  <si>
    <t>12/23/2021</t>
  </si>
  <si>
    <t>12/24/2021</t>
  </si>
  <si>
    <t>Sales Summary</t>
  </si>
  <si>
    <t xml:space="preserve">Model </t>
  </si>
  <si>
    <t>Color</t>
  </si>
  <si>
    <t xml:space="preserve"> Size</t>
  </si>
  <si>
    <t>Mountain-400</t>
  </si>
  <si>
    <t>Silver</t>
  </si>
  <si>
    <t>Mountain-200</t>
  </si>
  <si>
    <t>Black</t>
  </si>
  <si>
    <t>Mountain-500</t>
  </si>
  <si>
    <t>Mountain-100</t>
  </si>
  <si>
    <t>Statistical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</si>
</sst>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9"/>
  <sheetViews>
    <sheetView tabSelected="1" topLeftCell="J1" workbookViewId="0">
      <selection activeCell="Q2" sqref="Q2"/>
    </sheetView>
  </sheetViews>
  <sheetFormatPr defaultColWidth="19.28515625" defaultRowHeight="15" x14ac:dyDescent="0.25"/>
  <cols>
    <col min="1" max="1" width="16" customWidth="1"/>
    <col min="2" max="2" width="9.7109375" customWidth="1"/>
    <col min="3" max="3" width="8.5703125" customWidth="1"/>
    <col min="4" max="4" width="12.7109375" customWidth="1"/>
    <col min="6" max="6" width="15.42578125" customWidth="1"/>
    <col min="8" max="8" width="18" customWidth="1"/>
    <col min="13" max="14" width="26.85546875" customWidth="1"/>
    <col min="15" max="15" width="7.28515625" customWidth="1"/>
    <col min="24" max="24" width="34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62</v>
      </c>
      <c r="N1" t="s">
        <v>63</v>
      </c>
      <c r="O1" s="4" t="s">
        <v>64</v>
      </c>
      <c r="P1" t="s">
        <v>12</v>
      </c>
      <c r="Q1" t="s">
        <v>71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X1" t="s">
        <v>61</v>
      </c>
    </row>
    <row r="2" spans="1:24" x14ac:dyDescent="0.25">
      <c r="A2">
        <v>261695</v>
      </c>
      <c r="B2" s="1">
        <v>44208</v>
      </c>
      <c r="C2">
        <v>1</v>
      </c>
      <c r="D2" t="s">
        <v>18</v>
      </c>
      <c r="E2">
        <v>2021</v>
      </c>
      <c r="F2">
        <v>39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67</v>
      </c>
      <c r="N2" t="s">
        <v>68</v>
      </c>
      <c r="O2" s="4">
        <v>46</v>
      </c>
      <c r="P2">
        <v>4</v>
      </c>
      <c r="Q2">
        <f>COUNT(P2:P89)</f>
        <v>87</v>
      </c>
      <c r="R2" s="2">
        <v>1252</v>
      </c>
      <c r="S2" s="2">
        <v>2295</v>
      </c>
      <c r="T2" s="2">
        <v>4172</v>
      </c>
      <c r="U2" s="2">
        <v>5008</v>
      </c>
      <c r="V2" s="2">
        <v>9180</v>
      </c>
      <c r="X2" t="str">
        <f>CONCATENATE(A2,": ",P2, " ", L2, " ", TEXT(B2, "mm/dd/yyyy"))</f>
        <v>261695: 4 Mountain Bikes 01/12/2021</v>
      </c>
    </row>
    <row r="3" spans="1:24" x14ac:dyDescent="0.25">
      <c r="A3">
        <v>261696</v>
      </c>
      <c r="B3" s="1">
        <v>44208</v>
      </c>
      <c r="C3">
        <v>1</v>
      </c>
      <c r="D3" t="s">
        <v>18</v>
      </c>
      <c r="E3">
        <v>2021</v>
      </c>
      <c r="F3">
        <v>44</v>
      </c>
      <c r="G3" t="s">
        <v>19</v>
      </c>
      <c r="H3" t="s">
        <v>25</v>
      </c>
      <c r="I3" t="s">
        <v>26</v>
      </c>
      <c r="J3" t="s">
        <v>27</v>
      </c>
      <c r="K3" t="s">
        <v>23</v>
      </c>
      <c r="L3" t="s">
        <v>24</v>
      </c>
      <c r="M3" t="s">
        <v>67</v>
      </c>
      <c r="N3" t="s">
        <v>66</v>
      </c>
      <c r="O3" s="4">
        <v>42</v>
      </c>
      <c r="P3">
        <v>1</v>
      </c>
      <c r="Q3">
        <f>COUNTA(P2:P89)</f>
        <v>87</v>
      </c>
      <c r="R3" s="2">
        <v>1266</v>
      </c>
      <c r="S3" s="2">
        <v>2320</v>
      </c>
      <c r="T3" s="2">
        <v>1054</v>
      </c>
      <c r="U3" s="2">
        <v>1266</v>
      </c>
      <c r="V3" s="2">
        <v>2320</v>
      </c>
      <c r="X3" t="str">
        <f>CONCATENATE(A3,": ",P3, " ", L3, " ", TEXT(B3, "mm/dd/yyyy"))</f>
        <v>261696: 1 Mountain Bikes 01/12/2021</v>
      </c>
    </row>
    <row r="4" spans="1:24" x14ac:dyDescent="0.25">
      <c r="A4">
        <v>261697</v>
      </c>
      <c r="B4" s="1">
        <v>44239</v>
      </c>
      <c r="C4">
        <v>2</v>
      </c>
      <c r="D4" t="s">
        <v>18</v>
      </c>
      <c r="E4">
        <v>2021</v>
      </c>
      <c r="F4">
        <v>37</v>
      </c>
      <c r="G4" t="s">
        <v>19</v>
      </c>
      <c r="H4" t="s">
        <v>25</v>
      </c>
      <c r="I4" t="s">
        <v>21</v>
      </c>
      <c r="J4" t="s">
        <v>22</v>
      </c>
      <c r="K4" t="s">
        <v>23</v>
      </c>
      <c r="L4" t="s">
        <v>24</v>
      </c>
      <c r="M4" t="s">
        <v>65</v>
      </c>
      <c r="N4" t="s">
        <v>66</v>
      </c>
      <c r="O4" s="4">
        <v>46</v>
      </c>
      <c r="P4">
        <v>2</v>
      </c>
      <c r="Q4">
        <f>COUNTBLANK(P2:P89)</f>
        <v>1</v>
      </c>
      <c r="R4" s="2">
        <v>420</v>
      </c>
      <c r="S4" s="2">
        <v>769</v>
      </c>
      <c r="T4" s="2">
        <v>698</v>
      </c>
      <c r="U4" s="2">
        <v>840</v>
      </c>
      <c r="V4" s="2">
        <v>1538</v>
      </c>
      <c r="X4" t="str">
        <f>CONCATENATE(A4,": ",P4, " ", L4, " ", TEXT(B4, "mm/dd/yyyy"))</f>
        <v>261697: 2 Mountain Bikes 02/12/2021</v>
      </c>
    </row>
    <row r="5" spans="1:24" x14ac:dyDescent="0.25">
      <c r="A5">
        <v>261698</v>
      </c>
      <c r="B5" s="1">
        <v>44239</v>
      </c>
      <c r="C5">
        <v>2</v>
      </c>
      <c r="D5" t="s">
        <v>18</v>
      </c>
      <c r="E5">
        <v>2021</v>
      </c>
      <c r="F5">
        <v>31</v>
      </c>
      <c r="G5" t="s">
        <v>28</v>
      </c>
      <c r="H5" t="s">
        <v>20</v>
      </c>
      <c r="I5" t="s">
        <v>29</v>
      </c>
      <c r="J5" t="s">
        <v>30</v>
      </c>
      <c r="K5" t="s">
        <v>23</v>
      </c>
      <c r="L5" t="s">
        <v>24</v>
      </c>
      <c r="M5" t="s">
        <v>65</v>
      </c>
      <c r="N5" t="s">
        <v>66</v>
      </c>
      <c r="O5" s="4">
        <v>42</v>
      </c>
      <c r="P5">
        <v>1</v>
      </c>
      <c r="Q5">
        <f>COUNTIF($A$2:A89,  A2)</f>
        <v>1</v>
      </c>
      <c r="R5" s="2">
        <v>420</v>
      </c>
      <c r="S5" s="2">
        <v>769</v>
      </c>
      <c r="T5" s="2">
        <v>349</v>
      </c>
      <c r="U5" s="2">
        <v>420</v>
      </c>
      <c r="V5" s="2">
        <v>769</v>
      </c>
      <c r="X5" t="str">
        <f>CONCATENATE(A5,": ",P5, " ", L5, " ", TEXT(B5, "mm/dd/yyyy"))</f>
        <v>261698: 1 Mountain Bikes 02/12/2021</v>
      </c>
    </row>
    <row r="6" spans="1:24" x14ac:dyDescent="0.25">
      <c r="A6">
        <v>261699</v>
      </c>
      <c r="B6" s="1">
        <v>44267</v>
      </c>
      <c r="C6">
        <v>3</v>
      </c>
      <c r="D6" t="s">
        <v>18</v>
      </c>
      <c r="E6">
        <v>2021</v>
      </c>
      <c r="F6">
        <v>37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67</v>
      </c>
      <c r="N6" t="s">
        <v>68</v>
      </c>
      <c r="O6" s="4">
        <v>46</v>
      </c>
      <c r="P6">
        <v>2</v>
      </c>
      <c r="Q6">
        <f>AVERAGEIF(G2:G89, "Youth (&lt;25)", V2:V89)</f>
        <v>3533</v>
      </c>
      <c r="R6" s="2">
        <v>1252</v>
      </c>
      <c r="S6" s="2">
        <v>2295</v>
      </c>
      <c r="T6" s="2">
        <v>2086</v>
      </c>
      <c r="U6" s="2">
        <v>2504</v>
      </c>
      <c r="V6" s="2">
        <v>4590</v>
      </c>
      <c r="X6" t="str">
        <f>CONCATENATE(A6,": ",P6, " ", L6, " ", TEXT(B6, "mm/dd/yyyy"))</f>
        <v>261699: 2 Mountain Bikes 03/12/2021</v>
      </c>
    </row>
    <row r="7" spans="1:24" x14ac:dyDescent="0.25">
      <c r="A7">
        <v>261700</v>
      </c>
      <c r="B7" s="1">
        <v>44267</v>
      </c>
      <c r="C7">
        <v>3</v>
      </c>
      <c r="D7" t="s">
        <v>18</v>
      </c>
      <c r="E7">
        <v>2021</v>
      </c>
      <c r="F7">
        <v>24</v>
      </c>
      <c r="G7" t="s">
        <v>31</v>
      </c>
      <c r="H7" t="s">
        <v>20</v>
      </c>
      <c r="I7" t="s">
        <v>26</v>
      </c>
      <c r="J7" t="s">
        <v>27</v>
      </c>
      <c r="K7" t="s">
        <v>23</v>
      </c>
      <c r="L7" t="s">
        <v>24</v>
      </c>
      <c r="M7" t="s">
        <v>67</v>
      </c>
      <c r="N7" t="s">
        <v>68</v>
      </c>
      <c r="O7" s="4">
        <v>38</v>
      </c>
      <c r="P7">
        <v>1</v>
      </c>
      <c r="Q7">
        <f>AVERAGEIF(G2:G89, "Adults (35-64)", V2:V89)</f>
        <v>4388.4255319148933</v>
      </c>
      <c r="R7" s="2">
        <v>1252</v>
      </c>
      <c r="S7" s="2">
        <v>2295</v>
      </c>
      <c r="T7" s="2">
        <v>1043</v>
      </c>
      <c r="U7" s="2">
        <v>1252</v>
      </c>
      <c r="V7" s="2">
        <v>2295</v>
      </c>
      <c r="X7" t="str">
        <f>CONCATENATE(A7,": ",P7, " ", L7, " ", TEXT(B7, "mm/dd/yyyy"))</f>
        <v>261700: 1 Mountain Bikes 03/12/2021</v>
      </c>
    </row>
    <row r="8" spans="1:24" x14ac:dyDescent="0.25">
      <c r="A8">
        <v>261701</v>
      </c>
      <c r="B8" s="1">
        <v>44267</v>
      </c>
      <c r="C8">
        <v>3</v>
      </c>
      <c r="D8" t="s">
        <v>18</v>
      </c>
      <c r="E8">
        <v>2021</v>
      </c>
      <c r="F8">
        <v>37</v>
      </c>
      <c r="G8" t="s">
        <v>19</v>
      </c>
      <c r="H8" t="s">
        <v>25</v>
      </c>
      <c r="I8" t="s">
        <v>21</v>
      </c>
      <c r="J8" t="s">
        <v>32</v>
      </c>
      <c r="K8" t="s">
        <v>23</v>
      </c>
      <c r="L8" t="s">
        <v>24</v>
      </c>
      <c r="M8" t="s">
        <v>67</v>
      </c>
      <c r="N8" t="s">
        <v>68</v>
      </c>
      <c r="O8" s="4">
        <v>46</v>
      </c>
      <c r="P8">
        <v>1</v>
      </c>
      <c r="Q8" t="e">
        <f ca="1">MINIFS(I2:I89, V2:V89, "AUSTRALIA")</f>
        <v>#NAME?</v>
      </c>
      <c r="R8" s="2">
        <v>1252</v>
      </c>
      <c r="S8" s="2">
        <v>2295</v>
      </c>
      <c r="T8" s="2">
        <v>1043</v>
      </c>
      <c r="U8" s="2">
        <v>1252</v>
      </c>
      <c r="V8" s="2">
        <v>2295</v>
      </c>
      <c r="X8" t="str">
        <f>CONCATENATE(A8,": ",P8, " ", L8, " ", TEXT(B8, "mm/dd/yyyy"))</f>
        <v>261701: 1 Mountain Bikes 03/12/2021</v>
      </c>
    </row>
    <row r="9" spans="1:24" x14ac:dyDescent="0.25">
      <c r="A9">
        <v>261702</v>
      </c>
      <c r="B9" s="1">
        <v>44298</v>
      </c>
      <c r="C9">
        <v>4</v>
      </c>
      <c r="D9" t="s">
        <v>18</v>
      </c>
      <c r="E9">
        <v>2021</v>
      </c>
      <c r="F9">
        <v>31</v>
      </c>
      <c r="G9" t="s">
        <v>28</v>
      </c>
      <c r="H9" t="s">
        <v>20</v>
      </c>
      <c r="I9" t="s">
        <v>29</v>
      </c>
      <c r="J9" t="s">
        <v>30</v>
      </c>
      <c r="K9" t="s">
        <v>23</v>
      </c>
      <c r="L9" t="s">
        <v>24</v>
      </c>
      <c r="M9" t="s">
        <v>65</v>
      </c>
      <c r="N9" t="s">
        <v>66</v>
      </c>
      <c r="O9" s="4">
        <v>42</v>
      </c>
      <c r="P9">
        <v>4</v>
      </c>
      <c r="R9" s="2">
        <v>420</v>
      </c>
      <c r="S9" s="2">
        <v>769</v>
      </c>
      <c r="T9" s="2">
        <v>1396</v>
      </c>
      <c r="U9" s="2">
        <v>1680</v>
      </c>
      <c r="V9" s="2">
        <v>3076</v>
      </c>
      <c r="X9" t="str">
        <f>CONCATENATE(A9,": ",P9, " ", L9, " ", TEXT(B9, "mm/dd/yyyy"))</f>
        <v>261702: 4 Mountain Bikes 04/12/2021</v>
      </c>
    </row>
    <row r="10" spans="1:24" x14ac:dyDescent="0.25">
      <c r="A10">
        <v>261703</v>
      </c>
      <c r="B10" s="1">
        <v>44328</v>
      </c>
      <c r="C10">
        <v>5</v>
      </c>
      <c r="D10" t="s">
        <v>18</v>
      </c>
      <c r="E10">
        <v>2021</v>
      </c>
      <c r="F10">
        <v>39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 t="s">
        <v>67</v>
      </c>
      <c r="N10" t="s">
        <v>68</v>
      </c>
      <c r="O10" s="4">
        <v>46</v>
      </c>
      <c r="P10" s="3">
        <v>4</v>
      </c>
      <c r="R10" s="2">
        <v>1252</v>
      </c>
      <c r="S10" s="2">
        <v>2295</v>
      </c>
      <c r="T10" s="2">
        <v>4172</v>
      </c>
      <c r="U10" s="2">
        <v>5008</v>
      </c>
      <c r="V10" s="2">
        <v>9180</v>
      </c>
      <c r="X10" t="str">
        <f>CONCATENATE(A10,": ",P10, " ", L10, " ", TEXT(B10, "mm/dd/yyyy"))</f>
        <v>261703: 4 Mountain Bikes 05/12/2021</v>
      </c>
    </row>
    <row r="11" spans="1:24" x14ac:dyDescent="0.25">
      <c r="A11">
        <v>261704</v>
      </c>
      <c r="B11" s="1">
        <v>44328</v>
      </c>
      <c r="C11">
        <v>5</v>
      </c>
      <c r="D11" t="s">
        <v>18</v>
      </c>
      <c r="E11">
        <v>2021</v>
      </c>
      <c r="F11">
        <v>42</v>
      </c>
      <c r="G11" t="s">
        <v>19</v>
      </c>
      <c r="H11" t="s">
        <v>25</v>
      </c>
      <c r="I11" t="s">
        <v>33</v>
      </c>
      <c r="J11" t="s">
        <v>34</v>
      </c>
      <c r="K11" t="s">
        <v>23</v>
      </c>
      <c r="L11" t="s">
        <v>24</v>
      </c>
      <c r="M11" t="s">
        <v>67</v>
      </c>
      <c r="N11" t="s">
        <v>68</v>
      </c>
      <c r="O11" s="4">
        <v>38</v>
      </c>
      <c r="R11" s="2">
        <v>1252</v>
      </c>
      <c r="S11" s="2">
        <v>2295</v>
      </c>
      <c r="T11" s="2">
        <v>4172</v>
      </c>
      <c r="U11" s="2">
        <v>5008</v>
      </c>
      <c r="V11" s="2">
        <v>9180</v>
      </c>
      <c r="X11" t="str">
        <f>CONCATENATE(A11,": ",P11, " ", L11, " ", TEXT(B11, "mm/dd/yyyy"))</f>
        <v>261704:  Mountain Bikes 05/12/2021</v>
      </c>
    </row>
    <row r="12" spans="1:24" x14ac:dyDescent="0.25">
      <c r="A12">
        <v>261705</v>
      </c>
      <c r="B12" s="1">
        <v>44328</v>
      </c>
      <c r="C12">
        <v>5</v>
      </c>
      <c r="D12" t="s">
        <v>18</v>
      </c>
      <c r="E12">
        <v>2021</v>
      </c>
      <c r="F12">
        <v>35</v>
      </c>
      <c r="G12" t="s">
        <v>19</v>
      </c>
      <c r="H12" t="s">
        <v>20</v>
      </c>
      <c r="I12" t="s">
        <v>29</v>
      </c>
      <c r="J12" t="s">
        <v>35</v>
      </c>
      <c r="K12" t="s">
        <v>23</v>
      </c>
      <c r="L12" t="s">
        <v>24</v>
      </c>
      <c r="M12" t="s">
        <v>67</v>
      </c>
      <c r="N12" t="s">
        <v>66</v>
      </c>
      <c r="O12">
        <v>38</v>
      </c>
      <c r="P12">
        <v>1</v>
      </c>
      <c r="R12" s="2">
        <v>1266</v>
      </c>
      <c r="S12" s="2">
        <v>2320</v>
      </c>
      <c r="T12" s="2">
        <v>1054</v>
      </c>
      <c r="U12" s="2">
        <v>1266</v>
      </c>
      <c r="V12" s="2">
        <v>2320</v>
      </c>
      <c r="X12" t="str">
        <f>CONCATENATE(A12,": ",P12, " ", L12, " ", TEXT(B12, "mm/dd/yyyy"))</f>
        <v>261705: 1 Mountain Bikes 05/12/2021</v>
      </c>
    </row>
    <row r="13" spans="1:24" x14ac:dyDescent="0.25">
      <c r="A13">
        <v>261706</v>
      </c>
      <c r="B13" s="1">
        <v>44328</v>
      </c>
      <c r="C13">
        <v>5</v>
      </c>
      <c r="D13" t="s">
        <v>18</v>
      </c>
      <c r="E13">
        <v>2021</v>
      </c>
      <c r="F13">
        <v>37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 t="s">
        <v>67</v>
      </c>
      <c r="N13" t="s">
        <v>68</v>
      </c>
      <c r="O13">
        <v>46</v>
      </c>
      <c r="P13">
        <v>1</v>
      </c>
      <c r="R13" s="2">
        <v>1252</v>
      </c>
      <c r="S13" s="2">
        <v>2295</v>
      </c>
      <c r="T13" s="2">
        <v>1043</v>
      </c>
      <c r="U13" s="2">
        <v>1252</v>
      </c>
      <c r="V13" s="2">
        <v>2295</v>
      </c>
      <c r="X13" t="str">
        <f>CONCATENATE(A13,": ",P13, " ", L13, " ", TEXT(B13, "mm/dd/yyyy"))</f>
        <v>261706: 1 Mountain Bikes 05/12/2021</v>
      </c>
    </row>
    <row r="14" spans="1:24" x14ac:dyDescent="0.25">
      <c r="A14">
        <v>261707</v>
      </c>
      <c r="B14" s="1">
        <v>44359</v>
      </c>
      <c r="C14">
        <v>6</v>
      </c>
      <c r="D14" t="s">
        <v>18</v>
      </c>
      <c r="E14">
        <v>2021</v>
      </c>
      <c r="F14">
        <v>23</v>
      </c>
      <c r="G14" t="s">
        <v>31</v>
      </c>
      <c r="H14" t="s">
        <v>25</v>
      </c>
      <c r="I14" t="s">
        <v>26</v>
      </c>
      <c r="J14" t="s">
        <v>27</v>
      </c>
      <c r="K14" t="s">
        <v>23</v>
      </c>
      <c r="L14" t="s">
        <v>24</v>
      </c>
      <c r="M14" t="s">
        <v>65</v>
      </c>
      <c r="N14" t="s">
        <v>66</v>
      </c>
      <c r="O14">
        <v>46</v>
      </c>
      <c r="P14">
        <v>3</v>
      </c>
      <c r="R14" s="2">
        <v>420</v>
      </c>
      <c r="S14" s="2">
        <v>769</v>
      </c>
      <c r="T14" s="2">
        <v>1047</v>
      </c>
      <c r="U14" s="2">
        <v>1260</v>
      </c>
      <c r="V14" s="2">
        <v>2307</v>
      </c>
      <c r="X14" t="str">
        <f>CONCATENATE(A14,": ",P14, " ", L14, " ", TEXT(B14, "mm/dd/yyyy"))</f>
        <v>261707: 3 Mountain Bikes 06/12/2021</v>
      </c>
    </row>
    <row r="15" spans="1:24" x14ac:dyDescent="0.25">
      <c r="A15">
        <v>261708</v>
      </c>
      <c r="B15" s="1">
        <v>44359</v>
      </c>
      <c r="C15">
        <v>6</v>
      </c>
      <c r="D15" t="s">
        <v>18</v>
      </c>
      <c r="E15">
        <v>2021</v>
      </c>
      <c r="F15">
        <v>27</v>
      </c>
      <c r="G15" t="s">
        <v>28</v>
      </c>
      <c r="H15" t="s">
        <v>25</v>
      </c>
      <c r="I15" t="s">
        <v>36</v>
      </c>
      <c r="J15" t="s">
        <v>37</v>
      </c>
      <c r="K15" t="s">
        <v>23</v>
      </c>
      <c r="L15" t="s">
        <v>24</v>
      </c>
      <c r="M15" t="s">
        <v>67</v>
      </c>
      <c r="N15" t="s">
        <v>68</v>
      </c>
      <c r="O15">
        <v>46</v>
      </c>
      <c r="P15">
        <v>1</v>
      </c>
      <c r="R15" s="2">
        <v>1252</v>
      </c>
      <c r="S15" s="2">
        <v>2295</v>
      </c>
      <c r="T15" s="2">
        <v>1043</v>
      </c>
      <c r="U15" s="2">
        <v>1252</v>
      </c>
      <c r="V15" s="2">
        <v>2295</v>
      </c>
      <c r="X15" t="str">
        <f>CONCATENATE(A15,": ",P15, " ", L15, " ", TEXT(B15, "mm/dd/yyyy"))</f>
        <v>261708: 1 Mountain Bikes 06/12/2021</v>
      </c>
    </row>
    <row r="16" spans="1:24" x14ac:dyDescent="0.25">
      <c r="A16">
        <v>261709</v>
      </c>
      <c r="B16" s="1">
        <v>44359</v>
      </c>
      <c r="C16">
        <v>6</v>
      </c>
      <c r="D16" t="s">
        <v>18</v>
      </c>
      <c r="E16">
        <v>2021</v>
      </c>
      <c r="F16">
        <v>36</v>
      </c>
      <c r="G16" t="s">
        <v>19</v>
      </c>
      <c r="H16" t="s">
        <v>25</v>
      </c>
      <c r="I16" t="s">
        <v>29</v>
      </c>
      <c r="J16" t="s">
        <v>30</v>
      </c>
      <c r="K16" t="s">
        <v>23</v>
      </c>
      <c r="L16" t="s">
        <v>24</v>
      </c>
      <c r="M16" t="s">
        <v>67</v>
      </c>
      <c r="N16" t="s">
        <v>68</v>
      </c>
      <c r="O16">
        <v>42</v>
      </c>
      <c r="P16">
        <v>1</v>
      </c>
      <c r="R16" s="2">
        <v>1252</v>
      </c>
      <c r="S16" s="2">
        <v>2295</v>
      </c>
      <c r="T16" s="2">
        <v>1043</v>
      </c>
      <c r="U16" s="2">
        <v>1252</v>
      </c>
      <c r="V16" s="2">
        <v>2295</v>
      </c>
      <c r="X16" t="str">
        <f>CONCATENATE(A16,": ",P16, " ", L16, " ", TEXT(B16, "mm/dd/yyyy"))</f>
        <v>261709: 1 Mountain Bikes 06/12/2021</v>
      </c>
    </row>
    <row r="17" spans="1:24" x14ac:dyDescent="0.25">
      <c r="A17">
        <v>261710</v>
      </c>
      <c r="B17" s="1">
        <v>44359</v>
      </c>
      <c r="C17">
        <v>6</v>
      </c>
      <c r="D17" t="s">
        <v>18</v>
      </c>
      <c r="E17">
        <v>2021</v>
      </c>
      <c r="F17">
        <v>47</v>
      </c>
      <c r="G17" t="s">
        <v>19</v>
      </c>
      <c r="H17" t="s">
        <v>25</v>
      </c>
      <c r="I17" t="s">
        <v>26</v>
      </c>
      <c r="J17" t="s">
        <v>27</v>
      </c>
      <c r="K17" t="s">
        <v>23</v>
      </c>
      <c r="L17" t="s">
        <v>24</v>
      </c>
      <c r="M17" t="s">
        <v>67</v>
      </c>
      <c r="N17" t="s">
        <v>66</v>
      </c>
      <c r="O17">
        <v>38</v>
      </c>
      <c r="P17">
        <v>1</v>
      </c>
      <c r="R17" s="2">
        <v>1266</v>
      </c>
      <c r="S17" s="2">
        <v>2320</v>
      </c>
      <c r="T17" s="2">
        <v>1054</v>
      </c>
      <c r="U17" s="2">
        <v>1266</v>
      </c>
      <c r="V17" s="2">
        <v>2320</v>
      </c>
      <c r="X17" t="str">
        <f>CONCATENATE(A17,": ",P17, " ", L17, " ", TEXT(B17, "mm/dd/yyyy"))</f>
        <v>261710: 1 Mountain Bikes 06/12/2021</v>
      </c>
    </row>
    <row r="18" spans="1:24" x14ac:dyDescent="0.25">
      <c r="A18">
        <v>261711</v>
      </c>
      <c r="B18" s="1">
        <v>44389</v>
      </c>
      <c r="C18">
        <v>7</v>
      </c>
      <c r="D18" t="s">
        <v>18</v>
      </c>
      <c r="E18">
        <v>2021</v>
      </c>
      <c r="F18">
        <v>30</v>
      </c>
      <c r="G18" t="s">
        <v>28</v>
      </c>
      <c r="H18" t="s">
        <v>25</v>
      </c>
      <c r="I18" t="s">
        <v>21</v>
      </c>
      <c r="J18" t="s">
        <v>22</v>
      </c>
      <c r="K18" t="s">
        <v>23</v>
      </c>
      <c r="L18" t="s">
        <v>24</v>
      </c>
      <c r="M18" t="s">
        <v>65</v>
      </c>
      <c r="N18" t="s">
        <v>66</v>
      </c>
      <c r="O18">
        <v>38</v>
      </c>
      <c r="P18">
        <v>4</v>
      </c>
      <c r="R18" s="2">
        <v>420</v>
      </c>
      <c r="S18" s="2">
        <v>769</v>
      </c>
      <c r="T18" s="2">
        <v>1396</v>
      </c>
      <c r="U18" s="2">
        <v>1680</v>
      </c>
      <c r="V18" s="2">
        <v>3076</v>
      </c>
      <c r="X18" t="str">
        <f>CONCATENATE(A18,": ",P18, " ", L18, " ", TEXT(B18, "mm/dd/yyyy"))</f>
        <v>261711: 4 Mountain Bikes 07/12/2021</v>
      </c>
    </row>
    <row r="19" spans="1:24" x14ac:dyDescent="0.25">
      <c r="A19">
        <v>261712</v>
      </c>
      <c r="B19" s="1">
        <v>44389</v>
      </c>
      <c r="C19">
        <v>7</v>
      </c>
      <c r="D19" t="s">
        <v>18</v>
      </c>
      <c r="E19">
        <v>2021</v>
      </c>
      <c r="F19">
        <v>38</v>
      </c>
      <c r="G19" t="s">
        <v>19</v>
      </c>
      <c r="H19" t="s">
        <v>25</v>
      </c>
      <c r="I19" t="s">
        <v>21</v>
      </c>
      <c r="J19" t="s">
        <v>22</v>
      </c>
      <c r="K19" t="s">
        <v>23</v>
      </c>
      <c r="L19" t="s">
        <v>24</v>
      </c>
      <c r="M19" t="s">
        <v>67</v>
      </c>
      <c r="N19" t="s">
        <v>66</v>
      </c>
      <c r="O19">
        <v>42</v>
      </c>
      <c r="P19">
        <v>2</v>
      </c>
      <c r="R19" s="2">
        <v>1266</v>
      </c>
      <c r="S19" s="2">
        <v>2320</v>
      </c>
      <c r="T19" s="2">
        <v>2108</v>
      </c>
      <c r="U19" s="2">
        <v>2532</v>
      </c>
      <c r="V19" s="2">
        <v>4640</v>
      </c>
      <c r="X19" t="str">
        <f>CONCATENATE(A19,": ",P19, " ", L19, " ", TEXT(B19, "mm/dd/yyyy"))</f>
        <v>261712: 2 Mountain Bikes 07/12/2021</v>
      </c>
    </row>
    <row r="20" spans="1:24" x14ac:dyDescent="0.25">
      <c r="A20">
        <v>261713</v>
      </c>
      <c r="B20" s="1">
        <v>44420</v>
      </c>
      <c r="C20">
        <v>8</v>
      </c>
      <c r="D20" t="s">
        <v>18</v>
      </c>
      <c r="E20">
        <v>2021</v>
      </c>
      <c r="F20">
        <v>19</v>
      </c>
      <c r="G20" t="s">
        <v>31</v>
      </c>
      <c r="H20" t="s">
        <v>20</v>
      </c>
      <c r="I20" t="s">
        <v>29</v>
      </c>
      <c r="J20" t="s">
        <v>30</v>
      </c>
      <c r="K20" t="s">
        <v>23</v>
      </c>
      <c r="L20" t="s">
        <v>24</v>
      </c>
      <c r="M20" t="s">
        <v>69</v>
      </c>
      <c r="N20" t="s">
        <v>66</v>
      </c>
      <c r="O20">
        <v>42</v>
      </c>
      <c r="P20">
        <v>4</v>
      </c>
      <c r="R20" s="2">
        <v>308</v>
      </c>
      <c r="S20" s="2">
        <v>565</v>
      </c>
      <c r="T20" s="2">
        <v>1028</v>
      </c>
      <c r="U20" s="2">
        <v>1232</v>
      </c>
      <c r="V20" s="2">
        <v>2260</v>
      </c>
      <c r="X20" t="str">
        <f>CONCATENATE(A20,": ",P20, " ", L20, " ", TEXT(B20, "mm/dd/yyyy"))</f>
        <v>261713: 4 Mountain Bikes 08/12/2021</v>
      </c>
    </row>
    <row r="21" spans="1:24" x14ac:dyDescent="0.25">
      <c r="A21">
        <v>261714</v>
      </c>
      <c r="B21" s="1">
        <v>44420</v>
      </c>
      <c r="C21">
        <v>8</v>
      </c>
      <c r="D21" t="s">
        <v>18</v>
      </c>
      <c r="E21">
        <v>2021</v>
      </c>
      <c r="F21">
        <v>30</v>
      </c>
      <c r="G21" t="s">
        <v>28</v>
      </c>
      <c r="H21" t="s">
        <v>20</v>
      </c>
      <c r="I21" t="s">
        <v>36</v>
      </c>
      <c r="J21" t="s">
        <v>37</v>
      </c>
      <c r="K21" t="s">
        <v>23</v>
      </c>
      <c r="L21" t="s">
        <v>24</v>
      </c>
      <c r="M21" t="s">
        <v>67</v>
      </c>
      <c r="N21" t="s">
        <v>66</v>
      </c>
      <c r="O21">
        <v>38</v>
      </c>
      <c r="P21">
        <v>4</v>
      </c>
      <c r="R21" s="2">
        <v>1266</v>
      </c>
      <c r="S21" s="2">
        <v>2320</v>
      </c>
      <c r="T21" s="2">
        <v>4216</v>
      </c>
      <c r="U21" s="2">
        <v>5064</v>
      </c>
      <c r="V21" s="2">
        <v>9280</v>
      </c>
      <c r="X21" t="str">
        <f>CONCATENATE(A21,": ",P21, " ", L21, " ", TEXT(B21, "mm/dd/yyyy"))</f>
        <v>261714: 4 Mountain Bikes 08/12/2021</v>
      </c>
    </row>
    <row r="22" spans="1:24" x14ac:dyDescent="0.25">
      <c r="A22">
        <v>261715</v>
      </c>
      <c r="B22" s="1">
        <v>44420</v>
      </c>
      <c r="C22">
        <v>8</v>
      </c>
      <c r="D22" t="s">
        <v>18</v>
      </c>
      <c r="E22">
        <v>2021</v>
      </c>
      <c r="F22">
        <v>39</v>
      </c>
      <c r="G22" t="s">
        <v>19</v>
      </c>
      <c r="H22" t="s">
        <v>20</v>
      </c>
      <c r="I22" t="s">
        <v>21</v>
      </c>
      <c r="J22" t="s">
        <v>38</v>
      </c>
      <c r="K22" t="s">
        <v>23</v>
      </c>
      <c r="L22" t="s">
        <v>24</v>
      </c>
      <c r="M22" t="s">
        <v>67</v>
      </c>
      <c r="N22" t="s">
        <v>68</v>
      </c>
      <c r="O22">
        <v>42</v>
      </c>
      <c r="P22">
        <v>2</v>
      </c>
      <c r="R22" s="2">
        <v>1252</v>
      </c>
      <c r="S22" s="2">
        <v>2295</v>
      </c>
      <c r="T22" s="2">
        <v>2086</v>
      </c>
      <c r="U22" s="2">
        <v>2504</v>
      </c>
      <c r="V22" s="2">
        <v>4590</v>
      </c>
      <c r="X22" t="str">
        <f>CONCATENATE(A22,": ",P22, " ", L22, " ", TEXT(B22, "mm/dd/yyyy"))</f>
        <v>261715: 2 Mountain Bikes 08/12/2021</v>
      </c>
    </row>
    <row r="23" spans="1:24" x14ac:dyDescent="0.25">
      <c r="A23">
        <v>261716</v>
      </c>
      <c r="B23" s="1">
        <v>44420</v>
      </c>
      <c r="C23">
        <v>8</v>
      </c>
      <c r="D23" t="s">
        <v>18</v>
      </c>
      <c r="E23">
        <v>2021</v>
      </c>
      <c r="F23">
        <v>35</v>
      </c>
      <c r="G23" t="s">
        <v>19</v>
      </c>
      <c r="H23" t="s">
        <v>20</v>
      </c>
      <c r="I23" t="s">
        <v>21</v>
      </c>
      <c r="J23" t="s">
        <v>22</v>
      </c>
      <c r="K23" t="s">
        <v>23</v>
      </c>
      <c r="L23" t="s">
        <v>24</v>
      </c>
      <c r="M23" t="s">
        <v>69</v>
      </c>
      <c r="N23" t="s">
        <v>68</v>
      </c>
      <c r="O23">
        <v>42</v>
      </c>
      <c r="P23">
        <v>1</v>
      </c>
      <c r="R23" s="2">
        <v>295</v>
      </c>
      <c r="S23" s="2">
        <v>540</v>
      </c>
      <c r="T23" s="2">
        <v>245</v>
      </c>
      <c r="U23" s="2">
        <v>295</v>
      </c>
      <c r="V23" s="2">
        <v>540</v>
      </c>
      <c r="X23" t="str">
        <f>CONCATENATE(A23,": ",P23, " ", L23, " ", TEXT(B23, "mm/dd/yyyy"))</f>
        <v>261716: 1 Mountain Bikes 08/12/2021</v>
      </c>
    </row>
    <row r="24" spans="1:24" x14ac:dyDescent="0.25">
      <c r="A24">
        <v>261717</v>
      </c>
      <c r="B24" s="1">
        <v>44451</v>
      </c>
      <c r="C24">
        <v>9</v>
      </c>
      <c r="D24" t="s">
        <v>18</v>
      </c>
      <c r="E24">
        <v>2021</v>
      </c>
      <c r="F24">
        <v>33</v>
      </c>
      <c r="G24" t="s">
        <v>28</v>
      </c>
      <c r="H24" t="s">
        <v>20</v>
      </c>
      <c r="I24" t="s">
        <v>29</v>
      </c>
      <c r="J24" t="s">
        <v>39</v>
      </c>
      <c r="K24" t="s">
        <v>23</v>
      </c>
      <c r="L24" t="s">
        <v>24</v>
      </c>
      <c r="M24" t="s">
        <v>70</v>
      </c>
      <c r="N24" t="s">
        <v>68</v>
      </c>
      <c r="O24">
        <v>38</v>
      </c>
      <c r="P24">
        <v>2</v>
      </c>
      <c r="R24" s="2">
        <v>1898</v>
      </c>
      <c r="S24" s="2">
        <v>3375</v>
      </c>
      <c r="T24" s="2">
        <v>2954</v>
      </c>
      <c r="U24" s="2">
        <v>3796</v>
      </c>
      <c r="V24" s="2">
        <v>6750</v>
      </c>
      <c r="X24" t="str">
        <f>CONCATENATE(A24,": ",P24, " ", L24, " ", TEXT(B24, "mm/dd/yyyy"))</f>
        <v>261717: 2 Mountain Bikes 09/12/2021</v>
      </c>
    </row>
    <row r="25" spans="1:24" x14ac:dyDescent="0.25">
      <c r="A25">
        <v>261718</v>
      </c>
      <c r="B25" s="1">
        <v>44451</v>
      </c>
      <c r="C25">
        <v>9</v>
      </c>
      <c r="D25" t="s">
        <v>18</v>
      </c>
      <c r="E25">
        <v>2021</v>
      </c>
      <c r="F25">
        <v>41</v>
      </c>
      <c r="G25" t="s">
        <v>19</v>
      </c>
      <c r="H25" t="s">
        <v>20</v>
      </c>
      <c r="I25" t="s">
        <v>33</v>
      </c>
      <c r="J25" t="s">
        <v>40</v>
      </c>
      <c r="K25" t="s">
        <v>23</v>
      </c>
      <c r="L25" t="s">
        <v>24</v>
      </c>
      <c r="M25" t="s">
        <v>67</v>
      </c>
      <c r="N25" t="s">
        <v>66</v>
      </c>
      <c r="O25">
        <v>42</v>
      </c>
      <c r="P25">
        <v>1</v>
      </c>
      <c r="R25" s="2">
        <v>1266</v>
      </c>
      <c r="S25" s="2">
        <v>2320</v>
      </c>
      <c r="T25" s="2">
        <v>1054</v>
      </c>
      <c r="U25" s="2">
        <v>1266</v>
      </c>
      <c r="V25" s="2">
        <v>2320</v>
      </c>
      <c r="X25" t="str">
        <f>CONCATENATE(A25,": ",P25, " ", L25, " ", TEXT(B25, "mm/dd/yyyy"))</f>
        <v>261718: 1 Mountain Bikes 09/12/2021</v>
      </c>
    </row>
    <row r="26" spans="1:24" x14ac:dyDescent="0.25">
      <c r="A26">
        <v>261719</v>
      </c>
      <c r="B26" s="1">
        <v>44481</v>
      </c>
      <c r="C26">
        <v>10</v>
      </c>
      <c r="D26" t="s">
        <v>18</v>
      </c>
      <c r="E26">
        <v>2021</v>
      </c>
      <c r="F26">
        <v>34</v>
      </c>
      <c r="G26" t="s">
        <v>28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67</v>
      </c>
      <c r="N26" t="s">
        <v>68</v>
      </c>
      <c r="O26">
        <v>42</v>
      </c>
      <c r="P26">
        <v>2</v>
      </c>
      <c r="R26" s="2">
        <v>1252</v>
      </c>
      <c r="S26" s="2">
        <v>2295</v>
      </c>
      <c r="T26" s="2">
        <v>2086</v>
      </c>
      <c r="U26" s="2">
        <v>2504</v>
      </c>
      <c r="V26" s="2">
        <v>4590</v>
      </c>
      <c r="X26" t="str">
        <f>CONCATENATE(A26,": ",P26, " ", L26, " ", TEXT(B26, "mm/dd/yyyy"))</f>
        <v>261719: 2 Mountain Bikes 10/12/2021</v>
      </c>
    </row>
    <row r="27" spans="1:24" x14ac:dyDescent="0.25">
      <c r="A27">
        <v>261720</v>
      </c>
      <c r="B27" s="1">
        <v>44481</v>
      </c>
      <c r="C27">
        <v>10</v>
      </c>
      <c r="D27" t="s">
        <v>18</v>
      </c>
      <c r="E27">
        <v>2021</v>
      </c>
      <c r="F27">
        <v>40</v>
      </c>
      <c r="G27" t="s">
        <v>19</v>
      </c>
      <c r="H27" t="s">
        <v>25</v>
      </c>
      <c r="I27" t="s">
        <v>29</v>
      </c>
      <c r="J27" t="s">
        <v>30</v>
      </c>
      <c r="K27" t="s">
        <v>23</v>
      </c>
      <c r="L27" t="s">
        <v>24</v>
      </c>
      <c r="M27" t="s">
        <v>67</v>
      </c>
      <c r="N27" t="s">
        <v>68</v>
      </c>
      <c r="O27">
        <v>42</v>
      </c>
      <c r="P27">
        <v>2</v>
      </c>
      <c r="R27" s="2">
        <v>1252</v>
      </c>
      <c r="S27" s="2">
        <v>2295</v>
      </c>
      <c r="T27" s="2">
        <v>2086</v>
      </c>
      <c r="U27" s="2">
        <v>2504</v>
      </c>
      <c r="V27" s="2">
        <v>4590</v>
      </c>
      <c r="X27" t="str">
        <f>CONCATENATE(A27,": ",P27, " ", L27, " ", TEXT(B27, "mm/dd/yyyy"))</f>
        <v>261720: 2 Mountain Bikes 10/12/2021</v>
      </c>
    </row>
    <row r="28" spans="1:24" x14ac:dyDescent="0.25">
      <c r="A28">
        <v>261721</v>
      </c>
      <c r="B28" s="1">
        <v>44481</v>
      </c>
      <c r="C28">
        <v>10</v>
      </c>
      <c r="D28" t="s">
        <v>18</v>
      </c>
      <c r="E28">
        <v>2021</v>
      </c>
      <c r="F28">
        <v>26</v>
      </c>
      <c r="G28" t="s">
        <v>28</v>
      </c>
      <c r="H28" t="s">
        <v>25</v>
      </c>
      <c r="I28" t="s">
        <v>26</v>
      </c>
      <c r="J28" t="s">
        <v>27</v>
      </c>
      <c r="K28" t="s">
        <v>23</v>
      </c>
      <c r="L28" t="s">
        <v>24</v>
      </c>
      <c r="M28" t="s">
        <v>67</v>
      </c>
      <c r="N28" t="s">
        <v>68</v>
      </c>
      <c r="O28">
        <v>38</v>
      </c>
      <c r="P28">
        <v>1</v>
      </c>
      <c r="R28" s="2">
        <v>1252</v>
      </c>
      <c r="S28" s="2">
        <v>2295</v>
      </c>
      <c r="T28" s="2">
        <v>1043</v>
      </c>
      <c r="U28" s="2">
        <v>1252</v>
      </c>
      <c r="V28" s="2">
        <v>2295</v>
      </c>
      <c r="X28" t="str">
        <f>CONCATENATE(A28,": ",P28, " ", L28, " ", TEXT(B28, "mm/dd/yyyy"))</f>
        <v>261721: 1 Mountain Bikes 10/12/2021</v>
      </c>
    </row>
    <row r="29" spans="1:24" x14ac:dyDescent="0.25">
      <c r="A29">
        <v>261722</v>
      </c>
      <c r="B29" s="1">
        <v>44481</v>
      </c>
      <c r="C29">
        <v>10</v>
      </c>
      <c r="D29" t="s">
        <v>18</v>
      </c>
      <c r="E29">
        <v>2021</v>
      </c>
      <c r="F29">
        <v>34</v>
      </c>
      <c r="G29" t="s">
        <v>28</v>
      </c>
      <c r="H29" t="s">
        <v>25</v>
      </c>
      <c r="I29" t="s">
        <v>21</v>
      </c>
      <c r="J29" t="s">
        <v>22</v>
      </c>
      <c r="K29" t="s">
        <v>23</v>
      </c>
      <c r="L29" t="s">
        <v>24</v>
      </c>
      <c r="M29" t="s">
        <v>69</v>
      </c>
      <c r="N29" t="s">
        <v>68</v>
      </c>
      <c r="O29">
        <v>40</v>
      </c>
      <c r="P29">
        <v>1</v>
      </c>
      <c r="R29" s="2">
        <v>295</v>
      </c>
      <c r="S29" s="2">
        <v>540</v>
      </c>
      <c r="T29" s="2">
        <v>245</v>
      </c>
      <c r="U29" s="2">
        <v>295</v>
      </c>
      <c r="V29" s="2">
        <v>540</v>
      </c>
      <c r="X29" t="str">
        <f>CONCATENATE(A29,": ",P29, " ", L29, " ", TEXT(B29, "mm/dd/yyyy"))</f>
        <v>261722: 1 Mountain Bikes 10/12/2021</v>
      </c>
    </row>
    <row r="30" spans="1:24" x14ac:dyDescent="0.25">
      <c r="A30">
        <v>261723</v>
      </c>
      <c r="B30" s="1">
        <v>44481</v>
      </c>
      <c r="C30">
        <v>10</v>
      </c>
      <c r="D30" t="s">
        <v>18</v>
      </c>
      <c r="E30">
        <v>2021</v>
      </c>
      <c r="F30">
        <v>34</v>
      </c>
      <c r="G30" t="s">
        <v>28</v>
      </c>
      <c r="H30" t="s">
        <v>20</v>
      </c>
      <c r="I30" t="s">
        <v>21</v>
      </c>
      <c r="J30" t="s">
        <v>32</v>
      </c>
      <c r="K30" t="s">
        <v>23</v>
      </c>
      <c r="L30" t="s">
        <v>24</v>
      </c>
      <c r="M30" t="s">
        <v>70</v>
      </c>
      <c r="N30" t="s">
        <v>66</v>
      </c>
      <c r="O30">
        <v>44</v>
      </c>
      <c r="P30">
        <v>1</v>
      </c>
      <c r="R30" s="2">
        <v>1912</v>
      </c>
      <c r="S30" s="2">
        <v>3400</v>
      </c>
      <c r="T30" s="2">
        <v>1488</v>
      </c>
      <c r="U30" s="2">
        <v>1912</v>
      </c>
      <c r="V30" s="2">
        <v>3400</v>
      </c>
      <c r="X30" t="str">
        <f>CONCATENATE(A30,": ",P30, " ", L30, " ", TEXT(B30, "mm/dd/yyyy"))</f>
        <v>261723: 1 Mountain Bikes 10/12/2021</v>
      </c>
    </row>
    <row r="31" spans="1:24" x14ac:dyDescent="0.25">
      <c r="A31">
        <v>261724</v>
      </c>
      <c r="B31" s="1">
        <v>44481</v>
      </c>
      <c r="C31">
        <v>10</v>
      </c>
      <c r="D31" t="s">
        <v>18</v>
      </c>
      <c r="E31">
        <v>2021</v>
      </c>
      <c r="F31">
        <v>38</v>
      </c>
      <c r="G31" t="s">
        <v>19</v>
      </c>
      <c r="H31" t="s">
        <v>25</v>
      </c>
      <c r="I31" t="s">
        <v>29</v>
      </c>
      <c r="J31" t="s">
        <v>30</v>
      </c>
      <c r="K31" t="s">
        <v>23</v>
      </c>
      <c r="L31" t="s">
        <v>24</v>
      </c>
      <c r="M31" t="s">
        <v>67</v>
      </c>
      <c r="N31" t="s">
        <v>68</v>
      </c>
      <c r="O31">
        <v>38</v>
      </c>
      <c r="P31">
        <v>1</v>
      </c>
      <c r="R31" s="2">
        <v>1252</v>
      </c>
      <c r="S31" s="2">
        <v>2295</v>
      </c>
      <c r="T31" s="2">
        <v>1043</v>
      </c>
      <c r="U31" s="2">
        <v>1252</v>
      </c>
      <c r="V31" s="2">
        <v>2295</v>
      </c>
      <c r="X31" t="str">
        <f>CONCATENATE(A31,": ",P31, " ", L31, " ", TEXT(B31, "mm/dd/yyyy"))</f>
        <v>261724: 1 Mountain Bikes 10/12/2021</v>
      </c>
    </row>
    <row r="32" spans="1:24" x14ac:dyDescent="0.25">
      <c r="A32">
        <v>261725</v>
      </c>
      <c r="B32" s="1">
        <v>44512</v>
      </c>
      <c r="C32">
        <v>11</v>
      </c>
      <c r="D32" t="s">
        <v>18</v>
      </c>
      <c r="E32">
        <v>2021</v>
      </c>
      <c r="F32">
        <v>24</v>
      </c>
      <c r="G32" t="s">
        <v>31</v>
      </c>
      <c r="H32" t="s">
        <v>20</v>
      </c>
      <c r="I32" t="s">
        <v>41</v>
      </c>
      <c r="J32" t="s">
        <v>42</v>
      </c>
      <c r="K32" t="s">
        <v>23</v>
      </c>
      <c r="L32" t="s">
        <v>24</v>
      </c>
      <c r="M32" t="s">
        <v>67</v>
      </c>
      <c r="N32" t="s">
        <v>68</v>
      </c>
      <c r="O32">
        <v>38</v>
      </c>
      <c r="P32">
        <v>3</v>
      </c>
      <c r="R32" s="2">
        <v>1252</v>
      </c>
      <c r="S32" s="2">
        <v>2295</v>
      </c>
      <c r="T32" s="2">
        <v>3129</v>
      </c>
      <c r="U32" s="2">
        <v>3756</v>
      </c>
      <c r="V32" s="2">
        <v>6885</v>
      </c>
      <c r="X32" t="str">
        <f>CONCATENATE(A32,": ",P32, " ", L32, " ", TEXT(B32, "mm/dd/yyyy"))</f>
        <v>261725: 3 Mountain Bikes 11/12/2021</v>
      </c>
    </row>
    <row r="33" spans="1:24" x14ac:dyDescent="0.25">
      <c r="A33">
        <v>261726</v>
      </c>
      <c r="B33" s="1">
        <v>44512</v>
      </c>
      <c r="C33">
        <v>11</v>
      </c>
      <c r="D33" t="s">
        <v>18</v>
      </c>
      <c r="E33">
        <v>2021</v>
      </c>
      <c r="F33">
        <v>41</v>
      </c>
      <c r="G33" t="s">
        <v>19</v>
      </c>
      <c r="H33" t="s">
        <v>20</v>
      </c>
      <c r="I33" t="s">
        <v>29</v>
      </c>
      <c r="J33" t="s">
        <v>30</v>
      </c>
      <c r="K33" t="s">
        <v>23</v>
      </c>
      <c r="L33" t="s">
        <v>24</v>
      </c>
      <c r="M33" t="s">
        <v>65</v>
      </c>
      <c r="N33" t="s">
        <v>66</v>
      </c>
      <c r="O33">
        <v>38</v>
      </c>
      <c r="P33">
        <v>2</v>
      </c>
      <c r="R33" s="2">
        <v>420</v>
      </c>
      <c r="S33" s="2">
        <v>769</v>
      </c>
      <c r="T33" s="2">
        <v>698</v>
      </c>
      <c r="U33" s="2">
        <v>840</v>
      </c>
      <c r="V33" s="2">
        <v>1538</v>
      </c>
      <c r="X33" t="str">
        <f>CONCATENATE(A33,": ",P33, " ", L33, " ", TEXT(B33, "mm/dd/yyyy"))</f>
        <v>261726: 2 Mountain Bikes 11/12/2021</v>
      </c>
    </row>
    <row r="34" spans="1:24" x14ac:dyDescent="0.25">
      <c r="A34">
        <v>261727</v>
      </c>
      <c r="B34" s="1">
        <v>44512</v>
      </c>
      <c r="C34">
        <v>11</v>
      </c>
      <c r="D34" t="s">
        <v>18</v>
      </c>
      <c r="E34">
        <v>2021</v>
      </c>
      <c r="F34">
        <v>27</v>
      </c>
      <c r="G34" t="s">
        <v>28</v>
      </c>
      <c r="H34" t="s">
        <v>25</v>
      </c>
      <c r="I34" t="s">
        <v>36</v>
      </c>
      <c r="J34" t="s">
        <v>37</v>
      </c>
      <c r="K34" t="s">
        <v>23</v>
      </c>
      <c r="L34" t="s">
        <v>24</v>
      </c>
      <c r="M34" t="s">
        <v>67</v>
      </c>
      <c r="N34" t="s">
        <v>68</v>
      </c>
      <c r="O34">
        <v>46</v>
      </c>
      <c r="P34">
        <v>1</v>
      </c>
      <c r="R34" s="2">
        <v>1252</v>
      </c>
      <c r="S34" s="2">
        <v>2295</v>
      </c>
      <c r="T34" s="2">
        <v>1043</v>
      </c>
      <c r="U34" s="2">
        <v>1252</v>
      </c>
      <c r="V34" s="2">
        <v>2295</v>
      </c>
      <c r="X34" t="str">
        <f>CONCATENATE(A34,": ",P34, " ", L34, " ", TEXT(B34, "mm/dd/yyyy"))</f>
        <v>261727: 1 Mountain Bikes 11/12/2021</v>
      </c>
    </row>
    <row r="35" spans="1:24" x14ac:dyDescent="0.25">
      <c r="A35">
        <v>261728</v>
      </c>
      <c r="B35" s="1">
        <v>44512</v>
      </c>
      <c r="C35">
        <v>11</v>
      </c>
      <c r="D35" t="s">
        <v>18</v>
      </c>
      <c r="E35">
        <v>2021</v>
      </c>
      <c r="F35">
        <v>37</v>
      </c>
      <c r="G35" t="s">
        <v>19</v>
      </c>
      <c r="H35" t="s">
        <v>25</v>
      </c>
      <c r="I35" t="s">
        <v>21</v>
      </c>
      <c r="J35" t="s">
        <v>22</v>
      </c>
      <c r="K35" t="s">
        <v>23</v>
      </c>
      <c r="L35" t="s">
        <v>24</v>
      </c>
      <c r="M35" t="s">
        <v>65</v>
      </c>
      <c r="N35" t="s">
        <v>66</v>
      </c>
      <c r="O35">
        <v>46</v>
      </c>
      <c r="P35">
        <v>1</v>
      </c>
      <c r="R35" s="2">
        <v>420</v>
      </c>
      <c r="S35" s="2">
        <v>769</v>
      </c>
      <c r="T35" s="2">
        <v>349</v>
      </c>
      <c r="U35" s="2">
        <v>420</v>
      </c>
      <c r="V35" s="2">
        <v>769</v>
      </c>
      <c r="X35" t="str">
        <f>CONCATENATE(A35,": ",P35, " ", L35, " ", TEXT(B35, "mm/dd/yyyy"))</f>
        <v>261728: 1 Mountain Bikes 11/12/2021</v>
      </c>
    </row>
    <row r="36" spans="1:24" x14ac:dyDescent="0.25">
      <c r="A36">
        <v>261729</v>
      </c>
      <c r="B36" s="1">
        <v>44512</v>
      </c>
      <c r="C36">
        <v>11</v>
      </c>
      <c r="D36" t="s">
        <v>18</v>
      </c>
      <c r="E36">
        <v>2021</v>
      </c>
      <c r="F36">
        <v>38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24</v>
      </c>
      <c r="M36" t="s">
        <v>67</v>
      </c>
      <c r="N36" t="s">
        <v>66</v>
      </c>
      <c r="O36">
        <v>38</v>
      </c>
      <c r="P36">
        <v>1</v>
      </c>
      <c r="R36" s="2">
        <v>1266</v>
      </c>
      <c r="S36" s="2">
        <v>2320</v>
      </c>
      <c r="T36" s="2">
        <v>1054</v>
      </c>
      <c r="U36" s="2">
        <v>1266</v>
      </c>
      <c r="V36" s="2">
        <v>2320</v>
      </c>
      <c r="X36" t="str">
        <f>CONCATENATE(A36,": ",P36, " ", L36, " ", TEXT(B36, "mm/dd/yyyy"))</f>
        <v>261729: 1 Mountain Bikes 11/12/2021</v>
      </c>
    </row>
    <row r="37" spans="1:24" x14ac:dyDescent="0.25">
      <c r="A37">
        <v>261730</v>
      </c>
      <c r="B37" s="1">
        <v>44542</v>
      </c>
      <c r="C37">
        <v>12</v>
      </c>
      <c r="D37" t="s">
        <v>18</v>
      </c>
      <c r="E37">
        <v>2021</v>
      </c>
      <c r="F37">
        <v>36</v>
      </c>
      <c r="G37" t="s">
        <v>19</v>
      </c>
      <c r="H37" t="s">
        <v>20</v>
      </c>
      <c r="I37" t="s">
        <v>29</v>
      </c>
      <c r="J37" t="s">
        <v>30</v>
      </c>
      <c r="K37" t="s">
        <v>23</v>
      </c>
      <c r="L37" t="s">
        <v>24</v>
      </c>
      <c r="M37" t="s">
        <v>67</v>
      </c>
      <c r="N37" t="s">
        <v>66</v>
      </c>
      <c r="O37">
        <v>42</v>
      </c>
      <c r="P37">
        <v>4</v>
      </c>
      <c r="R37" s="2">
        <v>1266</v>
      </c>
      <c r="S37" s="2">
        <v>2320</v>
      </c>
      <c r="T37" s="2">
        <v>4216</v>
      </c>
      <c r="U37" s="2">
        <v>5064</v>
      </c>
      <c r="V37" s="2">
        <v>9280</v>
      </c>
      <c r="X37" t="str">
        <f>CONCATENATE(A37,": ",P37, " ", L37, " ", TEXT(B37, "mm/dd/yyyy"))</f>
        <v>261730: 4 Mountain Bikes 12/12/2021</v>
      </c>
    </row>
    <row r="38" spans="1:24" x14ac:dyDescent="0.25">
      <c r="A38">
        <v>261731</v>
      </c>
      <c r="B38" s="1">
        <v>44542</v>
      </c>
      <c r="C38">
        <v>12</v>
      </c>
      <c r="D38" t="s">
        <v>18</v>
      </c>
      <c r="E38">
        <v>2021</v>
      </c>
      <c r="F38">
        <v>37</v>
      </c>
      <c r="G38" t="s">
        <v>19</v>
      </c>
      <c r="H38" t="s">
        <v>25</v>
      </c>
      <c r="I38" t="s">
        <v>21</v>
      </c>
      <c r="J38" t="s">
        <v>22</v>
      </c>
      <c r="K38" t="s">
        <v>23</v>
      </c>
      <c r="L38" t="s">
        <v>24</v>
      </c>
      <c r="M38" t="s">
        <v>65</v>
      </c>
      <c r="N38" t="s">
        <v>66</v>
      </c>
      <c r="O38">
        <v>46</v>
      </c>
      <c r="P38">
        <v>4</v>
      </c>
      <c r="R38" s="2">
        <v>420</v>
      </c>
      <c r="S38" s="2">
        <v>769</v>
      </c>
      <c r="T38" s="2">
        <v>1396</v>
      </c>
      <c r="U38" s="2">
        <v>1680</v>
      </c>
      <c r="V38" s="2">
        <v>3076</v>
      </c>
      <c r="X38" t="str">
        <f>CONCATENATE(A38,": ",P38, " ", L38, " ", TEXT(B38, "mm/dd/yyyy"))</f>
        <v>261731: 4 Mountain Bikes 12/12/2021</v>
      </c>
    </row>
    <row r="39" spans="1:24" x14ac:dyDescent="0.25">
      <c r="A39">
        <v>261732</v>
      </c>
      <c r="B39" s="1">
        <v>44542</v>
      </c>
      <c r="C39">
        <v>12</v>
      </c>
      <c r="D39" t="s">
        <v>18</v>
      </c>
      <c r="E39">
        <v>2021</v>
      </c>
      <c r="F39">
        <v>34</v>
      </c>
      <c r="G39" t="s">
        <v>28</v>
      </c>
      <c r="H39" t="s">
        <v>25</v>
      </c>
      <c r="I39" t="s">
        <v>29</v>
      </c>
      <c r="J39" t="s">
        <v>30</v>
      </c>
      <c r="K39" t="s">
        <v>23</v>
      </c>
      <c r="L39" t="s">
        <v>24</v>
      </c>
      <c r="M39" t="s">
        <v>67</v>
      </c>
      <c r="N39" t="s">
        <v>68</v>
      </c>
      <c r="O39">
        <v>38</v>
      </c>
      <c r="P39">
        <v>2</v>
      </c>
      <c r="R39" s="2">
        <v>1252</v>
      </c>
      <c r="S39" s="2">
        <v>2295</v>
      </c>
      <c r="T39" s="2">
        <v>2086</v>
      </c>
      <c r="U39" s="2">
        <v>2504</v>
      </c>
      <c r="V39" s="2">
        <v>4590</v>
      </c>
      <c r="X39" t="str">
        <f>CONCATENATE(A39,": ",P39, " ", L39, " ", TEXT(B39, "mm/dd/yyyy"))</f>
        <v>261732: 2 Mountain Bikes 12/12/2021</v>
      </c>
    </row>
    <row r="40" spans="1:24" x14ac:dyDescent="0.25">
      <c r="A40">
        <v>261733</v>
      </c>
      <c r="B40" s="1">
        <v>44542</v>
      </c>
      <c r="C40">
        <v>12</v>
      </c>
      <c r="D40" t="s">
        <v>18</v>
      </c>
      <c r="E40">
        <v>2021</v>
      </c>
      <c r="F40">
        <v>35</v>
      </c>
      <c r="G40" t="s">
        <v>19</v>
      </c>
      <c r="H40" t="s">
        <v>20</v>
      </c>
      <c r="I40" t="s">
        <v>29</v>
      </c>
      <c r="J40" t="s">
        <v>39</v>
      </c>
      <c r="K40" t="s">
        <v>23</v>
      </c>
      <c r="L40" t="s">
        <v>24</v>
      </c>
      <c r="M40" t="s">
        <v>67</v>
      </c>
      <c r="N40" t="s">
        <v>66</v>
      </c>
      <c r="O40">
        <v>42</v>
      </c>
      <c r="P40">
        <v>1</v>
      </c>
      <c r="R40" s="2">
        <v>1266</v>
      </c>
      <c r="S40" s="2">
        <v>2320</v>
      </c>
      <c r="T40" s="2">
        <v>1054</v>
      </c>
      <c r="U40" s="2">
        <v>1266</v>
      </c>
      <c r="V40" s="2">
        <v>2320</v>
      </c>
      <c r="X40" t="str">
        <f>CONCATENATE(A40,": ",P40, " ", L40, " ", TEXT(B40, "mm/dd/yyyy"))</f>
        <v>261733: 1 Mountain Bikes 12/12/2021</v>
      </c>
    </row>
    <row r="41" spans="1:24" x14ac:dyDescent="0.25">
      <c r="A41">
        <v>261734</v>
      </c>
      <c r="B41" s="1">
        <v>44542</v>
      </c>
      <c r="C41">
        <v>12</v>
      </c>
      <c r="D41" t="s">
        <v>18</v>
      </c>
      <c r="E41">
        <v>2021</v>
      </c>
      <c r="F41">
        <v>38</v>
      </c>
      <c r="G41" t="s">
        <v>19</v>
      </c>
      <c r="H41" t="s">
        <v>20</v>
      </c>
      <c r="I41" t="s">
        <v>21</v>
      </c>
      <c r="J41" t="s">
        <v>32</v>
      </c>
      <c r="K41" t="s">
        <v>23</v>
      </c>
      <c r="L41" t="s">
        <v>24</v>
      </c>
      <c r="M41" t="s">
        <v>67</v>
      </c>
      <c r="N41" t="s">
        <v>66</v>
      </c>
      <c r="O41">
        <v>42</v>
      </c>
      <c r="P41">
        <v>1</v>
      </c>
      <c r="R41" s="2">
        <v>1266</v>
      </c>
      <c r="S41" s="2">
        <v>2320</v>
      </c>
      <c r="T41" s="2">
        <v>1054</v>
      </c>
      <c r="U41" s="2">
        <v>1266</v>
      </c>
      <c r="V41" s="2">
        <v>2320</v>
      </c>
      <c r="X41" t="str">
        <f>CONCATENATE(A41,": ",P41, " ", L41, " ", TEXT(B41, "mm/dd/yyyy"))</f>
        <v>261734: 1 Mountain Bikes 12/12/2021</v>
      </c>
    </row>
    <row r="42" spans="1:24" x14ac:dyDescent="0.25">
      <c r="A42">
        <v>261735</v>
      </c>
      <c r="B42" t="s">
        <v>43</v>
      </c>
      <c r="C42">
        <v>13</v>
      </c>
      <c r="D42" t="s">
        <v>18</v>
      </c>
      <c r="E42">
        <v>2021</v>
      </c>
      <c r="F42">
        <v>32</v>
      </c>
      <c r="G42" t="s">
        <v>28</v>
      </c>
      <c r="H42" t="s">
        <v>20</v>
      </c>
      <c r="I42" t="s">
        <v>29</v>
      </c>
      <c r="J42" t="s">
        <v>35</v>
      </c>
      <c r="K42" t="s">
        <v>23</v>
      </c>
      <c r="L42" t="s">
        <v>24</v>
      </c>
      <c r="M42" t="s">
        <v>67</v>
      </c>
      <c r="N42" t="s">
        <v>66</v>
      </c>
      <c r="O42">
        <v>42</v>
      </c>
      <c r="P42">
        <v>3</v>
      </c>
      <c r="R42" s="2">
        <v>1266</v>
      </c>
      <c r="S42" s="2">
        <v>2320</v>
      </c>
      <c r="T42" s="2">
        <v>3162</v>
      </c>
      <c r="U42" s="2">
        <v>3798</v>
      </c>
      <c r="V42" s="2">
        <v>6960</v>
      </c>
      <c r="X42" t="str">
        <f>CONCATENATE(A42,": ",P42, " ", L42, " ", TEXT(B42, "mm/dd/yyyy"))</f>
        <v>261735: 3 Mountain Bikes 12/13/2021</v>
      </c>
    </row>
    <row r="43" spans="1:24" x14ac:dyDescent="0.25">
      <c r="A43">
        <v>261736</v>
      </c>
      <c r="B43" t="s">
        <v>43</v>
      </c>
      <c r="C43">
        <v>13</v>
      </c>
      <c r="D43" t="s">
        <v>18</v>
      </c>
      <c r="E43">
        <v>2021</v>
      </c>
      <c r="F43">
        <v>40</v>
      </c>
      <c r="G43" t="s">
        <v>19</v>
      </c>
      <c r="H43" t="s">
        <v>20</v>
      </c>
      <c r="I43" t="s">
        <v>21</v>
      </c>
      <c r="J43" t="s">
        <v>22</v>
      </c>
      <c r="K43" t="s">
        <v>23</v>
      </c>
      <c r="L43" t="s">
        <v>24</v>
      </c>
      <c r="M43" t="s">
        <v>69</v>
      </c>
      <c r="N43" t="s">
        <v>66</v>
      </c>
      <c r="O43">
        <v>40</v>
      </c>
      <c r="P43">
        <v>1</v>
      </c>
      <c r="R43" s="2">
        <v>308</v>
      </c>
      <c r="S43" s="2">
        <v>565</v>
      </c>
      <c r="T43" s="2">
        <v>257</v>
      </c>
      <c r="U43" s="2">
        <v>308</v>
      </c>
      <c r="V43" s="2">
        <v>565</v>
      </c>
      <c r="X43" t="str">
        <f>CONCATENATE(A43,": ",P43, " ", L43, " ", TEXT(B43, "mm/dd/yyyy"))</f>
        <v>261736: 1 Mountain Bikes 12/13/2021</v>
      </c>
    </row>
    <row r="44" spans="1:24" x14ac:dyDescent="0.25">
      <c r="A44">
        <v>261737</v>
      </c>
      <c r="B44" t="s">
        <v>43</v>
      </c>
      <c r="C44">
        <v>13</v>
      </c>
      <c r="D44" t="s">
        <v>18</v>
      </c>
      <c r="E44">
        <v>2021</v>
      </c>
      <c r="F44">
        <v>44</v>
      </c>
      <c r="G44" t="s">
        <v>19</v>
      </c>
      <c r="H44" t="s">
        <v>20</v>
      </c>
      <c r="I44" t="s">
        <v>26</v>
      </c>
      <c r="J44" t="s">
        <v>27</v>
      </c>
      <c r="K44" t="s">
        <v>23</v>
      </c>
      <c r="L44" t="s">
        <v>24</v>
      </c>
      <c r="M44" t="s">
        <v>67</v>
      </c>
      <c r="N44" t="s">
        <v>68</v>
      </c>
      <c r="O44">
        <v>38</v>
      </c>
      <c r="P44">
        <v>1</v>
      </c>
      <c r="R44" s="2">
        <v>1252</v>
      </c>
      <c r="S44" s="2">
        <v>2295</v>
      </c>
      <c r="T44" s="2">
        <v>1043</v>
      </c>
      <c r="U44" s="2">
        <v>1252</v>
      </c>
      <c r="V44" s="2">
        <v>2295</v>
      </c>
      <c r="X44" t="str">
        <f>CONCATENATE(A44,": ",P44, " ", L44, " ", TEXT(B44, "mm/dd/yyyy"))</f>
        <v>261737: 1 Mountain Bikes 12/13/2021</v>
      </c>
    </row>
    <row r="45" spans="1:24" x14ac:dyDescent="0.25">
      <c r="A45">
        <v>261738</v>
      </c>
      <c r="B45" t="s">
        <v>43</v>
      </c>
      <c r="C45">
        <v>13</v>
      </c>
      <c r="D45" t="s">
        <v>18</v>
      </c>
      <c r="E45">
        <v>2021</v>
      </c>
      <c r="F45">
        <v>49</v>
      </c>
      <c r="G45" t="s">
        <v>19</v>
      </c>
      <c r="H45" t="s">
        <v>25</v>
      </c>
      <c r="I45" t="s">
        <v>26</v>
      </c>
      <c r="J45" t="s">
        <v>27</v>
      </c>
      <c r="K45" t="s">
        <v>23</v>
      </c>
      <c r="L45" t="s">
        <v>24</v>
      </c>
      <c r="M45" t="s">
        <v>67</v>
      </c>
      <c r="N45" t="s">
        <v>68</v>
      </c>
      <c r="O45">
        <v>38</v>
      </c>
      <c r="P45">
        <v>1</v>
      </c>
      <c r="R45" s="2">
        <v>1252</v>
      </c>
      <c r="S45" s="2">
        <v>2295</v>
      </c>
      <c r="T45" s="2">
        <v>1043</v>
      </c>
      <c r="U45" s="2">
        <v>1252</v>
      </c>
      <c r="V45" s="2">
        <v>2295</v>
      </c>
      <c r="X45" t="str">
        <f>CONCATENATE(A45,": ",P45, " ", L45, " ", TEXT(B45, "mm/dd/yyyy"))</f>
        <v>261738: 1 Mountain Bikes 12/13/2021</v>
      </c>
    </row>
    <row r="46" spans="1:24" x14ac:dyDescent="0.25">
      <c r="A46">
        <v>261739</v>
      </c>
      <c r="B46" t="s">
        <v>44</v>
      </c>
      <c r="C46">
        <v>14</v>
      </c>
      <c r="D46" t="s">
        <v>18</v>
      </c>
      <c r="E46">
        <v>2021</v>
      </c>
      <c r="F46">
        <v>30</v>
      </c>
      <c r="G46" t="s">
        <v>28</v>
      </c>
      <c r="H46" t="s">
        <v>20</v>
      </c>
      <c r="I46" t="s">
        <v>21</v>
      </c>
      <c r="J46" t="s">
        <v>32</v>
      </c>
      <c r="K46" t="s">
        <v>23</v>
      </c>
      <c r="L46" t="s">
        <v>24</v>
      </c>
      <c r="M46" t="s">
        <v>67</v>
      </c>
      <c r="N46" t="s">
        <v>66</v>
      </c>
      <c r="O46">
        <v>38</v>
      </c>
      <c r="P46">
        <v>2</v>
      </c>
      <c r="R46" s="2">
        <v>1266</v>
      </c>
      <c r="S46" s="2">
        <v>2320</v>
      </c>
      <c r="T46" s="2">
        <v>2108</v>
      </c>
      <c r="U46" s="2">
        <v>2532</v>
      </c>
      <c r="V46" s="2">
        <v>4640</v>
      </c>
      <c r="X46" t="str">
        <f>CONCATENATE(A46,": ",P46, " ", L46, " ", TEXT(B46, "mm/dd/yyyy"))</f>
        <v>261739: 2 Mountain Bikes 12/14/2021</v>
      </c>
    </row>
    <row r="47" spans="1:24" x14ac:dyDescent="0.25">
      <c r="A47">
        <v>261740</v>
      </c>
      <c r="B47" t="s">
        <v>44</v>
      </c>
      <c r="C47">
        <v>14</v>
      </c>
      <c r="D47" t="s">
        <v>18</v>
      </c>
      <c r="E47">
        <v>2021</v>
      </c>
      <c r="F47">
        <v>32</v>
      </c>
      <c r="G47" t="s">
        <v>28</v>
      </c>
      <c r="H47" t="s">
        <v>25</v>
      </c>
      <c r="I47" t="s">
        <v>21</v>
      </c>
      <c r="J47" t="s">
        <v>22</v>
      </c>
      <c r="K47" t="s">
        <v>23</v>
      </c>
      <c r="L47" t="s">
        <v>24</v>
      </c>
      <c r="M47" t="s">
        <v>67</v>
      </c>
      <c r="N47" t="s">
        <v>68</v>
      </c>
      <c r="O47">
        <v>46</v>
      </c>
      <c r="P47">
        <v>1</v>
      </c>
      <c r="R47" s="2">
        <v>1252</v>
      </c>
      <c r="S47" s="2">
        <v>2295</v>
      </c>
      <c r="T47" s="2">
        <v>1043</v>
      </c>
      <c r="U47" s="2">
        <v>1252</v>
      </c>
      <c r="V47" s="2">
        <v>2295</v>
      </c>
      <c r="X47" t="str">
        <f>CONCATENATE(A47,": ",P47, " ", L47, " ", TEXT(B47, "mm/dd/yyyy"))</f>
        <v>261740: 1 Mountain Bikes 12/14/2021</v>
      </c>
    </row>
    <row r="48" spans="1:24" x14ac:dyDescent="0.25">
      <c r="A48">
        <v>261741</v>
      </c>
      <c r="B48" t="s">
        <v>44</v>
      </c>
      <c r="C48">
        <v>14</v>
      </c>
      <c r="D48" t="s">
        <v>18</v>
      </c>
      <c r="E48">
        <v>2021</v>
      </c>
      <c r="F48">
        <v>32</v>
      </c>
      <c r="G48" t="s">
        <v>28</v>
      </c>
      <c r="H48" t="s">
        <v>20</v>
      </c>
      <c r="I48" t="s">
        <v>29</v>
      </c>
      <c r="J48" t="s">
        <v>39</v>
      </c>
      <c r="K48" t="s">
        <v>23</v>
      </c>
      <c r="L48" t="s">
        <v>24</v>
      </c>
      <c r="M48" t="s">
        <v>65</v>
      </c>
      <c r="N48" t="s">
        <v>66</v>
      </c>
      <c r="O48">
        <v>46</v>
      </c>
      <c r="P48">
        <v>1</v>
      </c>
      <c r="R48" s="2">
        <v>420</v>
      </c>
      <c r="S48" s="2">
        <v>769</v>
      </c>
      <c r="T48" s="2">
        <v>349</v>
      </c>
      <c r="U48" s="2">
        <v>420</v>
      </c>
      <c r="V48" s="2">
        <v>769</v>
      </c>
      <c r="X48" t="str">
        <f>CONCATENATE(A48,": ",P48, " ", L48, " ", TEXT(B48, "mm/dd/yyyy"))</f>
        <v>261741: 1 Mountain Bikes 12/14/2021</v>
      </c>
    </row>
    <row r="49" spans="1:24" x14ac:dyDescent="0.25">
      <c r="A49">
        <v>261742</v>
      </c>
      <c r="B49" t="s">
        <v>45</v>
      </c>
      <c r="C49">
        <v>15</v>
      </c>
      <c r="D49" t="s">
        <v>18</v>
      </c>
      <c r="E49">
        <v>2021</v>
      </c>
      <c r="F49">
        <v>29</v>
      </c>
      <c r="G49" t="s">
        <v>28</v>
      </c>
      <c r="H49" t="s">
        <v>20</v>
      </c>
      <c r="I49" t="s">
        <v>21</v>
      </c>
      <c r="J49" t="s">
        <v>22</v>
      </c>
      <c r="K49" t="s">
        <v>23</v>
      </c>
      <c r="L49" t="s">
        <v>24</v>
      </c>
      <c r="M49" t="s">
        <v>67</v>
      </c>
      <c r="N49" t="s">
        <v>66</v>
      </c>
      <c r="O49">
        <v>42</v>
      </c>
      <c r="P49">
        <v>1</v>
      </c>
      <c r="R49" s="2">
        <v>1266</v>
      </c>
      <c r="S49" s="2">
        <v>2320</v>
      </c>
      <c r="T49" s="2">
        <v>1054</v>
      </c>
      <c r="U49" s="2">
        <v>1266</v>
      </c>
      <c r="V49" s="2">
        <v>2320</v>
      </c>
      <c r="X49" t="str">
        <f>CONCATENATE(A49,": ",P49, " ", L49, " ", TEXT(B49, "mm/dd/yyyy"))</f>
        <v>261742: 1 Mountain Bikes 12/15/2021</v>
      </c>
    </row>
    <row r="50" spans="1:24" x14ac:dyDescent="0.25">
      <c r="A50">
        <v>261743</v>
      </c>
      <c r="B50" t="s">
        <v>46</v>
      </c>
      <c r="C50">
        <v>16</v>
      </c>
      <c r="D50" t="s">
        <v>18</v>
      </c>
      <c r="E50">
        <v>2021</v>
      </c>
      <c r="F50">
        <v>33</v>
      </c>
      <c r="G50" t="s">
        <v>28</v>
      </c>
      <c r="H50" t="s">
        <v>20</v>
      </c>
      <c r="I50" t="s">
        <v>29</v>
      </c>
      <c r="J50" t="s">
        <v>30</v>
      </c>
      <c r="K50" t="s">
        <v>23</v>
      </c>
      <c r="L50" t="s">
        <v>24</v>
      </c>
      <c r="M50" t="s">
        <v>67</v>
      </c>
      <c r="N50" t="s">
        <v>68</v>
      </c>
      <c r="O50">
        <v>38</v>
      </c>
      <c r="P50">
        <v>2</v>
      </c>
      <c r="R50" s="2">
        <v>1252</v>
      </c>
      <c r="S50" s="2">
        <v>2295</v>
      </c>
      <c r="T50" s="2">
        <v>2086</v>
      </c>
      <c r="U50" s="2">
        <v>2504</v>
      </c>
      <c r="V50" s="2">
        <v>4590</v>
      </c>
      <c r="X50" t="str">
        <f>CONCATENATE(A50,": ",P50, " ", L50, " ", TEXT(B50, "mm/dd/yyyy"))</f>
        <v>261743: 2 Mountain Bikes 12/16/2021</v>
      </c>
    </row>
    <row r="51" spans="1:24" x14ac:dyDescent="0.25">
      <c r="A51">
        <v>261744</v>
      </c>
      <c r="B51" t="s">
        <v>46</v>
      </c>
      <c r="C51">
        <v>16</v>
      </c>
      <c r="D51" t="s">
        <v>18</v>
      </c>
      <c r="E51">
        <v>2021</v>
      </c>
      <c r="F51">
        <v>38</v>
      </c>
      <c r="G51" t="s">
        <v>19</v>
      </c>
      <c r="H51" t="s">
        <v>25</v>
      </c>
      <c r="I51" t="s">
        <v>29</v>
      </c>
      <c r="J51" t="s">
        <v>30</v>
      </c>
      <c r="K51" t="s">
        <v>23</v>
      </c>
      <c r="L51" t="s">
        <v>24</v>
      </c>
      <c r="M51" t="s">
        <v>67</v>
      </c>
      <c r="N51" t="s">
        <v>68</v>
      </c>
      <c r="O51">
        <v>38</v>
      </c>
      <c r="P51">
        <v>2</v>
      </c>
      <c r="R51" s="2">
        <v>1252</v>
      </c>
      <c r="S51" s="2">
        <v>2295</v>
      </c>
      <c r="T51" s="2">
        <v>2086</v>
      </c>
      <c r="U51" s="2">
        <v>2504</v>
      </c>
      <c r="V51" s="2">
        <v>4590</v>
      </c>
      <c r="X51" t="str">
        <f>CONCATENATE(A51,": ",P51, " ", L51, " ", TEXT(B51, "mm/dd/yyyy"))</f>
        <v>261744: 2 Mountain Bikes 12/16/2021</v>
      </c>
    </row>
    <row r="52" spans="1:24" x14ac:dyDescent="0.25">
      <c r="A52">
        <v>261745</v>
      </c>
      <c r="B52" t="s">
        <v>46</v>
      </c>
      <c r="C52">
        <v>16</v>
      </c>
      <c r="D52" t="s">
        <v>18</v>
      </c>
      <c r="E52">
        <v>2021</v>
      </c>
      <c r="F52">
        <v>27</v>
      </c>
      <c r="G52" t="s">
        <v>28</v>
      </c>
      <c r="H52" t="s">
        <v>20</v>
      </c>
      <c r="I52" t="s">
        <v>41</v>
      </c>
      <c r="J52" t="s">
        <v>47</v>
      </c>
      <c r="K52" t="s">
        <v>23</v>
      </c>
      <c r="L52" t="s">
        <v>24</v>
      </c>
      <c r="M52" t="s">
        <v>67</v>
      </c>
      <c r="N52" t="s">
        <v>66</v>
      </c>
      <c r="O52">
        <v>46</v>
      </c>
      <c r="P52">
        <v>1</v>
      </c>
      <c r="R52" s="2">
        <v>1266</v>
      </c>
      <c r="S52" s="2">
        <v>2320</v>
      </c>
      <c r="T52" s="2">
        <v>1054</v>
      </c>
      <c r="U52" s="2">
        <v>1266</v>
      </c>
      <c r="V52" s="2">
        <v>2320</v>
      </c>
      <c r="X52" t="str">
        <f>CONCATENATE(A52,": ",P52, " ", L52, " ", TEXT(B52, "mm/dd/yyyy"))</f>
        <v>261745: 1 Mountain Bikes 12/16/2021</v>
      </c>
    </row>
    <row r="53" spans="1:24" x14ac:dyDescent="0.25">
      <c r="A53">
        <v>261746</v>
      </c>
      <c r="B53" t="s">
        <v>48</v>
      </c>
      <c r="C53">
        <v>17</v>
      </c>
      <c r="D53" t="s">
        <v>18</v>
      </c>
      <c r="E53">
        <v>2021</v>
      </c>
      <c r="F53">
        <v>37</v>
      </c>
      <c r="G53" t="s">
        <v>19</v>
      </c>
      <c r="H53" t="s">
        <v>20</v>
      </c>
      <c r="I53" t="s">
        <v>21</v>
      </c>
      <c r="J53" t="s">
        <v>32</v>
      </c>
      <c r="K53" t="s">
        <v>23</v>
      </c>
      <c r="L53" t="s">
        <v>24</v>
      </c>
      <c r="M53" t="s">
        <v>67</v>
      </c>
      <c r="N53" t="s">
        <v>66</v>
      </c>
      <c r="O53">
        <v>38</v>
      </c>
      <c r="P53">
        <v>2</v>
      </c>
      <c r="R53" s="2">
        <v>1266</v>
      </c>
      <c r="S53" s="2">
        <v>2320</v>
      </c>
      <c r="T53" s="2">
        <v>2108</v>
      </c>
      <c r="U53" s="2">
        <v>2532</v>
      </c>
      <c r="V53" s="2">
        <v>4640</v>
      </c>
      <c r="X53" t="str">
        <f>CONCATENATE(A53,": ",P53, " ", L53, " ", TEXT(B53, "mm/dd/yyyy"))</f>
        <v>261746: 2 Mountain Bikes 12/17/2021</v>
      </c>
    </row>
    <row r="54" spans="1:24" x14ac:dyDescent="0.25">
      <c r="A54">
        <v>261747</v>
      </c>
      <c r="B54" t="s">
        <v>48</v>
      </c>
      <c r="C54">
        <v>17</v>
      </c>
      <c r="D54" t="s">
        <v>18</v>
      </c>
      <c r="E54">
        <v>2021</v>
      </c>
      <c r="F54">
        <v>31</v>
      </c>
      <c r="G54" t="s">
        <v>28</v>
      </c>
      <c r="H54" t="s">
        <v>25</v>
      </c>
      <c r="I54" t="s">
        <v>29</v>
      </c>
      <c r="J54" t="s">
        <v>30</v>
      </c>
      <c r="K54" t="s">
        <v>23</v>
      </c>
      <c r="L54" t="s">
        <v>24</v>
      </c>
      <c r="M54" t="s">
        <v>65</v>
      </c>
      <c r="N54" t="s">
        <v>66</v>
      </c>
      <c r="O54">
        <v>42</v>
      </c>
      <c r="P54">
        <v>1</v>
      </c>
      <c r="R54" s="2">
        <v>420</v>
      </c>
      <c r="S54" s="2">
        <v>769</v>
      </c>
      <c r="T54" s="2">
        <v>349</v>
      </c>
      <c r="U54" s="2">
        <v>420</v>
      </c>
      <c r="V54" s="2">
        <v>769</v>
      </c>
      <c r="X54" t="str">
        <f>CONCATENATE(A54,": ",P54, " ", L54, " ", TEXT(B54, "mm/dd/yyyy"))</f>
        <v>261747: 1 Mountain Bikes 12/17/2021</v>
      </c>
    </row>
    <row r="55" spans="1:24" x14ac:dyDescent="0.25">
      <c r="A55">
        <v>261748</v>
      </c>
      <c r="B55" t="s">
        <v>48</v>
      </c>
      <c r="C55">
        <v>17</v>
      </c>
      <c r="D55" t="s">
        <v>18</v>
      </c>
      <c r="E55">
        <v>2021</v>
      </c>
      <c r="F55">
        <v>42</v>
      </c>
      <c r="G55" t="s">
        <v>19</v>
      </c>
      <c r="H55" t="s">
        <v>20</v>
      </c>
      <c r="I55" t="s">
        <v>33</v>
      </c>
      <c r="J55" t="s">
        <v>34</v>
      </c>
      <c r="K55" t="s">
        <v>23</v>
      </c>
      <c r="L55" t="s">
        <v>24</v>
      </c>
      <c r="M55" t="s">
        <v>67</v>
      </c>
      <c r="N55" t="s">
        <v>66</v>
      </c>
      <c r="O55">
        <v>46</v>
      </c>
      <c r="P55">
        <v>1</v>
      </c>
      <c r="R55" s="2">
        <v>1266</v>
      </c>
      <c r="S55" s="2">
        <v>2320</v>
      </c>
      <c r="T55" s="2">
        <v>1054</v>
      </c>
      <c r="U55" s="2">
        <v>1266</v>
      </c>
      <c r="V55" s="2">
        <v>2320</v>
      </c>
      <c r="X55" t="str">
        <f>CONCATENATE(A55,": ",P55, " ", L55, " ", TEXT(B55, "mm/dd/yyyy"))</f>
        <v>261748: 1 Mountain Bikes 12/17/2021</v>
      </c>
    </row>
    <row r="56" spans="1:24" x14ac:dyDescent="0.25">
      <c r="A56">
        <v>261749</v>
      </c>
      <c r="B56" t="s">
        <v>49</v>
      </c>
      <c r="C56">
        <v>18</v>
      </c>
      <c r="D56" t="s">
        <v>18</v>
      </c>
      <c r="E56">
        <v>2021</v>
      </c>
      <c r="F56">
        <v>35</v>
      </c>
      <c r="G56" t="s">
        <v>19</v>
      </c>
      <c r="H56" t="s">
        <v>20</v>
      </c>
      <c r="I56" t="s">
        <v>29</v>
      </c>
      <c r="J56" t="s">
        <v>30</v>
      </c>
      <c r="K56" t="s">
        <v>23</v>
      </c>
      <c r="L56" t="s">
        <v>24</v>
      </c>
      <c r="M56" t="s">
        <v>69</v>
      </c>
      <c r="N56" t="s">
        <v>66</v>
      </c>
      <c r="O56">
        <v>42</v>
      </c>
      <c r="P56">
        <v>4</v>
      </c>
      <c r="R56" s="2">
        <v>308</v>
      </c>
      <c r="S56" s="2">
        <v>565</v>
      </c>
      <c r="T56" s="2">
        <v>1028</v>
      </c>
      <c r="U56" s="2">
        <v>1232</v>
      </c>
      <c r="V56" s="2">
        <v>2260</v>
      </c>
      <c r="X56" t="str">
        <f>CONCATENATE(A56,": ",P56, " ", L56, " ", TEXT(B56, "mm/dd/yyyy"))</f>
        <v>261749: 4 Mountain Bikes 12/18/2021</v>
      </c>
    </row>
    <row r="57" spans="1:24" x14ac:dyDescent="0.25">
      <c r="A57">
        <v>261750</v>
      </c>
      <c r="B57" t="s">
        <v>49</v>
      </c>
      <c r="C57">
        <v>18</v>
      </c>
      <c r="D57" t="s">
        <v>18</v>
      </c>
      <c r="E57">
        <v>2021</v>
      </c>
      <c r="F57">
        <v>38</v>
      </c>
      <c r="G57" t="s">
        <v>19</v>
      </c>
      <c r="H57" t="s">
        <v>20</v>
      </c>
      <c r="I57" t="s">
        <v>33</v>
      </c>
      <c r="J57" t="s">
        <v>34</v>
      </c>
      <c r="K57" t="s">
        <v>23</v>
      </c>
      <c r="L57" t="s">
        <v>24</v>
      </c>
      <c r="M57" t="s">
        <v>67</v>
      </c>
      <c r="N57" t="s">
        <v>66</v>
      </c>
      <c r="O57">
        <v>46</v>
      </c>
      <c r="P57">
        <v>4</v>
      </c>
      <c r="R57" s="2">
        <v>1266</v>
      </c>
      <c r="S57" s="2">
        <v>2320</v>
      </c>
      <c r="T57" s="2">
        <v>4216</v>
      </c>
      <c r="U57" s="2">
        <v>5064</v>
      </c>
      <c r="V57" s="2">
        <v>9280</v>
      </c>
      <c r="X57" t="str">
        <f>CONCATENATE(A57,": ",P57, " ", L57, " ", TEXT(B57, "mm/dd/yyyy"))</f>
        <v>261750: 4 Mountain Bikes 12/18/2021</v>
      </c>
    </row>
    <row r="58" spans="1:24" x14ac:dyDescent="0.25">
      <c r="A58">
        <v>261751</v>
      </c>
      <c r="B58" t="s">
        <v>49</v>
      </c>
      <c r="C58">
        <v>18</v>
      </c>
      <c r="D58" t="s">
        <v>18</v>
      </c>
      <c r="E58">
        <v>2021</v>
      </c>
      <c r="F58">
        <v>24</v>
      </c>
      <c r="G58" t="s">
        <v>31</v>
      </c>
      <c r="H58" t="s">
        <v>20</v>
      </c>
      <c r="I58" t="s">
        <v>41</v>
      </c>
      <c r="J58" t="s">
        <v>50</v>
      </c>
      <c r="K58" t="s">
        <v>23</v>
      </c>
      <c r="L58" t="s">
        <v>24</v>
      </c>
      <c r="M58" t="s">
        <v>67</v>
      </c>
      <c r="N58" t="s">
        <v>66</v>
      </c>
      <c r="O58">
        <v>38</v>
      </c>
      <c r="P58">
        <v>3</v>
      </c>
      <c r="R58" s="2">
        <v>1266</v>
      </c>
      <c r="S58" s="2">
        <v>2320</v>
      </c>
      <c r="T58" s="2">
        <v>3162</v>
      </c>
      <c r="U58" s="2">
        <v>3798</v>
      </c>
      <c r="V58" s="2">
        <v>6960</v>
      </c>
      <c r="X58" t="str">
        <f>CONCATENATE(A58,": ",P58, " ", L58, " ", TEXT(B58, "mm/dd/yyyy"))</f>
        <v>261751: 3 Mountain Bikes 12/18/2021</v>
      </c>
    </row>
    <row r="59" spans="1:24" x14ac:dyDescent="0.25">
      <c r="A59">
        <v>261752</v>
      </c>
      <c r="B59" t="s">
        <v>49</v>
      </c>
      <c r="C59">
        <v>18</v>
      </c>
      <c r="D59" t="s">
        <v>18</v>
      </c>
      <c r="E59">
        <v>2021</v>
      </c>
      <c r="F59">
        <v>26</v>
      </c>
      <c r="G59" t="s">
        <v>28</v>
      </c>
      <c r="H59" t="s">
        <v>20</v>
      </c>
      <c r="I59" t="s">
        <v>26</v>
      </c>
      <c r="J59" t="s">
        <v>27</v>
      </c>
      <c r="K59" t="s">
        <v>23</v>
      </c>
      <c r="L59" t="s">
        <v>24</v>
      </c>
      <c r="M59" t="s">
        <v>65</v>
      </c>
      <c r="N59" t="s">
        <v>66</v>
      </c>
      <c r="O59">
        <v>42</v>
      </c>
      <c r="P59">
        <v>3</v>
      </c>
      <c r="R59" s="2">
        <v>420</v>
      </c>
      <c r="S59" s="2">
        <v>769</v>
      </c>
      <c r="T59" s="2">
        <v>1047</v>
      </c>
      <c r="U59" s="2">
        <v>1260</v>
      </c>
      <c r="V59" s="2">
        <v>2307</v>
      </c>
      <c r="X59" t="str">
        <f>CONCATENATE(A59,": ",P59, " ", L59, " ", TEXT(B59, "mm/dd/yyyy"))</f>
        <v>261752: 3 Mountain Bikes 12/18/2021</v>
      </c>
    </row>
    <row r="60" spans="1:24" x14ac:dyDescent="0.25">
      <c r="A60">
        <v>261753</v>
      </c>
      <c r="B60" t="s">
        <v>49</v>
      </c>
      <c r="C60">
        <v>18</v>
      </c>
      <c r="D60" t="s">
        <v>18</v>
      </c>
      <c r="E60">
        <v>2021</v>
      </c>
      <c r="F60">
        <v>39</v>
      </c>
      <c r="G60" t="s">
        <v>19</v>
      </c>
      <c r="H60" t="s">
        <v>25</v>
      </c>
      <c r="I60" t="s">
        <v>21</v>
      </c>
      <c r="J60" t="s">
        <v>22</v>
      </c>
      <c r="K60" t="s">
        <v>23</v>
      </c>
      <c r="L60" t="s">
        <v>24</v>
      </c>
      <c r="M60" t="s">
        <v>67</v>
      </c>
      <c r="N60" t="s">
        <v>68</v>
      </c>
      <c r="O60">
        <v>42</v>
      </c>
      <c r="P60">
        <v>3</v>
      </c>
      <c r="R60" s="2">
        <v>1252</v>
      </c>
      <c r="S60" s="2">
        <v>2295</v>
      </c>
      <c r="T60" s="2">
        <v>3129</v>
      </c>
      <c r="U60" s="2">
        <v>3756</v>
      </c>
      <c r="V60" s="2">
        <v>6885</v>
      </c>
      <c r="X60" t="str">
        <f>CONCATENATE(A60,": ",P60, " ", L60, " ", TEXT(B60, "mm/dd/yyyy"))</f>
        <v>261753: 3 Mountain Bikes 12/18/2021</v>
      </c>
    </row>
    <row r="61" spans="1:24" x14ac:dyDescent="0.25">
      <c r="A61">
        <v>261754</v>
      </c>
      <c r="B61" t="s">
        <v>49</v>
      </c>
      <c r="C61">
        <v>18</v>
      </c>
      <c r="D61" t="s">
        <v>18</v>
      </c>
      <c r="E61">
        <v>2021</v>
      </c>
      <c r="F61">
        <v>26</v>
      </c>
      <c r="G61" t="s">
        <v>28</v>
      </c>
      <c r="H61" t="s">
        <v>25</v>
      </c>
      <c r="I61" t="s">
        <v>41</v>
      </c>
      <c r="J61" t="s">
        <v>42</v>
      </c>
      <c r="K61" t="s">
        <v>23</v>
      </c>
      <c r="L61" t="s">
        <v>24</v>
      </c>
      <c r="M61" t="s">
        <v>67</v>
      </c>
      <c r="N61" t="s">
        <v>68</v>
      </c>
      <c r="O61">
        <v>46</v>
      </c>
      <c r="P61">
        <v>1</v>
      </c>
      <c r="R61" s="2">
        <v>1252</v>
      </c>
      <c r="S61" s="2">
        <v>2295</v>
      </c>
      <c r="T61" s="2">
        <v>1043</v>
      </c>
      <c r="U61" s="2">
        <v>1252</v>
      </c>
      <c r="V61" s="2">
        <v>2295</v>
      </c>
      <c r="X61" t="str">
        <f>CONCATENATE(A61,": ",P61, " ", L61, " ", TEXT(B61, "mm/dd/yyyy"))</f>
        <v>261754: 1 Mountain Bikes 12/18/2021</v>
      </c>
    </row>
    <row r="62" spans="1:24" x14ac:dyDescent="0.25">
      <c r="A62">
        <v>261755</v>
      </c>
      <c r="B62" t="s">
        <v>49</v>
      </c>
      <c r="C62">
        <v>18</v>
      </c>
      <c r="D62" t="s">
        <v>18</v>
      </c>
      <c r="E62">
        <v>2021</v>
      </c>
      <c r="F62">
        <v>36</v>
      </c>
      <c r="G62" t="s">
        <v>19</v>
      </c>
      <c r="H62" t="s">
        <v>25</v>
      </c>
      <c r="I62" t="s">
        <v>21</v>
      </c>
      <c r="J62" t="s">
        <v>32</v>
      </c>
      <c r="K62" t="s">
        <v>23</v>
      </c>
      <c r="L62" t="s">
        <v>24</v>
      </c>
      <c r="M62" t="s">
        <v>67</v>
      </c>
      <c r="N62" t="s">
        <v>66</v>
      </c>
      <c r="O62">
        <v>38</v>
      </c>
      <c r="P62">
        <v>1</v>
      </c>
      <c r="R62" s="2">
        <v>1266</v>
      </c>
      <c r="S62" s="2">
        <v>2320</v>
      </c>
      <c r="T62" s="2">
        <v>1054</v>
      </c>
      <c r="U62" s="2">
        <v>1266</v>
      </c>
      <c r="V62" s="2">
        <v>2320</v>
      </c>
      <c r="X62" t="str">
        <f>CONCATENATE(A62,": ",P62, " ", L62, " ", TEXT(B62, "mm/dd/yyyy"))</f>
        <v>261755: 1 Mountain Bikes 12/18/2021</v>
      </c>
    </row>
    <row r="63" spans="1:24" x14ac:dyDescent="0.25">
      <c r="A63">
        <v>261756</v>
      </c>
      <c r="B63" t="s">
        <v>51</v>
      </c>
      <c r="C63">
        <v>19</v>
      </c>
      <c r="D63" t="s">
        <v>18</v>
      </c>
      <c r="E63">
        <v>2021</v>
      </c>
      <c r="F63">
        <v>17</v>
      </c>
      <c r="G63" t="s">
        <v>31</v>
      </c>
      <c r="H63" t="s">
        <v>25</v>
      </c>
      <c r="I63" t="s">
        <v>41</v>
      </c>
      <c r="J63" t="s">
        <v>52</v>
      </c>
      <c r="K63" t="s">
        <v>23</v>
      </c>
      <c r="L63" t="s">
        <v>24</v>
      </c>
      <c r="M63" t="s">
        <v>67</v>
      </c>
      <c r="N63" t="s">
        <v>66</v>
      </c>
      <c r="O63">
        <v>46</v>
      </c>
      <c r="P63">
        <v>4</v>
      </c>
      <c r="R63" s="2">
        <v>1266</v>
      </c>
      <c r="S63" s="2">
        <v>2320</v>
      </c>
      <c r="T63" s="2">
        <v>4216</v>
      </c>
      <c r="U63" s="2">
        <v>5064</v>
      </c>
      <c r="V63" s="2">
        <v>9280</v>
      </c>
      <c r="X63" t="str">
        <f>CONCATENATE(A63,": ",P63, " ", L63, " ", TEXT(B63, "mm/dd/yyyy"))</f>
        <v>261756: 4 Mountain Bikes 12/19/2021</v>
      </c>
    </row>
    <row r="64" spans="1:24" x14ac:dyDescent="0.25">
      <c r="A64">
        <v>261757</v>
      </c>
      <c r="B64" t="s">
        <v>51</v>
      </c>
      <c r="C64">
        <v>19</v>
      </c>
      <c r="D64" t="s">
        <v>18</v>
      </c>
      <c r="E64">
        <v>2021</v>
      </c>
      <c r="F64">
        <v>19</v>
      </c>
      <c r="G64" t="s">
        <v>31</v>
      </c>
      <c r="H64" t="s">
        <v>20</v>
      </c>
      <c r="I64" t="s">
        <v>29</v>
      </c>
      <c r="J64" t="s">
        <v>39</v>
      </c>
      <c r="K64" t="s">
        <v>23</v>
      </c>
      <c r="L64" t="s">
        <v>24</v>
      </c>
      <c r="M64" t="s">
        <v>69</v>
      </c>
      <c r="N64" t="s">
        <v>68</v>
      </c>
      <c r="O64">
        <v>44</v>
      </c>
      <c r="P64">
        <v>4</v>
      </c>
      <c r="R64" s="2">
        <v>295</v>
      </c>
      <c r="S64" s="2">
        <v>540</v>
      </c>
      <c r="T64" s="2">
        <v>980</v>
      </c>
      <c r="U64" s="2">
        <v>1180</v>
      </c>
      <c r="V64" s="2">
        <v>2160</v>
      </c>
      <c r="X64" t="str">
        <f>CONCATENATE(A64,": ",P64, " ", L64, " ", TEXT(B64, "mm/dd/yyyy"))</f>
        <v>261757: 4 Mountain Bikes 12/19/2021</v>
      </c>
    </row>
    <row r="65" spans="1:24" x14ac:dyDescent="0.25">
      <c r="A65">
        <v>261758</v>
      </c>
      <c r="B65" t="s">
        <v>51</v>
      </c>
      <c r="C65">
        <v>19</v>
      </c>
      <c r="D65" t="s">
        <v>18</v>
      </c>
      <c r="E65">
        <v>2021</v>
      </c>
      <c r="F65">
        <v>25</v>
      </c>
      <c r="G65" t="s">
        <v>28</v>
      </c>
      <c r="H65" t="s">
        <v>25</v>
      </c>
      <c r="I65" t="s">
        <v>41</v>
      </c>
      <c r="J65" t="s">
        <v>42</v>
      </c>
      <c r="K65" t="s">
        <v>23</v>
      </c>
      <c r="L65" t="s">
        <v>24</v>
      </c>
      <c r="M65" t="s">
        <v>67</v>
      </c>
      <c r="N65" t="s">
        <v>68</v>
      </c>
      <c r="O65">
        <v>38</v>
      </c>
      <c r="P65">
        <v>4</v>
      </c>
      <c r="R65" s="2">
        <v>1252</v>
      </c>
      <c r="S65" s="2">
        <v>2295</v>
      </c>
      <c r="T65" s="2">
        <v>4172</v>
      </c>
      <c r="U65" s="2">
        <v>5008</v>
      </c>
      <c r="V65" s="2">
        <v>9180</v>
      </c>
      <c r="X65" t="str">
        <f>CONCATENATE(A65,": ",P65, " ", L65, " ", TEXT(B65, "mm/dd/yyyy"))</f>
        <v>261758: 4 Mountain Bikes 12/19/2021</v>
      </c>
    </row>
    <row r="66" spans="1:24" x14ac:dyDescent="0.25">
      <c r="A66">
        <v>261759</v>
      </c>
      <c r="B66" t="s">
        <v>51</v>
      </c>
      <c r="C66">
        <v>19</v>
      </c>
      <c r="D66" t="s">
        <v>18</v>
      </c>
      <c r="E66">
        <v>2021</v>
      </c>
      <c r="F66">
        <v>35</v>
      </c>
      <c r="G66" t="s">
        <v>19</v>
      </c>
      <c r="H66" t="s">
        <v>20</v>
      </c>
      <c r="I66" t="s">
        <v>21</v>
      </c>
      <c r="J66" t="s">
        <v>38</v>
      </c>
      <c r="K66" t="s">
        <v>23</v>
      </c>
      <c r="L66" t="s">
        <v>24</v>
      </c>
      <c r="M66" t="s">
        <v>70</v>
      </c>
      <c r="N66" t="s">
        <v>68</v>
      </c>
      <c r="O66">
        <v>48</v>
      </c>
      <c r="P66">
        <v>4</v>
      </c>
      <c r="R66" s="2">
        <v>1898</v>
      </c>
      <c r="S66" s="2">
        <v>3375</v>
      </c>
      <c r="T66" s="2">
        <v>5908</v>
      </c>
      <c r="U66" s="2">
        <v>7592</v>
      </c>
      <c r="V66" s="2">
        <v>13500</v>
      </c>
      <c r="X66" t="str">
        <f>CONCATENATE(A66,": ",P66, " ", L66, " ", TEXT(B66, "mm/dd/yyyy"))</f>
        <v>261759: 4 Mountain Bikes 12/19/2021</v>
      </c>
    </row>
    <row r="67" spans="1:24" x14ac:dyDescent="0.25">
      <c r="A67">
        <v>261760</v>
      </c>
      <c r="B67" t="s">
        <v>51</v>
      </c>
      <c r="C67">
        <v>19</v>
      </c>
      <c r="D67" t="s">
        <v>18</v>
      </c>
      <c r="E67">
        <v>2021</v>
      </c>
      <c r="F67">
        <v>37</v>
      </c>
      <c r="G67" t="s">
        <v>19</v>
      </c>
      <c r="H67" t="s">
        <v>25</v>
      </c>
      <c r="I67" t="s">
        <v>21</v>
      </c>
      <c r="J67" t="s">
        <v>38</v>
      </c>
      <c r="K67" t="s">
        <v>23</v>
      </c>
      <c r="L67" t="s">
        <v>24</v>
      </c>
      <c r="M67" t="s">
        <v>67</v>
      </c>
      <c r="N67" t="s">
        <v>68</v>
      </c>
      <c r="O67">
        <v>38</v>
      </c>
      <c r="P67">
        <v>4</v>
      </c>
      <c r="R67" s="2">
        <v>1252</v>
      </c>
      <c r="S67" s="2">
        <v>2295</v>
      </c>
      <c r="T67" s="2">
        <v>4172</v>
      </c>
      <c r="U67" s="2">
        <v>5008</v>
      </c>
      <c r="V67" s="2">
        <v>9180</v>
      </c>
      <c r="X67" t="str">
        <f>CONCATENATE(A67,": ",P67, " ", L67, " ", TEXT(B67, "mm/dd/yyyy"))</f>
        <v>261760: 4 Mountain Bikes 12/19/2021</v>
      </c>
    </row>
    <row r="68" spans="1:24" x14ac:dyDescent="0.25">
      <c r="A68">
        <v>261761</v>
      </c>
      <c r="B68" t="s">
        <v>51</v>
      </c>
      <c r="C68">
        <v>19</v>
      </c>
      <c r="D68" t="s">
        <v>18</v>
      </c>
      <c r="E68">
        <v>2021</v>
      </c>
      <c r="F68">
        <v>39</v>
      </c>
      <c r="G68" t="s">
        <v>19</v>
      </c>
      <c r="H68" t="s">
        <v>20</v>
      </c>
      <c r="I68" t="s">
        <v>21</v>
      </c>
      <c r="J68" t="s">
        <v>22</v>
      </c>
      <c r="K68" t="s">
        <v>23</v>
      </c>
      <c r="L68" t="s">
        <v>24</v>
      </c>
      <c r="M68" t="s">
        <v>67</v>
      </c>
      <c r="N68" t="s">
        <v>68</v>
      </c>
      <c r="O68">
        <v>46</v>
      </c>
      <c r="P68">
        <v>4</v>
      </c>
      <c r="R68" s="2">
        <v>1252</v>
      </c>
      <c r="S68" s="2">
        <v>2295</v>
      </c>
      <c r="T68" s="2">
        <v>4172</v>
      </c>
      <c r="U68" s="2">
        <v>5008</v>
      </c>
      <c r="V68" s="2">
        <v>9180</v>
      </c>
      <c r="X68" t="str">
        <f>CONCATENATE(A68,": ",P68, " ", L68, " ", TEXT(B68, "mm/dd/yyyy"))</f>
        <v>261761: 4 Mountain Bikes 12/19/2021</v>
      </c>
    </row>
    <row r="69" spans="1:24" x14ac:dyDescent="0.25">
      <c r="A69">
        <v>261762</v>
      </c>
      <c r="B69" t="s">
        <v>51</v>
      </c>
      <c r="C69">
        <v>19</v>
      </c>
      <c r="D69" t="s">
        <v>18</v>
      </c>
      <c r="E69">
        <v>2021</v>
      </c>
      <c r="F69">
        <v>63</v>
      </c>
      <c r="G69" t="s">
        <v>19</v>
      </c>
      <c r="H69" t="s">
        <v>20</v>
      </c>
      <c r="I69" t="s">
        <v>29</v>
      </c>
      <c r="J69" t="s">
        <v>35</v>
      </c>
      <c r="K69" t="s">
        <v>23</v>
      </c>
      <c r="L69" t="s">
        <v>24</v>
      </c>
      <c r="M69" t="s">
        <v>67</v>
      </c>
      <c r="N69" t="s">
        <v>68</v>
      </c>
      <c r="O69">
        <v>46</v>
      </c>
      <c r="P69">
        <v>4</v>
      </c>
      <c r="R69" s="2">
        <v>1252</v>
      </c>
      <c r="S69" s="2">
        <v>2295</v>
      </c>
      <c r="T69" s="2">
        <v>4172</v>
      </c>
      <c r="U69" s="2">
        <v>5008</v>
      </c>
      <c r="V69" s="2">
        <v>9180</v>
      </c>
      <c r="X69" t="str">
        <f>CONCATENATE(A69,": ",P69, " ", L69, " ", TEXT(B69, "mm/dd/yyyy"))</f>
        <v>261762: 4 Mountain Bikes 12/19/2021</v>
      </c>
    </row>
    <row r="70" spans="1:24" x14ac:dyDescent="0.25">
      <c r="A70">
        <v>261763</v>
      </c>
      <c r="B70" t="s">
        <v>51</v>
      </c>
      <c r="C70">
        <v>19</v>
      </c>
      <c r="D70" t="s">
        <v>18</v>
      </c>
      <c r="E70">
        <v>2021</v>
      </c>
      <c r="F70">
        <v>18</v>
      </c>
      <c r="G70" t="s">
        <v>31</v>
      </c>
      <c r="H70" t="s">
        <v>25</v>
      </c>
      <c r="I70" t="s">
        <v>29</v>
      </c>
      <c r="J70" t="s">
        <v>53</v>
      </c>
      <c r="K70" t="s">
        <v>23</v>
      </c>
      <c r="L70" t="s">
        <v>24</v>
      </c>
      <c r="M70" t="s">
        <v>69</v>
      </c>
      <c r="N70" t="s">
        <v>68</v>
      </c>
      <c r="O70">
        <v>40</v>
      </c>
      <c r="P70">
        <v>2</v>
      </c>
      <c r="R70" s="2">
        <v>295</v>
      </c>
      <c r="S70" s="2">
        <v>540</v>
      </c>
      <c r="T70" s="2">
        <v>490</v>
      </c>
      <c r="U70" s="2">
        <v>590</v>
      </c>
      <c r="V70" s="2">
        <v>1080</v>
      </c>
      <c r="X70" t="str">
        <f>CONCATENATE(A70,": ",P70, " ", L70, " ", TEXT(B70, "mm/dd/yyyy"))</f>
        <v>261763: 2 Mountain Bikes 12/19/2021</v>
      </c>
    </row>
    <row r="71" spans="1:24" x14ac:dyDescent="0.25">
      <c r="A71">
        <v>261764</v>
      </c>
      <c r="B71" t="s">
        <v>51</v>
      </c>
      <c r="C71">
        <v>19</v>
      </c>
      <c r="D71" t="s">
        <v>18</v>
      </c>
      <c r="E71">
        <v>2021</v>
      </c>
      <c r="F71">
        <v>56</v>
      </c>
      <c r="G71" t="s">
        <v>19</v>
      </c>
      <c r="H71" t="s">
        <v>20</v>
      </c>
      <c r="I71" t="s">
        <v>33</v>
      </c>
      <c r="J71" t="s">
        <v>54</v>
      </c>
      <c r="K71" t="s">
        <v>23</v>
      </c>
      <c r="L71" t="s">
        <v>24</v>
      </c>
      <c r="M71" t="s">
        <v>67</v>
      </c>
      <c r="N71" t="s">
        <v>68</v>
      </c>
      <c r="O71">
        <v>46</v>
      </c>
      <c r="P71">
        <v>2</v>
      </c>
      <c r="R71" s="2">
        <v>1252</v>
      </c>
      <c r="S71" s="2">
        <v>2295</v>
      </c>
      <c r="T71" s="2">
        <v>2086</v>
      </c>
      <c r="U71" s="2">
        <v>2504</v>
      </c>
      <c r="V71" s="2">
        <v>4590</v>
      </c>
      <c r="X71" t="str">
        <f>CONCATENATE(A71,": ",P71, " ", L71, " ", TEXT(B71, "mm/dd/yyyy"))</f>
        <v>261764: 2 Mountain Bikes 12/19/2021</v>
      </c>
    </row>
    <row r="72" spans="1:24" x14ac:dyDescent="0.25">
      <c r="A72">
        <v>261765</v>
      </c>
      <c r="B72" t="s">
        <v>51</v>
      </c>
      <c r="C72">
        <v>19</v>
      </c>
      <c r="D72" t="s">
        <v>18</v>
      </c>
      <c r="E72">
        <v>2021</v>
      </c>
      <c r="F72">
        <v>39</v>
      </c>
      <c r="G72" t="s">
        <v>19</v>
      </c>
      <c r="H72" t="s">
        <v>20</v>
      </c>
      <c r="I72" t="s">
        <v>21</v>
      </c>
      <c r="J72" t="s">
        <v>32</v>
      </c>
      <c r="K72" t="s">
        <v>23</v>
      </c>
      <c r="L72" t="s">
        <v>24</v>
      </c>
      <c r="M72" t="s">
        <v>67</v>
      </c>
      <c r="N72" t="s">
        <v>66</v>
      </c>
      <c r="O72">
        <v>38</v>
      </c>
      <c r="P72">
        <v>1</v>
      </c>
      <c r="R72" s="2">
        <v>1266</v>
      </c>
      <c r="S72" s="2">
        <v>2320</v>
      </c>
      <c r="T72" s="2">
        <v>1054</v>
      </c>
      <c r="U72" s="2">
        <v>1266</v>
      </c>
      <c r="V72" s="2">
        <v>2320</v>
      </c>
      <c r="X72" t="str">
        <f>CONCATENATE(A72,": ",P72, " ", L72, " ", TEXT(B72, "mm/dd/yyyy"))</f>
        <v>261765: 1 Mountain Bikes 12/19/2021</v>
      </c>
    </row>
    <row r="73" spans="1:24" x14ac:dyDescent="0.25">
      <c r="A73">
        <v>261766</v>
      </c>
      <c r="B73" t="s">
        <v>55</v>
      </c>
      <c r="C73">
        <v>20</v>
      </c>
      <c r="D73" t="s">
        <v>18</v>
      </c>
      <c r="E73">
        <v>2021</v>
      </c>
      <c r="F73">
        <v>33</v>
      </c>
      <c r="G73" t="s">
        <v>28</v>
      </c>
      <c r="H73" t="s">
        <v>20</v>
      </c>
      <c r="I73" t="s">
        <v>29</v>
      </c>
      <c r="J73" t="s">
        <v>39</v>
      </c>
      <c r="K73" t="s">
        <v>23</v>
      </c>
      <c r="L73" t="s">
        <v>24</v>
      </c>
      <c r="M73" t="s">
        <v>70</v>
      </c>
      <c r="N73" t="s">
        <v>68</v>
      </c>
      <c r="O73">
        <v>38</v>
      </c>
      <c r="P73">
        <v>4</v>
      </c>
      <c r="R73" s="2">
        <v>1898</v>
      </c>
      <c r="S73" s="2">
        <v>3375</v>
      </c>
      <c r="T73" s="2">
        <v>5908</v>
      </c>
      <c r="U73" s="2">
        <v>7592</v>
      </c>
      <c r="V73" s="2">
        <v>13500</v>
      </c>
      <c r="X73" t="str">
        <f>CONCATENATE(A73,": ",P73, " ", L73, " ", TEXT(B73, "mm/dd/yyyy"))</f>
        <v>261766: 4 Mountain Bikes 12/20/2021</v>
      </c>
    </row>
    <row r="74" spans="1:24" x14ac:dyDescent="0.25">
      <c r="A74">
        <v>261767</v>
      </c>
      <c r="B74" t="s">
        <v>55</v>
      </c>
      <c r="C74">
        <v>20</v>
      </c>
      <c r="D74" t="s">
        <v>18</v>
      </c>
      <c r="E74">
        <v>2021</v>
      </c>
      <c r="F74">
        <v>57</v>
      </c>
      <c r="G74" t="s">
        <v>19</v>
      </c>
      <c r="H74" t="s">
        <v>25</v>
      </c>
      <c r="I74" t="s">
        <v>29</v>
      </c>
      <c r="J74" t="s">
        <v>35</v>
      </c>
      <c r="K74" t="s">
        <v>23</v>
      </c>
      <c r="L74" t="s">
        <v>24</v>
      </c>
      <c r="M74" t="s">
        <v>67</v>
      </c>
      <c r="N74" t="s">
        <v>68</v>
      </c>
      <c r="O74">
        <v>46</v>
      </c>
      <c r="P74">
        <v>4</v>
      </c>
      <c r="R74" s="2">
        <v>1252</v>
      </c>
      <c r="S74" s="2">
        <v>2295</v>
      </c>
      <c r="T74" s="2">
        <v>4172</v>
      </c>
      <c r="U74" s="2">
        <v>5008</v>
      </c>
      <c r="V74" s="2">
        <v>9180</v>
      </c>
      <c r="X74" t="str">
        <f>CONCATENATE(A74,": ",P74, " ", L74, " ", TEXT(B74, "mm/dd/yyyy"))</f>
        <v>261767: 4 Mountain Bikes 12/20/2021</v>
      </c>
    </row>
    <row r="75" spans="1:24" x14ac:dyDescent="0.25">
      <c r="A75">
        <v>261768</v>
      </c>
      <c r="B75" t="s">
        <v>55</v>
      </c>
      <c r="C75">
        <v>20</v>
      </c>
      <c r="D75" t="s">
        <v>18</v>
      </c>
      <c r="E75">
        <v>2021</v>
      </c>
      <c r="F75">
        <v>29</v>
      </c>
      <c r="G75" t="s">
        <v>28</v>
      </c>
      <c r="H75" t="s">
        <v>25</v>
      </c>
      <c r="I75" t="s">
        <v>36</v>
      </c>
      <c r="J75" t="s">
        <v>37</v>
      </c>
      <c r="K75" t="s">
        <v>23</v>
      </c>
      <c r="L75" t="s">
        <v>24</v>
      </c>
      <c r="M75" t="s">
        <v>69</v>
      </c>
      <c r="N75" t="s">
        <v>68</v>
      </c>
      <c r="O75">
        <v>52</v>
      </c>
      <c r="P75">
        <v>3</v>
      </c>
      <c r="R75" s="2">
        <v>295</v>
      </c>
      <c r="S75" s="2">
        <v>540</v>
      </c>
      <c r="T75" s="2">
        <v>735</v>
      </c>
      <c r="U75" s="2">
        <v>885</v>
      </c>
      <c r="V75" s="2">
        <v>1620</v>
      </c>
      <c r="X75" t="str">
        <f>CONCATENATE(A75,": ",P75, " ", L75, " ", TEXT(B75, "mm/dd/yyyy"))</f>
        <v>261768: 3 Mountain Bikes 12/20/2021</v>
      </c>
    </row>
    <row r="76" spans="1:24" x14ac:dyDescent="0.25">
      <c r="A76">
        <v>261769</v>
      </c>
      <c r="B76" t="s">
        <v>55</v>
      </c>
      <c r="C76">
        <v>20</v>
      </c>
      <c r="D76" t="s">
        <v>18</v>
      </c>
      <c r="E76">
        <v>2021</v>
      </c>
      <c r="F76">
        <v>35</v>
      </c>
      <c r="G76" t="s">
        <v>19</v>
      </c>
      <c r="H76" t="s">
        <v>20</v>
      </c>
      <c r="I76" t="s">
        <v>29</v>
      </c>
      <c r="J76" t="s">
        <v>35</v>
      </c>
      <c r="K76" t="s">
        <v>23</v>
      </c>
      <c r="L76" t="s">
        <v>24</v>
      </c>
      <c r="M76" t="s">
        <v>67</v>
      </c>
      <c r="N76" t="s">
        <v>66</v>
      </c>
      <c r="O76">
        <v>38</v>
      </c>
      <c r="P76">
        <v>1</v>
      </c>
      <c r="R76" s="2">
        <v>1266</v>
      </c>
      <c r="S76" s="2">
        <v>2320</v>
      </c>
      <c r="T76" s="2">
        <v>1054</v>
      </c>
      <c r="U76" s="2">
        <v>1266</v>
      </c>
      <c r="V76" s="2">
        <v>2320</v>
      </c>
      <c r="X76" t="str">
        <f>CONCATENATE(A76,": ",P76, " ", L76, " ", TEXT(B76, "mm/dd/yyyy"))</f>
        <v>261769: 1 Mountain Bikes 12/20/2021</v>
      </c>
    </row>
    <row r="77" spans="1:24" x14ac:dyDescent="0.25">
      <c r="A77">
        <v>261770</v>
      </c>
      <c r="B77" t="s">
        <v>55</v>
      </c>
      <c r="C77">
        <v>20</v>
      </c>
      <c r="D77" t="s">
        <v>18</v>
      </c>
      <c r="E77">
        <v>2021</v>
      </c>
      <c r="F77">
        <v>35</v>
      </c>
      <c r="G77" t="s">
        <v>19</v>
      </c>
      <c r="H77" t="s">
        <v>25</v>
      </c>
      <c r="I77" t="s">
        <v>29</v>
      </c>
      <c r="J77" t="s">
        <v>39</v>
      </c>
      <c r="K77" t="s">
        <v>23</v>
      </c>
      <c r="L77" t="s">
        <v>24</v>
      </c>
      <c r="M77" t="s">
        <v>67</v>
      </c>
      <c r="N77" t="s">
        <v>66</v>
      </c>
      <c r="O77">
        <v>38</v>
      </c>
      <c r="P77">
        <v>1</v>
      </c>
      <c r="R77" s="2">
        <v>1266</v>
      </c>
      <c r="S77" s="2">
        <v>2320</v>
      </c>
      <c r="T77" s="2">
        <v>1054</v>
      </c>
      <c r="U77" s="2">
        <v>1266</v>
      </c>
      <c r="V77" s="2">
        <v>2320</v>
      </c>
      <c r="X77" t="str">
        <f>CONCATENATE(A77,": ",P77, " ", L77, " ", TEXT(B77, "mm/dd/yyyy"))</f>
        <v>261770: 1 Mountain Bikes 12/20/2021</v>
      </c>
    </row>
    <row r="78" spans="1:24" x14ac:dyDescent="0.25">
      <c r="A78">
        <v>261771</v>
      </c>
      <c r="B78" t="s">
        <v>56</v>
      </c>
      <c r="C78">
        <v>21</v>
      </c>
      <c r="D78" t="s">
        <v>18</v>
      </c>
      <c r="E78">
        <v>2021</v>
      </c>
      <c r="F78">
        <v>26</v>
      </c>
      <c r="G78" t="s">
        <v>28</v>
      </c>
      <c r="H78" t="s">
        <v>25</v>
      </c>
      <c r="I78" t="s">
        <v>41</v>
      </c>
      <c r="J78" t="s">
        <v>57</v>
      </c>
      <c r="K78" t="s">
        <v>23</v>
      </c>
      <c r="L78" t="s">
        <v>24</v>
      </c>
      <c r="M78" t="s">
        <v>67</v>
      </c>
      <c r="N78" t="s">
        <v>66</v>
      </c>
      <c r="O78">
        <v>38</v>
      </c>
      <c r="P78">
        <v>3</v>
      </c>
      <c r="R78" s="2">
        <v>1266</v>
      </c>
      <c r="S78" s="2">
        <v>2320</v>
      </c>
      <c r="T78" s="2">
        <v>3162</v>
      </c>
      <c r="U78" s="2">
        <v>3798</v>
      </c>
      <c r="V78" s="2">
        <v>6960</v>
      </c>
      <c r="X78" t="str">
        <f>CONCATENATE(A78,": ",P78, " ", L78, " ", TEXT(B78, "mm/dd/yyyy"))</f>
        <v>261771: 3 Mountain Bikes 12/21/2021</v>
      </c>
    </row>
    <row r="79" spans="1:24" x14ac:dyDescent="0.25">
      <c r="A79">
        <v>261772</v>
      </c>
      <c r="B79" t="s">
        <v>56</v>
      </c>
      <c r="C79">
        <v>21</v>
      </c>
      <c r="D79" t="s">
        <v>18</v>
      </c>
      <c r="E79">
        <v>2021</v>
      </c>
      <c r="F79">
        <v>23</v>
      </c>
      <c r="G79" t="s">
        <v>31</v>
      </c>
      <c r="H79" t="s">
        <v>25</v>
      </c>
      <c r="I79" t="s">
        <v>26</v>
      </c>
      <c r="J79" t="s">
        <v>27</v>
      </c>
      <c r="K79" t="s">
        <v>23</v>
      </c>
      <c r="L79" t="s">
        <v>24</v>
      </c>
      <c r="M79" t="s">
        <v>65</v>
      </c>
      <c r="N79" t="s">
        <v>66</v>
      </c>
      <c r="O79">
        <v>46</v>
      </c>
      <c r="P79">
        <v>2</v>
      </c>
      <c r="R79" s="2">
        <v>420</v>
      </c>
      <c r="S79" s="2">
        <v>769</v>
      </c>
      <c r="T79" s="2">
        <v>698</v>
      </c>
      <c r="U79" s="2">
        <v>840</v>
      </c>
      <c r="V79" s="2">
        <v>1538</v>
      </c>
      <c r="X79" t="str">
        <f>CONCATENATE(A79,": ",P79, " ", L79, " ", TEXT(B79, "mm/dd/yyyy"))</f>
        <v>261772: 2 Mountain Bikes 12/21/2021</v>
      </c>
    </row>
    <row r="80" spans="1:24" x14ac:dyDescent="0.25">
      <c r="A80">
        <v>261773</v>
      </c>
      <c r="B80" t="s">
        <v>58</v>
      </c>
      <c r="C80">
        <v>22</v>
      </c>
      <c r="D80" t="s">
        <v>18</v>
      </c>
      <c r="E80">
        <v>2021</v>
      </c>
      <c r="F80">
        <v>30</v>
      </c>
      <c r="G80" t="s">
        <v>28</v>
      </c>
      <c r="H80" t="s">
        <v>20</v>
      </c>
      <c r="I80" t="s">
        <v>21</v>
      </c>
      <c r="J80" t="s">
        <v>32</v>
      </c>
      <c r="K80" t="s">
        <v>23</v>
      </c>
      <c r="L80" t="s">
        <v>24</v>
      </c>
      <c r="M80" t="s">
        <v>67</v>
      </c>
      <c r="N80" t="s">
        <v>66</v>
      </c>
      <c r="O80">
        <v>38</v>
      </c>
      <c r="P80">
        <v>3</v>
      </c>
      <c r="R80" s="2">
        <v>1266</v>
      </c>
      <c r="S80" s="2">
        <v>2320</v>
      </c>
      <c r="T80" s="2">
        <v>3162</v>
      </c>
      <c r="U80" s="2">
        <v>3798</v>
      </c>
      <c r="V80" s="2">
        <v>6960</v>
      </c>
      <c r="X80" t="str">
        <f>CONCATENATE(A80,": ",P80, " ", L80, " ", TEXT(B80, "mm/dd/yyyy"))</f>
        <v>261773: 3 Mountain Bikes 12/22/2021</v>
      </c>
    </row>
    <row r="81" spans="1:24" x14ac:dyDescent="0.25">
      <c r="A81">
        <v>261774</v>
      </c>
      <c r="B81" t="s">
        <v>58</v>
      </c>
      <c r="C81">
        <v>22</v>
      </c>
      <c r="D81" t="s">
        <v>18</v>
      </c>
      <c r="E81">
        <v>2021</v>
      </c>
      <c r="F81">
        <v>41</v>
      </c>
      <c r="G81" t="s">
        <v>19</v>
      </c>
      <c r="H81" t="s">
        <v>25</v>
      </c>
      <c r="I81" t="s">
        <v>21</v>
      </c>
      <c r="J81" t="s">
        <v>22</v>
      </c>
      <c r="K81" t="s">
        <v>23</v>
      </c>
      <c r="L81" t="s">
        <v>24</v>
      </c>
      <c r="M81" t="s">
        <v>67</v>
      </c>
      <c r="N81" t="s">
        <v>68</v>
      </c>
      <c r="O81">
        <v>42</v>
      </c>
      <c r="P81">
        <v>3</v>
      </c>
      <c r="R81" s="2">
        <v>1252</v>
      </c>
      <c r="S81" s="2">
        <v>2295</v>
      </c>
      <c r="T81" s="2">
        <v>3129</v>
      </c>
      <c r="U81" s="2">
        <v>3756</v>
      </c>
      <c r="V81" s="2">
        <v>6885</v>
      </c>
      <c r="X81" t="str">
        <f>CONCATENATE(A81,": ",P81, " ", L81, " ", TEXT(B81, "mm/dd/yyyy"))</f>
        <v>261774: 3 Mountain Bikes 12/22/2021</v>
      </c>
    </row>
    <row r="82" spans="1:24" x14ac:dyDescent="0.25">
      <c r="A82">
        <v>261775</v>
      </c>
      <c r="B82" t="s">
        <v>58</v>
      </c>
      <c r="C82">
        <v>22</v>
      </c>
      <c r="D82" t="s">
        <v>18</v>
      </c>
      <c r="E82">
        <v>2021</v>
      </c>
      <c r="F82">
        <v>19</v>
      </c>
      <c r="G82" t="s">
        <v>31</v>
      </c>
      <c r="H82" t="s">
        <v>20</v>
      </c>
      <c r="I82" t="s">
        <v>29</v>
      </c>
      <c r="J82" t="s">
        <v>30</v>
      </c>
      <c r="K82" t="s">
        <v>23</v>
      </c>
      <c r="L82" t="s">
        <v>24</v>
      </c>
      <c r="M82" t="s">
        <v>69</v>
      </c>
      <c r="N82" t="s">
        <v>66</v>
      </c>
      <c r="O82">
        <v>42</v>
      </c>
      <c r="P82">
        <v>1</v>
      </c>
      <c r="R82" s="2">
        <v>308</v>
      </c>
      <c r="S82" s="2">
        <v>565</v>
      </c>
      <c r="T82" s="2">
        <v>257</v>
      </c>
      <c r="U82" s="2">
        <v>308</v>
      </c>
      <c r="V82" s="2">
        <v>565</v>
      </c>
      <c r="X82" t="str">
        <f>CONCATENATE(A82,": ",P82, " ", L82, " ", TEXT(B82, "mm/dd/yyyy"))</f>
        <v>261775: 1 Mountain Bikes 12/22/2021</v>
      </c>
    </row>
    <row r="83" spans="1:24" x14ac:dyDescent="0.25">
      <c r="A83">
        <v>261776</v>
      </c>
      <c r="B83" t="s">
        <v>58</v>
      </c>
      <c r="C83">
        <v>22</v>
      </c>
      <c r="D83" t="s">
        <v>18</v>
      </c>
      <c r="E83">
        <v>2021</v>
      </c>
      <c r="F83">
        <v>25</v>
      </c>
      <c r="G83" t="s">
        <v>28</v>
      </c>
      <c r="H83" t="s">
        <v>25</v>
      </c>
      <c r="I83" t="s">
        <v>41</v>
      </c>
      <c r="J83" t="s">
        <v>42</v>
      </c>
      <c r="K83" t="s">
        <v>23</v>
      </c>
      <c r="L83" t="s">
        <v>24</v>
      </c>
      <c r="M83" t="s">
        <v>67</v>
      </c>
      <c r="N83" t="s">
        <v>68</v>
      </c>
      <c r="O83">
        <v>38</v>
      </c>
      <c r="P83">
        <v>1</v>
      </c>
      <c r="R83" s="2">
        <v>1252</v>
      </c>
      <c r="S83" s="2">
        <v>2295</v>
      </c>
      <c r="T83" s="2">
        <v>1043</v>
      </c>
      <c r="U83" s="2">
        <v>1252</v>
      </c>
      <c r="V83" s="2">
        <v>2295</v>
      </c>
      <c r="X83" t="str">
        <f>CONCATENATE(A83,": ",P83, " ", L83, " ", TEXT(B83, "mm/dd/yyyy"))</f>
        <v>261776: 1 Mountain Bikes 12/22/2021</v>
      </c>
    </row>
    <row r="84" spans="1:24" x14ac:dyDescent="0.25">
      <c r="A84">
        <v>261777</v>
      </c>
      <c r="B84" t="s">
        <v>58</v>
      </c>
      <c r="C84">
        <v>22</v>
      </c>
      <c r="D84" t="s">
        <v>18</v>
      </c>
      <c r="E84">
        <v>2021</v>
      </c>
      <c r="F84">
        <v>27</v>
      </c>
      <c r="G84" t="s">
        <v>28</v>
      </c>
      <c r="H84" t="s">
        <v>20</v>
      </c>
      <c r="I84" t="s">
        <v>36</v>
      </c>
      <c r="J84" t="s">
        <v>37</v>
      </c>
      <c r="K84" t="s">
        <v>23</v>
      </c>
      <c r="L84" t="s">
        <v>24</v>
      </c>
      <c r="M84" t="s">
        <v>67</v>
      </c>
      <c r="N84" t="s">
        <v>68</v>
      </c>
      <c r="O84">
        <v>46</v>
      </c>
      <c r="P84">
        <v>1</v>
      </c>
      <c r="R84" s="2">
        <v>1252</v>
      </c>
      <c r="S84" s="2">
        <v>2295</v>
      </c>
      <c r="T84" s="2">
        <v>1043</v>
      </c>
      <c r="U84" s="2">
        <v>1252</v>
      </c>
      <c r="V84" s="2">
        <v>2295</v>
      </c>
      <c r="X84" t="str">
        <f>CONCATENATE(A84,": ",P84, " ", L84, " ", TEXT(B84, "mm/dd/yyyy"))</f>
        <v>261777: 1 Mountain Bikes 12/22/2021</v>
      </c>
    </row>
    <row r="85" spans="1:24" x14ac:dyDescent="0.25">
      <c r="A85">
        <v>261778</v>
      </c>
      <c r="B85" t="s">
        <v>58</v>
      </c>
      <c r="C85">
        <v>22</v>
      </c>
      <c r="D85" t="s">
        <v>18</v>
      </c>
      <c r="E85">
        <v>2021</v>
      </c>
      <c r="F85">
        <v>41</v>
      </c>
      <c r="G85" t="s">
        <v>19</v>
      </c>
      <c r="H85" t="s">
        <v>25</v>
      </c>
      <c r="I85" t="s">
        <v>33</v>
      </c>
      <c r="J85" t="s">
        <v>54</v>
      </c>
      <c r="K85" t="s">
        <v>23</v>
      </c>
      <c r="L85" t="s">
        <v>24</v>
      </c>
      <c r="M85" t="s">
        <v>67</v>
      </c>
      <c r="N85" t="s">
        <v>66</v>
      </c>
      <c r="O85">
        <v>38</v>
      </c>
      <c r="P85">
        <v>1</v>
      </c>
      <c r="R85" s="2">
        <v>1266</v>
      </c>
      <c r="S85" s="2">
        <v>2320</v>
      </c>
      <c r="T85" s="2">
        <v>1054</v>
      </c>
      <c r="U85" s="2">
        <v>1266</v>
      </c>
      <c r="V85" s="2">
        <v>2320</v>
      </c>
      <c r="X85" t="str">
        <f>CONCATENATE(A85,": ",P85, " ", L85, " ", TEXT(B85, "mm/dd/yyyy"))</f>
        <v>261778: 1 Mountain Bikes 12/22/2021</v>
      </c>
    </row>
    <row r="86" spans="1:24" x14ac:dyDescent="0.25">
      <c r="A86">
        <v>261779</v>
      </c>
      <c r="B86" t="s">
        <v>59</v>
      </c>
      <c r="C86">
        <v>23</v>
      </c>
      <c r="D86" t="s">
        <v>18</v>
      </c>
      <c r="E86">
        <v>2021</v>
      </c>
      <c r="F86">
        <v>30</v>
      </c>
      <c r="G86" t="s">
        <v>28</v>
      </c>
      <c r="H86" t="s">
        <v>20</v>
      </c>
      <c r="I86" t="s">
        <v>21</v>
      </c>
      <c r="J86" t="s">
        <v>38</v>
      </c>
      <c r="K86" t="s">
        <v>23</v>
      </c>
      <c r="L86" t="s">
        <v>24</v>
      </c>
      <c r="M86" t="s">
        <v>67</v>
      </c>
      <c r="N86" t="s">
        <v>66</v>
      </c>
      <c r="O86">
        <v>42</v>
      </c>
      <c r="P86">
        <v>1</v>
      </c>
      <c r="R86" s="2">
        <v>1266</v>
      </c>
      <c r="S86" s="2">
        <v>2320</v>
      </c>
      <c r="T86" s="2">
        <v>1054</v>
      </c>
      <c r="U86" s="2">
        <v>1266</v>
      </c>
      <c r="V86" s="2">
        <v>2320</v>
      </c>
      <c r="X86" t="str">
        <f>CONCATENATE(A86,": ",P86, " ", L86, " ", TEXT(B86, "mm/dd/yyyy"))</f>
        <v>261779: 1 Mountain Bikes 12/23/2021</v>
      </c>
    </row>
    <row r="87" spans="1:24" x14ac:dyDescent="0.25">
      <c r="A87">
        <v>261780</v>
      </c>
      <c r="B87" t="s">
        <v>59</v>
      </c>
      <c r="C87">
        <v>23</v>
      </c>
      <c r="D87" t="s">
        <v>18</v>
      </c>
      <c r="E87">
        <v>2021</v>
      </c>
      <c r="F87">
        <v>31</v>
      </c>
      <c r="G87" t="s">
        <v>28</v>
      </c>
      <c r="H87" t="s">
        <v>20</v>
      </c>
      <c r="I87" t="s">
        <v>36</v>
      </c>
      <c r="J87" t="s">
        <v>37</v>
      </c>
      <c r="K87" t="s">
        <v>23</v>
      </c>
      <c r="L87" t="s">
        <v>24</v>
      </c>
      <c r="M87" t="s">
        <v>67</v>
      </c>
      <c r="N87" t="s">
        <v>68</v>
      </c>
      <c r="O87">
        <v>42</v>
      </c>
      <c r="P87">
        <v>1</v>
      </c>
      <c r="R87" s="2">
        <v>1252</v>
      </c>
      <c r="S87" s="2">
        <v>2295</v>
      </c>
      <c r="T87" s="2">
        <v>1043</v>
      </c>
      <c r="U87" s="2">
        <v>1252</v>
      </c>
      <c r="V87" s="2">
        <v>2295</v>
      </c>
      <c r="X87" t="str">
        <f>CONCATENATE(A87,": ",P87, " ", L87, " ", TEXT(B87, "mm/dd/yyyy"))</f>
        <v>261780: 1 Mountain Bikes 12/23/2021</v>
      </c>
    </row>
    <row r="88" spans="1:24" x14ac:dyDescent="0.25">
      <c r="A88">
        <v>261781</v>
      </c>
      <c r="B88" t="s">
        <v>59</v>
      </c>
      <c r="C88">
        <v>23</v>
      </c>
      <c r="D88" t="s">
        <v>18</v>
      </c>
      <c r="E88">
        <v>2021</v>
      </c>
      <c r="F88">
        <v>35</v>
      </c>
      <c r="G88" t="s">
        <v>19</v>
      </c>
      <c r="H88" t="s">
        <v>20</v>
      </c>
      <c r="I88" t="s">
        <v>21</v>
      </c>
      <c r="J88" t="s">
        <v>22</v>
      </c>
      <c r="K88" t="s">
        <v>23</v>
      </c>
      <c r="L88" t="s">
        <v>24</v>
      </c>
      <c r="M88" t="s">
        <v>69</v>
      </c>
      <c r="N88" t="s">
        <v>68</v>
      </c>
      <c r="O88">
        <v>42</v>
      </c>
      <c r="P88">
        <v>1</v>
      </c>
      <c r="R88" s="2">
        <v>295</v>
      </c>
      <c r="S88" s="2">
        <v>540</v>
      </c>
      <c r="T88" s="2">
        <v>245</v>
      </c>
      <c r="U88" s="2">
        <v>295</v>
      </c>
      <c r="V88" s="2">
        <v>540</v>
      </c>
      <c r="X88" t="str">
        <f>CONCATENATE(A88,": ",P88, " ", L88, " ", TEXT(B88, "mm/dd/yyyy"))</f>
        <v>261781: 1 Mountain Bikes 12/23/2021</v>
      </c>
    </row>
    <row r="89" spans="1:24" x14ac:dyDescent="0.25">
      <c r="A89">
        <v>261782</v>
      </c>
      <c r="B89" t="s">
        <v>60</v>
      </c>
      <c r="C89">
        <v>24</v>
      </c>
      <c r="D89" t="s">
        <v>18</v>
      </c>
      <c r="E89">
        <v>2021</v>
      </c>
      <c r="F89">
        <v>38</v>
      </c>
      <c r="G89" t="s">
        <v>19</v>
      </c>
      <c r="H89" t="s">
        <v>25</v>
      </c>
      <c r="I89" t="s">
        <v>29</v>
      </c>
      <c r="J89" t="s">
        <v>35</v>
      </c>
      <c r="K89" t="s">
        <v>23</v>
      </c>
      <c r="L89" t="s">
        <v>24</v>
      </c>
      <c r="M89" t="s">
        <v>67</v>
      </c>
      <c r="N89" t="s">
        <v>68</v>
      </c>
      <c r="O89">
        <v>42</v>
      </c>
      <c r="P89">
        <v>4</v>
      </c>
      <c r="R89" s="2">
        <v>1252</v>
      </c>
      <c r="S89" s="2">
        <v>2295</v>
      </c>
      <c r="T89" s="2">
        <v>4172</v>
      </c>
      <c r="U89" s="2">
        <v>5008</v>
      </c>
      <c r="V89" s="2">
        <v>9180</v>
      </c>
      <c r="X89" t="str">
        <f>CONCATENATE(A89,": ",P89, " ", L89, " ", TEXT(B89, "mm/dd/yyyy"))</f>
        <v>261782: 4 Mountain Bikes 12/24/2021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joshuamwesigwa256</dc:creator>
  <cp:lastModifiedBy>Joshua Mwesigwa</cp:lastModifiedBy>
  <dcterms:created xsi:type="dcterms:W3CDTF">2023-10-16T08:06:35Z</dcterms:created>
  <dcterms:modified xsi:type="dcterms:W3CDTF">2023-10-16T09:41:23Z</dcterms:modified>
</cp:coreProperties>
</file>