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lobner/Documents/York University/AP ITEC 1010 Information and Organizations/"/>
    </mc:Choice>
  </mc:AlternateContent>
  <xr:revisionPtr revIDLastSave="0" documentId="8_{9B783000-A2F6-2941-A8DE-5603CCAE9088}" xr6:coauthVersionLast="47" xr6:coauthVersionMax="47" xr10:uidLastSave="{00000000-0000-0000-0000-000000000000}"/>
  <bookViews>
    <workbookView xWindow="0" yWindow="500" windowWidth="28800" windowHeight="16520" xr2:uid="{9A80931D-2CF8-CF44-BBB5-785081DEB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15" i="1"/>
  <c r="D15" i="1" s="1"/>
  <c r="N8" i="1"/>
  <c r="P10" i="1"/>
  <c r="O9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N9" i="1"/>
  <c r="N11" i="1" l="1"/>
  <c r="Q11" i="1"/>
</calcChain>
</file>

<file path=xl/sharedStrings.xml><?xml version="1.0" encoding="utf-8"?>
<sst xmlns="http://schemas.openxmlformats.org/spreadsheetml/2006/main" count="41" uniqueCount="30">
  <si>
    <t>Budget Monthly Sales 2020</t>
  </si>
  <si>
    <t>Month</t>
  </si>
  <si>
    <t>Sales by Month</t>
  </si>
  <si>
    <t>Sales</t>
  </si>
  <si>
    <t>Expenses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</si>
  <si>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</si>
  <si>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</si>
  <si>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</si>
  <si>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</si>
  <si>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</si>
  <si>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</si>
  <si>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</si>
  <si>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</si>
  <si>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</si>
  <si>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</si>
  <si>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</si>
  <si>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</si>
  <si>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</si>
  <si>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Yearly Total 2020</t>
  </si>
  <si>
    <t>Average Sales</t>
  </si>
  <si>
    <t>Average Expenses</t>
  </si>
  <si>
    <t>Average Profit</t>
  </si>
  <si>
    <t xml:space="preserve">Number of Orders </t>
  </si>
  <si>
    <t>Tax Rate</t>
  </si>
  <si>
    <t>Months</t>
  </si>
  <si>
    <t>February</t>
  </si>
  <si>
    <t>Sales Taxes</t>
  </si>
  <si>
    <t>Sales with 13% Tax</t>
  </si>
  <si>
    <t>Orange = Calculated Fields</t>
  </si>
  <si>
    <t xml:space="preserve">Blue = Data Entry Fields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</si>
</sst>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5"/>
      <color theme="1"/>
      <name val="Al Nile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3" borderId="4" xfId="0" applyNumberFormat="1" applyFill="1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3" borderId="4" xfId="0" applyNumberForma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2" borderId="4" xfId="0" applyNumberFormat="1" applyFill="1" applyBorder="1" applyAlignment="1">
      <alignment horizontal="left"/>
    </xf>
    <xf numFmtId="49" fontId="0" fillId="2" borderId="4" xfId="0" applyNumberFormat="1" applyFont="1" applyFill="1" applyBorder="1" applyAlignment="1">
      <alignment horizontal="left"/>
    </xf>
    <xf numFmtId="49" fontId="0" fillId="3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0" borderId="4" xfId="0" applyFont="1" applyBorder="1" applyAlignment="1">
      <alignment horizontal="center" wrapText="1"/>
    </xf>
    <xf numFmtId="0" fontId="0" fillId="3" borderId="4" xfId="0" applyFill="1" applyBorder="1" applyAlignment="1">
      <alignment horizontal="left"/>
    </xf>
    <xf numFmtId="0" fontId="0" fillId="0" borderId="0" xfId="0" applyFill="1" applyAlignment="1">
      <alignment horizontal="center" wrapText="1"/>
    </xf>
    <xf numFmtId="0" fontId="4" fillId="2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9" fontId="0" fillId="2" borderId="5" xfId="0" applyNumberFormat="1" applyFill="1" applyBorder="1" applyAlignment="1">
      <alignment horizontal="left"/>
    </xf>
    <xf numFmtId="0" fontId="1" fillId="4" borderId="1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Budget:</a:t>
            </a:r>
            <a:r>
              <a:rPr lang="en-US" b="1" baseline="0">
                <a:solidFill>
                  <a:schemeClr val="tx1"/>
                </a:solidFill>
              </a:rPr>
              <a:t> Monthly Sales 2020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9848241125906"/>
          <c:y val="0.10078208898586472"/>
          <c:w val="0.86694573541618791"/>
          <c:h val="0.69833926314766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Sheet1!$B$7:$M$7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35000</c:v>
                </c:pt>
                <c:pt idx="1">
                  <c:v>30000</c:v>
                </c:pt>
                <c:pt idx="2">
                  <c:v>21000</c:v>
                </c:pt>
                <c:pt idx="3">
                  <c:v>22000</c:v>
                </c:pt>
                <c:pt idx="4">
                  <c:v>22500</c:v>
                </c:pt>
                <c:pt idx="5">
                  <c:v>22000</c:v>
                </c:pt>
                <c:pt idx="6">
                  <c:v>22300</c:v>
                </c:pt>
                <c:pt idx="7">
                  <c:v>40000</c:v>
                </c:pt>
                <c:pt idx="8">
                  <c:v>35000</c:v>
                </c:pt>
                <c:pt idx="9">
                  <c:v>38000</c:v>
                </c:pt>
                <c:pt idx="10">
                  <c:v>17200</c:v>
                </c:pt>
                <c:pt idx="11">
                  <c:v>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7-4F45-80B8-0EA145B959F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Sheet1!$B$7:$M$7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6500</c:v>
                </c:pt>
                <c:pt idx="3">
                  <c:v>5125</c:v>
                </c:pt>
                <c:pt idx="4">
                  <c:v>5200</c:v>
                </c:pt>
                <c:pt idx="5">
                  <c:v>5185</c:v>
                </c:pt>
                <c:pt idx="6">
                  <c:v>5400</c:v>
                </c:pt>
                <c:pt idx="7">
                  <c:v>15000</c:v>
                </c:pt>
                <c:pt idx="8">
                  <c:v>14500</c:v>
                </c:pt>
                <c:pt idx="9">
                  <c:v>13000</c:v>
                </c:pt>
                <c:pt idx="10">
                  <c:v>5000</c:v>
                </c:pt>
                <c:pt idx="11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7-4F45-80B8-0EA145B959F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Sheet1!$B$7:$M$7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Sheet1!$B$11:$M$11</c:f>
              <c:numCache>
                <c:formatCode>"$"#,##0.00</c:formatCode>
                <c:ptCount val="12"/>
                <c:pt idx="0">
                  <c:v>15000</c:v>
                </c:pt>
                <c:pt idx="1">
                  <c:v>20000</c:v>
                </c:pt>
                <c:pt idx="2">
                  <c:v>14500</c:v>
                </c:pt>
                <c:pt idx="3">
                  <c:v>16875</c:v>
                </c:pt>
                <c:pt idx="4">
                  <c:v>17300</c:v>
                </c:pt>
                <c:pt idx="5">
                  <c:v>16815</c:v>
                </c:pt>
                <c:pt idx="6">
                  <c:v>16900</c:v>
                </c:pt>
                <c:pt idx="7">
                  <c:v>25000</c:v>
                </c:pt>
                <c:pt idx="8">
                  <c:v>20500</c:v>
                </c:pt>
                <c:pt idx="9">
                  <c:v>25000</c:v>
                </c:pt>
                <c:pt idx="10">
                  <c:v>12200</c:v>
                </c:pt>
                <c:pt idx="11">
                  <c:v>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7-4F45-80B8-0EA145B959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5519455"/>
        <c:axId val="2005495839"/>
      </c:barChart>
      <c:catAx>
        <c:axId val="200551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912193465268318"/>
              <c:y val="0.8952257028340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95839"/>
        <c:crosses val="autoZero"/>
        <c:auto val="1"/>
        <c:lblAlgn val="ctr"/>
        <c:lblOffset val="100"/>
        <c:noMultiLvlLbl val="0"/>
      </c:catAx>
      <c:valAx>
        <c:axId val="20054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Sales/Expenses/Profit</a:t>
                </a:r>
              </a:p>
            </c:rich>
          </c:tx>
          <c:layout>
            <c:manualLayout>
              <c:xMode val="edge"/>
              <c:yMode val="edge"/>
              <c:x val="6.8916206369726172E-3"/>
              <c:y val="0.31008557062897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23838444792672"/>
          <c:y val="0.94632872485029573"/>
          <c:w val="0.15458956294430806"/>
          <c:h val="4.2839208183089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Budget:</a:t>
            </a:r>
            <a:r>
              <a:rPr lang="en-US" b="1" baseline="0">
                <a:solidFill>
                  <a:schemeClr val="tx1"/>
                </a:solidFill>
              </a:rPr>
              <a:t> Monthly Sales 2020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08439418640954E-2"/>
          <c:y val="7.2032803857995265E-2"/>
          <c:w val="0.89861953241527626"/>
          <c:h val="0.78006825055172602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Sheet1!$B$7:$M$7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35000</c:v>
                </c:pt>
                <c:pt idx="1">
                  <c:v>30000</c:v>
                </c:pt>
                <c:pt idx="2">
                  <c:v>21000</c:v>
                </c:pt>
                <c:pt idx="3">
                  <c:v>22000</c:v>
                </c:pt>
                <c:pt idx="4">
                  <c:v>22500</c:v>
                </c:pt>
                <c:pt idx="5">
                  <c:v>22000</c:v>
                </c:pt>
                <c:pt idx="6">
                  <c:v>22300</c:v>
                </c:pt>
                <c:pt idx="7">
                  <c:v>40000</c:v>
                </c:pt>
                <c:pt idx="8">
                  <c:v>35000</c:v>
                </c:pt>
                <c:pt idx="9">
                  <c:v>38000</c:v>
                </c:pt>
                <c:pt idx="10">
                  <c:v>17200</c:v>
                </c:pt>
                <c:pt idx="11">
                  <c:v>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0-FF4C-90C1-4531520787C7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Sheet1!$B$7:$M$7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6500</c:v>
                </c:pt>
                <c:pt idx="3">
                  <c:v>5125</c:v>
                </c:pt>
                <c:pt idx="4">
                  <c:v>5200</c:v>
                </c:pt>
                <c:pt idx="5">
                  <c:v>5185</c:v>
                </c:pt>
                <c:pt idx="6">
                  <c:v>5400</c:v>
                </c:pt>
                <c:pt idx="7">
                  <c:v>15000</c:v>
                </c:pt>
                <c:pt idx="8">
                  <c:v>14500</c:v>
                </c:pt>
                <c:pt idx="9">
                  <c:v>13000</c:v>
                </c:pt>
                <c:pt idx="10">
                  <c:v>5000</c:v>
                </c:pt>
                <c:pt idx="11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0-FF4C-90C1-4531520787C7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Sheet1!$B$7:$M$7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Sheet1!$B$11:$M$11</c:f>
              <c:numCache>
                <c:formatCode>"$"#,##0.00</c:formatCode>
                <c:ptCount val="12"/>
                <c:pt idx="0">
                  <c:v>15000</c:v>
                </c:pt>
                <c:pt idx="1">
                  <c:v>20000</c:v>
                </c:pt>
                <c:pt idx="2">
                  <c:v>14500</c:v>
                </c:pt>
                <c:pt idx="3">
                  <c:v>16875</c:v>
                </c:pt>
                <c:pt idx="4">
                  <c:v>17300</c:v>
                </c:pt>
                <c:pt idx="5">
                  <c:v>16815</c:v>
                </c:pt>
                <c:pt idx="6">
                  <c:v>16900</c:v>
                </c:pt>
                <c:pt idx="7">
                  <c:v>25000</c:v>
                </c:pt>
                <c:pt idx="8">
                  <c:v>20500</c:v>
                </c:pt>
                <c:pt idx="9">
                  <c:v>25000</c:v>
                </c:pt>
                <c:pt idx="10">
                  <c:v>12200</c:v>
                </c:pt>
                <c:pt idx="11">
                  <c:v>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0-FF4C-90C1-453152078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5438127"/>
        <c:axId val="2005439775"/>
      </c:lineChart>
      <c:catAx>
        <c:axId val="200543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9057137448201882"/>
              <c:y val="0.91689807932886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39775"/>
        <c:crosses val="autoZero"/>
        <c:auto val="1"/>
        <c:lblAlgn val="ctr"/>
        <c:lblOffset val="100"/>
        <c:noMultiLvlLbl val="0"/>
      </c:catAx>
      <c:valAx>
        <c:axId val="20054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 Sales/Expenses/Profit</a:t>
                </a:r>
              </a:p>
            </c:rich>
          </c:tx>
          <c:layout>
            <c:manualLayout>
              <c:xMode val="edge"/>
              <c:yMode val="edge"/>
              <c:x val="1.7075395628974695E-2"/>
              <c:y val="0.3267622517334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65326916340488"/>
          <c:y val="0.95910076171469782"/>
          <c:w val="0.19763730446427946"/>
          <c:h val="4.089934187331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27</xdr:row>
      <xdr:rowOff>50800</xdr:rowOff>
    </xdr:from>
    <xdr:to>
      <xdr:col>15</xdr:col>
      <xdr:colOff>393700</xdr:colOff>
      <xdr:row>60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CC961-A2FB-854C-9C62-9E99AF73D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850900</xdr:colOff>
      <xdr:row>27</xdr:row>
      <xdr:rowOff>50800</xdr:rowOff>
    </xdr:from>
    <xdr:to>
      <xdr:col>32</xdr:col>
      <xdr:colOff>571500</xdr:colOff>
      <xdr:row>60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65203-5E1D-CB42-A720-1A2D69C6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05EE-40B4-0046-A675-850227F2399E}">
  <dimension ref="A1:Q26"/>
  <sheetViews>
    <sheetView tabSelected="1" workbookViewId="0"/>
  </sheetViews>
  <sheetFormatPr baseColWidth="10" defaultRowHeight="16" x14ac:dyDescent="0.2"/>
  <cols>
    <col min="1" max="1" width="31" customWidth="1"/>
    <col min="2" max="2" width="11.5" customWidth="1"/>
    <col min="3" max="3" width="12.33203125" customWidth="1"/>
    <col min="4" max="6" width="11.1640625" customWidth="1"/>
    <col min="7" max="7" width="11" customWidth="1"/>
    <col min="8" max="8" width="11.83203125" customWidth="1"/>
    <col min="9" max="9" width="11" customWidth="1"/>
    <col min="10" max="10" width="13.33203125" customWidth="1"/>
    <col min="11" max="11" width="11.33203125" customWidth="1"/>
    <col min="12" max="12" width="13.1640625" customWidth="1"/>
    <col min="13" max="13" width="12.83203125" customWidth="1"/>
    <col min="14" max="14" width="16.83203125" customWidth="1"/>
    <col min="15" max="15" width="12.1640625" customWidth="1"/>
    <col min="16" max="16" width="14.83203125" customWidth="1"/>
    <col min="17" max="17" width="13.5" customWidth="1"/>
  </cols>
  <sheetData>
    <row r="1" spans="1:17" ht="17" thickBot="1" x14ac:dyDescent="0.25"/>
    <row r="2" spans="1:17" ht="48" customHeight="1" thickBot="1" x14ac:dyDescent="0.3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</row>
    <row r="4" spans="1:17" ht="25" customHeight="1" x14ac:dyDescent="0.45">
      <c r="A4" s="17" t="s">
        <v>29</v>
      </c>
    </row>
    <row r="5" spans="1:17" ht="25" customHeight="1" x14ac:dyDescent="0.45">
      <c r="A5" s="18" t="s">
        <v>28</v>
      </c>
    </row>
    <row r="6" spans="1:17" x14ac:dyDescent="0.2">
      <c r="A6" s="16"/>
    </row>
    <row r="7" spans="1:17" ht="40" x14ac:dyDescent="0.25">
      <c r="A7" s="5" t="s">
        <v>1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7" t="s">
        <v>18</v>
      </c>
      <c r="O7" s="7" t="s">
        <v>19</v>
      </c>
      <c r="P7" s="7" t="s">
        <v>20</v>
      </c>
      <c r="Q7" s="7" t="s">
        <v>21</v>
      </c>
    </row>
    <row r="8" spans="1:17" ht="19" x14ac:dyDescent="0.25">
      <c r="A8" s="5" t="s">
        <v>22</v>
      </c>
      <c r="B8" s="9">
        <v>100</v>
      </c>
      <c r="C8" s="9">
        <v>99</v>
      </c>
      <c r="D8" s="9">
        <v>80</v>
      </c>
      <c r="E8" s="9">
        <v>85</v>
      </c>
      <c r="F8" s="9">
        <v>87</v>
      </c>
      <c r="G8" s="9">
        <v>82</v>
      </c>
      <c r="H8" s="9">
        <v>85</v>
      </c>
      <c r="I8" s="9">
        <v>200</v>
      </c>
      <c r="J8" s="9">
        <v>180</v>
      </c>
      <c r="K8" s="9">
        <v>185</v>
      </c>
      <c r="L8" s="9">
        <v>70</v>
      </c>
      <c r="M8" s="9">
        <v>60</v>
      </c>
      <c r="N8" s="10">
        <f>SUM(B8:M8)</f>
        <v>1313</v>
      </c>
      <c r="O8" s="7"/>
      <c r="P8" s="7"/>
      <c r="Q8" s="7"/>
    </row>
    <row r="9" spans="1:17" ht="19" x14ac:dyDescent="0.25">
      <c r="A9" s="5" t="s">
        <v>3</v>
      </c>
      <c r="B9" s="8">
        <v>35000</v>
      </c>
      <c r="C9" s="8">
        <v>30000</v>
      </c>
      <c r="D9" s="8">
        <v>21000</v>
      </c>
      <c r="E9" s="8">
        <v>22000</v>
      </c>
      <c r="F9" s="8">
        <v>22500</v>
      </c>
      <c r="G9" s="8">
        <v>22000</v>
      </c>
      <c r="H9" s="8">
        <v>22300</v>
      </c>
      <c r="I9" s="8">
        <v>40000</v>
      </c>
      <c r="J9" s="8">
        <v>35000</v>
      </c>
      <c r="K9" s="8">
        <v>38000</v>
      </c>
      <c r="L9" s="8">
        <v>17200</v>
      </c>
      <c r="M9" s="8">
        <v>16999</v>
      </c>
      <c r="N9" s="1">
        <f>SUM(B9:M9)</f>
        <v>321999</v>
      </c>
      <c r="O9" s="1">
        <f>AVERAGE(B9:M9)</f>
        <v>26833.25</v>
      </c>
      <c r="P9" s="2"/>
      <c r="Q9" s="3"/>
    </row>
    <row r="10" spans="1:17" ht="19" x14ac:dyDescent="0.25">
      <c r="A10" s="5" t="s">
        <v>4</v>
      </c>
      <c r="B10" s="8">
        <v>20000</v>
      </c>
      <c r="C10" s="8">
        <v>10000</v>
      </c>
      <c r="D10" s="8">
        <v>6500</v>
      </c>
      <c r="E10" s="8">
        <v>5125</v>
      </c>
      <c r="F10" s="8">
        <v>5200</v>
      </c>
      <c r="G10" s="8">
        <v>5185</v>
      </c>
      <c r="H10" s="8">
        <v>5400</v>
      </c>
      <c r="I10" s="8">
        <v>15000</v>
      </c>
      <c r="J10" s="8">
        <v>14500</v>
      </c>
      <c r="K10" s="8">
        <v>13000</v>
      </c>
      <c r="L10" s="8">
        <v>5000</v>
      </c>
      <c r="M10" s="8">
        <v>4800</v>
      </c>
      <c r="N10" s="1">
        <f>SUM(B10:M10)</f>
        <v>109710</v>
      </c>
      <c r="O10" s="3"/>
      <c r="P10" s="1">
        <f>AVERAGE(B10:M10)</f>
        <v>9142.5</v>
      </c>
      <c r="Q10" s="3"/>
    </row>
    <row r="11" spans="1:17" ht="19" x14ac:dyDescent="0.25">
      <c r="A11" s="5" t="s">
        <v>17</v>
      </c>
      <c r="B11" s="4">
        <f>B9-B10</f>
        <v>15000</v>
      </c>
      <c r="C11" s="4">
        <f t="shared" ref="C11:M11" si="0">C9-C10</f>
        <v>20000</v>
      </c>
      <c r="D11" s="4">
        <f t="shared" si="0"/>
        <v>14500</v>
      </c>
      <c r="E11" s="4">
        <f t="shared" si="0"/>
        <v>16875</v>
      </c>
      <c r="F11" s="4">
        <f t="shared" si="0"/>
        <v>17300</v>
      </c>
      <c r="G11" s="4">
        <f t="shared" si="0"/>
        <v>16815</v>
      </c>
      <c r="H11" s="4">
        <f t="shared" si="0"/>
        <v>16900</v>
      </c>
      <c r="I11" s="4">
        <f t="shared" si="0"/>
        <v>25000</v>
      </c>
      <c r="J11" s="4">
        <f t="shared" si="0"/>
        <v>20500</v>
      </c>
      <c r="K11" s="4">
        <f t="shared" si="0"/>
        <v>25000</v>
      </c>
      <c r="L11" s="4">
        <f t="shared" si="0"/>
        <v>12200</v>
      </c>
      <c r="M11" s="4">
        <f t="shared" si="0"/>
        <v>12199</v>
      </c>
      <c r="N11" s="1">
        <f>B11 + C11 + D11 + E11 + F11 + G11 + H11 + I11 + J11 + K11 + L11 + M11</f>
        <v>212289</v>
      </c>
      <c r="O11" s="3"/>
      <c r="P11" s="3"/>
      <c r="Q11" s="1">
        <f>AVERAGE(B11:M11)</f>
        <v>17690.75</v>
      </c>
    </row>
    <row r="13" spans="1:17" ht="19" x14ac:dyDescent="0.25">
      <c r="A13" s="12" t="s">
        <v>23</v>
      </c>
      <c r="B13" s="19">
        <v>0.13</v>
      </c>
    </row>
    <row r="14" spans="1:17" ht="40" x14ac:dyDescent="0.25">
      <c r="A14" s="11" t="s">
        <v>24</v>
      </c>
      <c r="B14" s="7" t="s">
        <v>2</v>
      </c>
      <c r="C14" s="6" t="s">
        <v>26</v>
      </c>
      <c r="D14" s="14" t="s">
        <v>27</v>
      </c>
    </row>
    <row r="15" spans="1:17" ht="19" x14ac:dyDescent="0.25">
      <c r="A15" s="11" t="s">
        <v>5</v>
      </c>
      <c r="B15" s="13">
        <v>35000</v>
      </c>
      <c r="C15" s="15">
        <f t="shared" ref="C15:C26" si="1">B15 * $B$13</f>
        <v>4550</v>
      </c>
      <c r="D15" s="15">
        <f>B15 + C15</f>
        <v>39550</v>
      </c>
    </row>
    <row r="16" spans="1:17" ht="19" x14ac:dyDescent="0.25">
      <c r="A16" s="11" t="s">
        <v>25</v>
      </c>
      <c r="B16" s="13">
        <v>30000</v>
      </c>
      <c r="C16" s="15">
        <f t="shared" si="1"/>
        <v>3900</v>
      </c>
      <c r="D16" s="15">
        <f t="shared" ref="D16:D26" si="2">B16 + C16</f>
        <v>33900</v>
      </c>
    </row>
    <row r="17" spans="1:4" ht="19" x14ac:dyDescent="0.25">
      <c r="A17" s="11" t="s">
        <v>7</v>
      </c>
      <c r="B17" s="13">
        <v>21000</v>
      </c>
      <c r="C17" s="15">
        <f t="shared" si="1"/>
        <v>2730</v>
      </c>
      <c r="D17" s="15">
        <f t="shared" si="2"/>
        <v>23730</v>
      </c>
    </row>
    <row r="18" spans="1:4" ht="19" x14ac:dyDescent="0.25">
      <c r="A18" s="11" t="s">
        <v>8</v>
      </c>
      <c r="B18" s="13">
        <v>22000</v>
      </c>
      <c r="C18" s="15">
        <f t="shared" si="1"/>
        <v>2860</v>
      </c>
      <c r="D18" s="15">
        <f t="shared" si="2"/>
        <v>24860</v>
      </c>
    </row>
    <row r="19" spans="1:4" ht="19" x14ac:dyDescent="0.25">
      <c r="A19" s="11" t="s">
        <v>9</v>
      </c>
      <c r="B19" s="13">
        <v>22500</v>
      </c>
      <c r="C19" s="15">
        <f t="shared" si="1"/>
        <v>2925</v>
      </c>
      <c r="D19" s="15">
        <f t="shared" si="2"/>
        <v>25425</v>
      </c>
    </row>
    <row r="20" spans="1:4" ht="19" x14ac:dyDescent="0.25">
      <c r="A20" s="11" t="s">
        <v>10</v>
      </c>
      <c r="B20" s="13">
        <v>22000</v>
      </c>
      <c r="C20" s="15">
        <f t="shared" si="1"/>
        <v>2860</v>
      </c>
      <c r="D20" s="15">
        <f t="shared" si="2"/>
        <v>24860</v>
      </c>
    </row>
    <row r="21" spans="1:4" ht="19" x14ac:dyDescent="0.25">
      <c r="A21" s="11" t="s">
        <v>11</v>
      </c>
      <c r="B21" s="13">
        <v>22300</v>
      </c>
      <c r="C21" s="15">
        <f t="shared" si="1"/>
        <v>2899</v>
      </c>
      <c r="D21" s="15">
        <f t="shared" si="2"/>
        <v>25199</v>
      </c>
    </row>
    <row r="22" spans="1:4" ht="19" x14ac:dyDescent="0.25">
      <c r="A22" s="11" t="s">
        <v>12</v>
      </c>
      <c r="B22" s="13">
        <v>40000</v>
      </c>
      <c r="C22" s="15">
        <f t="shared" si="1"/>
        <v>5200</v>
      </c>
      <c r="D22" s="15">
        <f t="shared" si="2"/>
        <v>45200</v>
      </c>
    </row>
    <row r="23" spans="1:4" ht="19" x14ac:dyDescent="0.25">
      <c r="A23" s="11" t="s">
        <v>13</v>
      </c>
      <c r="B23" s="13">
        <v>35000</v>
      </c>
      <c r="C23" s="15">
        <f t="shared" si="1"/>
        <v>4550</v>
      </c>
      <c r="D23" s="15">
        <f t="shared" si="2"/>
        <v>39550</v>
      </c>
    </row>
    <row r="24" spans="1:4" ht="19" x14ac:dyDescent="0.25">
      <c r="A24" s="11" t="s">
        <v>14</v>
      </c>
      <c r="B24" s="13">
        <v>38000</v>
      </c>
      <c r="C24" s="15">
        <f t="shared" si="1"/>
        <v>4940</v>
      </c>
      <c r="D24" s="15">
        <f t="shared" si="2"/>
        <v>42940</v>
      </c>
    </row>
    <row r="25" spans="1:4" ht="19" x14ac:dyDescent="0.25">
      <c r="A25" s="11" t="s">
        <v>15</v>
      </c>
      <c r="B25" s="13">
        <v>17200</v>
      </c>
      <c r="C25" s="15">
        <f t="shared" si="1"/>
        <v>2236</v>
      </c>
      <c r="D25" s="15">
        <f t="shared" si="2"/>
        <v>19436</v>
      </c>
    </row>
    <row r="26" spans="1:4" ht="19" x14ac:dyDescent="0.25">
      <c r="A26" s="11" t="s">
        <v>16</v>
      </c>
      <c r="B26" s="13">
        <v>16999</v>
      </c>
      <c r="C26" s="15">
        <f t="shared" si="1"/>
        <v>2209.87</v>
      </c>
      <c r="D26" s="15">
        <f t="shared" si="2"/>
        <v>19208.87</v>
      </c>
    </row>
  </sheetData>
  <mergeCells count="1">
    <mergeCell ref="A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2021-11-17T15:35:11Z</dcterms:created>
  <dcterms:modified xsi:type="dcterms:W3CDTF">2021-11-19T22:01:19Z</dcterms:modified>
</cp:coreProperties>
</file>