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035" windowHeight="10545"/>
  </bookViews>
  <sheets>
    <sheet name="ingredients" sheetId="1" r:id="rId1"/>
  </sheets>
  <calcPr calcId="0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6" i="1"/>
  <c r="A57" i="1"/>
  <c r="A58" i="1"/>
  <c r="A59" i="1"/>
  <c r="A60" i="1"/>
  <c r="A61" i="1"/>
  <c r="A62" i="1"/>
  <c r="A63" i="1"/>
  <c r="A65" i="1"/>
  <c r="A66" i="1"/>
  <c r="A67" i="1"/>
  <c r="A68" i="1"/>
  <c r="A69" i="1"/>
  <c r="A70" i="1"/>
  <c r="A71" i="1"/>
  <c r="A72" i="1"/>
  <c r="A73" i="1"/>
  <c r="A74" i="1"/>
</calcChain>
</file>

<file path=xl/sharedStrings.xml><?xml version="1.0" encoding="utf-8"?>
<sst xmlns="http://schemas.openxmlformats.org/spreadsheetml/2006/main" count="217" uniqueCount="89">
  <si>
    <t>QUANTITY</t>
  </si>
  <si>
    <t>INGREDIENT</t>
  </si>
  <si>
    <t>CATEGORY</t>
  </si>
  <si>
    <t>MEAL</t>
  </si>
  <si>
    <t>avocados - peeled, pitted, and diced</t>
  </si>
  <si>
    <t>Produce</t>
  </si>
  <si>
    <t>Tuesday Side</t>
  </si>
  <si>
    <t>green bell pepper, diced</t>
  </si>
  <si>
    <t>Saturday Main</t>
  </si>
  <si>
    <t>chopped broccoli</t>
  </si>
  <si>
    <t>Friday Main</t>
  </si>
  <si>
    <t>sliced carrots</t>
  </si>
  <si>
    <t>Wednesday Main</t>
  </si>
  <si>
    <t>carrot, chopped</t>
  </si>
  <si>
    <t>sliced celery</t>
  </si>
  <si>
    <t>celery stalk, chopped</t>
  </si>
  <si>
    <t>finely chopped chives</t>
  </si>
  <si>
    <t>Monday Side</t>
  </si>
  <si>
    <t>chopped fresh cilantro</t>
  </si>
  <si>
    <t>corn on the cob, husks and silk removed</t>
  </si>
  <si>
    <t>Wednesday Side</t>
  </si>
  <si>
    <t>cucumber, diced</t>
  </si>
  <si>
    <t>portobello mushrooms, thinly sliced</t>
  </si>
  <si>
    <t>white mushrooms, thinly sliced</t>
  </si>
  <si>
    <t>sliced mushrooms</t>
  </si>
  <si>
    <t>Thursday Side 2</t>
  </si>
  <si>
    <t>green onions, sliced, divided</t>
  </si>
  <si>
    <t>Tuesday Main</t>
  </si>
  <si>
    <t>green onions, chopped</t>
  </si>
  <si>
    <t>chopped onion</t>
  </si>
  <si>
    <t>dry onion soup mix</t>
  </si>
  <si>
    <t>Thursday Main</t>
  </si>
  <si>
    <t>onion, chopped</t>
  </si>
  <si>
    <t>onion, diced</t>
  </si>
  <si>
    <t>Friday Side</t>
  </si>
  <si>
    <t>baking potatoes</t>
  </si>
  <si>
    <t>baking potatoes, peeled and quartered</t>
  </si>
  <si>
    <t>Thursday Side 1</t>
  </si>
  <si>
    <t>shallots, diced</t>
  </si>
  <si>
    <t>quartered cherry tomatoes</t>
  </si>
  <si>
    <t>tomato juice</t>
  </si>
  <si>
    <t>bacon</t>
  </si>
  <si>
    <t>Meat</t>
  </si>
  <si>
    <t>bacon, chopped</t>
  </si>
  <si>
    <t>lean ground beef</t>
  </si>
  <si>
    <t>ground beef</t>
  </si>
  <si>
    <t>whole chicken, cut into pieces</t>
  </si>
  <si>
    <t>Monday Main</t>
  </si>
  <si>
    <t>skinless, boneless chicken breast halves - cubed</t>
  </si>
  <si>
    <t>condensed cream of chicken soup</t>
  </si>
  <si>
    <t>dry au jus mix</t>
  </si>
  <si>
    <t>Middle</t>
  </si>
  <si>
    <t>garbanzo beans, drained</t>
  </si>
  <si>
    <t>kidney beans, drained</t>
  </si>
  <si>
    <t>Italian seasoned bread crumbs</t>
  </si>
  <si>
    <t>canned pumpkin puree</t>
  </si>
  <si>
    <t>celery seed</t>
  </si>
  <si>
    <t>cornmeal</t>
  </si>
  <si>
    <t>Saturday Side</t>
  </si>
  <si>
    <t>curry powder</t>
  </si>
  <si>
    <t>honey</t>
  </si>
  <si>
    <t>peeled and diced tomatoes with juice</t>
  </si>
  <si>
    <t>prepared mustard</t>
  </si>
  <si>
    <t>vegetable oil</t>
  </si>
  <si>
    <t>Arborio rice</t>
  </si>
  <si>
    <t>seasoned rice vinegar</t>
  </si>
  <si>
    <t>pumpkin pie spice</t>
  </si>
  <si>
    <t>fresh thyme leaves, to taste</t>
  </si>
  <si>
    <t>buttermilk</t>
  </si>
  <si>
    <t>Refrigerated</t>
  </si>
  <si>
    <t>freshly grated Parmesan cheese</t>
  </si>
  <si>
    <t>shredded Cheddar cheese, divided</t>
  </si>
  <si>
    <t>shredded mild Cheddar cheese</t>
  </si>
  <si>
    <t>eggs</t>
  </si>
  <si>
    <t>half-and-half</t>
  </si>
  <si>
    <t>milk</t>
  </si>
  <si>
    <t>sour cream</t>
  </si>
  <si>
    <t>frozen green peas</t>
  </si>
  <si>
    <t>Frozen</t>
  </si>
  <si>
    <t>frozen chopped spinach, thawed and drained well</t>
  </si>
  <si>
    <t>unbaked pie crusts</t>
  </si>
  <si>
    <t>dry white wine</t>
  </si>
  <si>
    <t>Unknown</t>
  </si>
  <si>
    <t>oranges</t>
  </si>
  <si>
    <t>red grapefruits</t>
  </si>
  <si>
    <t>whipping cream</t>
  </si>
  <si>
    <t>mangos</t>
  </si>
  <si>
    <t>deoderant</t>
  </si>
  <si>
    <t>toothpaste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</si>
</sst>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workbookViewId="0">
      <selection activeCell="B58" sqref="B58"/>
    </sheetView>
  </sheetViews>
  <sheetFormatPr defaultRowHeight="15" x14ac:dyDescent="0.25"/>
  <cols>
    <col min="1" max="1" width="31.42578125" bestFit="1" customWidth="1"/>
    <col min="2" max="2" width="46.28515625" bestFit="1" customWidth="1"/>
    <col min="3" max="3" width="12.140625" bestFit="1" customWidth="1"/>
    <col min="4" max="4" width="16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tr">
        <f>"3-1/4"</f>
        <v>3-1/4</v>
      </c>
      <c r="B2" t="s">
        <v>4</v>
      </c>
      <c r="C2" t="s">
        <v>5</v>
      </c>
      <c r="D2" t="s">
        <v>6</v>
      </c>
    </row>
    <row r="3" spans="1:4" x14ac:dyDescent="0.25">
      <c r="A3" t="str">
        <f>"3/4"</f>
        <v>3/4</v>
      </c>
      <c r="B3" t="s">
        <v>7</v>
      </c>
      <c r="C3" t="s">
        <v>5</v>
      </c>
      <c r="D3" t="s">
        <v>8</v>
      </c>
    </row>
    <row r="4" spans="1:4" x14ac:dyDescent="0.25">
      <c r="A4" t="str">
        <f>"2 cups"</f>
        <v>2 cups</v>
      </c>
      <c r="B4" t="s">
        <v>9</v>
      </c>
      <c r="C4" t="s">
        <v>5</v>
      </c>
      <c r="D4" t="s">
        <v>10</v>
      </c>
    </row>
    <row r="5" spans="1:4" x14ac:dyDescent="0.25">
      <c r="A5" t="str">
        <f>"1 cup"</f>
        <v>1 cup</v>
      </c>
      <c r="B5" t="s">
        <v>11</v>
      </c>
      <c r="C5" t="s">
        <v>5</v>
      </c>
      <c r="D5" t="s">
        <v>12</v>
      </c>
    </row>
    <row r="6" spans="1:4" x14ac:dyDescent="0.25">
      <c r="A6" t="str">
        <f>"1"</f>
        <v>1</v>
      </c>
      <c r="B6" t="s">
        <v>13</v>
      </c>
      <c r="C6" t="s">
        <v>5</v>
      </c>
      <c r="D6" t="s">
        <v>10</v>
      </c>
    </row>
    <row r="7" spans="1:4" x14ac:dyDescent="0.25">
      <c r="A7" t="str">
        <f>"1/2 cup"</f>
        <v>1/2 cup</v>
      </c>
      <c r="B7" t="s">
        <v>14</v>
      </c>
      <c r="C7" t="s">
        <v>5</v>
      </c>
      <c r="D7" t="s">
        <v>12</v>
      </c>
    </row>
    <row r="8" spans="1:4" x14ac:dyDescent="0.25">
      <c r="A8" t="str">
        <f>"1"</f>
        <v>1</v>
      </c>
      <c r="B8" t="s">
        <v>15</v>
      </c>
      <c r="C8" t="s">
        <v>5</v>
      </c>
      <c r="D8" t="s">
        <v>10</v>
      </c>
    </row>
    <row r="9" spans="1:4" x14ac:dyDescent="0.25">
      <c r="A9" t="str">
        <f>"1 tablespoon"</f>
        <v>1 tablespoon</v>
      </c>
      <c r="B9" t="s">
        <v>16</v>
      </c>
      <c r="C9" t="s">
        <v>5</v>
      </c>
      <c r="D9" t="s">
        <v>17</v>
      </c>
    </row>
    <row r="10" spans="1:4" x14ac:dyDescent="0.25">
      <c r="A10" t="str">
        <f>"1/3 cup"</f>
        <v>1/3 cup</v>
      </c>
      <c r="B10" t="s">
        <v>18</v>
      </c>
      <c r="C10" t="s">
        <v>5</v>
      </c>
      <c r="D10" t="s">
        <v>6</v>
      </c>
    </row>
    <row r="11" spans="1:4" x14ac:dyDescent="0.25">
      <c r="A11" t="str">
        <f>"2 ears"</f>
        <v>2 ears</v>
      </c>
      <c r="B11" t="s">
        <v>19</v>
      </c>
      <c r="C11" t="s">
        <v>5</v>
      </c>
      <c r="D11" t="s">
        <v>20</v>
      </c>
    </row>
    <row r="12" spans="1:4" x14ac:dyDescent="0.25">
      <c r="A12" t="str">
        <f>"5/8"</f>
        <v>5/8</v>
      </c>
      <c r="B12" t="s">
        <v>21</v>
      </c>
      <c r="C12" t="s">
        <v>5</v>
      </c>
      <c r="D12" t="s">
        <v>6</v>
      </c>
    </row>
    <row r="13" spans="1:4" x14ac:dyDescent="0.25">
      <c r="A13" t="str">
        <f>"5 ounces"</f>
        <v>5 ounces</v>
      </c>
      <c r="B13" t="s">
        <v>22</v>
      </c>
      <c r="C13" t="s">
        <v>5</v>
      </c>
      <c r="D13" t="s">
        <v>17</v>
      </c>
    </row>
    <row r="14" spans="1:4" x14ac:dyDescent="0.25">
      <c r="A14" t="str">
        <f>"5 ounces"</f>
        <v>5 ounces</v>
      </c>
      <c r="B14" t="s">
        <v>23</v>
      </c>
      <c r="C14" t="s">
        <v>5</v>
      </c>
      <c r="D14" t="s">
        <v>17</v>
      </c>
    </row>
    <row r="15" spans="1:4" x14ac:dyDescent="0.25">
      <c r="A15" t="str">
        <f>"3/8 (16 ounce) package"</f>
        <v>3/8 (16 ounce) package</v>
      </c>
      <c r="B15" t="s">
        <v>24</v>
      </c>
      <c r="C15" t="s">
        <v>5</v>
      </c>
      <c r="D15" t="s">
        <v>25</v>
      </c>
    </row>
    <row r="16" spans="1:4" x14ac:dyDescent="0.25">
      <c r="A16" t="str">
        <f>"8"</f>
        <v>8</v>
      </c>
      <c r="B16" t="s">
        <v>26</v>
      </c>
      <c r="C16" t="s">
        <v>5</v>
      </c>
      <c r="D16" t="s">
        <v>27</v>
      </c>
    </row>
    <row r="17" spans="1:4" x14ac:dyDescent="0.25">
      <c r="A17" t="str">
        <f>"2-3/4"</f>
        <v>2-3/4</v>
      </c>
      <c r="B17" t="s">
        <v>28</v>
      </c>
      <c r="C17" t="s">
        <v>5</v>
      </c>
      <c r="D17" t="s">
        <v>6</v>
      </c>
    </row>
    <row r="18" spans="1:4" x14ac:dyDescent="0.25">
      <c r="A18" t="str">
        <f>"1/3 cup"</f>
        <v>1/3 cup</v>
      </c>
      <c r="B18" t="s">
        <v>29</v>
      </c>
      <c r="C18" t="s">
        <v>5</v>
      </c>
      <c r="D18" t="s">
        <v>12</v>
      </c>
    </row>
    <row r="19" spans="1:4" x14ac:dyDescent="0.25">
      <c r="A19" t="str">
        <f>"3/4 (1 ounce) envelope"</f>
        <v>3/4 (1 ounce) envelope</v>
      </c>
      <c r="B19" t="s">
        <v>30</v>
      </c>
      <c r="C19" t="s">
        <v>5</v>
      </c>
      <c r="D19" t="s">
        <v>31</v>
      </c>
    </row>
    <row r="20" spans="1:4" x14ac:dyDescent="0.25">
      <c r="A20" t="str">
        <f>"1/4 small"</f>
        <v>1/4 small</v>
      </c>
      <c r="B20" t="s">
        <v>32</v>
      </c>
      <c r="C20" t="s">
        <v>5</v>
      </c>
      <c r="D20" t="s">
        <v>10</v>
      </c>
    </row>
    <row r="21" spans="1:4" x14ac:dyDescent="0.25">
      <c r="A21" t="str">
        <f>"1/2"</f>
        <v>1/2</v>
      </c>
      <c r="B21" t="s">
        <v>33</v>
      </c>
      <c r="C21" t="s">
        <v>5</v>
      </c>
      <c r="D21" t="s">
        <v>34</v>
      </c>
    </row>
    <row r="22" spans="1:4" x14ac:dyDescent="0.25">
      <c r="A22" t="str">
        <f>"3/4 large"</f>
        <v>3/4 large</v>
      </c>
      <c r="B22" t="s">
        <v>33</v>
      </c>
      <c r="C22" t="s">
        <v>5</v>
      </c>
      <c r="D22" t="s">
        <v>8</v>
      </c>
    </row>
    <row r="23" spans="1:4" x14ac:dyDescent="0.25">
      <c r="A23" t="str">
        <f>"4 large"</f>
        <v>4 large</v>
      </c>
      <c r="B23" t="s">
        <v>35</v>
      </c>
      <c r="C23" t="s">
        <v>5</v>
      </c>
      <c r="D23" t="s">
        <v>27</v>
      </c>
    </row>
    <row r="24" spans="1:4" x14ac:dyDescent="0.25">
      <c r="A24" t="str">
        <f>"2 pounds"</f>
        <v>2 pounds</v>
      </c>
      <c r="B24" t="s">
        <v>36</v>
      </c>
      <c r="C24" t="s">
        <v>5</v>
      </c>
      <c r="D24" t="s">
        <v>37</v>
      </c>
    </row>
    <row r="25" spans="1:4" x14ac:dyDescent="0.25">
      <c r="A25" t="str">
        <f>"5/8"</f>
        <v>5/8</v>
      </c>
      <c r="B25" t="s">
        <v>38</v>
      </c>
      <c r="C25" t="s">
        <v>5</v>
      </c>
      <c r="D25" t="s">
        <v>17</v>
      </c>
    </row>
    <row r="26" spans="1:4" x14ac:dyDescent="0.25">
      <c r="A26" t="str">
        <f>"2/3 cup"</f>
        <v>2/3 cup</v>
      </c>
      <c r="B26" t="s">
        <v>39</v>
      </c>
      <c r="C26" t="s">
        <v>5</v>
      </c>
      <c r="D26" t="s">
        <v>6</v>
      </c>
    </row>
    <row r="27" spans="1:4" x14ac:dyDescent="0.25">
      <c r="B27" t="s">
        <v>83</v>
      </c>
      <c r="C27" t="s">
        <v>5</v>
      </c>
    </row>
    <row r="28" spans="1:4" x14ac:dyDescent="0.25">
      <c r="B28" t="s">
        <v>84</v>
      </c>
      <c r="C28" t="s">
        <v>5</v>
      </c>
    </row>
    <row r="29" spans="1:4" ht="15.75" customHeight="1" x14ac:dyDescent="0.25">
      <c r="B29" t="s">
        <v>86</v>
      </c>
      <c r="C29" t="s">
        <v>5</v>
      </c>
    </row>
    <row r="30" spans="1:4" x14ac:dyDescent="0.25">
      <c r="A30" t="str">
        <f>"3/4 (46 fluid ounce) can"</f>
        <v>3/4 (46 fluid ounce) can</v>
      </c>
      <c r="B30" t="s">
        <v>40</v>
      </c>
      <c r="C30" t="s">
        <v>5</v>
      </c>
      <c r="D30" t="s">
        <v>8</v>
      </c>
    </row>
    <row r="31" spans="1:4" x14ac:dyDescent="0.25">
      <c r="A31" t="str">
        <f>"8 slices"</f>
        <v>8 slices</v>
      </c>
      <c r="B31" t="s">
        <v>41</v>
      </c>
      <c r="C31" t="s">
        <v>42</v>
      </c>
      <c r="D31" t="s">
        <v>27</v>
      </c>
    </row>
    <row r="32" spans="1:4" x14ac:dyDescent="0.25">
      <c r="A32" t="str">
        <f>"11 ounces"</f>
        <v>11 ounces</v>
      </c>
      <c r="B32" t="s">
        <v>43</v>
      </c>
      <c r="C32" t="s">
        <v>42</v>
      </c>
      <c r="D32" t="s">
        <v>6</v>
      </c>
    </row>
    <row r="33" spans="1:4" x14ac:dyDescent="0.25">
      <c r="A33" t="str">
        <f>"1-1/2 pounds"</f>
        <v>1-1/2 pounds</v>
      </c>
      <c r="B33" t="s">
        <v>44</v>
      </c>
      <c r="C33" t="s">
        <v>42</v>
      </c>
      <c r="D33" t="s">
        <v>31</v>
      </c>
    </row>
    <row r="34" spans="1:4" x14ac:dyDescent="0.25">
      <c r="A34" t="str">
        <f>"1-1/2 pounds"</f>
        <v>1-1/2 pounds</v>
      </c>
      <c r="B34" t="s">
        <v>45</v>
      </c>
      <c r="C34" t="s">
        <v>42</v>
      </c>
      <c r="D34" t="s">
        <v>8</v>
      </c>
    </row>
    <row r="35" spans="1:4" x14ac:dyDescent="0.25">
      <c r="A35" t="str">
        <f>"1 (3 pound)"</f>
        <v>1 (3 pound)</v>
      </c>
      <c r="B35" t="s">
        <v>46</v>
      </c>
      <c r="C35" t="s">
        <v>42</v>
      </c>
      <c r="D35" t="s">
        <v>47</v>
      </c>
    </row>
    <row r="36" spans="1:4" x14ac:dyDescent="0.25">
      <c r="A36" t="str">
        <f>"1 pound"</f>
        <v>1 pound</v>
      </c>
      <c r="B36" t="s">
        <v>48</v>
      </c>
      <c r="C36" t="s">
        <v>42</v>
      </c>
      <c r="D36" t="s">
        <v>12</v>
      </c>
    </row>
    <row r="37" spans="1:4" x14ac:dyDescent="0.25">
      <c r="A37" t="str">
        <f>"1-1/2 (10.75 ounce) cans"</f>
        <v>1-1/2 (10.75 ounce) cans</v>
      </c>
      <c r="B37" t="s">
        <v>49</v>
      </c>
      <c r="C37" t="s">
        <v>42</v>
      </c>
      <c r="D37" t="s">
        <v>31</v>
      </c>
    </row>
    <row r="38" spans="1:4" x14ac:dyDescent="0.25">
      <c r="A38" t="str">
        <f>"3/4 (1 ounce) packet"</f>
        <v>3/4 (1 ounce) packet</v>
      </c>
      <c r="B38" t="s">
        <v>50</v>
      </c>
      <c r="C38" t="s">
        <v>51</v>
      </c>
      <c r="D38" t="s">
        <v>31</v>
      </c>
    </row>
    <row r="39" spans="1:4" x14ac:dyDescent="0.25">
      <c r="A39" t="str">
        <f>"1 (12 ounce) can"</f>
        <v>1 (12 ounce) can</v>
      </c>
      <c r="B39" t="s">
        <v>52</v>
      </c>
      <c r="C39" t="s">
        <v>51</v>
      </c>
      <c r="D39" t="s">
        <v>34</v>
      </c>
    </row>
    <row r="40" spans="1:4" x14ac:dyDescent="0.25">
      <c r="A40" t="str">
        <f>"1-1/2 (15 ounce) cans"</f>
        <v>1-1/2 (15 ounce) cans</v>
      </c>
      <c r="B40" t="s">
        <v>53</v>
      </c>
      <c r="C40" t="s">
        <v>51</v>
      </c>
      <c r="D40" t="s">
        <v>8</v>
      </c>
    </row>
    <row r="41" spans="1:4" x14ac:dyDescent="0.25">
      <c r="A41" t="str">
        <f>"1/4 cup and 2 tablespoons"</f>
        <v>1/4 cup and 2 tablespoons</v>
      </c>
      <c r="B41" t="s">
        <v>54</v>
      </c>
      <c r="C41" t="s">
        <v>51</v>
      </c>
      <c r="D41" t="s">
        <v>31</v>
      </c>
    </row>
    <row r="42" spans="1:4" x14ac:dyDescent="0.25">
      <c r="A42" t="str">
        <f>"1/4 cup and 2 tablespoons"</f>
        <v>1/4 cup and 2 tablespoons</v>
      </c>
      <c r="B42" t="s">
        <v>55</v>
      </c>
      <c r="C42" t="s">
        <v>51</v>
      </c>
      <c r="D42" t="s">
        <v>8</v>
      </c>
    </row>
    <row r="43" spans="1:4" x14ac:dyDescent="0.25">
      <c r="A43" t="str">
        <f>"1/4 teaspoon"</f>
        <v>1/4 teaspoon</v>
      </c>
      <c r="B43" t="s">
        <v>56</v>
      </c>
      <c r="C43" t="s">
        <v>51</v>
      </c>
      <c r="D43" t="s">
        <v>12</v>
      </c>
    </row>
    <row r="44" spans="1:4" x14ac:dyDescent="0.25">
      <c r="A44" t="str">
        <f>"1 cup"</f>
        <v>1 cup</v>
      </c>
      <c r="B44" t="s">
        <v>57</v>
      </c>
      <c r="C44" t="s">
        <v>51</v>
      </c>
      <c r="D44" t="s">
        <v>58</v>
      </c>
    </row>
    <row r="45" spans="1:4" x14ac:dyDescent="0.25">
      <c r="A45" t="str">
        <f>"1 teaspoon"</f>
        <v>1 teaspoon</v>
      </c>
      <c r="B45" t="s">
        <v>59</v>
      </c>
      <c r="C45" t="s">
        <v>51</v>
      </c>
      <c r="D45" t="s">
        <v>47</v>
      </c>
    </row>
    <row r="46" spans="1:4" x14ac:dyDescent="0.25">
      <c r="A46" t="str">
        <f>"1/2 cup"</f>
        <v>1/2 cup</v>
      </c>
      <c r="B46" t="s">
        <v>60</v>
      </c>
      <c r="C46" t="s">
        <v>51</v>
      </c>
      <c r="D46" t="s">
        <v>47</v>
      </c>
    </row>
    <row r="47" spans="1:4" x14ac:dyDescent="0.25">
      <c r="A47" t="str">
        <f>"3/4 (28 ounce) can"</f>
        <v>3/4 (28 ounce) can</v>
      </c>
      <c r="B47" t="s">
        <v>61</v>
      </c>
      <c r="C47" t="s">
        <v>51</v>
      </c>
      <c r="D47" t="s">
        <v>8</v>
      </c>
    </row>
    <row r="48" spans="1:4" x14ac:dyDescent="0.25">
      <c r="A48" t="str">
        <f>"1/4 cup"</f>
        <v>1/4 cup</v>
      </c>
      <c r="B48" t="s">
        <v>62</v>
      </c>
      <c r="C48" t="s">
        <v>51</v>
      </c>
      <c r="D48" t="s">
        <v>47</v>
      </c>
    </row>
    <row r="49" spans="1:4" x14ac:dyDescent="0.25">
      <c r="A49" t="str">
        <f>"1 tablespoon and 1-1/2 teaspoons"</f>
        <v>1 tablespoon and 1-1/2 teaspoons</v>
      </c>
      <c r="B49" t="s">
        <v>63</v>
      </c>
      <c r="C49" t="s">
        <v>51</v>
      </c>
      <c r="D49" t="s">
        <v>31</v>
      </c>
    </row>
    <row r="50" spans="1:4" x14ac:dyDescent="0.25">
      <c r="A50" t="str">
        <f>"3/4 (28 ounce) can"</f>
        <v>3/4 (28 ounce) can</v>
      </c>
      <c r="B50" t="s">
        <v>61</v>
      </c>
      <c r="C50" t="s">
        <v>51</v>
      </c>
      <c r="D50" t="s">
        <v>8</v>
      </c>
    </row>
    <row r="51" spans="1:4" x14ac:dyDescent="0.25">
      <c r="A51" t="str">
        <f>"1/2 cup"</f>
        <v>1/2 cup</v>
      </c>
      <c r="B51" t="s">
        <v>64</v>
      </c>
      <c r="C51" t="s">
        <v>51</v>
      </c>
      <c r="D51" t="s">
        <v>17</v>
      </c>
    </row>
    <row r="52" spans="1:4" x14ac:dyDescent="0.25">
      <c r="A52" t="str">
        <f>"2 tablespoons and 2 teaspoons"</f>
        <v>2 tablespoons and 2 teaspoons</v>
      </c>
      <c r="B52" t="s">
        <v>65</v>
      </c>
      <c r="C52" t="s">
        <v>51</v>
      </c>
      <c r="D52" t="s">
        <v>6</v>
      </c>
    </row>
    <row r="53" spans="1:4" x14ac:dyDescent="0.25">
      <c r="A53" t="str">
        <f>"2-1/4 teaspoons"</f>
        <v>2-1/4 teaspoons</v>
      </c>
      <c r="B53" t="s">
        <v>66</v>
      </c>
      <c r="C53" t="s">
        <v>51</v>
      </c>
      <c r="D53" t="s">
        <v>8</v>
      </c>
    </row>
    <row r="54" spans="1:4" x14ac:dyDescent="0.25">
      <c r="B54" t="s">
        <v>87</v>
      </c>
      <c r="C54" t="s">
        <v>51</v>
      </c>
    </row>
    <row r="55" spans="1:4" x14ac:dyDescent="0.25">
      <c r="B55" t="s">
        <v>88</v>
      </c>
      <c r="C55" t="s">
        <v>51</v>
      </c>
    </row>
    <row r="56" spans="1:4" x14ac:dyDescent="0.25">
      <c r="A56" t="str">
        <f>""</f>
        <v/>
      </c>
      <c r="B56" t="s">
        <v>67</v>
      </c>
      <c r="C56" t="s">
        <v>51</v>
      </c>
      <c r="D56" t="s">
        <v>25</v>
      </c>
    </row>
    <row r="57" spans="1:4" x14ac:dyDescent="0.25">
      <c r="A57" t="str">
        <f>"2 tablespoons and 2 teaspoons"</f>
        <v>2 tablespoons and 2 teaspoons</v>
      </c>
      <c r="B57" t="s">
        <v>65</v>
      </c>
      <c r="C57" t="s">
        <v>51</v>
      </c>
      <c r="D57" t="s">
        <v>6</v>
      </c>
    </row>
    <row r="58" spans="1:4" x14ac:dyDescent="0.25">
      <c r="A58" t="str">
        <f>"1 cup"</f>
        <v>1 cup</v>
      </c>
      <c r="B58" t="s">
        <v>68</v>
      </c>
      <c r="C58" t="s">
        <v>69</v>
      </c>
      <c r="D58" t="s">
        <v>58</v>
      </c>
    </row>
    <row r="59" spans="1:4" x14ac:dyDescent="0.25">
      <c r="A59" t="str">
        <f>"1 tablespoon and 2-1/4 teaspoons"</f>
        <v>1 tablespoon and 2-1/4 teaspoons</v>
      </c>
      <c r="B59" t="s">
        <v>70</v>
      </c>
      <c r="C59" t="s">
        <v>69</v>
      </c>
      <c r="D59" t="s">
        <v>17</v>
      </c>
    </row>
    <row r="60" spans="1:4" x14ac:dyDescent="0.25">
      <c r="A60" t="str">
        <f>"1 cup"</f>
        <v>1 cup</v>
      </c>
      <c r="B60" t="s">
        <v>71</v>
      </c>
      <c r="C60" t="s">
        <v>69</v>
      </c>
      <c r="D60" t="s">
        <v>27</v>
      </c>
    </row>
    <row r="61" spans="1:4" x14ac:dyDescent="0.25">
      <c r="A61" t="str">
        <f>"1 1/4 cups"</f>
        <v>1 1/4 cups</v>
      </c>
      <c r="B61" t="s">
        <v>72</v>
      </c>
      <c r="C61" t="s">
        <v>69</v>
      </c>
      <c r="D61" t="s">
        <v>10</v>
      </c>
    </row>
    <row r="62" spans="1:4" x14ac:dyDescent="0.25">
      <c r="A62" t="str">
        <f>"2"</f>
        <v>2</v>
      </c>
      <c r="B62" t="s">
        <v>73</v>
      </c>
      <c r="C62" t="s">
        <v>69</v>
      </c>
      <c r="D62" t="s">
        <v>58</v>
      </c>
    </row>
    <row r="63" spans="1:4" x14ac:dyDescent="0.25">
      <c r="A63" t="str">
        <f>"1 cup"</f>
        <v>1 cup</v>
      </c>
      <c r="B63" t="s">
        <v>74</v>
      </c>
      <c r="C63" t="s">
        <v>69</v>
      </c>
      <c r="D63" t="s">
        <v>10</v>
      </c>
    </row>
    <row r="64" spans="1:4" x14ac:dyDescent="0.25">
      <c r="B64" t="s">
        <v>85</v>
      </c>
      <c r="C64" t="s">
        <v>69</v>
      </c>
    </row>
    <row r="65" spans="1:4" x14ac:dyDescent="0.25">
      <c r="A65" t="str">
        <f>"1/2 cup"</f>
        <v>1/2 cup</v>
      </c>
      <c r="B65" t="s">
        <v>75</v>
      </c>
      <c r="C65" t="s">
        <v>69</v>
      </c>
      <c r="D65" t="s">
        <v>27</v>
      </c>
    </row>
    <row r="66" spans="1:4" x14ac:dyDescent="0.25">
      <c r="A66" t="str">
        <f>"2/3 cup"</f>
        <v>2/3 cup</v>
      </c>
      <c r="B66" t="s">
        <v>75</v>
      </c>
      <c r="C66" t="s">
        <v>69</v>
      </c>
      <c r="D66" t="s">
        <v>12</v>
      </c>
    </row>
    <row r="67" spans="1:4" x14ac:dyDescent="0.25">
      <c r="A67" t="str">
        <f>"3 tablespoons"</f>
        <v>3 tablespoons</v>
      </c>
      <c r="B67" t="s">
        <v>75</v>
      </c>
      <c r="C67" t="s">
        <v>69</v>
      </c>
      <c r="D67" t="s">
        <v>31</v>
      </c>
    </row>
    <row r="68" spans="1:4" x14ac:dyDescent="0.25">
      <c r="A68" t="str">
        <f>"1 cup"</f>
        <v>1 cup</v>
      </c>
      <c r="B68" t="s">
        <v>75</v>
      </c>
      <c r="C68" t="s">
        <v>69</v>
      </c>
      <c r="D68" t="s">
        <v>37</v>
      </c>
    </row>
    <row r="69" spans="1:4" x14ac:dyDescent="0.25">
      <c r="A69" t="str">
        <f>"1 cup"</f>
        <v>1 cup</v>
      </c>
      <c r="B69" t="s">
        <v>68</v>
      </c>
      <c r="C69" t="s">
        <v>69</v>
      </c>
      <c r="D69" t="s">
        <v>58</v>
      </c>
    </row>
    <row r="70" spans="1:4" x14ac:dyDescent="0.25">
      <c r="A70" t="str">
        <f>"1 cup"</f>
        <v>1 cup</v>
      </c>
      <c r="B70" t="s">
        <v>76</v>
      </c>
      <c r="C70" t="s">
        <v>69</v>
      </c>
      <c r="D70" t="s">
        <v>27</v>
      </c>
    </row>
    <row r="71" spans="1:4" x14ac:dyDescent="0.25">
      <c r="A71" t="str">
        <f>"1 cup"</f>
        <v>1 cup</v>
      </c>
      <c r="B71" t="s">
        <v>77</v>
      </c>
      <c r="C71" t="s">
        <v>78</v>
      </c>
      <c r="D71" t="s">
        <v>12</v>
      </c>
    </row>
    <row r="72" spans="1:4" x14ac:dyDescent="0.25">
      <c r="A72" t="str">
        <f>"1 (10 ounce) box"</f>
        <v>1 (10 ounce) box</v>
      </c>
      <c r="B72" t="s">
        <v>79</v>
      </c>
      <c r="C72" t="s">
        <v>78</v>
      </c>
      <c r="D72" t="s">
        <v>34</v>
      </c>
    </row>
    <row r="73" spans="1:4" x14ac:dyDescent="0.25">
      <c r="A73" t="str">
        <f>"2 (9 inch)"</f>
        <v>2 (9 inch)</v>
      </c>
      <c r="B73" t="s">
        <v>80</v>
      </c>
      <c r="C73" t="s">
        <v>78</v>
      </c>
      <c r="D73" t="s">
        <v>12</v>
      </c>
    </row>
    <row r="74" spans="1:4" x14ac:dyDescent="0.25">
      <c r="A74" t="str">
        <f>"2 tablespoons and 2 teaspoons"</f>
        <v>2 tablespoons and 2 teaspoons</v>
      </c>
      <c r="B74" t="s">
        <v>81</v>
      </c>
      <c r="C74" t="s">
        <v>82</v>
      </c>
      <c r="D7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ingredients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Souders, Josh</dc:creator>
  <cp:lastModifiedBy>Souders, Josh</cp:lastModifiedBy>
  <dcterms:created xsi:type="dcterms:W3CDTF">2015-06-07T19:59:28Z</dcterms:created>
  <dcterms:modified xsi:type="dcterms:W3CDTF">2015-06-07T19:59:28Z</dcterms:modified>
</cp:coreProperties>
</file>