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 Welser\Documents\Studium\Master\Vorlesungen\3. Semester\Praktikum\"/>
    </mc:Choice>
  </mc:AlternateContent>
  <xr:revisionPtr revIDLastSave="0" documentId="13_ncr:1_{969C5073-58D3-4DEC-A49E-C3695A3E6DD1}" xr6:coauthVersionLast="47" xr6:coauthVersionMax="47" xr10:uidLastSave="{00000000-0000-0000-0000-000000000000}"/>
  <bookViews>
    <workbookView xWindow="-27990" yWindow="-120" windowWidth="28110" windowHeight="18240" xr2:uid="{677E9D87-799D-4A99-A7DE-60C84539438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1" l="1"/>
  <c r="C23" i="1"/>
  <c r="E11" i="1"/>
  <c r="E13" i="1" s="1"/>
  <c r="E7" i="1"/>
  <c r="E8" i="1"/>
  <c r="E9" i="1"/>
  <c r="E10" i="1"/>
  <c r="E6" i="1"/>
  <c r="E14" i="1" l="1"/>
  <c r="C27" i="1" s="1"/>
</calcChain>
</file>

<file path=xl/sharedStrings.xml><?xml version="1.0" encoding="utf-8"?>
<sst xmlns="http://schemas.openxmlformats.org/spreadsheetml/2006/main" count="51" uniqueCount="41">
  <si>
    <t>Heat estimation for voltage regulator</t>
  </si>
  <si>
    <t>LED</t>
  </si>
  <si>
    <t>LED Beispiel</t>
  </si>
  <si>
    <t>Distance Sensor</t>
  </si>
  <si>
    <t>Part</t>
  </si>
  <si>
    <t>Amount</t>
  </si>
  <si>
    <t>Description</t>
  </si>
  <si>
    <t>maximum value</t>
  </si>
  <si>
    <t>Link</t>
  </si>
  <si>
    <t>H-Bridge</t>
  </si>
  <si>
    <t>Microchip</t>
  </si>
  <si>
    <t>Microchip VDD</t>
  </si>
  <si>
    <t>maximum current into VDD (Positive supply for peripheral logic and I/O pins)</t>
  </si>
  <si>
    <t>Bluetooth</t>
  </si>
  <si>
    <t>peak value for TX and RX mode</t>
  </si>
  <si>
    <t>Current [mA]</t>
  </si>
  <si>
    <t>Total current [mA]</t>
  </si>
  <si>
    <t>Sum Total current</t>
  </si>
  <si>
    <t>With safety factor</t>
  </si>
  <si>
    <t>Programming connector</t>
  </si>
  <si>
    <t>estimated</t>
  </si>
  <si>
    <t>Total current drawn by the devices (motors excluded because directly supplied with 9V)</t>
  </si>
  <si>
    <t>Voltage Regulator</t>
  </si>
  <si>
    <t>L7805CV CCD7W Vb MAR 848 TO 220</t>
  </si>
  <si>
    <t>RthJA</t>
  </si>
  <si>
    <t>RthJC</t>
  </si>
  <si>
    <t>[°C]</t>
  </si>
  <si>
    <t>[°C/W]</t>
  </si>
  <si>
    <t>[V]</t>
  </si>
  <si>
    <t>Input Voltage Uin</t>
  </si>
  <si>
    <t>Output Voltage Uout</t>
  </si>
  <si>
    <t>Power loss Q = U * I</t>
  </si>
  <si>
    <t>[W]</t>
  </si>
  <si>
    <t>Max. allowed temp. TJmax</t>
  </si>
  <si>
    <t>Ambient temperature TA</t>
  </si>
  <si>
    <t>Max. allowed heat flow Qmax</t>
  </si>
  <si>
    <t>Estimated junction temp. TJ</t>
  </si>
  <si>
    <t>We need a heat sink!!!</t>
  </si>
  <si>
    <t>Voltage Regulator without Heat Sink</t>
  </si>
  <si>
    <t>Voltage Regulator with Heat Sink</t>
  </si>
  <si>
    <t>e.g. for parts that are not included in the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</si>
</sst>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390525</xdr:colOff>
      <xdr:row>18</xdr:row>
      <xdr:rowOff>171450</xdr:rowOff>
    </xdr:from>
    <xdr:to>
      <xdr:col>5</xdr:col>
      <xdr:colOff>3657600</xdr:colOff>
      <xdr:row>25</xdr:row>
      <xdr:rowOff>35877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A6418DF-1397-4A20-86AA-4A1AE13DD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81675" y="3600450"/>
          <a:ext cx="3267075" cy="1197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st.com/resource/en/datasheet/l293b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lobal.sharp/products/device/lineup/data/pdf/datasheet/gp2y0a51sk_e.pdf" TargetMode="External"/><Relationship Id="rId1" Type="http://schemas.openxmlformats.org/officeDocument/2006/relationships/hyperlink" Target="https://www.reichelt.de/de/de/led-5-mm-bedrahtet-gruen-20-mcd-60--led-5mm-st-gn-p6823.html?PROVID=2788&amp;gclid=Cj0KCQiA8vSOBhCkARIsAGdp6RTFyL1kHXlkuaMwSGsn8tTSGUnSNt_iX6TBFKaEQILZA03ku-sRMVMaAh10EALw_wcB&amp;&amp;r=1" TargetMode="External"/><Relationship Id="rId6" Type="http://schemas.openxmlformats.org/officeDocument/2006/relationships/hyperlink" Target="https://www.mouser.de/datasheet/2/389/cd00000444-1795274.pdf" TargetMode="External"/><Relationship Id="rId5" Type="http://schemas.openxmlformats.org/officeDocument/2006/relationships/hyperlink" Target="https://docs.rs-online.com/2d9d/A700000007497563.pdf" TargetMode="External"/><Relationship Id="rId4" Type="http://schemas.openxmlformats.org/officeDocument/2006/relationships/hyperlink" Target="https://ww1.microchip.com/downloads/en/DeviceDoc/70291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874D-2BD9-4C2F-A65E-ED7E650AF54A}">
  <dimension ref="A1:G35"/>
  <sheetViews>
    <sheetView tabSelected="1" workbookViewId="0">
      <selection activeCell="C29" sqref="C29"/>
    </sheetView>
  </sheetViews>
  <sheetFormatPr baseColWidth="10" defaultRowHeight="15" x14ac:dyDescent="0.25"/>
  <cols>
    <col min="2" max="2" width="28.140625" customWidth="1"/>
    <col min="4" max="4" width="12.5703125" bestFit="1" customWidth="1"/>
    <col min="5" max="5" width="17.28515625" bestFit="1" customWidth="1"/>
    <col min="6" max="6" width="70.28515625" bestFit="1" customWidth="1"/>
    <col min="7" max="7" width="17" bestFit="1" customWidth="1"/>
  </cols>
  <sheetData>
    <row r="1" spans="1:7" x14ac:dyDescent="0.25">
      <c r="A1" t="s">
        <v>0</v>
      </c>
    </row>
    <row r="3" spans="1:7" x14ac:dyDescent="0.25">
      <c r="B3" s="3" t="s">
        <v>21</v>
      </c>
    </row>
    <row r="5" spans="1:7" x14ac:dyDescent="0.25">
      <c r="B5" t="s">
        <v>4</v>
      </c>
      <c r="C5" t="s">
        <v>5</v>
      </c>
      <c r="D5" t="s">
        <v>15</v>
      </c>
      <c r="E5" t="s">
        <v>16</v>
      </c>
      <c r="F5" t="s">
        <v>6</v>
      </c>
      <c r="G5" t="s">
        <v>8</v>
      </c>
    </row>
    <row r="6" spans="1:7" x14ac:dyDescent="0.25">
      <c r="B6" t="s">
        <v>1</v>
      </c>
      <c r="C6" s="2">
        <v>3</v>
      </c>
      <c r="D6" s="2">
        <v>30</v>
      </c>
      <c r="E6" s="2">
        <f>C6*D6</f>
        <v>90</v>
      </c>
      <c r="F6" t="s">
        <v>7</v>
      </c>
      <c r="G6" s="1" t="s">
        <v>2</v>
      </c>
    </row>
    <row r="7" spans="1:7" x14ac:dyDescent="0.25">
      <c r="B7" t="s">
        <v>3</v>
      </c>
      <c r="C7" s="2">
        <v>3</v>
      </c>
      <c r="D7" s="2">
        <v>22</v>
      </c>
      <c r="E7" s="2">
        <f t="shared" ref="E7:E11" si="0">C7*D7</f>
        <v>66</v>
      </c>
      <c r="F7" t="s">
        <v>7</v>
      </c>
      <c r="G7" s="1" t="s">
        <v>3</v>
      </c>
    </row>
    <row r="8" spans="1:7" x14ac:dyDescent="0.25">
      <c r="B8" t="s">
        <v>9</v>
      </c>
      <c r="C8" s="2">
        <v>2</v>
      </c>
      <c r="D8" s="2">
        <v>60</v>
      </c>
      <c r="E8" s="2">
        <f t="shared" si="0"/>
        <v>120</v>
      </c>
      <c r="F8" t="s">
        <v>7</v>
      </c>
      <c r="G8" s="1" t="s">
        <v>9</v>
      </c>
    </row>
    <row r="9" spans="1:7" x14ac:dyDescent="0.25">
      <c r="B9" t="s">
        <v>11</v>
      </c>
      <c r="C9" s="2">
        <v>1</v>
      </c>
      <c r="D9" s="2">
        <v>250</v>
      </c>
      <c r="E9" s="2">
        <f t="shared" si="0"/>
        <v>250</v>
      </c>
      <c r="F9" t="s">
        <v>12</v>
      </c>
      <c r="G9" s="1" t="s">
        <v>10</v>
      </c>
    </row>
    <row r="10" spans="1:7" x14ac:dyDescent="0.25">
      <c r="B10" t="s">
        <v>13</v>
      </c>
      <c r="C10" s="2">
        <v>1</v>
      </c>
      <c r="D10" s="2">
        <v>13</v>
      </c>
      <c r="E10" s="2">
        <f t="shared" si="0"/>
        <v>13</v>
      </c>
      <c r="F10" t="s">
        <v>14</v>
      </c>
      <c r="G10" s="1" t="s">
        <v>13</v>
      </c>
    </row>
    <row r="11" spans="1:7" x14ac:dyDescent="0.25">
      <c r="B11" t="s">
        <v>19</v>
      </c>
      <c r="C11" s="2">
        <v>1</v>
      </c>
      <c r="D11" s="2">
        <v>30</v>
      </c>
      <c r="E11" s="2">
        <f t="shared" si="0"/>
        <v>30</v>
      </c>
      <c r="F11" t="s">
        <v>20</v>
      </c>
    </row>
    <row r="12" spans="1:7" x14ac:dyDescent="0.25">
      <c r="C12" s="2"/>
      <c r="D12" s="2"/>
      <c r="E12" s="2"/>
    </row>
    <row r="13" spans="1:7" x14ac:dyDescent="0.25">
      <c r="B13" t="s">
        <v>17</v>
      </c>
      <c r="C13" s="2"/>
      <c r="D13" s="2"/>
      <c r="E13" s="2">
        <f>SUM(E6:E11)</f>
        <v>569</v>
      </c>
    </row>
    <row r="14" spans="1:7" x14ac:dyDescent="0.25">
      <c r="B14" t="s">
        <v>18</v>
      </c>
      <c r="C14" s="2">
        <v>1.5</v>
      </c>
      <c r="D14" s="2"/>
      <c r="E14" s="2">
        <f>E13*C14</f>
        <v>853.5</v>
      </c>
      <c r="F14" t="s">
        <v>40</v>
      </c>
    </row>
    <row r="18" spans="2:7" x14ac:dyDescent="0.25">
      <c r="B18" s="3" t="s">
        <v>38</v>
      </c>
      <c r="F18" t="s">
        <v>23</v>
      </c>
      <c r="G18" s="1" t="s">
        <v>22</v>
      </c>
    </row>
    <row r="20" spans="2:7" x14ac:dyDescent="0.25">
      <c r="B20" t="s">
        <v>24</v>
      </c>
      <c r="C20">
        <v>50</v>
      </c>
      <c r="D20" t="s">
        <v>27</v>
      </c>
    </row>
    <row r="21" spans="2:7" x14ac:dyDescent="0.25">
      <c r="B21" t="s">
        <v>33</v>
      </c>
      <c r="C21">
        <v>125</v>
      </c>
      <c r="D21" t="s">
        <v>26</v>
      </c>
    </row>
    <row r="22" spans="2:7" x14ac:dyDescent="0.25">
      <c r="B22" t="s">
        <v>34</v>
      </c>
      <c r="C22">
        <v>22</v>
      </c>
      <c r="D22" t="s">
        <v>26</v>
      </c>
    </row>
    <row r="23" spans="2:7" x14ac:dyDescent="0.25">
      <c r="B23" t="s">
        <v>35</v>
      </c>
      <c r="C23">
        <f>(C21-C22)/C20</f>
        <v>2.06</v>
      </c>
      <c r="D23" t="s">
        <v>32</v>
      </c>
    </row>
    <row r="25" spans="2:7" x14ac:dyDescent="0.25">
      <c r="B25" t="s">
        <v>29</v>
      </c>
      <c r="C25">
        <v>9</v>
      </c>
      <c r="D25" t="s">
        <v>28</v>
      </c>
    </row>
    <row r="26" spans="2:7" x14ac:dyDescent="0.25">
      <c r="B26" t="s">
        <v>30</v>
      </c>
      <c r="C26">
        <v>5</v>
      </c>
      <c r="D26" t="s">
        <v>28</v>
      </c>
    </row>
    <row r="27" spans="2:7" x14ac:dyDescent="0.25">
      <c r="B27" t="s">
        <v>31</v>
      </c>
      <c r="C27">
        <f>(C25-C26)*E14/1000</f>
        <v>3.4140000000000001</v>
      </c>
      <c r="D27" t="s">
        <v>32</v>
      </c>
    </row>
    <row r="28" spans="2:7" x14ac:dyDescent="0.25">
      <c r="B28" t="s">
        <v>36</v>
      </c>
      <c r="C28">
        <f>C22+C20*C27</f>
        <v>192.70000000000002</v>
      </c>
      <c r="D28" t="s">
        <v>26</v>
      </c>
    </row>
    <row r="30" spans="2:7" x14ac:dyDescent="0.25">
      <c r="B30" t="s">
        <v>37</v>
      </c>
    </row>
    <row r="33" spans="2:4" x14ac:dyDescent="0.25">
      <c r="B33" s="3" t="s">
        <v>39</v>
      </c>
    </row>
    <row r="35" spans="2:4" x14ac:dyDescent="0.25">
      <c r="B35" t="s">
        <v>25</v>
      </c>
      <c r="C35">
        <v>5</v>
      </c>
      <c r="D35" t="s">
        <v>27</v>
      </c>
    </row>
  </sheetData>
  <hyperlinks>
    <hyperlink ref="G6" r:id="rId1" xr:uid="{FA9B63F8-495F-44F9-8AD6-6B65C1C22FFA}"/>
    <hyperlink ref="G7" r:id="rId2" xr:uid="{E23987D4-4ADC-4B21-B218-35FACFD0C1AA}"/>
    <hyperlink ref="G8" r:id="rId3" xr:uid="{1B3A2AA5-71B5-4DDB-A312-F65DA80C4B52}"/>
    <hyperlink ref="G9" r:id="rId4" xr:uid="{52F5BE9F-1E78-48FB-8E63-C325FEBA4A1E}"/>
    <hyperlink ref="G10" r:id="rId5" xr:uid="{EFD41A75-A25B-4E0E-98F4-F613651CCFC9}"/>
    <hyperlink ref="G18" r:id="rId6" xr:uid="{66E4EB7D-B73B-45F8-8FA0-62BB59D1A9E9}"/>
  </hyperlinks>
  <pageMargins left="0.7" right="0.7" top="0.78740157499999996" bottom="0.78740157499999996" header="0.3" footer="0.3"/>
  <pageSetup paperSize="9" orientation="portrait" horizontalDpi="200" verticalDpi="200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Welser</dc:creator>
  <cp:lastModifiedBy>Miriam Welser</cp:lastModifiedBy>
  <dcterms:created xsi:type="dcterms:W3CDTF">2022-01-12T07:01:25Z</dcterms:created>
  <dcterms:modified xsi:type="dcterms:W3CDTF">2022-01-14T09:09:26Z</dcterms:modified>
</cp:coreProperties>
</file>