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riam Welser\Documents\GitHub\Micromouse\documents\"/>
    </mc:Choice>
  </mc:AlternateContent>
  <xr:revisionPtr revIDLastSave="0" documentId="13_ncr:1_{8BFD8B68-2D83-4638-AA1D-C549F53D8910}" xr6:coauthVersionLast="47" xr6:coauthVersionMax="47" xr10:uidLastSave="{00000000-0000-0000-0000-000000000000}"/>
  <bookViews>
    <workbookView xWindow="-27990" yWindow="-120" windowWidth="28110" windowHeight="18240" tabRatio="989" activeTab="2" xr2:uid="{00000000-000D-0000-FFFF-FFFF00000000}"/>
  </bookViews>
  <sheets>
    <sheet name="RS-online" sheetId="2" r:id="rId1"/>
    <sheet name="Mouser" sheetId="3" r:id="rId2"/>
    <sheet name="Pololu" sheetId="4" r:id="rId3"/>
    <sheet name="nicht relevan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F7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7" i="3"/>
  <c r="G27" i="3"/>
  <c r="H8" i="2"/>
  <c r="H9" i="2"/>
  <c r="H10" i="2"/>
  <c r="H7" i="2"/>
  <c r="H15" i="2"/>
  <c r="H14" i="2"/>
  <c r="G10" i="2"/>
  <c r="G15" i="2" s="1"/>
  <c r="G9" i="2"/>
  <c r="G8" i="2"/>
  <c r="G7" i="2"/>
  <c r="F27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8" i="4" l="1"/>
  <c r="G8" i="4"/>
  <c r="G26" i="3"/>
  <c r="F26" i="3"/>
  <c r="G14" i="2"/>
  <c r="G7" i="1" l="1"/>
  <c r="G15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</calcChain>
</file>

<file path=xl/sharedStrings.xml><?xml version="1.0" encoding="utf-8"?>
<sst xmlns="http://schemas.openxmlformats.org/spreadsheetml/2006/main" count="155" uniqueCount="104">
  <si>
    <t>Lieferant: RS</t>
  </si>
  <si>
    <t>https://de.rs-online.com/</t>
  </si>
  <si>
    <t>Bestellnummer</t>
  </si>
  <si>
    <t>Beschreibung</t>
  </si>
  <si>
    <t>Menge</t>
  </si>
  <si>
    <t>Einzelpreis</t>
  </si>
  <si>
    <t>Gesamtpreis</t>
  </si>
  <si>
    <t>146-0786</t>
  </si>
  <si>
    <t>Sharp Reflektierender Sensor, Oberflächenmontage, 15cm, 27 x 13.2 x 12mm</t>
  </si>
  <si>
    <t>666-6568</t>
  </si>
  <si>
    <t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</si>
  <si>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</si>
  <si>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</si>
  <si>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>636-384</t>
  </si>
  <si>
    <t>IC-Motortreiber L298N, 4A MULTIWATT V 15-Pin 4,8 → 46 V</t>
  </si>
  <si>
    <t>536-1546</t>
  </si>
  <si>
    <t>LDO-Regler LM3940IMP-3.3/NOPB, fest 1A 3,3 Vout 1 SOT-223, 3+Tab-Pin, 4,5 → 7,5 Vin</t>
  </si>
  <si>
    <t xml:space="preserve"> 795-7124</t>
  </si>
  <si>
    <t>Operationsverstärker TSV632IDT Low Power, 1,5 → 5,5 V 880kHz SOIC, 8-Pin</t>
  </si>
  <si>
    <t>549-356</t>
  </si>
  <si>
    <t>DSP 16bit DSPIC33FJ64MC802-I/SP, 40MIPS 16 KB 64 KB Flash, SPDIP 28-Pin 6 x 10/12 Bit ADC, 1 0 1 0 6 2 0USB</t>
  </si>
  <si>
    <t>Gesamtsumme:</t>
  </si>
  <si>
    <t>Haben wir?</t>
  </si>
  <si>
    <t>Micromouse WS 2021/22</t>
  </si>
  <si>
    <t>Kommentar</t>
  </si>
  <si>
    <t>Sharp Reflektierender Sensor, 300mm, Herst. Teile-Nr.: GP2Y0A41SK0F</t>
  </si>
  <si>
    <t>nein</t>
  </si>
  <si>
    <t>921-1307</t>
  </si>
  <si>
    <t>Faulhaber 2619 SR Bürsten-Getriebemotor DC-Getriebemotor bis 10 Ncm 1257:1, 6 V / 1,11 W, Wellen-Ø 3mm, 26 (Dia.)mm</t>
  </si>
  <si>
    <t>ja</t>
  </si>
  <si>
    <t>Lieferant: Mouser</t>
  </si>
  <si>
    <t>https://www.mouser.de/</t>
  </si>
  <si>
    <t>Mouser-Nr</t>
  </si>
  <si>
    <t xml:space="preserve">375-BTM-01 </t>
  </si>
  <si>
    <t xml:space="preserve">Bluetooth Development Tools – 802.15.1 HC-06 Bluetooth Module </t>
  </si>
  <si>
    <t>Einzelpreis 
(ohne Mwst)</t>
  </si>
  <si>
    <t>Digitaler Signalprozessor 16bit dsPIC33FJ64MC804-I/PT, 40MHz 16 KB 64 KB Flash, TQFP 44-Pin 9-Kanal x 10 Bit, 9-Kanal x</t>
  </si>
  <si>
    <t>666-8491</t>
  </si>
  <si>
    <t>Name</t>
  </si>
  <si>
    <t>Motor</t>
  </si>
  <si>
    <t>Chip</t>
  </si>
  <si>
    <t>Proximity
Sensor</t>
  </si>
  <si>
    <t>LED low current, red, surface mount</t>
  </si>
  <si>
    <t>749-SM0805HCL</t>
  </si>
  <si>
    <t xml:space="preserve">Push-Button </t>
  </si>
  <si>
    <t>511-L293B</t>
  </si>
  <si>
    <t>HC49/S 16MHz Crystal</t>
  </si>
  <si>
    <t>449-LFXTAL036034REEL</t>
  </si>
  <si>
    <t>682-1131</t>
  </si>
  <si>
    <t>Male Pin Headers 1 x 6 pins</t>
  </si>
  <si>
    <t>424-6-PIN-HEADER</t>
  </si>
  <si>
    <t>keine gefunden</t>
  </si>
  <si>
    <t>Voltage Regulator TO-220 5V</t>
  </si>
  <si>
    <t>capacitor ceramic, 100nF, 0805</t>
  </si>
  <si>
    <t>80-C0805X104K3RAUTO</t>
  </si>
  <si>
    <t>capacitor ceramic, 15pF, 0805</t>
  </si>
  <si>
    <t>80-C0805C150G8HACTU</t>
  </si>
  <si>
    <t>capacitor ceramic, 0.33uF, 0805</t>
  </si>
  <si>
    <t>80-C0805C334J3REAULR</t>
  </si>
  <si>
    <t>capacitor tantalum, 4.7uF, 0805</t>
  </si>
  <si>
    <t>581-F381A475MSA</t>
  </si>
  <si>
    <t>1 x 3 Pins, Male Headers</t>
  </si>
  <si>
    <t>2 x 3 Pins, Male Headers</t>
  </si>
  <si>
    <t>1 x 4 Pins, Female Headers</t>
  </si>
  <si>
    <t>keine gefunden, möglich 1 x4:  437-811S100410016101</t>
  </si>
  <si>
    <t xml:space="preserve">nur 1x6 gefunden(437-8018300710001101) </t>
  </si>
  <si>
    <t xml:space="preserve">LED 5MM </t>
  </si>
  <si>
    <t>593-LTH5MM12VFR4400</t>
  </si>
  <si>
    <t>H-Brücke L293B</t>
  </si>
  <si>
    <t xml:space="preserve">511-L7805CV </t>
  </si>
  <si>
    <t>nicht lieferbar</t>
  </si>
  <si>
    <t>926-LM1085IT33NOPB</t>
  </si>
  <si>
    <t>Voltage Regulator TO-220 3.3 V (LDO)</t>
  </si>
  <si>
    <t>71-RCG080547K0JNEA</t>
  </si>
  <si>
    <t>47 kOhm, 0805, E24 +/-5%</t>
  </si>
  <si>
    <t>E12 nicht lieferbar</t>
  </si>
  <si>
    <t>71-RCG080510K0JNEA</t>
  </si>
  <si>
    <t>10 kOhm, 0805, E24 +/-5%</t>
  </si>
  <si>
    <t>E12 3x so teuer</t>
  </si>
  <si>
    <t>71-RCG08051K00JNEA</t>
  </si>
  <si>
    <t>1 kOhm, 0805, E24 +/-5%</t>
  </si>
  <si>
    <t>852-GP2Y0A51SK0F</t>
  </si>
  <si>
    <t>Sharp distance sensor</t>
  </si>
  <si>
    <t xml:space="preserve">241-SS0520_R1_00001 </t>
  </si>
  <si>
    <t>diode, surface mount, 20V, 0.5A, SOD-123</t>
  </si>
  <si>
    <t xml:space="preserve">963-LMR212BD7106KG-T </t>
  </si>
  <si>
    <t>capacitor ceramic, 10uF, 0805</t>
  </si>
  <si>
    <t xml:space="preserve">80-T529P106M06AAE200 </t>
  </si>
  <si>
    <t>capacitor tantalum, 10uF, 0805</t>
  </si>
  <si>
    <t>Summe Bestellung:</t>
  </si>
  <si>
    <t>brauchen wir nicht, wenn wir die ...51... nehmen!!</t>
  </si>
  <si>
    <t>nicht lieferbar, aber Alex hat wohl noch einige</t>
  </si>
  <si>
    <t>nur einer lieferbar! Danach ab 25.04.22
Alex hat evtl. noch welche</t>
  </si>
  <si>
    <t>button B3f-10XX (6mm x 6mm models)</t>
  </si>
  <si>
    <t>Menge mit
 Ersatz</t>
  </si>
  <si>
    <t>Einzelpreis
 (ohne Mwst)</t>
  </si>
  <si>
    <t>Gesamtpreis mit 
Ersatz</t>
  </si>
  <si>
    <t>Menge mit
Ersatz</t>
  </si>
  <si>
    <t>Gesamtpreis mit
Ersatz</t>
  </si>
  <si>
    <t>Pololu Wheel 60×8mm Pair - Black</t>
  </si>
  <si>
    <t>Preis in USD</t>
  </si>
  <si>
    <t>Pololu-Nr</t>
  </si>
  <si>
    <t>https://www.pololu.com/</t>
  </si>
  <si>
    <t>Lieferant: Pololu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</si>
</sst>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ill="1"/>
    <xf numFmtId="49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7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olol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="85" zoomScaleNormal="85" workbookViewId="0">
      <selection activeCell="F16" sqref="F16"/>
    </sheetView>
  </sheetViews>
  <sheetFormatPr baseColWidth="10" defaultColWidth="11.5703125" defaultRowHeight="12.75" x14ac:dyDescent="0.2"/>
  <cols>
    <col min="2" max="2" width="22.7109375" customWidth="1"/>
    <col min="3" max="3" width="35.140625" style="1" customWidth="1"/>
    <col min="6" max="6" width="20.140625" customWidth="1"/>
    <col min="7" max="8" width="17.7109375" customWidth="1"/>
    <col min="9" max="9" width="6.7109375" customWidth="1"/>
    <col min="10" max="10" width="19.5703125" customWidth="1"/>
  </cols>
  <sheetData>
    <row r="1" spans="1:10" ht="23.25" x14ac:dyDescent="0.35">
      <c r="A1" s="8" t="s">
        <v>23</v>
      </c>
    </row>
    <row r="3" spans="1:10" x14ac:dyDescent="0.2">
      <c r="A3" s="2" t="s">
        <v>0</v>
      </c>
      <c r="C3" s="3"/>
    </row>
    <row r="4" spans="1:10" x14ac:dyDescent="0.2">
      <c r="A4" t="s">
        <v>1</v>
      </c>
    </row>
    <row r="6" spans="1:10" s="12" customFormat="1" ht="25.5" x14ac:dyDescent="0.2">
      <c r="A6" s="9" t="s">
        <v>38</v>
      </c>
      <c r="B6" s="9" t="s">
        <v>2</v>
      </c>
      <c r="C6" s="10" t="s">
        <v>3</v>
      </c>
      <c r="D6" s="9" t="s">
        <v>4</v>
      </c>
      <c r="E6" s="11" t="s">
        <v>94</v>
      </c>
      <c r="F6" s="11" t="s">
        <v>95</v>
      </c>
      <c r="G6" s="9" t="s">
        <v>6</v>
      </c>
      <c r="H6" s="11" t="s">
        <v>96</v>
      </c>
      <c r="I6" s="11" t="s">
        <v>22</v>
      </c>
      <c r="J6" s="9" t="s">
        <v>24</v>
      </c>
    </row>
    <row r="7" spans="1:10" ht="38.25" x14ac:dyDescent="0.2">
      <c r="A7" s="14" t="s">
        <v>41</v>
      </c>
      <c r="B7" t="s">
        <v>9</v>
      </c>
      <c r="C7" s="1" t="s">
        <v>25</v>
      </c>
      <c r="D7">
        <v>3</v>
      </c>
      <c r="E7">
        <v>4</v>
      </c>
      <c r="F7">
        <v>9.7200000000000006</v>
      </c>
      <c r="G7">
        <f>F7*D7</f>
        <v>29.160000000000004</v>
      </c>
      <c r="H7">
        <f>F7*E7</f>
        <v>38.880000000000003</v>
      </c>
      <c r="I7" s="6" t="s">
        <v>26</v>
      </c>
      <c r="J7" s="6" t="s">
        <v>90</v>
      </c>
    </row>
    <row r="8" spans="1:10" ht="51" x14ac:dyDescent="0.2">
      <c r="A8" s="15" t="s">
        <v>39</v>
      </c>
      <c r="B8" t="s">
        <v>27</v>
      </c>
      <c r="C8" s="1" t="s">
        <v>28</v>
      </c>
      <c r="D8">
        <v>2</v>
      </c>
      <c r="E8">
        <v>2</v>
      </c>
      <c r="F8">
        <v>203.47</v>
      </c>
      <c r="G8">
        <f>F8*D8</f>
        <v>406.94</v>
      </c>
      <c r="H8">
        <f t="shared" ref="H8:H10" si="0">F8*E8</f>
        <v>406.94</v>
      </c>
      <c r="I8" t="s">
        <v>29</v>
      </c>
      <c r="J8" s="6" t="s">
        <v>91</v>
      </c>
    </row>
    <row r="9" spans="1:10" ht="51" x14ac:dyDescent="0.2">
      <c r="A9" s="15" t="s">
        <v>40</v>
      </c>
      <c r="B9" t="s">
        <v>37</v>
      </c>
      <c r="C9" s="1" t="s">
        <v>36</v>
      </c>
      <c r="D9">
        <v>1</v>
      </c>
      <c r="E9">
        <v>2</v>
      </c>
      <c r="F9">
        <v>5.62</v>
      </c>
      <c r="G9">
        <f>F9*D9</f>
        <v>5.62</v>
      </c>
      <c r="H9">
        <f t="shared" si="0"/>
        <v>11.24</v>
      </c>
      <c r="I9" t="s">
        <v>26</v>
      </c>
      <c r="J9" s="6" t="s">
        <v>92</v>
      </c>
    </row>
    <row r="10" spans="1:10" x14ac:dyDescent="0.2">
      <c r="A10" s="15" t="s">
        <v>44</v>
      </c>
      <c r="B10" s="17" t="s">
        <v>48</v>
      </c>
      <c r="C10" s="1" t="s">
        <v>93</v>
      </c>
      <c r="D10">
        <v>2</v>
      </c>
      <c r="E10">
        <v>4</v>
      </c>
      <c r="F10">
        <v>0.59599999999999997</v>
      </c>
      <c r="G10">
        <f>F10*D10</f>
        <v>1.1919999999999999</v>
      </c>
      <c r="H10">
        <f t="shared" si="0"/>
        <v>2.3839999999999999</v>
      </c>
      <c r="I10" t="s">
        <v>26</v>
      </c>
      <c r="J10" s="6"/>
    </row>
    <row r="14" spans="1:10" x14ac:dyDescent="0.2">
      <c r="A14" s="2"/>
      <c r="F14" s="2" t="s">
        <v>21</v>
      </c>
      <c r="G14" s="2">
        <f>SUM(G7:G9)</f>
        <v>441.72</v>
      </c>
      <c r="H14" s="2">
        <f>SUM(H7:H9)</f>
        <v>457.06</v>
      </c>
      <c r="J14" s="6"/>
    </row>
    <row r="15" spans="1:10" ht="20.45" customHeight="1" x14ac:dyDescent="0.2">
      <c r="A15" s="2"/>
      <c r="F15" s="2" t="s">
        <v>89</v>
      </c>
      <c r="G15" s="2">
        <f>SUM(G10,G9,G7)</f>
        <v>35.972000000000001</v>
      </c>
      <c r="H15" s="2">
        <f>SUM(H10,H9,H7)</f>
        <v>52.504000000000005</v>
      </c>
    </row>
    <row r="16" spans="1:10" x14ac:dyDescent="0.2">
      <c r="A16" s="2"/>
    </row>
    <row r="17" spans="1:1" x14ac:dyDescent="0.2">
      <c r="A17" s="2"/>
    </row>
    <row r="18" spans="1:1" x14ac:dyDescent="0.2">
      <c r="A18" s="2"/>
    </row>
    <row r="19" spans="1:1" ht="20.45" customHeight="1" x14ac:dyDescent="0.2">
      <c r="A19" s="2"/>
    </row>
    <row r="20" spans="1:1" ht="20.45" customHeight="1" x14ac:dyDescent="0.2"/>
    <row r="21" spans="1:1" ht="20.45" customHeight="1" x14ac:dyDescent="0.2"/>
    <row r="22" spans="1:1" ht="20.45" customHeight="1" x14ac:dyDescent="0.2"/>
    <row r="23" spans="1:1" ht="20.45" customHeight="1" x14ac:dyDescent="0.2"/>
    <row r="24" spans="1:1" ht="20.45" customHeight="1" x14ac:dyDescent="0.2"/>
    <row r="25" spans="1:1" ht="20.45" customHeight="1" x14ac:dyDescent="0.2"/>
    <row r="26" spans="1:1" ht="20.45" customHeight="1" x14ac:dyDescent="0.2"/>
    <row r="27" spans="1:1" ht="20.45" customHeight="1" x14ac:dyDescent="0.2"/>
    <row r="28" spans="1:1" ht="20.45" customHeight="1" x14ac:dyDescent="0.2"/>
    <row r="29" spans="1:1" ht="20.45" customHeight="1" x14ac:dyDescent="0.2"/>
    <row r="30" spans="1:1" ht="20.45" customHeight="1" x14ac:dyDescent="0.2"/>
    <row r="31" spans="1:1" ht="20.45" customHeight="1" x14ac:dyDescent="0.2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4" workbookViewId="0">
      <selection activeCell="B31" sqref="B31"/>
    </sheetView>
  </sheetViews>
  <sheetFormatPr baseColWidth="10" defaultColWidth="11.5703125" defaultRowHeight="12.75" x14ac:dyDescent="0.2"/>
  <cols>
    <col min="1" max="1" width="22.7109375" customWidth="1"/>
    <col min="2" max="2" width="35.140625" style="1" customWidth="1"/>
    <col min="5" max="5" width="18.85546875" bestFit="1" customWidth="1"/>
    <col min="6" max="7" width="17.7109375" customWidth="1"/>
    <col min="8" max="8" width="6.7109375" customWidth="1"/>
    <col min="9" max="9" width="19.5703125" customWidth="1"/>
  </cols>
  <sheetData>
    <row r="1" spans="1:9" ht="23.25" x14ac:dyDescent="0.35">
      <c r="A1" s="8" t="s">
        <v>23</v>
      </c>
    </row>
    <row r="3" spans="1:9" x14ac:dyDescent="0.2">
      <c r="A3" s="2" t="s">
        <v>30</v>
      </c>
      <c r="B3" s="3"/>
    </row>
    <row r="4" spans="1:9" x14ac:dyDescent="0.2">
      <c r="A4" t="s">
        <v>31</v>
      </c>
    </row>
    <row r="6" spans="1:9" s="13" customFormat="1" ht="25.5" x14ac:dyDescent="0.2">
      <c r="A6" s="11" t="s">
        <v>32</v>
      </c>
      <c r="B6" s="10" t="s">
        <v>3</v>
      </c>
      <c r="C6" s="11" t="s">
        <v>4</v>
      </c>
      <c r="D6" s="11" t="s">
        <v>97</v>
      </c>
      <c r="E6" s="11" t="s">
        <v>35</v>
      </c>
      <c r="F6" s="11" t="s">
        <v>6</v>
      </c>
      <c r="G6" s="11" t="s">
        <v>98</v>
      </c>
      <c r="H6" s="11" t="s">
        <v>22</v>
      </c>
      <c r="I6" s="11" t="s">
        <v>24</v>
      </c>
    </row>
    <row r="7" spans="1:9" s="19" customFormat="1" ht="25.5" x14ac:dyDescent="0.2">
      <c r="A7" s="19" t="s">
        <v>33</v>
      </c>
      <c r="B7" s="20" t="s">
        <v>34</v>
      </c>
      <c r="C7" s="19">
        <v>1</v>
      </c>
      <c r="D7">
        <v>1</v>
      </c>
      <c r="E7" s="19">
        <v>20.170000000000002</v>
      </c>
      <c r="F7" s="19">
        <f>E7*C7</f>
        <v>20.170000000000002</v>
      </c>
      <c r="G7" s="19">
        <f>E7*D7</f>
        <v>20.170000000000002</v>
      </c>
      <c r="H7" s="21" t="s">
        <v>26</v>
      </c>
      <c r="I7" s="21"/>
    </row>
    <row r="8" spans="1:9" x14ac:dyDescent="0.2">
      <c r="A8" s="16" t="s">
        <v>43</v>
      </c>
      <c r="B8" s="1" t="s">
        <v>42</v>
      </c>
      <c r="C8">
        <v>2</v>
      </c>
      <c r="D8">
        <v>4</v>
      </c>
      <c r="E8">
        <v>0.49</v>
      </c>
      <c r="F8">
        <f t="shared" ref="F8:G25" si="0">E8*C8</f>
        <v>0.98</v>
      </c>
      <c r="G8" s="19">
        <f t="shared" ref="G8:G25" si="1">E8*D8</f>
        <v>1.96</v>
      </c>
      <c r="H8" t="s">
        <v>26</v>
      </c>
      <c r="I8" s="6"/>
    </row>
    <row r="9" spans="1:9" x14ac:dyDescent="0.2">
      <c r="A9" s="16" t="s">
        <v>67</v>
      </c>
      <c r="B9" s="1" t="s">
        <v>66</v>
      </c>
      <c r="C9">
        <v>1</v>
      </c>
      <c r="D9">
        <v>2</v>
      </c>
      <c r="E9">
        <v>0.97099999999999997</v>
      </c>
      <c r="F9">
        <f t="shared" si="0"/>
        <v>0.97099999999999997</v>
      </c>
      <c r="G9" s="19">
        <f t="shared" si="1"/>
        <v>1.9419999999999999</v>
      </c>
      <c r="H9" t="s">
        <v>26</v>
      </c>
      <c r="I9" s="6"/>
    </row>
    <row r="10" spans="1:9" x14ac:dyDescent="0.2">
      <c r="A10" s="16" t="s">
        <v>45</v>
      </c>
      <c r="B10" s="1" t="s">
        <v>68</v>
      </c>
      <c r="C10">
        <v>1</v>
      </c>
      <c r="D10">
        <v>2</v>
      </c>
      <c r="E10">
        <v>4.7699999999999996</v>
      </c>
      <c r="F10">
        <f t="shared" si="0"/>
        <v>4.7699999999999996</v>
      </c>
      <c r="G10" s="19">
        <f t="shared" si="1"/>
        <v>9.5399999999999991</v>
      </c>
      <c r="H10" t="s">
        <v>26</v>
      </c>
      <c r="I10" s="6"/>
    </row>
    <row r="11" spans="1:9" x14ac:dyDescent="0.2">
      <c r="A11" s="16" t="s">
        <v>47</v>
      </c>
      <c r="B11" s="1" t="s">
        <v>46</v>
      </c>
      <c r="C11">
        <v>1</v>
      </c>
      <c r="D11">
        <v>2</v>
      </c>
      <c r="E11">
        <v>0.53400000000000003</v>
      </c>
      <c r="F11">
        <f t="shared" si="0"/>
        <v>0.53400000000000003</v>
      </c>
      <c r="G11" s="19">
        <f t="shared" si="1"/>
        <v>1.0680000000000001</v>
      </c>
      <c r="H11" t="s">
        <v>26</v>
      </c>
      <c r="I11" s="6"/>
    </row>
    <row r="12" spans="1:9" x14ac:dyDescent="0.2">
      <c r="A12" s="16" t="s">
        <v>50</v>
      </c>
      <c r="B12" s="1" t="s">
        <v>49</v>
      </c>
      <c r="C12">
        <v>3</v>
      </c>
      <c r="D12">
        <v>6</v>
      </c>
      <c r="E12">
        <v>1.3</v>
      </c>
      <c r="F12">
        <f t="shared" si="0"/>
        <v>3.9000000000000004</v>
      </c>
      <c r="G12" s="19">
        <f t="shared" si="1"/>
        <v>7.8000000000000007</v>
      </c>
      <c r="H12" t="s">
        <v>26</v>
      </c>
      <c r="I12" s="6"/>
    </row>
    <row r="13" spans="1:9" x14ac:dyDescent="0.2">
      <c r="A13" s="18" t="s">
        <v>69</v>
      </c>
      <c r="B13" s="1" t="s">
        <v>52</v>
      </c>
      <c r="C13">
        <v>1</v>
      </c>
      <c r="D13">
        <v>2</v>
      </c>
      <c r="E13">
        <v>2.15</v>
      </c>
      <c r="F13">
        <f t="shared" si="0"/>
        <v>2.15</v>
      </c>
      <c r="G13" s="19">
        <f t="shared" si="1"/>
        <v>4.3</v>
      </c>
      <c r="H13" t="s">
        <v>29</v>
      </c>
      <c r="I13" s="6" t="s">
        <v>70</v>
      </c>
    </row>
    <row r="14" spans="1:9" ht="20.45" customHeight="1" x14ac:dyDescent="0.2">
      <c r="A14" s="18" t="s">
        <v>71</v>
      </c>
      <c r="B14" s="1" t="s">
        <v>72</v>
      </c>
      <c r="C14">
        <v>1</v>
      </c>
      <c r="D14">
        <v>2</v>
      </c>
      <c r="E14">
        <v>0.89300000000000002</v>
      </c>
      <c r="F14">
        <f t="shared" si="0"/>
        <v>0.89300000000000002</v>
      </c>
      <c r="G14" s="19">
        <f t="shared" si="1"/>
        <v>1.786</v>
      </c>
      <c r="H14" t="s">
        <v>29</v>
      </c>
      <c r="I14" s="6"/>
    </row>
    <row r="15" spans="1:9" ht="20.45" customHeight="1" x14ac:dyDescent="0.2">
      <c r="A15" s="18" t="s">
        <v>73</v>
      </c>
      <c r="B15" s="1" t="s">
        <v>74</v>
      </c>
      <c r="C15">
        <v>1</v>
      </c>
      <c r="D15">
        <v>2</v>
      </c>
      <c r="E15">
        <v>9.6000000000000002E-2</v>
      </c>
      <c r="F15">
        <f t="shared" si="0"/>
        <v>9.6000000000000002E-2</v>
      </c>
      <c r="G15" s="19">
        <f t="shared" si="1"/>
        <v>0.192</v>
      </c>
      <c r="H15" t="s">
        <v>26</v>
      </c>
      <c r="I15" s="6" t="s">
        <v>75</v>
      </c>
    </row>
    <row r="16" spans="1:9" ht="20.45" customHeight="1" x14ac:dyDescent="0.2">
      <c r="A16" s="18" t="s">
        <v>76</v>
      </c>
      <c r="B16" s="1" t="s">
        <v>77</v>
      </c>
      <c r="C16">
        <v>1</v>
      </c>
      <c r="D16">
        <v>2</v>
      </c>
      <c r="E16">
        <v>9.6000000000000002E-2</v>
      </c>
      <c r="F16">
        <f t="shared" si="0"/>
        <v>9.6000000000000002E-2</v>
      </c>
      <c r="G16" s="19">
        <f t="shared" si="1"/>
        <v>0.192</v>
      </c>
      <c r="H16" t="s">
        <v>26</v>
      </c>
      <c r="I16" s="6" t="s">
        <v>78</v>
      </c>
    </row>
    <row r="17" spans="1:9" ht="20.45" customHeight="1" x14ac:dyDescent="0.2">
      <c r="A17" s="18" t="s">
        <v>79</v>
      </c>
      <c r="B17" s="1" t="s">
        <v>80</v>
      </c>
      <c r="C17">
        <v>2</v>
      </c>
      <c r="D17">
        <v>4</v>
      </c>
      <c r="E17">
        <v>9.6000000000000002E-2</v>
      </c>
      <c r="F17">
        <f>E17*C17</f>
        <v>0.192</v>
      </c>
      <c r="G17" s="19">
        <f t="shared" si="1"/>
        <v>0.38400000000000001</v>
      </c>
      <c r="H17" t="s">
        <v>26</v>
      </c>
      <c r="I17" s="6" t="s">
        <v>78</v>
      </c>
    </row>
    <row r="18" spans="1:9" ht="20.45" customHeight="1" x14ac:dyDescent="0.2">
      <c r="A18" s="18" t="s">
        <v>81</v>
      </c>
      <c r="B18" s="1" t="s">
        <v>82</v>
      </c>
      <c r="C18">
        <v>3</v>
      </c>
      <c r="D18">
        <v>4</v>
      </c>
      <c r="E18">
        <v>8.35</v>
      </c>
      <c r="F18">
        <f>E18*C18</f>
        <v>25.049999999999997</v>
      </c>
      <c r="G18" s="19">
        <f t="shared" si="1"/>
        <v>33.4</v>
      </c>
      <c r="H18" t="s">
        <v>29</v>
      </c>
      <c r="I18" s="6" t="s">
        <v>70</v>
      </c>
    </row>
    <row r="19" spans="1:9" ht="20.45" customHeight="1" x14ac:dyDescent="0.2">
      <c r="A19" s="18" t="s">
        <v>83</v>
      </c>
      <c r="B19" s="1" t="s">
        <v>84</v>
      </c>
      <c r="C19">
        <v>9</v>
      </c>
      <c r="D19">
        <v>15</v>
      </c>
      <c r="E19">
        <v>0.245</v>
      </c>
      <c r="F19">
        <f>E19*C19</f>
        <v>2.2050000000000001</v>
      </c>
      <c r="G19" s="19">
        <f t="shared" si="1"/>
        <v>3.6749999999999998</v>
      </c>
      <c r="H19" t="s">
        <v>26</v>
      </c>
      <c r="I19" s="6"/>
    </row>
    <row r="20" spans="1:9" ht="20.45" customHeight="1" x14ac:dyDescent="0.2">
      <c r="A20" s="16" t="s">
        <v>54</v>
      </c>
      <c r="B20" s="1" t="s">
        <v>53</v>
      </c>
      <c r="C20">
        <v>10</v>
      </c>
      <c r="D20">
        <v>15</v>
      </c>
      <c r="E20">
        <v>0.376</v>
      </c>
      <c r="F20">
        <f t="shared" si="0"/>
        <v>3.76</v>
      </c>
      <c r="G20" s="19">
        <f t="shared" si="1"/>
        <v>5.64</v>
      </c>
      <c r="H20" t="s">
        <v>26</v>
      </c>
      <c r="I20" s="6"/>
    </row>
    <row r="21" spans="1:9" ht="39" customHeight="1" x14ac:dyDescent="0.2">
      <c r="A21" s="16" t="s">
        <v>56</v>
      </c>
      <c r="B21" s="1" t="s">
        <v>55</v>
      </c>
      <c r="C21">
        <v>2</v>
      </c>
      <c r="D21">
        <v>4</v>
      </c>
      <c r="E21">
        <v>0.17499999999999999</v>
      </c>
      <c r="F21">
        <f t="shared" si="0"/>
        <v>0.35</v>
      </c>
      <c r="G21" s="19">
        <f t="shared" si="1"/>
        <v>0.7</v>
      </c>
      <c r="H21" t="s">
        <v>26</v>
      </c>
      <c r="I21" s="6"/>
    </row>
    <row r="22" spans="1:9" ht="20.45" customHeight="1" x14ac:dyDescent="0.2">
      <c r="A22" s="16" t="s">
        <v>58</v>
      </c>
      <c r="B22" s="1" t="s">
        <v>57</v>
      </c>
      <c r="C22">
        <v>1</v>
      </c>
      <c r="D22">
        <v>2</v>
      </c>
      <c r="E22">
        <v>0.29799999999999999</v>
      </c>
      <c r="F22">
        <f t="shared" si="0"/>
        <v>0.29799999999999999</v>
      </c>
      <c r="G22" s="19">
        <f t="shared" si="1"/>
        <v>0.59599999999999997</v>
      </c>
      <c r="H22" t="s">
        <v>26</v>
      </c>
      <c r="I22" s="6"/>
    </row>
    <row r="23" spans="1:9" ht="25.9" customHeight="1" x14ac:dyDescent="0.2">
      <c r="A23" s="18" t="s">
        <v>85</v>
      </c>
      <c r="B23" s="1" t="s">
        <v>86</v>
      </c>
      <c r="C23">
        <v>1</v>
      </c>
      <c r="D23">
        <v>2</v>
      </c>
      <c r="E23">
        <v>0.36799999999999999</v>
      </c>
      <c r="F23">
        <f t="shared" si="0"/>
        <v>0.36799999999999999</v>
      </c>
      <c r="G23" s="19">
        <f t="shared" si="1"/>
        <v>0.73599999999999999</v>
      </c>
      <c r="H23" t="s">
        <v>26</v>
      </c>
      <c r="I23" s="6"/>
    </row>
    <row r="24" spans="1:9" ht="20.45" customHeight="1" x14ac:dyDescent="0.2">
      <c r="A24" s="18" t="s">
        <v>87</v>
      </c>
      <c r="B24" s="1" t="s">
        <v>88</v>
      </c>
      <c r="C24">
        <v>1</v>
      </c>
      <c r="D24">
        <v>2</v>
      </c>
      <c r="E24">
        <v>1.29</v>
      </c>
      <c r="F24">
        <f t="shared" si="0"/>
        <v>1.29</v>
      </c>
      <c r="G24" s="19">
        <f t="shared" si="1"/>
        <v>2.58</v>
      </c>
      <c r="H24" t="s">
        <v>26</v>
      </c>
      <c r="I24" s="6"/>
    </row>
    <row r="25" spans="1:9" ht="20.45" customHeight="1" x14ac:dyDescent="0.2">
      <c r="A25" s="16" t="s">
        <v>60</v>
      </c>
      <c r="B25" s="1" t="s">
        <v>59</v>
      </c>
      <c r="C25">
        <v>1</v>
      </c>
      <c r="D25">
        <v>2</v>
      </c>
      <c r="E25">
        <v>0.90100000000000002</v>
      </c>
      <c r="F25">
        <f t="shared" si="0"/>
        <v>0.90100000000000002</v>
      </c>
      <c r="G25" s="19">
        <f t="shared" si="1"/>
        <v>1.802</v>
      </c>
      <c r="H25" t="s">
        <v>26</v>
      </c>
      <c r="I25" s="6"/>
    </row>
    <row r="26" spans="1:9" ht="20.45" customHeight="1" x14ac:dyDescent="0.2">
      <c r="E26" s="2" t="s">
        <v>21</v>
      </c>
      <c r="F26" s="2">
        <f>SUM(F7:F25)</f>
        <v>68.97399999999999</v>
      </c>
      <c r="G26" s="2">
        <f>SUM(G7:G25)</f>
        <v>98.463000000000022</v>
      </c>
      <c r="I26" s="6"/>
    </row>
    <row r="27" spans="1:9" ht="20.45" customHeight="1" x14ac:dyDescent="0.2">
      <c r="E27" s="2" t="s">
        <v>89</v>
      </c>
      <c r="F27" s="2">
        <f>SUM(F7:F12,F15:F17,F19:F25)</f>
        <v>40.881000000000007</v>
      </c>
      <c r="G27" s="2">
        <f>SUM(G7:G12,G15:G17,G19:G25)</f>
        <v>58.976999999999997</v>
      </c>
    </row>
    <row r="28" spans="1:9" ht="38.25" x14ac:dyDescent="0.2">
      <c r="A28" s="6" t="s">
        <v>64</v>
      </c>
      <c r="B28" s="1" t="s">
        <v>61</v>
      </c>
      <c r="C28">
        <v>3</v>
      </c>
    </row>
    <row r="29" spans="1:9" x14ac:dyDescent="0.2">
      <c r="A29" s="6" t="s">
        <v>51</v>
      </c>
      <c r="B29" s="1" t="s">
        <v>62</v>
      </c>
      <c r="C29">
        <v>2</v>
      </c>
    </row>
    <row r="30" spans="1:9" ht="25.5" x14ac:dyDescent="0.2">
      <c r="A30" s="6" t="s">
        <v>65</v>
      </c>
      <c r="B30" s="1" t="s">
        <v>63</v>
      </c>
      <c r="C30">
        <v>1</v>
      </c>
    </row>
    <row r="31" spans="1:9" ht="20.45" customHeight="1" x14ac:dyDescent="0.2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790E-A96C-4AE9-9D24-2188B97A15F3}">
  <dimension ref="A1:I13"/>
  <sheetViews>
    <sheetView tabSelected="1" workbookViewId="0"/>
  </sheetViews>
  <sheetFormatPr baseColWidth="10" defaultColWidth="11.5703125" defaultRowHeight="12.75" x14ac:dyDescent="0.2"/>
  <cols>
    <col min="1" max="1" width="22.7109375" customWidth="1"/>
    <col min="2" max="2" width="35.140625" style="1" customWidth="1"/>
    <col min="5" max="5" width="18.85546875" bestFit="1" customWidth="1"/>
    <col min="6" max="7" width="17.7109375" customWidth="1"/>
    <col min="8" max="8" width="6.7109375" customWidth="1"/>
    <col min="9" max="9" width="19.5703125" customWidth="1"/>
  </cols>
  <sheetData>
    <row r="1" spans="1:9" ht="23.25" x14ac:dyDescent="0.35">
      <c r="A1" s="8" t="s">
        <v>23</v>
      </c>
    </row>
    <row r="3" spans="1:9" x14ac:dyDescent="0.2">
      <c r="A3" s="2" t="s">
        <v>103</v>
      </c>
      <c r="B3" s="3"/>
    </row>
    <row r="4" spans="1:9" x14ac:dyDescent="0.2">
      <c r="A4" s="22" t="s">
        <v>102</v>
      </c>
    </row>
    <row r="6" spans="1:9" s="13" customFormat="1" ht="25.5" x14ac:dyDescent="0.2">
      <c r="A6" s="11" t="s">
        <v>101</v>
      </c>
      <c r="B6" s="10" t="s">
        <v>3</v>
      </c>
      <c r="C6" s="11" t="s">
        <v>4</v>
      </c>
      <c r="D6" s="11" t="s">
        <v>97</v>
      </c>
      <c r="E6" s="11" t="s">
        <v>35</v>
      </c>
      <c r="F6" s="11" t="s">
        <v>6</v>
      </c>
      <c r="G6" s="11" t="s">
        <v>98</v>
      </c>
      <c r="H6" s="11" t="s">
        <v>22</v>
      </c>
      <c r="I6" s="11" t="s">
        <v>24</v>
      </c>
    </row>
    <row r="7" spans="1:9" s="19" customFormat="1" x14ac:dyDescent="0.2">
      <c r="A7">
        <v>1420</v>
      </c>
      <c r="B7" t="s">
        <v>99</v>
      </c>
      <c r="C7">
        <v>2</v>
      </c>
      <c r="D7">
        <v>2</v>
      </c>
      <c r="E7">
        <v>4.25</v>
      </c>
      <c r="F7">
        <f t="shared" ref="F7" si="0">E7*D7</f>
        <v>8.5</v>
      </c>
      <c r="G7">
        <f>D7*E7</f>
        <v>8.5</v>
      </c>
      <c r="H7" t="s">
        <v>29</v>
      </c>
      <c r="I7" s="6" t="s">
        <v>100</v>
      </c>
    </row>
    <row r="8" spans="1:9" ht="20.45" customHeight="1" x14ac:dyDescent="0.2">
      <c r="E8" s="2" t="s">
        <v>21</v>
      </c>
      <c r="F8" s="2">
        <f>SUM(F7:F7)</f>
        <v>8.5</v>
      </c>
      <c r="G8" s="2">
        <f>SUM(G7:G7)</f>
        <v>8.5</v>
      </c>
      <c r="I8" s="6"/>
    </row>
    <row r="9" spans="1:9" ht="20.45" customHeight="1" x14ac:dyDescent="0.2">
      <c r="E9" s="2" t="s">
        <v>89</v>
      </c>
      <c r="F9" s="2">
        <v>0</v>
      </c>
      <c r="G9" s="2">
        <v>0</v>
      </c>
    </row>
    <row r="10" spans="1:9" x14ac:dyDescent="0.2">
      <c r="A10" s="6"/>
    </row>
    <row r="11" spans="1:9" x14ac:dyDescent="0.2">
      <c r="A11" s="6"/>
    </row>
    <row r="12" spans="1:9" x14ac:dyDescent="0.2">
      <c r="A12" s="6"/>
    </row>
    <row r="13" spans="1:9" ht="20.45" customHeight="1" x14ac:dyDescent="0.2"/>
  </sheetData>
  <sheetProtection selectLockedCells="1" selectUnlockedCells="1"/>
  <hyperlinks>
    <hyperlink ref="A4" r:id="rId1" xr:uid="{B3AF0D36-08F6-47E8-9923-E3F75914BF4A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2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28"/>
  <sheetViews>
    <sheetView topLeftCell="A4" workbookViewId="0">
      <selection activeCell="K9" sqref="K9"/>
    </sheetView>
  </sheetViews>
  <sheetFormatPr baseColWidth="10" defaultColWidth="11.5703125" defaultRowHeight="12.75" x14ac:dyDescent="0.2"/>
  <cols>
    <col min="3" max="3" width="22.7109375" customWidth="1"/>
    <col min="4" max="4" width="35.140625" style="1" customWidth="1"/>
    <col min="6" max="6" width="17.140625" customWidth="1"/>
    <col min="7" max="7" width="17.7109375" customWidth="1"/>
    <col min="8" max="8" width="6.7109375" customWidth="1"/>
  </cols>
  <sheetData>
    <row r="3" spans="3:8" x14ac:dyDescent="0.2">
      <c r="C3" s="2" t="s">
        <v>0</v>
      </c>
      <c r="D3" s="3"/>
    </row>
    <row r="4" spans="3:8" x14ac:dyDescent="0.2">
      <c r="C4" t="s">
        <v>1</v>
      </c>
    </row>
    <row r="6" spans="3:8" x14ac:dyDescent="0.2">
      <c r="C6" s="2" t="s">
        <v>2</v>
      </c>
      <c r="D6" s="3" t="s">
        <v>3</v>
      </c>
      <c r="E6" s="2" t="s">
        <v>4</v>
      </c>
      <c r="F6" s="2" t="s">
        <v>5</v>
      </c>
      <c r="G6" s="2" t="s">
        <v>6</v>
      </c>
      <c r="H6" s="7"/>
    </row>
    <row r="7" spans="3:8" ht="42.4" customHeight="1" x14ac:dyDescent="0.2">
      <c r="C7" s="4" t="s">
        <v>7</v>
      </c>
      <c r="D7" s="1" t="s">
        <v>8</v>
      </c>
      <c r="E7">
        <v>1</v>
      </c>
      <c r="F7">
        <v>6.63</v>
      </c>
      <c r="G7">
        <f>E7*F7</f>
        <v>6.63</v>
      </c>
      <c r="H7" s="6"/>
    </row>
    <row r="8" spans="3:8" ht="20.45" customHeight="1" x14ac:dyDescent="0.2">
      <c r="C8" t="s">
        <v>9</v>
      </c>
      <c r="D8" s="1" t="s">
        <v>10</v>
      </c>
      <c r="E8">
        <v>2</v>
      </c>
      <c r="F8">
        <v>7.19</v>
      </c>
      <c r="G8">
        <f>E8*F8</f>
        <v>14.38</v>
      </c>
    </row>
    <row r="9" spans="3:8" ht="76.150000000000006" customHeight="1" x14ac:dyDescent="0.2">
      <c r="C9" t="s">
        <v>11</v>
      </c>
      <c r="D9" s="1" t="s">
        <v>12</v>
      </c>
      <c r="E9">
        <v>1</v>
      </c>
      <c r="F9">
        <v>4.29</v>
      </c>
      <c r="G9">
        <f>E9*F9</f>
        <v>4.29</v>
      </c>
    </row>
    <row r="10" spans="3:8" ht="31.15" customHeight="1" x14ac:dyDescent="0.2">
      <c r="C10" t="s">
        <v>13</v>
      </c>
      <c r="D10" s="1" t="s">
        <v>14</v>
      </c>
      <c r="E10">
        <v>3</v>
      </c>
      <c r="F10">
        <v>4.63</v>
      </c>
    </row>
    <row r="11" spans="3:8" ht="42.4" customHeight="1" x14ac:dyDescent="0.2">
      <c r="C11" t="s">
        <v>15</v>
      </c>
      <c r="D11" s="1" t="s">
        <v>16</v>
      </c>
      <c r="E11">
        <v>3</v>
      </c>
      <c r="F11">
        <v>1.37</v>
      </c>
      <c r="G11">
        <f>E11*F11</f>
        <v>4.1100000000000003</v>
      </c>
    </row>
    <row r="12" spans="3:8" ht="31.15" customHeight="1" x14ac:dyDescent="0.2">
      <c r="C12" t="s">
        <v>17</v>
      </c>
      <c r="D12" s="1" t="s">
        <v>18</v>
      </c>
      <c r="E12">
        <v>10</v>
      </c>
      <c r="F12">
        <v>0.67700000000000005</v>
      </c>
      <c r="G12">
        <f>E12*F12</f>
        <v>6.7700000000000005</v>
      </c>
    </row>
    <row r="13" spans="3:8" ht="42.4" customHeight="1" x14ac:dyDescent="0.2">
      <c r="C13" t="s">
        <v>19</v>
      </c>
      <c r="D13" s="1" t="s">
        <v>20</v>
      </c>
      <c r="E13">
        <v>2</v>
      </c>
      <c r="F13">
        <v>5</v>
      </c>
      <c r="G13">
        <f>E13*F13</f>
        <v>10</v>
      </c>
    </row>
    <row r="14" spans="3:8" ht="20.45" customHeight="1" x14ac:dyDescent="0.2">
      <c r="F14" s="5"/>
      <c r="G14">
        <f>E14*F14</f>
        <v>0</v>
      </c>
    </row>
    <row r="15" spans="3:8" ht="20.45" customHeight="1" x14ac:dyDescent="0.2">
      <c r="F15" s="2" t="s">
        <v>21</v>
      </c>
      <c r="G15" s="2">
        <f>SUM(G7:G13)</f>
        <v>46.18</v>
      </c>
    </row>
    <row r="16" spans="3:8" ht="20.45" customHeight="1" x14ac:dyDescent="0.2">
      <c r="G16">
        <f t="shared" ref="G16:G28" si="0">E16*F16</f>
        <v>0</v>
      </c>
    </row>
    <row r="17" spans="7:7" ht="20.45" customHeight="1" x14ac:dyDescent="0.2">
      <c r="G17">
        <f t="shared" si="0"/>
        <v>0</v>
      </c>
    </row>
    <row r="18" spans="7:7" ht="20.45" customHeight="1" x14ac:dyDescent="0.2">
      <c r="G18">
        <f t="shared" si="0"/>
        <v>0</v>
      </c>
    </row>
    <row r="19" spans="7:7" ht="20.45" customHeight="1" x14ac:dyDescent="0.2">
      <c r="G19">
        <f t="shared" si="0"/>
        <v>0</v>
      </c>
    </row>
    <row r="20" spans="7:7" ht="20.45" customHeight="1" x14ac:dyDescent="0.2">
      <c r="G20">
        <f t="shared" si="0"/>
        <v>0</v>
      </c>
    </row>
    <row r="21" spans="7:7" ht="20.45" customHeight="1" x14ac:dyDescent="0.2">
      <c r="G21">
        <f t="shared" si="0"/>
        <v>0</v>
      </c>
    </row>
    <row r="22" spans="7:7" ht="20.45" customHeight="1" x14ac:dyDescent="0.2">
      <c r="G22">
        <f t="shared" si="0"/>
        <v>0</v>
      </c>
    </row>
    <row r="23" spans="7:7" ht="20.45" customHeight="1" x14ac:dyDescent="0.2">
      <c r="G23">
        <f t="shared" si="0"/>
        <v>0</v>
      </c>
    </row>
    <row r="24" spans="7:7" ht="20.45" customHeight="1" x14ac:dyDescent="0.2">
      <c r="G24">
        <f t="shared" si="0"/>
        <v>0</v>
      </c>
    </row>
    <row r="25" spans="7:7" ht="20.45" customHeight="1" x14ac:dyDescent="0.2">
      <c r="G25">
        <f t="shared" si="0"/>
        <v>0</v>
      </c>
    </row>
    <row r="26" spans="7:7" ht="20.45" customHeight="1" x14ac:dyDescent="0.2">
      <c r="G26">
        <f t="shared" si="0"/>
        <v>0</v>
      </c>
    </row>
    <row r="27" spans="7:7" ht="20.45" customHeight="1" x14ac:dyDescent="0.2">
      <c r="G27">
        <f t="shared" si="0"/>
        <v>0</v>
      </c>
    </row>
    <row r="28" spans="7:7" x14ac:dyDescent="0.2">
      <c r="G28">
        <f t="shared" si="0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RS-online</vt:lpstr>
      <vt:lpstr>Mouser</vt:lpstr>
      <vt:lpstr>Pololu</vt:lpstr>
      <vt:lpstr>nicht relevant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We</dc:creator>
  <cp:lastModifiedBy>Miriam Welser</cp:lastModifiedBy>
  <dcterms:created xsi:type="dcterms:W3CDTF">2022-01-11T12:03:19Z</dcterms:created>
  <dcterms:modified xsi:type="dcterms:W3CDTF">2022-02-16T17:54:08Z</dcterms:modified>
</cp:coreProperties>
</file>