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0" windowWidth="25600" windowHeight="14680" tabRatio="500"/>
  </bookViews>
  <sheets>
    <sheet name="FY 18 PROJECTIONS" sheetId="1" r:id="rId1"/>
    <sheet name="RESERVE ACCOUNT BALANCES" sheetId="2" r:id="rId2"/>
    <sheet name="TOTAL FUNDING REQUESTS FY19" sheetId="3" r:id="rId3"/>
    <sheet name="GROUP BUDGETS" sheetId="4"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88" i="4" l="1"/>
  <c r="B183" i="4"/>
  <c r="B190" i="4"/>
  <c r="B167" i="4"/>
  <c r="B162" i="4"/>
  <c r="B169" i="4"/>
  <c r="B149" i="4"/>
  <c r="B144" i="4"/>
  <c r="B151" i="4"/>
  <c r="B128" i="4"/>
  <c r="B123" i="4"/>
  <c r="B130" i="4"/>
  <c r="B110" i="4"/>
  <c r="B105" i="4"/>
  <c r="B112" i="4"/>
  <c r="B90" i="4"/>
  <c r="B85" i="4"/>
  <c r="B92" i="4"/>
  <c r="B72" i="4"/>
  <c r="B67" i="4"/>
  <c r="B74" i="4"/>
  <c r="B52" i="4"/>
  <c r="B47" i="4"/>
  <c r="B54" i="4"/>
  <c r="B26" i="4"/>
  <c r="B32" i="4"/>
  <c r="B15" i="4"/>
  <c r="B10" i="4"/>
  <c r="B11" i="4"/>
  <c r="B17" i="4"/>
  <c r="B39" i="3"/>
  <c r="B33" i="3"/>
  <c r="B31" i="3"/>
  <c r="B22" i="3"/>
  <c r="B119" i="1"/>
  <c r="B109" i="1"/>
  <c r="B115" i="1"/>
  <c r="B95" i="1"/>
  <c r="D114" i="1"/>
  <c r="B89" i="1"/>
  <c r="D92" i="1"/>
  <c r="B75" i="1"/>
  <c r="B70" i="1"/>
  <c r="B55" i="1"/>
  <c r="B40" i="1"/>
  <c r="B38" i="1"/>
  <c r="B13" i="1"/>
  <c r="B19" i="1"/>
  <c r="B21" i="1"/>
</calcChain>
</file>

<file path=xl/sharedStrings.xml><?xml version="1.0" encoding="utf-8"?>
<sst xmlns="http://schemas.openxmlformats.org/spreadsheetml/2006/main" count="317" uniqueCount="128">
  <si>
    <t>Instructions:</t>
  </si>
  <si>
    <t xml:space="preserve">Please provide the balance of all reserve accounts held by both the applicant and any </t>
  </si>
  <si>
    <t>group which they oversee.</t>
  </si>
  <si>
    <t>APPLICANT:</t>
  </si>
  <si>
    <t>ABCS</t>
  </si>
  <si>
    <t>FY 18 BALANCE OF RESERVE ACCOUNTS TO DATE</t>
  </si>
  <si>
    <t>Club Sports Reserve</t>
  </si>
  <si>
    <t>TOTAL</t>
  </si>
  <si>
    <t>FY 19 BALANCE OF RESERVE ACCOUNTS, ANTICIPATED</t>
  </si>
  <si>
    <t>* Replace OTHER with an appropriate descriptor</t>
  </si>
  <si>
    <t xml:space="preserve">Please fill out the budget sheet below. For expenses that do not fit neatly  </t>
  </si>
  <si>
    <t xml:space="preserve">into a category rows may be added. Applicants should be prepared to </t>
  </si>
  <si>
    <t>answer questions  about the make-up of each line item's lump total.</t>
  </si>
  <si>
    <t>EXPENSES</t>
  </si>
  <si>
    <t>NOTES:</t>
  </si>
  <si>
    <t>GROUP REQUESTS (TOTAL)</t>
  </si>
  <si>
    <t>BOARD EXPENSES (ABCS Misc.)</t>
  </si>
  <si>
    <t>Off-campus field space</t>
  </si>
  <si>
    <t>NIRSA</t>
  </si>
  <si>
    <t>Formal</t>
  </si>
  <si>
    <t>Captains Seminar (2)</t>
  </si>
  <si>
    <t>Club Sports Welcome Fair</t>
  </si>
  <si>
    <t>Club Sports Shirts</t>
  </si>
  <si>
    <t>Regionals/Nationals requests</t>
  </si>
  <si>
    <t>average cost is $4000, average of 15 teams travel</t>
  </si>
  <si>
    <t>Dues Scholarship Program</t>
  </si>
  <si>
    <t>AT Salary</t>
  </si>
  <si>
    <t>AT Budget</t>
  </si>
  <si>
    <t>TOTAL EXPENSES</t>
  </si>
  <si>
    <t>INCOME (W/O FINAPP)</t>
  </si>
  <si>
    <t>COKE GRANT</t>
  </si>
  <si>
    <t>STUDENT AFFAIRS</t>
  </si>
  <si>
    <t>Non-Prohibitive Player Dues</t>
  </si>
  <si>
    <t>$50 per player over a projected 1,100 students - increase from last year due to Club Table Tennis and increased Lacrosse roster</t>
  </si>
  <si>
    <t>Team Fundraising</t>
  </si>
  <si>
    <t>Players Dues for AT Salary</t>
  </si>
  <si>
    <t>TOTAL INCOME</t>
  </si>
  <si>
    <t>BALANCE (NEGATIVE):</t>
  </si>
  <si>
    <t>PROJECTED ACCOUNT BALANCES CARRIED TO FY19</t>
  </si>
  <si>
    <t>REQUEST FROM FINAPP:</t>
  </si>
  <si>
    <t xml:space="preserve">Instructions: </t>
  </si>
  <si>
    <t xml:space="preserve">Please provide the budget requests for ONLY the five largest allocations you </t>
  </si>
  <si>
    <t>will be making to subordinate groups AND the budget for any group</t>
  </si>
  <si>
    <t>that is $10,000 or more.</t>
  </si>
  <si>
    <t>GROUP:</t>
  </si>
  <si>
    <t>Nationals/Regionals Funds</t>
  </si>
  <si>
    <t>14 teams, $2500 each</t>
  </si>
  <si>
    <t>Account</t>
  </si>
  <si>
    <t>BALANCE (NEGATIVE)</t>
  </si>
  <si>
    <t>Off-Campus Facilities</t>
  </si>
  <si>
    <t>Visitation Field Rental</t>
  </si>
  <si>
    <t>Ice Hockey</t>
  </si>
  <si>
    <t>League Dues</t>
  </si>
  <si>
    <t>Referees</t>
  </si>
  <si>
    <t>Tournaments</t>
  </si>
  <si>
    <t>Practice Space Rental Costs</t>
  </si>
  <si>
    <t>Travel</t>
  </si>
  <si>
    <t>Uniforms</t>
  </si>
  <si>
    <t>Other</t>
  </si>
  <si>
    <t>Team Dues</t>
  </si>
  <si>
    <t>Fundraising</t>
  </si>
  <si>
    <t>Equestrian</t>
  </si>
  <si>
    <t>Membership Fees</t>
  </si>
  <si>
    <t>Riding Lessons</t>
  </si>
  <si>
    <t>Men's Ultimate</t>
  </si>
  <si>
    <t>Triathlon</t>
  </si>
  <si>
    <t>Rock Climbing</t>
  </si>
  <si>
    <t>Men's Rugby</t>
  </si>
  <si>
    <t>Women's Ultimate</t>
  </si>
  <si>
    <t>Polo</t>
  </si>
  <si>
    <t xml:space="preserve">Fill out the projections for revenues and expenses within the </t>
  </si>
  <si>
    <t xml:space="preserve">given time frame. The FY 18 projections as of FY 17 should </t>
  </si>
  <si>
    <t>match the information presented at the previous Budget Summit.</t>
  </si>
  <si>
    <t xml:space="preserve">FY 18 PROJECTIONS AS OF FY 17 </t>
  </si>
  <si>
    <t>PROJECTED REVENUES</t>
  </si>
  <si>
    <t>GUSA FINAPP (REQUESTED)</t>
  </si>
  <si>
    <t xml:space="preserve">Total: </t>
  </si>
  <si>
    <t>STUDENT COST:</t>
  </si>
  <si>
    <t>Non Prohibitave Dues ($50 per player, 1082 players total)</t>
  </si>
  <si>
    <t>Player Dues for AT Salary</t>
  </si>
  <si>
    <t>Total Student Cost</t>
  </si>
  <si>
    <t>TOTAL PROJECTED REVENUES</t>
  </si>
  <si>
    <t>PROJECTED EXPENDITURES</t>
  </si>
  <si>
    <t xml:space="preserve">Team Budgets </t>
  </si>
  <si>
    <t>This considers Student Costs + Allocations</t>
  </si>
  <si>
    <t>NIRSA (in Boston cost for 1 advisor and 3 students to attend)</t>
  </si>
  <si>
    <t>Off-Campus Field Space</t>
  </si>
  <si>
    <t>Captains Meetings</t>
  </si>
  <si>
    <t>Regionals/Nationals ($3,000 per team, average of 14 teams)</t>
  </si>
  <si>
    <t>Captains Dinner</t>
  </si>
  <si>
    <t>ABCS Misc.</t>
  </si>
  <si>
    <t>TOTAL PROJECTED EXPENDITURES</t>
  </si>
  <si>
    <t>PROJECTED BALANCE</t>
  </si>
  <si>
    <t>ACTUAL FY 18 STANDING AS OF JANUARY 2018</t>
  </si>
  <si>
    <t>ACTUAL REVENUES, TO DATE</t>
  </si>
  <si>
    <t>GUSA FINAPP</t>
  </si>
  <si>
    <t>STUDENT COSTS:</t>
  </si>
  <si>
    <t>Non Prohibitave Dues ($50 per player, see Team Income for breakdown)</t>
  </si>
  <si>
    <t>Total</t>
  </si>
  <si>
    <t>Current Revenue (Excluding Student Costs)</t>
  </si>
  <si>
    <t>ACTUAL EXPENDITURES, TO DATE</t>
  </si>
  <si>
    <t>Dues Assistance Program</t>
  </si>
  <si>
    <t>Team Allocations</t>
  </si>
  <si>
    <t>Off-campus Costs</t>
  </si>
  <si>
    <t>Regionals/Nationals (7)</t>
  </si>
  <si>
    <t>approved 7 so far for $2500 each</t>
  </si>
  <si>
    <t>Appeals</t>
  </si>
  <si>
    <t>Costs that teams did not expect to incur when composing their FY18 budget last spring</t>
  </si>
  <si>
    <t>TOTAL EXPENDITURES TO DATE</t>
  </si>
  <si>
    <t>Reserve Expenditures (not factored into balance)</t>
  </si>
  <si>
    <t>These go towards paying for Dr. Mullner at student health, additional Visitation fees that we did not budget for, other off-campus facilities when Cooper is not available (ex: batting cages for baseball team) and Yates Floors</t>
  </si>
  <si>
    <t>ACTUAL BALANCE, TO DATE</t>
  </si>
  <si>
    <t>YEAR END FY 18 PROJECTIONS</t>
  </si>
  <si>
    <t>NOTES: calculated projected balance factoring out student cost because it is considered both a source of revenue, but is inextricable part of our team budgets</t>
  </si>
  <si>
    <t>UPDATES PROJECTED REVENUES</t>
  </si>
  <si>
    <t>STUDENT COSTS</t>
  </si>
  <si>
    <t>Student cost factors into ABCS revenue, but is only allocated towards team budgets (allocations + dues + fundraising) so left out of budget math in an attempt to make it more simple</t>
  </si>
  <si>
    <t>Non Prohibitive Dues ($50 per player, 1082 players total)</t>
  </si>
  <si>
    <t xml:space="preserve">If considered Student Cost is considered, total revenue = </t>
  </si>
  <si>
    <t>UPDATED PROJECTED EXPENDITURES</t>
  </si>
  <si>
    <t xml:space="preserve">AT Salary </t>
  </si>
  <si>
    <t>This allocation number only considers GUSA allocation, not considering Student Cost</t>
  </si>
  <si>
    <t>NIRSA (Denver, CO)</t>
  </si>
  <si>
    <t>Regionals/Nationals (14)</t>
  </si>
  <si>
    <t xml:space="preserve">If considered Student Cost is considered, total expenditure = </t>
  </si>
  <si>
    <t>Reserve Expenditures (not factored into projected expenditures)</t>
  </si>
  <si>
    <t>UPDATED PROJECTED BALANCE</t>
  </si>
  <si>
    <t>As we were reviewing our FY18 Budget, we noticed that we had not accounted for the AT Salary and the Dues Assistance program when compiling our budget last year, which is why we project to be operating at such a deficit.  We plan to use our reserve account to compensate for the deficit this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</si>
</sst>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
  </numFmts>
  <fonts count="13" x14ac:knownFonts="1">
    <font>
      <sz val="11"/>
      <color rgb="FF000000"/>
      <name val="Calibri"/>
    </font>
    <font>
      <sz val="11"/>
      <color rgb="FF000000"/>
      <name val="Times New Roman"/>
    </font>
    <font>
      <b/>
      <u/>
      <sz val="11"/>
      <color rgb="FF000000"/>
      <name val="Times New Roman"/>
    </font>
    <font>
      <i/>
      <sz val="11"/>
      <color rgb="FF000000"/>
      <name val="Times New Roman"/>
    </font>
    <font>
      <sz val="11"/>
      <name val="Calibri"/>
    </font>
    <font>
      <sz val="11"/>
      <color rgb="FF000000"/>
      <name val="Arial"/>
    </font>
    <font>
      <sz val="11"/>
      <name val="Calibri"/>
    </font>
    <font>
      <b/>
      <sz val="11"/>
      <color rgb="FF000000"/>
      <name val="Times New Roman"/>
    </font>
    <font>
      <b/>
      <u/>
      <sz val="11"/>
      <color rgb="FF000000"/>
      <name val="Times New Roman"/>
    </font>
    <font>
      <b/>
      <u/>
      <sz val="11"/>
      <color rgb="FF000000"/>
      <name val="Times New Roman"/>
    </font>
    <font>
      <sz val="11"/>
      <name val="Arial"/>
    </font>
    <font>
      <b/>
      <sz val="11"/>
      <name val="Times New Roman"/>
    </font>
    <font>
      <b/>
      <sz val="11"/>
      <name val="Calibri"/>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2">
    <border>
      <left/>
      <right/>
      <top/>
      <bottom/>
      <diagonal/>
    </border>
    <border>
      <left/>
      <right/>
      <top/>
      <bottom style="double">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double">
        <color rgb="FF000000"/>
      </bottom>
      <diagonal/>
    </border>
    <border>
      <left style="thin">
        <color rgb="FF000000"/>
      </left>
      <right/>
      <top/>
      <bottom/>
      <diagonal/>
    </border>
  </borders>
  <cellStyleXfs count="1">
    <xf numFmtId="0" fontId="0" fillId="0" borderId="0"/>
  </cellStyleXfs>
  <cellXfs count="83">
    <xf numFmtId="0" fontId="0" fillId="0" borderId="0" xfId="0" applyFont="1" applyAlignment="1"/>
    <xf numFmtId="0" fontId="1" fillId="0" borderId="0" xfId="0" applyFont="1" applyAlignment="1">
      <alignment horizontal="right"/>
    </xf>
    <xf numFmtId="0" fontId="1" fillId="0" borderId="0" xfId="0" applyFont="1"/>
    <xf numFmtId="0" fontId="2" fillId="0" borderId="0" xfId="0" applyFont="1"/>
    <xf numFmtId="0" fontId="1" fillId="0" borderId="0" xfId="0" applyFont="1" applyAlignment="1"/>
    <xf numFmtId="164" fontId="1" fillId="0" borderId="1" xfId="0" applyNumberFormat="1" applyFont="1" applyBorder="1" applyAlignment="1"/>
    <xf numFmtId="0" fontId="3" fillId="0" borderId="0" xfId="0" applyFont="1"/>
    <xf numFmtId="164" fontId="1" fillId="0" borderId="0" xfId="0" applyNumberFormat="1" applyFont="1" applyAlignment="1"/>
    <xf numFmtId="0" fontId="0" fillId="0" borderId="0" xfId="0" applyFont="1"/>
    <xf numFmtId="164" fontId="4" fillId="0" borderId="0" xfId="0" applyNumberFormat="1" applyFont="1"/>
    <xf numFmtId="164" fontId="0" fillId="0" borderId="0" xfId="0" applyNumberFormat="1" applyFont="1" applyAlignment="1"/>
    <xf numFmtId="164" fontId="4" fillId="0" borderId="0" xfId="0" applyNumberFormat="1" applyFont="1" applyAlignment="1"/>
    <xf numFmtId="0" fontId="5" fillId="2" borderId="0" xfId="0" applyFont="1" applyFill="1" applyAlignment="1"/>
    <xf numFmtId="164" fontId="4" fillId="0" borderId="1" xfId="0" applyNumberFormat="1" applyFont="1" applyBorder="1" applyAlignment="1"/>
    <xf numFmtId="0" fontId="1" fillId="0" borderId="2" xfId="0" applyFont="1" applyBorder="1"/>
    <xf numFmtId="0" fontId="6" fillId="0" borderId="0" xfId="0" applyFont="1" applyAlignment="1"/>
    <xf numFmtId="0" fontId="7" fillId="0" borderId="0" xfId="0" applyFont="1"/>
    <xf numFmtId="164" fontId="1" fillId="0" borderId="0" xfId="0" applyNumberFormat="1" applyFont="1"/>
    <xf numFmtId="0" fontId="7" fillId="0" borderId="0" xfId="0" applyFont="1" applyAlignment="1">
      <alignment wrapText="1"/>
    </xf>
    <xf numFmtId="0" fontId="1" fillId="0" borderId="3" xfId="0" applyFont="1" applyBorder="1"/>
    <xf numFmtId="164" fontId="4" fillId="0" borderId="4" xfId="0" applyNumberFormat="1" applyFont="1" applyBorder="1" applyAlignment="1"/>
    <xf numFmtId="0" fontId="0" fillId="0" borderId="4" xfId="0" applyFont="1" applyBorder="1"/>
    <xf numFmtId="0" fontId="1" fillId="0" borderId="5" xfId="0" applyFont="1" applyBorder="1"/>
    <xf numFmtId="0" fontId="8" fillId="0" borderId="2" xfId="0" applyFont="1" applyBorder="1"/>
    <xf numFmtId="0" fontId="0" fillId="0" borderId="6" xfId="0" applyFont="1" applyBorder="1"/>
    <xf numFmtId="0" fontId="1" fillId="0" borderId="2" xfId="0" applyFont="1" applyBorder="1" applyAlignment="1"/>
    <xf numFmtId="164" fontId="0" fillId="0" borderId="1" xfId="0" applyNumberFormat="1" applyFont="1" applyBorder="1"/>
    <xf numFmtId="0" fontId="7" fillId="0" borderId="2" xfId="0" applyFont="1" applyBorder="1"/>
    <xf numFmtId="164" fontId="1" fillId="0" borderId="1" xfId="0" applyNumberFormat="1" applyFont="1" applyBorder="1" applyAlignment="1"/>
    <xf numFmtId="0" fontId="0" fillId="0" borderId="7" xfId="0" applyFont="1" applyBorder="1"/>
    <xf numFmtId="164" fontId="4" fillId="0" borderId="8" xfId="0" applyNumberFormat="1" applyFont="1" applyBorder="1"/>
    <xf numFmtId="0" fontId="0" fillId="0" borderId="8" xfId="0" applyFont="1" applyBorder="1"/>
    <xf numFmtId="0" fontId="0" fillId="0" borderId="9" xfId="0" applyFont="1" applyBorder="1"/>
    <xf numFmtId="164" fontId="0" fillId="0" borderId="1" xfId="0" applyNumberFormat="1" applyFont="1" applyBorder="1" applyAlignment="1"/>
    <xf numFmtId="0" fontId="6" fillId="0" borderId="0" xfId="0" applyFont="1" applyAlignment="1">
      <alignment wrapText="1"/>
    </xf>
    <xf numFmtId="0" fontId="1" fillId="0" borderId="0" xfId="0" applyFont="1" applyAlignment="1">
      <alignment wrapText="1"/>
    </xf>
    <xf numFmtId="0" fontId="9" fillId="0" borderId="3" xfId="0" applyFont="1" applyBorder="1"/>
    <xf numFmtId="0" fontId="0" fillId="0" borderId="5" xfId="0" applyFont="1" applyBorder="1"/>
    <xf numFmtId="165" fontId="0" fillId="0" borderId="6" xfId="0" applyNumberFormat="1" applyFont="1" applyBorder="1" applyAlignment="1">
      <alignment horizontal="right"/>
    </xf>
    <xf numFmtId="165" fontId="0" fillId="0" borderId="6" xfId="0" applyNumberFormat="1" applyFont="1" applyBorder="1" applyAlignment="1"/>
    <xf numFmtId="164" fontId="0" fillId="0" borderId="6" xfId="0" applyNumberFormat="1" applyFont="1" applyBorder="1" applyAlignment="1"/>
    <xf numFmtId="164" fontId="0" fillId="0" borderId="10" xfId="0" applyNumberFormat="1" applyFont="1" applyBorder="1" applyAlignment="1"/>
    <xf numFmtId="165" fontId="0" fillId="0" borderId="6" xfId="0" applyNumberFormat="1" applyFont="1" applyBorder="1"/>
    <xf numFmtId="0" fontId="3" fillId="0" borderId="2" xfId="0" applyFont="1" applyBorder="1"/>
    <xf numFmtId="0" fontId="6" fillId="0" borderId="11" xfId="0" applyFont="1" applyBorder="1" applyAlignment="1"/>
    <xf numFmtId="164" fontId="0" fillId="0" borderId="6" xfId="0" applyNumberFormat="1" applyFont="1" applyBorder="1" applyAlignment="1">
      <alignment horizontal="right"/>
    </xf>
    <xf numFmtId="0" fontId="6" fillId="0" borderId="0" xfId="0" applyFont="1" applyAlignment="1">
      <alignment wrapText="1"/>
    </xf>
    <xf numFmtId="164" fontId="0" fillId="2" borderId="6" xfId="0" applyNumberFormat="1" applyFont="1" applyFill="1" applyBorder="1" applyAlignment="1">
      <alignment horizontal="right"/>
    </xf>
    <xf numFmtId="0" fontId="7" fillId="0" borderId="7" xfId="0" applyFont="1" applyBorder="1"/>
    <xf numFmtId="165" fontId="0" fillId="0" borderId="9" xfId="0" applyNumberFormat="1" applyFont="1" applyBorder="1" applyAlignment="1"/>
    <xf numFmtId="164" fontId="0" fillId="0" borderId="5" xfId="0" applyNumberFormat="1" applyFont="1" applyBorder="1" applyAlignment="1"/>
    <xf numFmtId="165" fontId="5" fillId="2" borderId="0" xfId="0" applyNumberFormat="1" applyFont="1" applyFill="1" applyAlignment="1"/>
    <xf numFmtId="164" fontId="0" fillId="0" borderId="6" xfId="0" applyNumberFormat="1" applyFont="1" applyBorder="1" applyAlignment="1">
      <alignment wrapText="1"/>
    </xf>
    <xf numFmtId="0" fontId="10" fillId="0" borderId="0" xfId="0" applyFont="1" applyAlignment="1"/>
    <xf numFmtId="164" fontId="10" fillId="0" borderId="0" xfId="0" applyNumberFormat="1" applyFont="1" applyAlignment="1">
      <alignment horizontal="right"/>
    </xf>
    <xf numFmtId="164" fontId="10" fillId="0" borderId="0" xfId="0" applyNumberFormat="1" applyFont="1" applyAlignment="1">
      <alignment horizontal="right"/>
    </xf>
    <xf numFmtId="164" fontId="10" fillId="0" borderId="0" xfId="0" applyNumberFormat="1" applyFont="1" applyAlignment="1">
      <alignment horizontal="right"/>
    </xf>
    <xf numFmtId="0" fontId="10" fillId="0" borderId="0" xfId="0" applyFont="1" applyAlignment="1"/>
    <xf numFmtId="164" fontId="10" fillId="0" borderId="0" xfId="0" applyNumberFormat="1" applyFont="1" applyAlignment="1">
      <alignment horizontal="right"/>
    </xf>
    <xf numFmtId="164" fontId="10" fillId="0" borderId="0" xfId="0" applyNumberFormat="1" applyFont="1" applyAlignment="1"/>
    <xf numFmtId="165" fontId="10" fillId="0" borderId="0" xfId="0" applyNumberFormat="1" applyFont="1" applyAlignment="1">
      <alignment horizontal="right"/>
    </xf>
    <xf numFmtId="0" fontId="0" fillId="0" borderId="0" xfId="0" applyFont="1" applyAlignment="1"/>
    <xf numFmtId="4" fontId="0" fillId="0" borderId="0" xfId="0" applyNumberFormat="1" applyFont="1" applyAlignment="1"/>
    <xf numFmtId="0" fontId="0" fillId="0" borderId="2" xfId="0" applyFont="1" applyBorder="1"/>
    <xf numFmtId="164" fontId="0" fillId="0" borderId="9" xfId="0" applyNumberFormat="1" applyFont="1" applyBorder="1"/>
    <xf numFmtId="0" fontId="11" fillId="0" borderId="0" xfId="0" applyFont="1"/>
    <xf numFmtId="0" fontId="1" fillId="0" borderId="0" xfId="0" applyFont="1" applyAlignment="1">
      <alignment wrapText="1"/>
    </xf>
    <xf numFmtId="0" fontId="1" fillId="3" borderId="0" xfId="0" applyFont="1" applyFill="1" applyAlignment="1"/>
    <xf numFmtId="164" fontId="0" fillId="3" borderId="6" xfId="0" applyNumberFormat="1" applyFont="1" applyFill="1" applyBorder="1" applyAlignment="1"/>
    <xf numFmtId="0" fontId="6" fillId="3" borderId="0" xfId="0" applyFont="1" applyFill="1" applyAlignment="1">
      <alignment wrapText="1"/>
    </xf>
    <xf numFmtId="0" fontId="6" fillId="3" borderId="0" xfId="0" applyFont="1" applyFill="1"/>
    <xf numFmtId="0" fontId="12" fillId="0" borderId="0" xfId="0" applyFont="1" applyAlignment="1">
      <alignment wrapText="1"/>
    </xf>
    <xf numFmtId="164" fontId="6" fillId="0" borderId="0" xfId="0" applyNumberFormat="1" applyFont="1"/>
    <xf numFmtId="164" fontId="10" fillId="0" borderId="0" xfId="0" applyNumberFormat="1" applyFont="1" applyAlignment="1">
      <alignment horizontal="right" wrapText="1"/>
    </xf>
    <xf numFmtId="164" fontId="10" fillId="0" borderId="0" xfId="0" applyNumberFormat="1" applyFont="1" applyAlignment="1">
      <alignment horizontal="right" wrapText="1"/>
    </xf>
    <xf numFmtId="164" fontId="10" fillId="0" borderId="0" xfId="0" applyNumberFormat="1" applyFont="1" applyAlignment="1">
      <alignment horizontal="right" wrapText="1"/>
    </xf>
    <xf numFmtId="165" fontId="10" fillId="0" borderId="0" xfId="0" applyNumberFormat="1" applyFont="1" applyAlignment="1">
      <alignment horizontal="right" wrapText="1"/>
    </xf>
    <xf numFmtId="4" fontId="6" fillId="0" borderId="0" xfId="0" applyNumberFormat="1" applyFont="1" applyAlignment="1"/>
    <xf numFmtId="0" fontId="3" fillId="3" borderId="2" xfId="0" applyFont="1" applyFill="1" applyBorder="1" applyAlignment="1"/>
    <xf numFmtId="4" fontId="0" fillId="3" borderId="6" xfId="0" applyNumberFormat="1" applyFont="1" applyFill="1" applyBorder="1" applyAlignment="1"/>
    <xf numFmtId="0" fontId="7" fillId="3" borderId="7" xfId="0" applyFont="1" applyFill="1" applyBorder="1"/>
    <xf numFmtId="165" fontId="0" fillId="3" borderId="9" xfId="0" applyNumberFormat="1" applyFont="1" applyFill="1" applyBorder="1" applyAlignment="1"/>
    <xf numFmtId="0" fontId="6" fillId="3"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6"/>
  <sheetViews>
    <sheetView tabSelected="1" workbookViewId="0">
      <selection activeCell="A16" sqref="A16"/>
    </sheetView>
  </sheetViews>
  <sheetFormatPr baseColWidth="10" defaultColWidth="14.5" defaultRowHeight="15" customHeight="1" x14ac:dyDescent="0"/>
  <cols>
    <col min="1" max="1" width="37.83203125" customWidth="1"/>
    <col min="2" max="2" width="12.33203125" customWidth="1"/>
    <col min="3" max="3" width="50.5" customWidth="1"/>
    <col min="4" max="13" width="8.6640625" customWidth="1"/>
  </cols>
  <sheetData>
    <row r="1" spans="1:3" ht="14">
      <c r="C1" s="34"/>
    </row>
    <row r="2" spans="1:3" ht="14">
      <c r="A2" s="1" t="s">
        <v>0</v>
      </c>
      <c r="B2" s="2" t="s">
        <v>70</v>
      </c>
      <c r="C2" s="34"/>
    </row>
    <row r="3" spans="1:3" ht="14">
      <c r="A3" s="2"/>
      <c r="B3" s="2" t="s">
        <v>71</v>
      </c>
      <c r="C3" s="34"/>
    </row>
    <row r="4" spans="1:3" ht="14">
      <c r="B4" s="2" t="s">
        <v>72</v>
      </c>
      <c r="C4" s="34"/>
    </row>
    <row r="5" spans="1:3" ht="14">
      <c r="B5" s="2"/>
      <c r="C5" s="34"/>
    </row>
    <row r="6" spans="1:3" ht="14.25" customHeight="1">
      <c r="A6" s="2" t="s">
        <v>3</v>
      </c>
      <c r="B6" s="2" t="s">
        <v>4</v>
      </c>
      <c r="C6" s="34"/>
    </row>
    <row r="7" spans="1:3" ht="14.25" customHeight="1">
      <c r="A7" s="2"/>
      <c r="C7" s="34"/>
    </row>
    <row r="8" spans="1:3" ht="14.25" customHeight="1">
      <c r="A8" s="16" t="s">
        <v>73</v>
      </c>
      <c r="C8" s="35" t="s">
        <v>14</v>
      </c>
    </row>
    <row r="9" spans="1:3" ht="14.25" customHeight="1">
      <c r="A9" s="36" t="s">
        <v>74</v>
      </c>
      <c r="B9" s="37"/>
      <c r="C9" s="34"/>
    </row>
    <row r="10" spans="1:3" ht="14.25" customHeight="1">
      <c r="A10" s="14" t="s">
        <v>75</v>
      </c>
      <c r="B10" s="38">
        <v>271484.90999999997</v>
      </c>
      <c r="C10" s="34"/>
    </row>
    <row r="11" spans="1:3" ht="14.25" customHeight="1">
      <c r="A11" s="14" t="s">
        <v>31</v>
      </c>
      <c r="B11" s="38">
        <v>69028</v>
      </c>
      <c r="C11" s="34"/>
    </row>
    <row r="12" spans="1:3" ht="14.25" customHeight="1">
      <c r="A12" s="14" t="s">
        <v>30</v>
      </c>
      <c r="B12" s="39">
        <v>7477</v>
      </c>
      <c r="C12" s="34"/>
    </row>
    <row r="13" spans="1:3" ht="14.25" customHeight="1">
      <c r="A13" s="25" t="s">
        <v>76</v>
      </c>
      <c r="B13" s="39">
        <f>SUM(B10:B12)</f>
        <v>347989.91</v>
      </c>
      <c r="C13" s="34"/>
    </row>
    <row r="14" spans="1:3" ht="14.25" customHeight="1">
      <c r="A14" s="14"/>
      <c r="B14" s="39"/>
      <c r="C14" s="34"/>
    </row>
    <row r="15" spans="1:3" ht="14.25" customHeight="1">
      <c r="A15" s="25" t="s">
        <v>77</v>
      </c>
      <c r="B15" s="39"/>
      <c r="C15" s="34"/>
    </row>
    <row r="16" spans="1:3" ht="14.25" customHeight="1">
      <c r="A16" s="25" t="s">
        <v>78</v>
      </c>
      <c r="B16" s="39">
        <v>54100</v>
      </c>
      <c r="C16" s="34"/>
    </row>
    <row r="17" spans="1:3" ht="14.25" customHeight="1">
      <c r="A17" s="14" t="s">
        <v>34</v>
      </c>
      <c r="B17" s="40">
        <v>30250</v>
      </c>
      <c r="C17" s="34"/>
    </row>
    <row r="18" spans="1:3" ht="14.25" customHeight="1">
      <c r="A18" s="14" t="s">
        <v>79</v>
      </c>
      <c r="B18" s="41">
        <v>4000</v>
      </c>
      <c r="C18" s="34"/>
    </row>
    <row r="19" spans="1:3" ht="14.25" customHeight="1">
      <c r="A19" s="25" t="s">
        <v>80</v>
      </c>
      <c r="B19" s="42">
        <f>SUM(B16:B18)</f>
        <v>88350</v>
      </c>
      <c r="C19" s="34"/>
    </row>
    <row r="20" spans="1:3" ht="14.25" customHeight="1">
      <c r="A20" s="25"/>
      <c r="B20" s="24"/>
      <c r="C20" s="34"/>
    </row>
    <row r="21" spans="1:3" ht="14.25" customHeight="1">
      <c r="A21" s="43" t="s">
        <v>81</v>
      </c>
      <c r="B21" s="40">
        <f>SUM(B13,B19)</f>
        <v>436339.91</v>
      </c>
      <c r="C21" s="34"/>
    </row>
    <row r="22" spans="1:3" ht="14.25" customHeight="1">
      <c r="A22" s="14"/>
      <c r="B22" s="24"/>
      <c r="C22" s="34"/>
    </row>
    <row r="23" spans="1:3" ht="14.25" customHeight="1">
      <c r="A23" s="23" t="s">
        <v>82</v>
      </c>
      <c r="B23" s="24"/>
      <c r="C23" s="34"/>
    </row>
    <row r="24" spans="1:3" ht="14.25" customHeight="1">
      <c r="A24" s="44" t="s">
        <v>83</v>
      </c>
      <c r="B24" s="45">
        <v>350514.91</v>
      </c>
      <c r="C24" s="46" t="s">
        <v>84</v>
      </c>
    </row>
    <row r="25" spans="1:3" ht="14.25" customHeight="1">
      <c r="A25" s="44" t="s">
        <v>26</v>
      </c>
      <c r="B25" s="40">
        <v>8000</v>
      </c>
      <c r="C25" s="34"/>
    </row>
    <row r="26" spans="1:3" ht="14.25" customHeight="1">
      <c r="A26" s="44" t="s">
        <v>27</v>
      </c>
      <c r="B26" s="40">
        <v>4000</v>
      </c>
      <c r="C26" s="34"/>
    </row>
    <row r="27" spans="1:3" ht="14.25" customHeight="1">
      <c r="A27" s="44" t="s">
        <v>85</v>
      </c>
      <c r="B27" s="40">
        <v>5000</v>
      </c>
      <c r="C27" s="34"/>
    </row>
    <row r="28" spans="1:3" ht="14.25" customHeight="1">
      <c r="A28" s="44" t="s">
        <v>86</v>
      </c>
      <c r="B28" s="40">
        <v>20000</v>
      </c>
      <c r="C28" s="34"/>
    </row>
    <row r="29" spans="1:3" ht="14.25" customHeight="1">
      <c r="A29" s="44" t="s">
        <v>19</v>
      </c>
      <c r="B29" s="40">
        <v>750</v>
      </c>
      <c r="C29" s="34"/>
    </row>
    <row r="30" spans="1:3" ht="14.25" customHeight="1">
      <c r="A30" s="44" t="s">
        <v>22</v>
      </c>
      <c r="B30" s="40">
        <v>2000</v>
      </c>
      <c r="C30" s="34"/>
    </row>
    <row r="31" spans="1:3" ht="14.25" customHeight="1">
      <c r="A31" s="44" t="s">
        <v>21</v>
      </c>
      <c r="B31" s="40">
        <v>400</v>
      </c>
      <c r="C31" s="34"/>
    </row>
    <row r="32" spans="1:3" ht="14.25" customHeight="1">
      <c r="A32" s="44" t="s">
        <v>87</v>
      </c>
      <c r="B32" s="40">
        <v>100</v>
      </c>
      <c r="C32" s="34"/>
    </row>
    <row r="33" spans="1:3" ht="14.25" customHeight="1">
      <c r="A33" s="44" t="s">
        <v>88</v>
      </c>
      <c r="B33" s="40">
        <v>42000</v>
      </c>
      <c r="C33" s="34"/>
    </row>
    <row r="34" spans="1:3" ht="14.25" customHeight="1">
      <c r="A34" s="44" t="s">
        <v>25</v>
      </c>
      <c r="B34" s="40">
        <v>3000</v>
      </c>
      <c r="C34" s="34"/>
    </row>
    <row r="35" spans="1:3" ht="14.25" customHeight="1">
      <c r="A35" s="44" t="s">
        <v>89</v>
      </c>
      <c r="B35" s="40">
        <v>400</v>
      </c>
      <c r="C35" s="34"/>
    </row>
    <row r="36" spans="1:3" ht="14.25" customHeight="1">
      <c r="A36" s="44" t="s">
        <v>90</v>
      </c>
      <c r="B36" s="41">
        <v>1000</v>
      </c>
      <c r="C36" s="34"/>
    </row>
    <row r="37" spans="1:3" ht="14.25" customHeight="1">
      <c r="A37" s="44"/>
      <c r="B37" s="40"/>
      <c r="C37" s="34"/>
    </row>
    <row r="38" spans="1:3" ht="14.25" customHeight="1">
      <c r="A38" s="43" t="s">
        <v>91</v>
      </c>
      <c r="B38" s="47">
        <f>SUM(B24:B36)</f>
        <v>437164.91</v>
      </c>
      <c r="C38" s="34"/>
    </row>
    <row r="39" spans="1:3" ht="14.25" customHeight="1">
      <c r="A39" s="14"/>
      <c r="B39" s="24"/>
      <c r="C39" s="34"/>
    </row>
    <row r="40" spans="1:3" ht="14.25" customHeight="1">
      <c r="A40" s="48" t="s">
        <v>92</v>
      </c>
      <c r="B40" s="49" t="e">
        <f ca="1">minus(B21,B38)</f>
        <v>#NAME?</v>
      </c>
      <c r="C40" s="34"/>
    </row>
    <row r="41" spans="1:3" ht="14.25" customHeight="1">
      <c r="A41" s="2"/>
      <c r="C41" s="34"/>
    </row>
    <row r="42" spans="1:3" ht="14.25" customHeight="1">
      <c r="A42" s="16" t="s">
        <v>93</v>
      </c>
      <c r="C42" s="35" t="s">
        <v>14</v>
      </c>
    </row>
    <row r="43" spans="1:3" ht="14.25" customHeight="1">
      <c r="A43" s="36" t="s">
        <v>94</v>
      </c>
      <c r="B43" s="50"/>
      <c r="C43" s="34"/>
    </row>
    <row r="44" spans="1:3" ht="14.25" customHeight="1">
      <c r="A44" s="25" t="s">
        <v>95</v>
      </c>
      <c r="B44" s="51">
        <v>200000</v>
      </c>
      <c r="C44" s="46"/>
    </row>
    <row r="45" spans="1:3" ht="14.25" customHeight="1">
      <c r="A45" s="14" t="s">
        <v>31</v>
      </c>
      <c r="B45" s="40">
        <v>69028</v>
      </c>
      <c r="C45" s="34"/>
    </row>
    <row r="46" spans="1:3" ht="14.25" customHeight="1">
      <c r="A46" s="14" t="s">
        <v>30</v>
      </c>
      <c r="B46" s="39">
        <v>7477</v>
      </c>
      <c r="C46" s="34"/>
    </row>
    <row r="47" spans="1:3" ht="14.25" customHeight="1">
      <c r="A47" s="14"/>
      <c r="B47" s="39"/>
      <c r="C47" s="34"/>
    </row>
    <row r="48" spans="1:3" ht="14.25" customHeight="1">
      <c r="A48" s="25" t="s">
        <v>96</v>
      </c>
      <c r="B48" s="39"/>
      <c r="C48" s="34"/>
    </row>
    <row r="49" spans="1:3" ht="14.25" customHeight="1">
      <c r="A49" s="14" t="s">
        <v>97</v>
      </c>
      <c r="B49" s="39">
        <v>54100</v>
      </c>
      <c r="C49" s="34"/>
    </row>
    <row r="50" spans="1:3" ht="14.25" customHeight="1">
      <c r="A50" s="14" t="s">
        <v>34</v>
      </c>
      <c r="B50" s="40">
        <v>30250</v>
      </c>
      <c r="C50" s="34"/>
    </row>
    <row r="51" spans="1:3" ht="14.25" customHeight="1">
      <c r="A51" s="14" t="s">
        <v>79</v>
      </c>
      <c r="B51" s="40">
        <v>4000</v>
      </c>
      <c r="C51" s="34"/>
    </row>
    <row r="52" spans="1:3" ht="14.25" customHeight="1">
      <c r="A52" s="4" t="s">
        <v>98</v>
      </c>
      <c r="B52" s="40">
        <v>88350</v>
      </c>
      <c r="C52" s="52"/>
    </row>
    <row r="53" spans="1:3" ht="14.25" customHeight="1">
      <c r="A53" s="43"/>
      <c r="B53" s="40"/>
      <c r="C53" s="34"/>
    </row>
    <row r="54" spans="1:3" ht="14.25" customHeight="1">
      <c r="A54" s="14"/>
      <c r="B54" s="24"/>
      <c r="C54" s="34"/>
    </row>
    <row r="55" spans="1:3" ht="14.25" customHeight="1">
      <c r="A55" s="25" t="s">
        <v>99</v>
      </c>
      <c r="B55" s="40">
        <f>SUM(B44:B46)</f>
        <v>276505</v>
      </c>
      <c r="C55" s="34"/>
    </row>
    <row r="56" spans="1:3" ht="14.25" customHeight="1">
      <c r="A56" s="14"/>
      <c r="B56" s="24"/>
      <c r="C56" s="34"/>
    </row>
    <row r="57" spans="1:3" ht="14.25" customHeight="1">
      <c r="A57" s="23" t="s">
        <v>100</v>
      </c>
      <c r="B57" s="24"/>
      <c r="C57" s="34"/>
    </row>
    <row r="58" spans="1:3" ht="14.25" customHeight="1">
      <c r="A58" s="53" t="s">
        <v>101</v>
      </c>
      <c r="B58" s="54">
        <v>5000</v>
      </c>
      <c r="C58" s="34"/>
    </row>
    <row r="59" spans="1:3" ht="14.25" customHeight="1">
      <c r="A59" s="53" t="s">
        <v>102</v>
      </c>
      <c r="B59" s="55">
        <v>179282.15</v>
      </c>
      <c r="C59" s="34"/>
    </row>
    <row r="60" spans="1:3" ht="14.25" customHeight="1">
      <c r="A60" s="53" t="s">
        <v>103</v>
      </c>
      <c r="B60" s="56">
        <v>14000</v>
      </c>
      <c r="C60" s="34"/>
    </row>
    <row r="61" spans="1:3" ht="14.25" customHeight="1">
      <c r="A61" s="53" t="s">
        <v>89</v>
      </c>
      <c r="B61" s="56">
        <v>400</v>
      </c>
      <c r="C61" s="34"/>
    </row>
    <row r="62" spans="1:3" ht="14.25" customHeight="1">
      <c r="A62" s="53" t="s">
        <v>21</v>
      </c>
      <c r="B62" s="56">
        <v>300</v>
      </c>
      <c r="C62" s="34"/>
    </row>
    <row r="63" spans="1:3" ht="14.25" customHeight="1">
      <c r="A63" s="53" t="s">
        <v>87</v>
      </c>
      <c r="B63" s="56">
        <v>100</v>
      </c>
      <c r="C63" s="34"/>
    </row>
    <row r="64" spans="1:3" ht="14.25" customHeight="1">
      <c r="A64" s="53" t="s">
        <v>22</v>
      </c>
      <c r="B64" s="56">
        <v>2000</v>
      </c>
      <c r="C64" s="34"/>
    </row>
    <row r="65" spans="1:3" ht="14.25" customHeight="1">
      <c r="A65" s="57" t="s">
        <v>104</v>
      </c>
      <c r="B65" s="58">
        <v>17500</v>
      </c>
      <c r="C65" s="46" t="s">
        <v>105</v>
      </c>
    </row>
    <row r="66" spans="1:3" ht="14.25" customHeight="1">
      <c r="A66" s="53" t="s">
        <v>90</v>
      </c>
      <c r="B66" s="56">
        <v>1000</v>
      </c>
      <c r="C66" s="34"/>
    </row>
    <row r="67" spans="1:3" ht="14.25" customHeight="1">
      <c r="A67" s="57" t="s">
        <v>27</v>
      </c>
      <c r="B67" s="59">
        <v>968.16</v>
      </c>
      <c r="C67" s="34"/>
    </row>
    <row r="68" spans="1:3" ht="14.25" customHeight="1">
      <c r="A68" s="53" t="s">
        <v>106</v>
      </c>
      <c r="B68" s="60">
        <v>790</v>
      </c>
      <c r="C68" s="46" t="s">
        <v>107</v>
      </c>
    </row>
    <row r="69" spans="1:3" ht="14.25" customHeight="1">
      <c r="A69" s="61"/>
      <c r="B69" s="62"/>
      <c r="C69" s="46"/>
    </row>
    <row r="70" spans="1:3" ht="14.25" customHeight="1">
      <c r="A70" s="61" t="s">
        <v>108</v>
      </c>
      <c r="B70" s="62">
        <f>SUM(B58:B68)</f>
        <v>221340.31</v>
      </c>
      <c r="C70" s="46"/>
    </row>
    <row r="71" spans="1:3" ht="14.25" customHeight="1">
      <c r="A71" s="61"/>
      <c r="B71" s="62"/>
      <c r="C71" s="46"/>
    </row>
    <row r="72" spans="1:3" ht="14.25" customHeight="1">
      <c r="A72" s="61" t="s">
        <v>109</v>
      </c>
      <c r="B72" s="62">
        <v>24719.41</v>
      </c>
      <c r="C72" s="46" t="s">
        <v>110</v>
      </c>
    </row>
    <row r="73" spans="1:3" ht="14.25" customHeight="1">
      <c r="A73" s="8"/>
      <c r="B73" s="8"/>
      <c r="C73" s="34"/>
    </row>
    <row r="74" spans="1:3" ht="14.25" customHeight="1">
      <c r="A74" s="63"/>
      <c r="B74" s="24"/>
      <c r="C74" s="34"/>
    </row>
    <row r="75" spans="1:3" ht="14.25" customHeight="1">
      <c r="A75" s="48" t="s">
        <v>111</v>
      </c>
      <c r="B75" s="64" t="e">
        <f ca="1">minus(B55,B70)</f>
        <v>#NAME?</v>
      </c>
      <c r="C75" s="34"/>
    </row>
    <row r="76" spans="1:3" ht="14.25" customHeight="1">
      <c r="C76" s="34"/>
    </row>
    <row r="77" spans="1:3" ht="14.25" customHeight="1">
      <c r="C77" s="34"/>
    </row>
    <row r="78" spans="1:3" ht="14.25" customHeight="1">
      <c r="C78" s="34"/>
    </row>
    <row r="79" spans="1:3" ht="14.25" customHeight="1">
      <c r="C79" s="34"/>
    </row>
    <row r="80" spans="1:3" ht="14.25" customHeight="1">
      <c r="C80" s="34"/>
    </row>
    <row r="81" spans="1:26" ht="14.25" customHeight="1">
      <c r="C81" s="34"/>
    </row>
    <row r="82" spans="1:26" ht="14.25" customHeight="1">
      <c r="C82" s="34"/>
    </row>
    <row r="83" spans="1:26" ht="14.25" customHeight="1">
      <c r="A83" s="65" t="s">
        <v>112</v>
      </c>
      <c r="C83" s="66" t="s">
        <v>113</v>
      </c>
    </row>
    <row r="84" spans="1:26" ht="14.25" customHeight="1">
      <c r="A84" s="36" t="s">
        <v>114</v>
      </c>
      <c r="B84" s="37"/>
      <c r="C84" s="34"/>
    </row>
    <row r="85" spans="1:26" ht="14.25" customHeight="1">
      <c r="A85" s="36" t="s">
        <v>94</v>
      </c>
      <c r="B85" s="40"/>
      <c r="C85" s="34"/>
    </row>
    <row r="86" spans="1:26" ht="14.25" customHeight="1">
      <c r="A86" s="25" t="s">
        <v>95</v>
      </c>
      <c r="B86" s="38">
        <v>200000</v>
      </c>
      <c r="C86" s="46"/>
    </row>
    <row r="87" spans="1:26" ht="14.25" customHeight="1">
      <c r="A87" s="14" t="s">
        <v>31</v>
      </c>
      <c r="B87" s="40">
        <v>69028</v>
      </c>
      <c r="C87" s="34"/>
    </row>
    <row r="88" spans="1:26" ht="14.25" customHeight="1">
      <c r="A88" s="14" t="s">
        <v>30</v>
      </c>
      <c r="B88" s="39">
        <v>7477</v>
      </c>
      <c r="C88" s="34"/>
    </row>
    <row r="89" spans="1:26" ht="14.25" customHeight="1">
      <c r="A89" s="67" t="s">
        <v>98</v>
      </c>
      <c r="B89" s="68">
        <f>SUM(B86:Z88)</f>
        <v>276505</v>
      </c>
      <c r="C89" s="69"/>
      <c r="D89" s="70"/>
      <c r="E89" s="70"/>
      <c r="F89" s="70"/>
      <c r="G89" s="70"/>
      <c r="H89" s="70"/>
      <c r="I89" s="70"/>
      <c r="J89" s="70"/>
      <c r="K89" s="70"/>
      <c r="L89" s="70"/>
      <c r="M89" s="70"/>
      <c r="N89" s="70"/>
      <c r="O89" s="70"/>
      <c r="P89" s="70"/>
      <c r="Q89" s="70"/>
      <c r="R89" s="70"/>
      <c r="S89" s="70"/>
      <c r="T89" s="70"/>
      <c r="U89" s="70"/>
      <c r="V89" s="70"/>
      <c r="W89" s="70"/>
      <c r="X89" s="70"/>
      <c r="Y89" s="70"/>
      <c r="Z89" s="70"/>
    </row>
    <row r="90" spans="1:26" ht="14.25" customHeight="1">
      <c r="A90" s="4"/>
      <c r="B90" s="40"/>
      <c r="C90" s="34"/>
    </row>
    <row r="91" spans="1:26" ht="14.25" customHeight="1">
      <c r="A91" s="25" t="s">
        <v>115</v>
      </c>
      <c r="B91" s="39"/>
      <c r="C91" s="12" t="s">
        <v>116</v>
      </c>
    </row>
    <row r="92" spans="1:26" ht="14.25" customHeight="1">
      <c r="A92" s="25" t="s">
        <v>117</v>
      </c>
      <c r="B92" s="39">
        <v>54100</v>
      </c>
      <c r="C92" s="71" t="s">
        <v>118</v>
      </c>
      <c r="D92" s="72">
        <f>SUM(B89,B95)</f>
        <v>364855</v>
      </c>
    </row>
    <row r="93" spans="1:26" ht="14.25" customHeight="1">
      <c r="A93" s="14" t="s">
        <v>34</v>
      </c>
      <c r="B93" s="40">
        <v>30250</v>
      </c>
      <c r="C93" s="46"/>
      <c r="D93" s="15"/>
    </row>
    <row r="94" spans="1:26" ht="14.25" customHeight="1">
      <c r="A94" s="14" t="s">
        <v>79</v>
      </c>
      <c r="B94" s="41">
        <v>4000</v>
      </c>
      <c r="C94" s="34"/>
    </row>
    <row r="95" spans="1:26" ht="14.25" customHeight="1">
      <c r="A95" s="67" t="s">
        <v>98</v>
      </c>
      <c r="B95" s="68">
        <f>SUM(B91:B94)</f>
        <v>88350</v>
      </c>
      <c r="C95" s="69"/>
      <c r="D95" s="70"/>
      <c r="E95" s="70"/>
      <c r="F95" s="70"/>
      <c r="G95" s="70"/>
      <c r="H95" s="70"/>
      <c r="I95" s="70"/>
      <c r="J95" s="70"/>
      <c r="K95" s="70"/>
      <c r="L95" s="70"/>
      <c r="M95" s="70"/>
      <c r="N95" s="70"/>
      <c r="O95" s="70"/>
      <c r="P95" s="70"/>
      <c r="Q95" s="70"/>
      <c r="R95" s="70"/>
      <c r="S95" s="70"/>
      <c r="T95" s="70"/>
      <c r="U95" s="70"/>
      <c r="V95" s="70"/>
      <c r="W95" s="70"/>
      <c r="X95" s="70"/>
      <c r="Y95" s="70"/>
      <c r="Z95" s="70"/>
    </row>
    <row r="96" spans="1:26" ht="14.25" customHeight="1">
      <c r="A96" s="4"/>
      <c r="B96" s="40"/>
      <c r="C96" s="34"/>
    </row>
    <row r="97" spans="1:3" ht="14.25" customHeight="1">
      <c r="A97" s="4"/>
      <c r="B97" s="40"/>
      <c r="C97" s="34"/>
    </row>
    <row r="98" spans="1:3" ht="14.25" customHeight="1">
      <c r="A98" s="23" t="s">
        <v>119</v>
      </c>
      <c r="B98" s="24"/>
      <c r="C98" s="34"/>
    </row>
    <row r="99" spans="1:3" ht="14.25" customHeight="1">
      <c r="A99" s="53" t="s">
        <v>120</v>
      </c>
      <c r="B99" s="55">
        <v>8000</v>
      </c>
      <c r="C99" s="73"/>
    </row>
    <row r="100" spans="1:3" ht="14.25" customHeight="1">
      <c r="A100" s="53" t="s">
        <v>101</v>
      </c>
      <c r="B100" s="55">
        <v>5000</v>
      </c>
      <c r="C100" s="73"/>
    </row>
    <row r="101" spans="1:3" ht="14.25" customHeight="1">
      <c r="A101" s="57" t="s">
        <v>102</v>
      </c>
      <c r="B101" s="55">
        <v>217088.92</v>
      </c>
      <c r="C101" s="74" t="s">
        <v>121</v>
      </c>
    </row>
    <row r="102" spans="1:3" ht="14.25" customHeight="1">
      <c r="A102" s="53" t="s">
        <v>103</v>
      </c>
      <c r="B102" s="56">
        <v>14000</v>
      </c>
      <c r="C102" s="75"/>
    </row>
    <row r="103" spans="1:3" ht="14.25" customHeight="1">
      <c r="A103" s="53" t="s">
        <v>122</v>
      </c>
      <c r="B103" s="56">
        <v>3000</v>
      </c>
      <c r="C103" s="75"/>
    </row>
    <row r="104" spans="1:3" ht="14.25" customHeight="1">
      <c r="A104" s="53" t="s">
        <v>19</v>
      </c>
      <c r="B104" s="56">
        <v>750</v>
      </c>
      <c r="C104" s="75"/>
    </row>
    <row r="105" spans="1:3" ht="14.25" customHeight="1">
      <c r="A105" s="53" t="s">
        <v>89</v>
      </c>
      <c r="B105" s="56">
        <v>400</v>
      </c>
      <c r="C105" s="75"/>
    </row>
    <row r="106" spans="1:3" ht="14.25" customHeight="1">
      <c r="A106" s="53" t="s">
        <v>21</v>
      </c>
      <c r="B106" s="56">
        <v>300</v>
      </c>
      <c r="C106" s="75"/>
    </row>
    <row r="107" spans="1:3" ht="14.25" customHeight="1">
      <c r="A107" s="53" t="s">
        <v>87</v>
      </c>
      <c r="B107" s="56">
        <v>100</v>
      </c>
      <c r="C107" s="75"/>
    </row>
    <row r="108" spans="1:3" ht="14.25" customHeight="1">
      <c r="A108" s="53" t="s">
        <v>22</v>
      </c>
      <c r="B108" s="56">
        <v>2000</v>
      </c>
      <c r="C108" s="75"/>
    </row>
    <row r="109" spans="1:3" ht="14.25" customHeight="1">
      <c r="A109" s="53" t="s">
        <v>123</v>
      </c>
      <c r="B109" s="56">
        <f>14*2500</f>
        <v>35000</v>
      </c>
      <c r="C109" s="75"/>
    </row>
    <row r="110" spans="1:3" ht="14.25" customHeight="1">
      <c r="A110" s="53" t="s">
        <v>27</v>
      </c>
      <c r="B110" s="56">
        <v>3400</v>
      </c>
      <c r="C110" s="75"/>
    </row>
    <row r="111" spans="1:3" ht="14.25" customHeight="1">
      <c r="A111" s="53" t="s">
        <v>90</v>
      </c>
      <c r="B111" s="56">
        <v>1000</v>
      </c>
      <c r="C111" s="75"/>
    </row>
    <row r="112" spans="1:3" ht="14.25" customHeight="1">
      <c r="A112" s="53" t="s">
        <v>106</v>
      </c>
      <c r="B112" s="60">
        <v>490</v>
      </c>
      <c r="C112" s="76"/>
    </row>
    <row r="113" spans="1:26" ht="14.25" customHeight="1">
      <c r="A113" s="61"/>
      <c r="B113" s="62"/>
      <c r="C113" s="46"/>
    </row>
    <row r="114" spans="1:26" ht="14.25" customHeight="1">
      <c r="A114" s="6"/>
      <c r="B114" s="8"/>
      <c r="C114" s="71" t="s">
        <v>124</v>
      </c>
      <c r="D114" s="77">
        <f>SUM(B115,B95)</f>
        <v>378878.92000000004</v>
      </c>
    </row>
    <row r="115" spans="1:26" ht="14.25" customHeight="1">
      <c r="A115" s="78" t="s">
        <v>91</v>
      </c>
      <c r="B115" s="79">
        <f>SUM(B99:B112)</f>
        <v>290528.92000000004</v>
      </c>
      <c r="C115" s="69"/>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4.25" customHeight="1">
      <c r="A116" s="14"/>
      <c r="B116" s="24"/>
      <c r="C116" s="34"/>
    </row>
    <row r="117" spans="1:26" ht="14.25" customHeight="1">
      <c r="A117" s="61" t="s">
        <v>125</v>
      </c>
      <c r="B117" s="62">
        <v>29719.41</v>
      </c>
      <c r="C117" s="46" t="s">
        <v>110</v>
      </c>
    </row>
    <row r="118" spans="1:26" ht="14.25" customHeight="1">
      <c r="A118" s="14"/>
      <c r="B118" s="24"/>
      <c r="C118" s="34"/>
    </row>
    <row r="119" spans="1:26" ht="14.25" customHeight="1">
      <c r="A119" s="80" t="s">
        <v>126</v>
      </c>
      <c r="B119" s="81" t="e">
        <f ca="1">minus(B89, B115)</f>
        <v>#NAME?</v>
      </c>
      <c r="C119" s="82" t="s">
        <v>127</v>
      </c>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4.25" customHeight="1">
      <c r="C120" s="34"/>
    </row>
    <row r="121" spans="1:26" ht="14.25" customHeight="1">
      <c r="C121" s="34"/>
    </row>
    <row r="122" spans="1:26" ht="14.25" customHeight="1">
      <c r="A122" s="2" t="s">
        <v>9</v>
      </c>
      <c r="C122" s="34"/>
    </row>
    <row r="123" spans="1:26" ht="14.25" customHeight="1">
      <c r="C123" s="34"/>
    </row>
    <row r="124" spans="1:26" ht="14">
      <c r="C124" s="34"/>
    </row>
    <row r="125" spans="1:26" ht="14">
      <c r="C125" s="34"/>
    </row>
    <row r="126" spans="1:26" ht="14">
      <c r="C126" s="34"/>
    </row>
    <row r="127" spans="1:26" ht="14">
      <c r="C127" s="34"/>
    </row>
    <row r="128" spans="1:26" ht="14">
      <c r="C128" s="34"/>
    </row>
    <row r="129" spans="3:3" ht="14">
      <c r="C129" s="34"/>
    </row>
    <row r="130" spans="3:3" ht="14">
      <c r="C130" s="34"/>
    </row>
    <row r="131" spans="3:3" ht="14">
      <c r="C131" s="34"/>
    </row>
    <row r="132" spans="3:3" ht="14">
      <c r="C132" s="34"/>
    </row>
    <row r="133" spans="3:3" ht="14">
      <c r="C133" s="34"/>
    </row>
    <row r="134" spans="3:3" ht="14">
      <c r="C134" s="34"/>
    </row>
    <row r="135" spans="3:3" ht="14">
      <c r="C135" s="34"/>
    </row>
    <row r="136" spans="3:3" ht="14">
      <c r="C136" s="34"/>
    </row>
    <row r="137" spans="3:3" ht="14">
      <c r="C137" s="34"/>
    </row>
    <row r="138" spans="3:3" ht="14">
      <c r="C138" s="34"/>
    </row>
    <row r="139" spans="3:3" ht="14">
      <c r="C139" s="34"/>
    </row>
    <row r="140" spans="3:3" ht="14">
      <c r="C140" s="34"/>
    </row>
    <row r="141" spans="3:3" ht="14">
      <c r="C141" s="34"/>
    </row>
    <row r="142" spans="3:3" ht="14">
      <c r="C142" s="34"/>
    </row>
    <row r="143" spans="3:3" ht="14">
      <c r="C143" s="34"/>
    </row>
    <row r="144" spans="3:3" ht="14">
      <c r="C144" s="34"/>
    </row>
    <row r="145" spans="3:3" ht="14">
      <c r="C145" s="34"/>
    </row>
    <row r="146" spans="3:3" ht="14">
      <c r="C146" s="34"/>
    </row>
    <row r="147" spans="3:3" ht="14">
      <c r="C147" s="34"/>
    </row>
    <row r="148" spans="3:3" ht="14">
      <c r="C148" s="34"/>
    </row>
    <row r="149" spans="3:3" ht="14">
      <c r="C149" s="34"/>
    </row>
    <row r="150" spans="3:3" ht="14">
      <c r="C150" s="34"/>
    </row>
    <row r="151" spans="3:3" ht="14">
      <c r="C151" s="34"/>
    </row>
    <row r="152" spans="3:3" ht="14">
      <c r="C152" s="34"/>
    </row>
    <row r="153" spans="3:3" ht="14">
      <c r="C153" s="34"/>
    </row>
    <row r="154" spans="3:3" ht="14">
      <c r="C154" s="34"/>
    </row>
    <row r="155" spans="3:3" ht="14">
      <c r="C155" s="34"/>
    </row>
    <row r="156" spans="3:3" ht="14">
      <c r="C156" s="34"/>
    </row>
    <row r="157" spans="3:3" ht="14">
      <c r="C157" s="34"/>
    </row>
    <row r="158" spans="3:3" ht="14">
      <c r="C158" s="34"/>
    </row>
    <row r="159" spans="3:3" ht="14">
      <c r="C159" s="34"/>
    </row>
    <row r="160" spans="3:3" ht="14">
      <c r="C160" s="34"/>
    </row>
    <row r="161" spans="3:3" ht="14">
      <c r="C161" s="34"/>
    </row>
    <row r="162" spans="3:3" ht="14">
      <c r="C162" s="34"/>
    </row>
    <row r="163" spans="3:3" ht="14">
      <c r="C163" s="34"/>
    </row>
    <row r="164" spans="3:3" ht="14">
      <c r="C164" s="34"/>
    </row>
    <row r="165" spans="3:3" ht="14">
      <c r="C165" s="34"/>
    </row>
    <row r="166" spans="3:3" ht="14">
      <c r="C166" s="34"/>
    </row>
    <row r="167" spans="3:3" ht="14">
      <c r="C167" s="34"/>
    </row>
    <row r="168" spans="3:3" ht="14">
      <c r="C168" s="34"/>
    </row>
    <row r="169" spans="3:3" ht="14">
      <c r="C169" s="34"/>
    </row>
    <row r="170" spans="3:3" ht="14">
      <c r="C170" s="34"/>
    </row>
    <row r="171" spans="3:3" ht="14">
      <c r="C171" s="34"/>
    </row>
    <row r="172" spans="3:3" ht="14">
      <c r="C172" s="34"/>
    </row>
    <row r="173" spans="3:3" ht="14">
      <c r="C173" s="34"/>
    </row>
    <row r="174" spans="3:3" ht="14">
      <c r="C174" s="34"/>
    </row>
    <row r="175" spans="3:3" ht="14">
      <c r="C175" s="34"/>
    </row>
    <row r="176" spans="3:3" ht="14">
      <c r="C176" s="34"/>
    </row>
    <row r="177" spans="3:3" ht="14">
      <c r="C177" s="34"/>
    </row>
    <row r="178" spans="3:3" ht="14">
      <c r="C178" s="34"/>
    </row>
    <row r="179" spans="3:3" ht="14">
      <c r="C179" s="34"/>
    </row>
    <row r="180" spans="3:3" ht="14">
      <c r="C180" s="34"/>
    </row>
    <row r="181" spans="3:3" ht="14">
      <c r="C181" s="34"/>
    </row>
    <row r="182" spans="3:3" ht="14">
      <c r="C182" s="34"/>
    </row>
    <row r="183" spans="3:3" ht="14">
      <c r="C183" s="34"/>
    </row>
    <row r="184" spans="3:3" ht="14">
      <c r="C184" s="34"/>
    </row>
    <row r="185" spans="3:3" ht="14">
      <c r="C185" s="34"/>
    </row>
    <row r="186" spans="3:3" ht="14">
      <c r="C186" s="34"/>
    </row>
    <row r="187" spans="3:3" ht="14">
      <c r="C187" s="34"/>
    </row>
    <row r="188" spans="3:3" ht="14">
      <c r="C188" s="34"/>
    </row>
    <row r="189" spans="3:3" ht="14">
      <c r="C189" s="34"/>
    </row>
    <row r="190" spans="3:3" ht="14">
      <c r="C190" s="34"/>
    </row>
    <row r="191" spans="3:3" ht="14">
      <c r="C191" s="34"/>
    </row>
    <row r="192" spans="3:3" ht="14">
      <c r="C192" s="34"/>
    </row>
    <row r="193" spans="3:3" ht="14">
      <c r="C193" s="34"/>
    </row>
    <row r="194" spans="3:3" ht="14">
      <c r="C194" s="34"/>
    </row>
    <row r="195" spans="3:3" ht="14">
      <c r="C195" s="34"/>
    </row>
    <row r="196" spans="3:3" ht="14">
      <c r="C196" s="34"/>
    </row>
    <row r="197" spans="3:3" ht="14">
      <c r="C197" s="34"/>
    </row>
    <row r="198" spans="3:3" ht="14">
      <c r="C198" s="34"/>
    </row>
    <row r="199" spans="3:3" ht="14">
      <c r="C199" s="34"/>
    </row>
    <row r="200" spans="3:3" ht="14">
      <c r="C200" s="34"/>
    </row>
    <row r="201" spans="3:3" ht="14">
      <c r="C201" s="34"/>
    </row>
    <row r="202" spans="3:3" ht="14">
      <c r="C202" s="34"/>
    </row>
    <row r="203" spans="3:3" ht="14">
      <c r="C203" s="34"/>
    </row>
    <row r="204" spans="3:3" ht="14">
      <c r="C204" s="34"/>
    </row>
    <row r="205" spans="3:3" ht="14">
      <c r="C205" s="34"/>
    </row>
    <row r="206" spans="3:3" ht="14">
      <c r="C206" s="34"/>
    </row>
    <row r="207" spans="3:3" ht="14">
      <c r="C207" s="34"/>
    </row>
    <row r="208" spans="3:3" ht="14">
      <c r="C208" s="34"/>
    </row>
    <row r="209" spans="3:3" ht="14">
      <c r="C209" s="34"/>
    </row>
    <row r="210" spans="3:3" ht="14">
      <c r="C210" s="34"/>
    </row>
    <row r="211" spans="3:3" ht="14">
      <c r="C211" s="34"/>
    </row>
    <row r="212" spans="3:3" ht="14">
      <c r="C212" s="34"/>
    </row>
    <row r="213" spans="3:3" ht="14">
      <c r="C213" s="34"/>
    </row>
    <row r="214" spans="3:3" ht="14">
      <c r="C214" s="34"/>
    </row>
    <row r="215" spans="3:3" ht="14">
      <c r="C215" s="34"/>
    </row>
    <row r="216" spans="3:3" ht="14">
      <c r="C216" s="34"/>
    </row>
    <row r="217" spans="3:3" ht="14">
      <c r="C217" s="34"/>
    </row>
    <row r="218" spans="3:3" ht="14">
      <c r="C218" s="34"/>
    </row>
    <row r="219" spans="3:3" ht="14">
      <c r="C219" s="34"/>
    </row>
    <row r="220" spans="3:3" ht="14">
      <c r="C220" s="34"/>
    </row>
    <row r="221" spans="3:3" ht="14">
      <c r="C221" s="34"/>
    </row>
    <row r="222" spans="3:3" ht="14">
      <c r="C222" s="34"/>
    </row>
    <row r="223" spans="3:3" ht="14">
      <c r="C223" s="34"/>
    </row>
    <row r="224" spans="3:3" ht="14">
      <c r="C224" s="34"/>
    </row>
    <row r="225" spans="3:3" ht="14">
      <c r="C225" s="34"/>
    </row>
    <row r="226" spans="3:3" ht="14">
      <c r="C226" s="34"/>
    </row>
    <row r="227" spans="3:3" ht="14">
      <c r="C227" s="34"/>
    </row>
    <row r="228" spans="3:3" ht="14">
      <c r="C228" s="34"/>
    </row>
    <row r="229" spans="3:3" ht="14">
      <c r="C229" s="34"/>
    </row>
    <row r="230" spans="3:3" ht="14">
      <c r="C230" s="34"/>
    </row>
    <row r="231" spans="3:3" ht="14">
      <c r="C231" s="34"/>
    </row>
    <row r="232" spans="3:3" ht="14">
      <c r="C232" s="34"/>
    </row>
    <row r="233" spans="3:3" ht="14">
      <c r="C233" s="34"/>
    </row>
    <row r="234" spans="3:3" ht="14">
      <c r="C234" s="34"/>
    </row>
    <row r="235" spans="3:3" ht="14">
      <c r="C235" s="34"/>
    </row>
    <row r="236" spans="3:3" ht="14">
      <c r="C236" s="34"/>
    </row>
    <row r="237" spans="3:3" ht="14">
      <c r="C237" s="34"/>
    </row>
    <row r="238" spans="3:3" ht="14">
      <c r="C238" s="34"/>
    </row>
    <row r="239" spans="3:3" ht="14">
      <c r="C239" s="34"/>
    </row>
    <row r="240" spans="3:3" ht="14">
      <c r="C240" s="34"/>
    </row>
    <row r="241" spans="3:3" ht="14">
      <c r="C241" s="34"/>
    </row>
    <row r="242" spans="3:3" ht="14">
      <c r="C242" s="34"/>
    </row>
    <row r="243" spans="3:3" ht="14">
      <c r="C243" s="34"/>
    </row>
    <row r="244" spans="3:3" ht="14">
      <c r="C244" s="34"/>
    </row>
    <row r="245" spans="3:3" ht="14">
      <c r="C245" s="34"/>
    </row>
    <row r="246" spans="3:3" ht="14">
      <c r="C246" s="34"/>
    </row>
    <row r="247" spans="3:3" ht="14">
      <c r="C247" s="34"/>
    </row>
    <row r="248" spans="3:3" ht="14">
      <c r="C248" s="34"/>
    </row>
    <row r="249" spans="3:3" ht="14">
      <c r="C249" s="34"/>
    </row>
    <row r="250" spans="3:3" ht="14">
      <c r="C250" s="34"/>
    </row>
    <row r="251" spans="3:3" ht="14">
      <c r="C251" s="34"/>
    </row>
    <row r="252" spans="3:3" ht="14">
      <c r="C252" s="34"/>
    </row>
    <row r="253" spans="3:3" ht="14">
      <c r="C253" s="34"/>
    </row>
    <row r="254" spans="3:3" ht="14">
      <c r="C254" s="34"/>
    </row>
    <row r="255" spans="3:3" ht="14">
      <c r="C255" s="34"/>
    </row>
    <row r="256" spans="3:3" ht="14">
      <c r="C256" s="34"/>
    </row>
    <row r="257" spans="3:3" ht="14">
      <c r="C257" s="34"/>
    </row>
    <row r="258" spans="3:3" ht="14">
      <c r="C258" s="34"/>
    </row>
    <row r="259" spans="3:3" ht="14">
      <c r="C259" s="34"/>
    </row>
    <row r="260" spans="3:3" ht="14">
      <c r="C260" s="34"/>
    </row>
    <row r="261" spans="3:3" ht="14">
      <c r="C261" s="34"/>
    </row>
    <row r="262" spans="3:3" ht="14">
      <c r="C262" s="34"/>
    </row>
    <row r="263" spans="3:3" ht="14">
      <c r="C263" s="34"/>
    </row>
    <row r="264" spans="3:3" ht="14">
      <c r="C264" s="34"/>
    </row>
    <row r="265" spans="3:3" ht="14">
      <c r="C265" s="34"/>
    </row>
    <row r="266" spans="3:3" ht="14">
      <c r="C266" s="34"/>
    </row>
    <row r="267" spans="3:3" ht="14">
      <c r="C267" s="34"/>
    </row>
    <row r="268" spans="3:3" ht="14">
      <c r="C268" s="34"/>
    </row>
    <row r="269" spans="3:3" ht="14">
      <c r="C269" s="34"/>
    </row>
    <row r="270" spans="3:3" ht="14">
      <c r="C270" s="34"/>
    </row>
    <row r="271" spans="3:3" ht="14">
      <c r="C271" s="34"/>
    </row>
    <row r="272" spans="3:3" ht="14">
      <c r="C272" s="34"/>
    </row>
    <row r="273" spans="3:3" ht="14">
      <c r="C273" s="34"/>
    </row>
    <row r="274" spans="3:3" ht="14">
      <c r="C274" s="34"/>
    </row>
    <row r="275" spans="3:3" ht="14">
      <c r="C275" s="34"/>
    </row>
    <row r="276" spans="3:3" ht="14">
      <c r="C276" s="34"/>
    </row>
    <row r="277" spans="3:3" ht="14">
      <c r="C277" s="34"/>
    </row>
    <row r="278" spans="3:3" ht="14">
      <c r="C278" s="34"/>
    </row>
    <row r="279" spans="3:3" ht="14">
      <c r="C279" s="34"/>
    </row>
    <row r="280" spans="3:3" ht="14">
      <c r="C280" s="34"/>
    </row>
    <row r="281" spans="3:3" ht="14">
      <c r="C281" s="34"/>
    </row>
    <row r="282" spans="3:3" ht="14">
      <c r="C282" s="34"/>
    </row>
    <row r="283" spans="3:3" ht="14">
      <c r="C283" s="34"/>
    </row>
    <row r="284" spans="3:3" ht="14">
      <c r="C284" s="34"/>
    </row>
    <row r="285" spans="3:3" ht="14">
      <c r="C285" s="34"/>
    </row>
    <row r="286" spans="3:3" ht="14">
      <c r="C286" s="34"/>
    </row>
    <row r="287" spans="3:3" ht="14">
      <c r="C287" s="34"/>
    </row>
    <row r="288" spans="3:3" ht="14">
      <c r="C288" s="34"/>
    </row>
    <row r="289" spans="3:3" ht="14">
      <c r="C289" s="34"/>
    </row>
    <row r="290" spans="3:3" ht="14">
      <c r="C290" s="34"/>
    </row>
    <row r="291" spans="3:3" ht="14">
      <c r="C291" s="34"/>
    </row>
    <row r="292" spans="3:3" ht="14">
      <c r="C292" s="34"/>
    </row>
    <row r="293" spans="3:3" ht="14">
      <c r="C293" s="34"/>
    </row>
    <row r="294" spans="3:3" ht="14">
      <c r="C294" s="34"/>
    </row>
    <row r="295" spans="3:3" ht="14">
      <c r="C295" s="34"/>
    </row>
    <row r="296" spans="3:3" ht="14">
      <c r="C296" s="34"/>
    </row>
    <row r="297" spans="3:3" ht="14">
      <c r="C297" s="34"/>
    </row>
    <row r="298" spans="3:3" ht="14">
      <c r="C298" s="34"/>
    </row>
    <row r="299" spans="3:3" ht="14">
      <c r="C299" s="34"/>
    </row>
    <row r="300" spans="3:3" ht="14">
      <c r="C300" s="34"/>
    </row>
    <row r="301" spans="3:3" ht="14">
      <c r="C301" s="34"/>
    </row>
    <row r="302" spans="3:3" ht="14">
      <c r="C302" s="34"/>
    </row>
    <row r="303" spans="3:3" ht="14">
      <c r="C303" s="34"/>
    </row>
    <row r="304" spans="3:3" ht="14">
      <c r="C304" s="34"/>
    </row>
    <row r="305" spans="3:3" ht="14">
      <c r="C305" s="34"/>
    </row>
    <row r="306" spans="3:3" ht="14">
      <c r="C306" s="34"/>
    </row>
    <row r="307" spans="3:3" ht="14">
      <c r="C307" s="34"/>
    </row>
    <row r="308" spans="3:3" ht="14">
      <c r="C308" s="34"/>
    </row>
    <row r="309" spans="3:3" ht="14">
      <c r="C309" s="34"/>
    </row>
    <row r="310" spans="3:3" ht="14">
      <c r="C310" s="34"/>
    </row>
    <row r="311" spans="3:3" ht="14">
      <c r="C311" s="34"/>
    </row>
    <row r="312" spans="3:3" ht="14">
      <c r="C312" s="34"/>
    </row>
    <row r="313" spans="3:3" ht="14">
      <c r="C313" s="34"/>
    </row>
    <row r="314" spans="3:3" ht="14">
      <c r="C314" s="34"/>
    </row>
    <row r="315" spans="3:3" ht="14">
      <c r="C315" s="34"/>
    </row>
    <row r="316" spans="3:3" ht="14">
      <c r="C316" s="34"/>
    </row>
    <row r="317" spans="3:3" ht="14">
      <c r="C317" s="34"/>
    </row>
    <row r="318" spans="3:3" ht="14">
      <c r="C318" s="34"/>
    </row>
    <row r="319" spans="3:3" ht="14">
      <c r="C319" s="34"/>
    </row>
    <row r="320" spans="3:3" ht="14">
      <c r="C320" s="34"/>
    </row>
    <row r="321" spans="3:3" ht="14">
      <c r="C321" s="34"/>
    </row>
    <row r="322" spans="3:3" ht="14">
      <c r="C322" s="34"/>
    </row>
    <row r="323" spans="3:3" ht="14">
      <c r="C323" s="34"/>
    </row>
    <row r="324" spans="3:3" ht="14">
      <c r="C324" s="34"/>
    </row>
    <row r="325" spans="3:3" ht="14">
      <c r="C325" s="34"/>
    </row>
    <row r="326" spans="3:3" ht="14">
      <c r="C326" s="34"/>
    </row>
    <row r="327" spans="3:3" ht="14">
      <c r="C327" s="34"/>
    </row>
    <row r="328" spans="3:3" ht="14">
      <c r="C328" s="34"/>
    </row>
    <row r="329" spans="3:3" ht="14">
      <c r="C329" s="34"/>
    </row>
    <row r="330" spans="3:3" ht="14">
      <c r="C330" s="34"/>
    </row>
    <row r="331" spans="3:3" ht="14">
      <c r="C331" s="34"/>
    </row>
    <row r="332" spans="3:3" ht="14">
      <c r="C332" s="34"/>
    </row>
    <row r="333" spans="3:3" ht="14">
      <c r="C333" s="34"/>
    </row>
    <row r="334" spans="3:3" ht="14">
      <c r="C334" s="34"/>
    </row>
    <row r="335" spans="3:3" ht="14">
      <c r="C335" s="34"/>
    </row>
    <row r="336" spans="3:3" ht="14">
      <c r="C336" s="34"/>
    </row>
    <row r="337" spans="3:3" ht="14">
      <c r="C337" s="34"/>
    </row>
    <row r="338" spans="3:3" ht="14">
      <c r="C338" s="34"/>
    </row>
    <row r="339" spans="3:3" ht="14">
      <c r="C339" s="34"/>
    </row>
    <row r="340" spans="3:3" ht="14">
      <c r="C340" s="34"/>
    </row>
    <row r="341" spans="3:3" ht="14">
      <c r="C341" s="34"/>
    </row>
    <row r="342" spans="3:3" ht="14">
      <c r="C342" s="34"/>
    </row>
    <row r="343" spans="3:3" ht="14">
      <c r="C343" s="34"/>
    </row>
    <row r="344" spans="3:3" ht="14">
      <c r="C344" s="34"/>
    </row>
    <row r="345" spans="3:3" ht="14">
      <c r="C345" s="34"/>
    </row>
    <row r="346" spans="3:3" ht="14">
      <c r="C346" s="34"/>
    </row>
    <row r="347" spans="3:3" ht="14">
      <c r="C347" s="34"/>
    </row>
    <row r="348" spans="3:3" ht="14">
      <c r="C348" s="34"/>
    </row>
    <row r="349" spans="3:3" ht="14">
      <c r="C349" s="34"/>
    </row>
    <row r="350" spans="3:3" ht="14">
      <c r="C350" s="34"/>
    </row>
    <row r="351" spans="3:3" ht="14">
      <c r="C351" s="34"/>
    </row>
    <row r="352" spans="3:3" ht="14">
      <c r="C352" s="34"/>
    </row>
    <row r="353" spans="3:3" ht="14">
      <c r="C353" s="34"/>
    </row>
    <row r="354" spans="3:3" ht="14">
      <c r="C354" s="34"/>
    </row>
    <row r="355" spans="3:3" ht="14">
      <c r="C355" s="34"/>
    </row>
    <row r="356" spans="3:3" ht="14">
      <c r="C356" s="34"/>
    </row>
    <row r="357" spans="3:3" ht="14">
      <c r="C357" s="34"/>
    </row>
    <row r="358" spans="3:3" ht="14">
      <c r="C358" s="34"/>
    </row>
    <row r="359" spans="3:3" ht="14">
      <c r="C359" s="34"/>
    </row>
    <row r="360" spans="3:3" ht="14">
      <c r="C360" s="34"/>
    </row>
    <row r="361" spans="3:3" ht="14">
      <c r="C361" s="34"/>
    </row>
    <row r="362" spans="3:3" ht="14">
      <c r="C362" s="34"/>
    </row>
    <row r="363" spans="3:3" ht="14">
      <c r="C363" s="34"/>
    </row>
    <row r="364" spans="3:3" ht="14">
      <c r="C364" s="34"/>
    </row>
    <row r="365" spans="3:3" ht="14">
      <c r="C365" s="34"/>
    </row>
    <row r="366" spans="3:3" ht="14">
      <c r="C366" s="34"/>
    </row>
    <row r="367" spans="3:3" ht="14">
      <c r="C367" s="34"/>
    </row>
    <row r="368" spans="3:3" ht="14">
      <c r="C368" s="34"/>
    </row>
    <row r="369" spans="3:3" ht="14">
      <c r="C369" s="34"/>
    </row>
    <row r="370" spans="3:3" ht="14">
      <c r="C370" s="34"/>
    </row>
    <row r="371" spans="3:3" ht="14">
      <c r="C371" s="34"/>
    </row>
    <row r="372" spans="3:3" ht="14">
      <c r="C372" s="34"/>
    </row>
    <row r="373" spans="3:3" ht="14">
      <c r="C373" s="34"/>
    </row>
    <row r="374" spans="3:3" ht="14">
      <c r="C374" s="34"/>
    </row>
    <row r="375" spans="3:3" ht="14">
      <c r="C375" s="34"/>
    </row>
    <row r="376" spans="3:3" ht="14">
      <c r="C376" s="34"/>
    </row>
    <row r="377" spans="3:3" ht="14">
      <c r="C377" s="34"/>
    </row>
    <row r="378" spans="3:3" ht="14">
      <c r="C378" s="34"/>
    </row>
    <row r="379" spans="3:3" ht="14">
      <c r="C379" s="34"/>
    </row>
    <row r="380" spans="3:3" ht="14">
      <c r="C380" s="34"/>
    </row>
    <row r="381" spans="3:3" ht="14">
      <c r="C381" s="34"/>
    </row>
    <row r="382" spans="3:3" ht="14">
      <c r="C382" s="34"/>
    </row>
    <row r="383" spans="3:3" ht="14">
      <c r="C383" s="34"/>
    </row>
    <row r="384" spans="3:3" ht="14">
      <c r="C384" s="34"/>
    </row>
    <row r="385" spans="3:3" ht="14">
      <c r="C385" s="34"/>
    </row>
    <row r="386" spans="3:3" ht="14">
      <c r="C386" s="34"/>
    </row>
    <row r="387" spans="3:3" ht="14">
      <c r="C387" s="34"/>
    </row>
    <row r="388" spans="3:3" ht="14">
      <c r="C388" s="34"/>
    </row>
    <row r="389" spans="3:3" ht="14">
      <c r="C389" s="34"/>
    </row>
    <row r="390" spans="3:3" ht="14">
      <c r="C390" s="34"/>
    </row>
    <row r="391" spans="3:3" ht="14">
      <c r="C391" s="34"/>
    </row>
    <row r="392" spans="3:3" ht="14">
      <c r="C392" s="34"/>
    </row>
    <row r="393" spans="3:3" ht="14">
      <c r="C393" s="34"/>
    </row>
    <row r="394" spans="3:3" ht="14">
      <c r="C394" s="34"/>
    </row>
    <row r="395" spans="3:3" ht="14">
      <c r="C395" s="34"/>
    </row>
    <row r="396" spans="3:3" ht="14">
      <c r="C396" s="34"/>
    </row>
    <row r="397" spans="3:3" ht="14">
      <c r="C397" s="34"/>
    </row>
    <row r="398" spans="3:3" ht="14">
      <c r="C398" s="34"/>
    </row>
    <row r="399" spans="3:3" ht="14">
      <c r="C399" s="34"/>
    </row>
    <row r="400" spans="3:3" ht="14">
      <c r="C400" s="34"/>
    </row>
    <row r="401" spans="3:3" ht="14">
      <c r="C401" s="34"/>
    </row>
    <row r="402" spans="3:3" ht="14">
      <c r="C402" s="34"/>
    </row>
    <row r="403" spans="3:3" ht="14">
      <c r="C403" s="34"/>
    </row>
    <row r="404" spans="3:3" ht="14">
      <c r="C404" s="34"/>
    </row>
    <row r="405" spans="3:3" ht="14">
      <c r="C405" s="34"/>
    </row>
    <row r="406" spans="3:3" ht="14">
      <c r="C406" s="34"/>
    </row>
    <row r="407" spans="3:3" ht="14">
      <c r="C407" s="34"/>
    </row>
    <row r="408" spans="3:3" ht="14">
      <c r="C408" s="34"/>
    </row>
    <row r="409" spans="3:3" ht="14">
      <c r="C409" s="34"/>
    </row>
    <row r="410" spans="3:3" ht="14">
      <c r="C410" s="34"/>
    </row>
    <row r="411" spans="3:3" ht="14">
      <c r="C411" s="34"/>
    </row>
    <row r="412" spans="3:3" ht="14">
      <c r="C412" s="34"/>
    </row>
    <row r="413" spans="3:3" ht="14">
      <c r="C413" s="34"/>
    </row>
    <row r="414" spans="3:3" ht="14">
      <c r="C414" s="34"/>
    </row>
    <row r="415" spans="3:3" ht="14">
      <c r="C415" s="34"/>
    </row>
    <row r="416" spans="3:3" ht="14">
      <c r="C416" s="34"/>
    </row>
    <row r="417" spans="3:3" ht="14">
      <c r="C417" s="34"/>
    </row>
    <row r="418" spans="3:3" ht="14">
      <c r="C418" s="34"/>
    </row>
    <row r="419" spans="3:3" ht="14">
      <c r="C419" s="34"/>
    </row>
    <row r="420" spans="3:3" ht="14">
      <c r="C420" s="34"/>
    </row>
    <row r="421" spans="3:3" ht="14">
      <c r="C421" s="34"/>
    </row>
    <row r="422" spans="3:3" ht="14">
      <c r="C422" s="34"/>
    </row>
    <row r="423" spans="3:3" ht="14">
      <c r="C423" s="34"/>
    </row>
    <row r="424" spans="3:3" ht="14">
      <c r="C424" s="34"/>
    </row>
    <row r="425" spans="3:3" ht="14">
      <c r="C425" s="34"/>
    </row>
    <row r="426" spans="3:3" ht="14">
      <c r="C426" s="34"/>
    </row>
    <row r="427" spans="3:3" ht="14">
      <c r="C427" s="34"/>
    </row>
    <row r="428" spans="3:3" ht="14">
      <c r="C428" s="34"/>
    </row>
    <row r="429" spans="3:3" ht="14">
      <c r="C429" s="34"/>
    </row>
    <row r="430" spans="3:3" ht="14">
      <c r="C430" s="34"/>
    </row>
    <row r="431" spans="3:3" ht="14">
      <c r="C431" s="34"/>
    </row>
    <row r="432" spans="3:3" ht="14">
      <c r="C432" s="34"/>
    </row>
    <row r="433" spans="3:3" ht="14">
      <c r="C433" s="34"/>
    </row>
    <row r="434" spans="3:3" ht="14">
      <c r="C434" s="34"/>
    </row>
    <row r="435" spans="3:3" ht="14">
      <c r="C435" s="34"/>
    </row>
    <row r="436" spans="3:3" ht="14">
      <c r="C436" s="34"/>
    </row>
    <row r="437" spans="3:3" ht="14">
      <c r="C437" s="34"/>
    </row>
    <row r="438" spans="3:3" ht="14">
      <c r="C438" s="34"/>
    </row>
    <row r="439" spans="3:3" ht="14">
      <c r="C439" s="34"/>
    </row>
    <row r="440" spans="3:3" ht="14">
      <c r="C440" s="34"/>
    </row>
    <row r="441" spans="3:3" ht="14">
      <c r="C441" s="34"/>
    </row>
    <row r="442" spans="3:3" ht="14">
      <c r="C442" s="34"/>
    </row>
    <row r="443" spans="3:3" ht="14">
      <c r="C443" s="34"/>
    </row>
    <row r="444" spans="3:3" ht="14">
      <c r="C444" s="34"/>
    </row>
    <row r="445" spans="3:3" ht="14">
      <c r="C445" s="34"/>
    </row>
    <row r="446" spans="3:3" ht="14">
      <c r="C446" s="34"/>
    </row>
    <row r="447" spans="3:3" ht="14">
      <c r="C447" s="34"/>
    </row>
    <row r="448" spans="3:3" ht="14">
      <c r="C448" s="34"/>
    </row>
    <row r="449" spans="3:3" ht="14">
      <c r="C449" s="34"/>
    </row>
    <row r="450" spans="3:3" ht="14">
      <c r="C450" s="34"/>
    </row>
    <row r="451" spans="3:3" ht="14">
      <c r="C451" s="34"/>
    </row>
    <row r="452" spans="3:3" ht="14">
      <c r="C452" s="34"/>
    </row>
    <row r="453" spans="3:3" ht="14">
      <c r="C453" s="34"/>
    </row>
    <row r="454" spans="3:3" ht="14">
      <c r="C454" s="34"/>
    </row>
    <row r="455" spans="3:3" ht="14">
      <c r="C455" s="34"/>
    </row>
    <row r="456" spans="3:3" ht="14">
      <c r="C456" s="34"/>
    </row>
    <row r="457" spans="3:3" ht="14">
      <c r="C457" s="34"/>
    </row>
    <row r="458" spans="3:3" ht="14">
      <c r="C458" s="34"/>
    </row>
    <row r="459" spans="3:3" ht="14">
      <c r="C459" s="34"/>
    </row>
    <row r="460" spans="3:3" ht="14">
      <c r="C460" s="34"/>
    </row>
    <row r="461" spans="3:3" ht="14">
      <c r="C461" s="34"/>
    </row>
    <row r="462" spans="3:3" ht="14">
      <c r="C462" s="34"/>
    </row>
    <row r="463" spans="3:3" ht="14">
      <c r="C463" s="34"/>
    </row>
    <row r="464" spans="3:3" ht="14">
      <c r="C464" s="34"/>
    </row>
    <row r="465" spans="3:3" ht="14">
      <c r="C465" s="34"/>
    </row>
    <row r="466" spans="3:3" ht="14">
      <c r="C466" s="34"/>
    </row>
    <row r="467" spans="3:3" ht="14">
      <c r="C467" s="34"/>
    </row>
    <row r="468" spans="3:3" ht="14">
      <c r="C468" s="34"/>
    </row>
    <row r="469" spans="3:3" ht="14">
      <c r="C469" s="34"/>
    </row>
    <row r="470" spans="3:3" ht="14">
      <c r="C470" s="34"/>
    </row>
    <row r="471" spans="3:3" ht="14">
      <c r="C471" s="34"/>
    </row>
    <row r="472" spans="3:3" ht="14">
      <c r="C472" s="34"/>
    </row>
    <row r="473" spans="3:3" ht="14">
      <c r="C473" s="34"/>
    </row>
    <row r="474" spans="3:3" ht="14">
      <c r="C474" s="34"/>
    </row>
    <row r="475" spans="3:3" ht="14">
      <c r="C475" s="34"/>
    </row>
    <row r="476" spans="3:3" ht="14">
      <c r="C476" s="34"/>
    </row>
    <row r="477" spans="3:3" ht="14">
      <c r="C477" s="34"/>
    </row>
    <row r="478" spans="3:3" ht="14">
      <c r="C478" s="34"/>
    </row>
    <row r="479" spans="3:3" ht="14">
      <c r="C479" s="34"/>
    </row>
    <row r="480" spans="3:3" ht="14">
      <c r="C480" s="34"/>
    </row>
    <row r="481" spans="3:3" ht="14">
      <c r="C481" s="34"/>
    </row>
    <row r="482" spans="3:3" ht="14">
      <c r="C482" s="34"/>
    </row>
    <row r="483" spans="3:3" ht="14">
      <c r="C483" s="34"/>
    </row>
    <row r="484" spans="3:3" ht="14">
      <c r="C484" s="34"/>
    </row>
    <row r="485" spans="3:3" ht="14">
      <c r="C485" s="34"/>
    </row>
    <row r="486" spans="3:3" ht="14">
      <c r="C486" s="34"/>
    </row>
    <row r="487" spans="3:3" ht="14">
      <c r="C487" s="34"/>
    </row>
    <row r="488" spans="3:3" ht="14">
      <c r="C488" s="34"/>
    </row>
    <row r="489" spans="3:3" ht="14">
      <c r="C489" s="34"/>
    </row>
    <row r="490" spans="3:3" ht="14">
      <c r="C490" s="34"/>
    </row>
    <row r="491" spans="3:3" ht="14">
      <c r="C491" s="34"/>
    </row>
    <row r="492" spans="3:3" ht="14">
      <c r="C492" s="34"/>
    </row>
    <row r="493" spans="3:3" ht="14">
      <c r="C493" s="34"/>
    </row>
    <row r="494" spans="3:3" ht="14">
      <c r="C494" s="34"/>
    </row>
    <row r="495" spans="3:3" ht="14">
      <c r="C495" s="34"/>
    </row>
    <row r="496" spans="3:3" ht="14">
      <c r="C496" s="34"/>
    </row>
    <row r="497" spans="3:3" ht="14">
      <c r="C497" s="34"/>
    </row>
    <row r="498" spans="3:3" ht="14">
      <c r="C498" s="34"/>
    </row>
    <row r="499" spans="3:3" ht="14">
      <c r="C499" s="34"/>
    </row>
    <row r="500" spans="3:3" ht="14">
      <c r="C500" s="34"/>
    </row>
    <row r="501" spans="3:3" ht="14">
      <c r="C501" s="34"/>
    </row>
    <row r="502" spans="3:3" ht="14">
      <c r="C502" s="34"/>
    </row>
    <row r="503" spans="3:3" ht="14">
      <c r="C503" s="34"/>
    </row>
    <row r="504" spans="3:3" ht="14">
      <c r="C504" s="34"/>
    </row>
    <row r="505" spans="3:3" ht="14">
      <c r="C505" s="34"/>
    </row>
    <row r="506" spans="3:3" ht="14">
      <c r="C506" s="34"/>
    </row>
    <row r="507" spans="3:3" ht="14">
      <c r="C507" s="34"/>
    </row>
    <row r="508" spans="3:3" ht="14">
      <c r="C508" s="34"/>
    </row>
    <row r="509" spans="3:3" ht="14">
      <c r="C509" s="34"/>
    </row>
    <row r="510" spans="3:3" ht="14">
      <c r="C510" s="34"/>
    </row>
    <row r="511" spans="3:3" ht="14">
      <c r="C511" s="34"/>
    </row>
    <row r="512" spans="3:3" ht="14">
      <c r="C512" s="34"/>
    </row>
    <row r="513" spans="3:3" ht="14">
      <c r="C513" s="34"/>
    </row>
    <row r="514" spans="3:3" ht="14">
      <c r="C514" s="34"/>
    </row>
    <row r="515" spans="3:3" ht="14">
      <c r="C515" s="34"/>
    </row>
    <row r="516" spans="3:3" ht="14">
      <c r="C516" s="34"/>
    </row>
    <row r="517" spans="3:3" ht="14">
      <c r="C517" s="34"/>
    </row>
    <row r="518" spans="3:3" ht="14">
      <c r="C518" s="34"/>
    </row>
    <row r="519" spans="3:3" ht="14">
      <c r="C519" s="34"/>
    </row>
    <row r="520" spans="3:3" ht="14">
      <c r="C520" s="34"/>
    </row>
    <row r="521" spans="3:3" ht="14">
      <c r="C521" s="34"/>
    </row>
    <row r="522" spans="3:3" ht="14">
      <c r="C522" s="34"/>
    </row>
    <row r="523" spans="3:3" ht="14">
      <c r="C523" s="34"/>
    </row>
    <row r="524" spans="3:3" ht="14">
      <c r="C524" s="34"/>
    </row>
    <row r="525" spans="3:3" ht="14">
      <c r="C525" s="34"/>
    </row>
    <row r="526" spans="3:3" ht="14">
      <c r="C526" s="34"/>
    </row>
    <row r="527" spans="3:3" ht="14">
      <c r="C527" s="34"/>
    </row>
    <row r="528" spans="3:3" ht="14">
      <c r="C528" s="34"/>
    </row>
    <row r="529" spans="3:3" ht="14">
      <c r="C529" s="34"/>
    </row>
    <row r="530" spans="3:3" ht="14">
      <c r="C530" s="34"/>
    </row>
    <row r="531" spans="3:3" ht="14">
      <c r="C531" s="34"/>
    </row>
    <row r="532" spans="3:3" ht="14">
      <c r="C532" s="34"/>
    </row>
    <row r="533" spans="3:3" ht="14">
      <c r="C533" s="34"/>
    </row>
    <row r="534" spans="3:3" ht="14">
      <c r="C534" s="34"/>
    </row>
    <row r="535" spans="3:3" ht="14">
      <c r="C535" s="34"/>
    </row>
    <row r="536" spans="3:3" ht="14">
      <c r="C536" s="34"/>
    </row>
    <row r="537" spans="3:3" ht="14">
      <c r="C537" s="34"/>
    </row>
    <row r="538" spans="3:3" ht="14">
      <c r="C538" s="34"/>
    </row>
    <row r="539" spans="3:3" ht="14">
      <c r="C539" s="34"/>
    </row>
    <row r="540" spans="3:3" ht="14">
      <c r="C540" s="34"/>
    </row>
    <row r="541" spans="3:3" ht="14">
      <c r="C541" s="34"/>
    </row>
    <row r="542" spans="3:3" ht="14">
      <c r="C542" s="34"/>
    </row>
    <row r="543" spans="3:3" ht="14">
      <c r="C543" s="34"/>
    </row>
    <row r="544" spans="3:3" ht="14">
      <c r="C544" s="34"/>
    </row>
    <row r="545" spans="3:3" ht="14">
      <c r="C545" s="34"/>
    </row>
    <row r="546" spans="3:3" ht="14">
      <c r="C546" s="34"/>
    </row>
    <row r="547" spans="3:3" ht="14">
      <c r="C547" s="34"/>
    </row>
    <row r="548" spans="3:3" ht="14">
      <c r="C548" s="34"/>
    </row>
    <row r="549" spans="3:3" ht="14">
      <c r="C549" s="34"/>
    </row>
    <row r="550" spans="3:3" ht="14">
      <c r="C550" s="34"/>
    </row>
    <row r="551" spans="3:3" ht="14">
      <c r="C551" s="34"/>
    </row>
    <row r="552" spans="3:3" ht="14">
      <c r="C552" s="34"/>
    </row>
    <row r="553" spans="3:3" ht="14">
      <c r="C553" s="34"/>
    </row>
    <row r="554" spans="3:3" ht="14">
      <c r="C554" s="34"/>
    </row>
    <row r="555" spans="3:3" ht="14">
      <c r="C555" s="34"/>
    </row>
    <row r="556" spans="3:3" ht="14">
      <c r="C556" s="34"/>
    </row>
    <row r="557" spans="3:3" ht="14">
      <c r="C557" s="34"/>
    </row>
    <row r="558" spans="3:3" ht="14">
      <c r="C558" s="34"/>
    </row>
    <row r="559" spans="3:3" ht="14">
      <c r="C559" s="34"/>
    </row>
    <row r="560" spans="3:3" ht="14">
      <c r="C560" s="34"/>
    </row>
    <row r="561" spans="3:3" ht="14">
      <c r="C561" s="34"/>
    </row>
    <row r="562" spans="3:3" ht="14">
      <c r="C562" s="34"/>
    </row>
    <row r="563" spans="3:3" ht="14">
      <c r="C563" s="34"/>
    </row>
    <row r="564" spans="3:3" ht="14">
      <c r="C564" s="34"/>
    </row>
    <row r="565" spans="3:3" ht="14">
      <c r="C565" s="34"/>
    </row>
    <row r="566" spans="3:3" ht="14">
      <c r="C566" s="34"/>
    </row>
    <row r="567" spans="3:3" ht="14">
      <c r="C567" s="34"/>
    </row>
    <row r="568" spans="3:3" ht="14">
      <c r="C568" s="34"/>
    </row>
    <row r="569" spans="3:3" ht="14">
      <c r="C569" s="34"/>
    </row>
    <row r="570" spans="3:3" ht="14">
      <c r="C570" s="34"/>
    </row>
    <row r="571" spans="3:3" ht="14">
      <c r="C571" s="34"/>
    </row>
    <row r="572" spans="3:3" ht="14">
      <c r="C572" s="34"/>
    </row>
    <row r="573" spans="3:3" ht="14">
      <c r="C573" s="34"/>
    </row>
    <row r="574" spans="3:3" ht="14">
      <c r="C574" s="34"/>
    </row>
    <row r="575" spans="3:3" ht="14">
      <c r="C575" s="34"/>
    </row>
    <row r="576" spans="3:3" ht="14">
      <c r="C576" s="34"/>
    </row>
    <row r="577" spans="3:3" ht="14">
      <c r="C577" s="34"/>
    </row>
    <row r="578" spans="3:3" ht="14">
      <c r="C578" s="34"/>
    </row>
    <row r="579" spans="3:3" ht="14">
      <c r="C579" s="34"/>
    </row>
    <row r="580" spans="3:3" ht="14">
      <c r="C580" s="34"/>
    </row>
    <row r="581" spans="3:3" ht="14">
      <c r="C581" s="34"/>
    </row>
    <row r="582" spans="3:3" ht="14">
      <c r="C582" s="34"/>
    </row>
    <row r="583" spans="3:3" ht="14">
      <c r="C583" s="34"/>
    </row>
    <row r="584" spans="3:3" ht="14">
      <c r="C584" s="34"/>
    </row>
    <row r="585" spans="3:3" ht="14">
      <c r="C585" s="34"/>
    </row>
    <row r="586" spans="3:3" ht="14">
      <c r="C586" s="34"/>
    </row>
    <row r="587" spans="3:3" ht="14">
      <c r="C587" s="34"/>
    </row>
    <row r="588" spans="3:3" ht="14">
      <c r="C588" s="34"/>
    </row>
    <row r="589" spans="3:3" ht="14">
      <c r="C589" s="34"/>
    </row>
    <row r="590" spans="3:3" ht="14">
      <c r="C590" s="34"/>
    </row>
    <row r="591" spans="3:3" ht="14">
      <c r="C591" s="34"/>
    </row>
    <row r="592" spans="3:3" ht="14">
      <c r="C592" s="34"/>
    </row>
    <row r="593" spans="3:3" ht="14">
      <c r="C593" s="34"/>
    </row>
    <row r="594" spans="3:3" ht="14">
      <c r="C594" s="34"/>
    </row>
    <row r="595" spans="3:3" ht="14">
      <c r="C595" s="34"/>
    </row>
    <row r="596" spans="3:3" ht="14">
      <c r="C596" s="34"/>
    </row>
    <row r="597" spans="3:3" ht="14">
      <c r="C597" s="34"/>
    </row>
    <row r="598" spans="3:3" ht="14">
      <c r="C598" s="34"/>
    </row>
    <row r="599" spans="3:3" ht="14">
      <c r="C599" s="34"/>
    </row>
    <row r="600" spans="3:3" ht="14">
      <c r="C600" s="34"/>
    </row>
    <row r="601" spans="3:3" ht="14">
      <c r="C601" s="34"/>
    </row>
    <row r="602" spans="3:3" ht="14">
      <c r="C602" s="34"/>
    </row>
    <row r="603" spans="3:3" ht="14">
      <c r="C603" s="34"/>
    </row>
    <row r="604" spans="3:3" ht="14">
      <c r="C604" s="34"/>
    </row>
    <row r="605" spans="3:3" ht="14">
      <c r="C605" s="34"/>
    </row>
    <row r="606" spans="3:3" ht="14">
      <c r="C606" s="34"/>
    </row>
    <row r="607" spans="3:3" ht="14">
      <c r="C607" s="34"/>
    </row>
    <row r="608" spans="3:3" ht="14">
      <c r="C608" s="34"/>
    </row>
    <row r="609" spans="3:3" ht="14">
      <c r="C609" s="34"/>
    </row>
    <row r="610" spans="3:3" ht="14">
      <c r="C610" s="34"/>
    </row>
    <row r="611" spans="3:3" ht="14">
      <c r="C611" s="34"/>
    </row>
    <row r="612" spans="3:3" ht="14">
      <c r="C612" s="34"/>
    </row>
    <row r="613" spans="3:3" ht="14">
      <c r="C613" s="34"/>
    </row>
    <row r="614" spans="3:3" ht="14">
      <c r="C614" s="34"/>
    </row>
    <row r="615" spans="3:3" ht="14">
      <c r="C615" s="34"/>
    </row>
    <row r="616" spans="3:3" ht="14">
      <c r="C616" s="34"/>
    </row>
    <row r="617" spans="3:3" ht="14">
      <c r="C617" s="34"/>
    </row>
    <row r="618" spans="3:3" ht="14">
      <c r="C618" s="34"/>
    </row>
    <row r="619" spans="3:3" ht="14">
      <c r="C619" s="34"/>
    </row>
    <row r="620" spans="3:3" ht="14">
      <c r="C620" s="34"/>
    </row>
    <row r="621" spans="3:3" ht="14">
      <c r="C621" s="34"/>
    </row>
    <row r="622" spans="3:3" ht="14">
      <c r="C622" s="34"/>
    </row>
    <row r="623" spans="3:3" ht="14">
      <c r="C623" s="34"/>
    </row>
    <row r="624" spans="3:3" ht="14">
      <c r="C624" s="34"/>
    </row>
    <row r="625" spans="3:3" ht="14">
      <c r="C625" s="34"/>
    </row>
    <row r="626" spans="3:3" ht="14">
      <c r="C626" s="34"/>
    </row>
    <row r="627" spans="3:3" ht="14">
      <c r="C627" s="34"/>
    </row>
    <row r="628" spans="3:3" ht="14">
      <c r="C628" s="34"/>
    </row>
    <row r="629" spans="3:3" ht="14">
      <c r="C629" s="34"/>
    </row>
    <row r="630" spans="3:3" ht="14">
      <c r="C630" s="34"/>
    </row>
    <row r="631" spans="3:3" ht="14">
      <c r="C631" s="34"/>
    </row>
    <row r="632" spans="3:3" ht="14">
      <c r="C632" s="34"/>
    </row>
    <row r="633" spans="3:3" ht="14">
      <c r="C633" s="34"/>
    </row>
    <row r="634" spans="3:3" ht="14">
      <c r="C634" s="34"/>
    </row>
    <row r="635" spans="3:3" ht="14">
      <c r="C635" s="34"/>
    </row>
    <row r="636" spans="3:3" ht="14">
      <c r="C636" s="34"/>
    </row>
    <row r="637" spans="3:3" ht="14">
      <c r="C637" s="34"/>
    </row>
    <row r="638" spans="3:3" ht="14">
      <c r="C638" s="34"/>
    </row>
    <row r="639" spans="3:3" ht="14">
      <c r="C639" s="34"/>
    </row>
    <row r="640" spans="3:3" ht="14">
      <c r="C640" s="34"/>
    </row>
    <row r="641" spans="3:3" ht="14">
      <c r="C641" s="34"/>
    </row>
    <row r="642" spans="3:3" ht="14">
      <c r="C642" s="34"/>
    </row>
    <row r="643" spans="3:3" ht="14">
      <c r="C643" s="34"/>
    </row>
    <row r="644" spans="3:3" ht="14">
      <c r="C644" s="34"/>
    </row>
    <row r="645" spans="3:3" ht="14">
      <c r="C645" s="34"/>
    </row>
    <row r="646" spans="3:3" ht="14">
      <c r="C646" s="34"/>
    </row>
    <row r="647" spans="3:3" ht="14">
      <c r="C647" s="34"/>
    </row>
    <row r="648" spans="3:3" ht="14">
      <c r="C648" s="34"/>
    </row>
    <row r="649" spans="3:3" ht="14">
      <c r="C649" s="34"/>
    </row>
    <row r="650" spans="3:3" ht="14">
      <c r="C650" s="34"/>
    </row>
    <row r="651" spans="3:3" ht="14">
      <c r="C651" s="34"/>
    </row>
    <row r="652" spans="3:3" ht="14">
      <c r="C652" s="34"/>
    </row>
    <row r="653" spans="3:3" ht="14">
      <c r="C653" s="34"/>
    </row>
    <row r="654" spans="3:3" ht="14">
      <c r="C654" s="34"/>
    </row>
    <row r="655" spans="3:3" ht="14">
      <c r="C655" s="34"/>
    </row>
    <row r="656" spans="3:3" ht="14">
      <c r="C656" s="34"/>
    </row>
    <row r="657" spans="3:3" ht="14">
      <c r="C657" s="34"/>
    </row>
    <row r="658" spans="3:3" ht="14">
      <c r="C658" s="34"/>
    </row>
    <row r="659" spans="3:3" ht="14">
      <c r="C659" s="34"/>
    </row>
    <row r="660" spans="3:3" ht="14">
      <c r="C660" s="34"/>
    </row>
    <row r="661" spans="3:3" ht="14">
      <c r="C661" s="34"/>
    </row>
    <row r="662" spans="3:3" ht="14">
      <c r="C662" s="34"/>
    </row>
    <row r="663" spans="3:3" ht="14">
      <c r="C663" s="34"/>
    </row>
    <row r="664" spans="3:3" ht="14">
      <c r="C664" s="34"/>
    </row>
    <row r="665" spans="3:3" ht="14">
      <c r="C665" s="34"/>
    </row>
    <row r="666" spans="3:3" ht="14">
      <c r="C666" s="34"/>
    </row>
    <row r="667" spans="3:3" ht="14">
      <c r="C667" s="34"/>
    </row>
    <row r="668" spans="3:3" ht="14">
      <c r="C668" s="34"/>
    </row>
    <row r="669" spans="3:3" ht="14">
      <c r="C669" s="34"/>
    </row>
    <row r="670" spans="3:3" ht="14">
      <c r="C670" s="34"/>
    </row>
    <row r="671" spans="3:3" ht="14">
      <c r="C671" s="34"/>
    </row>
    <row r="672" spans="3:3" ht="14">
      <c r="C672" s="34"/>
    </row>
    <row r="673" spans="3:3" ht="14">
      <c r="C673" s="34"/>
    </row>
    <row r="674" spans="3:3" ht="14">
      <c r="C674" s="34"/>
    </row>
    <row r="675" spans="3:3" ht="14">
      <c r="C675" s="34"/>
    </row>
    <row r="676" spans="3:3" ht="14">
      <c r="C676" s="34"/>
    </row>
    <row r="677" spans="3:3" ht="14">
      <c r="C677" s="34"/>
    </row>
    <row r="678" spans="3:3" ht="14">
      <c r="C678" s="34"/>
    </row>
    <row r="679" spans="3:3" ht="14">
      <c r="C679" s="34"/>
    </row>
    <row r="680" spans="3:3" ht="14">
      <c r="C680" s="34"/>
    </row>
    <row r="681" spans="3:3" ht="14">
      <c r="C681" s="34"/>
    </row>
    <row r="682" spans="3:3" ht="14">
      <c r="C682" s="34"/>
    </row>
    <row r="683" spans="3:3" ht="14">
      <c r="C683" s="34"/>
    </row>
    <row r="684" spans="3:3" ht="14">
      <c r="C684" s="34"/>
    </row>
    <row r="685" spans="3:3" ht="14">
      <c r="C685" s="34"/>
    </row>
    <row r="686" spans="3:3" ht="14">
      <c r="C686" s="34"/>
    </row>
    <row r="687" spans="3:3" ht="14">
      <c r="C687" s="34"/>
    </row>
    <row r="688" spans="3:3" ht="14">
      <c r="C688" s="34"/>
    </row>
    <row r="689" spans="3:3" ht="14">
      <c r="C689" s="34"/>
    </row>
    <row r="690" spans="3:3" ht="14">
      <c r="C690" s="34"/>
    </row>
    <row r="691" spans="3:3" ht="14">
      <c r="C691" s="34"/>
    </row>
    <row r="692" spans="3:3" ht="14">
      <c r="C692" s="34"/>
    </row>
    <row r="693" spans="3:3" ht="14">
      <c r="C693" s="34"/>
    </row>
    <row r="694" spans="3:3" ht="14">
      <c r="C694" s="34"/>
    </row>
    <row r="695" spans="3:3" ht="14">
      <c r="C695" s="34"/>
    </row>
    <row r="696" spans="3:3" ht="14">
      <c r="C696" s="34"/>
    </row>
    <row r="697" spans="3:3" ht="14">
      <c r="C697" s="34"/>
    </row>
    <row r="698" spans="3:3" ht="14">
      <c r="C698" s="34"/>
    </row>
    <row r="699" spans="3:3" ht="14">
      <c r="C699" s="34"/>
    </row>
    <row r="700" spans="3:3" ht="14">
      <c r="C700" s="34"/>
    </row>
    <row r="701" spans="3:3" ht="14">
      <c r="C701" s="34"/>
    </row>
    <row r="702" spans="3:3" ht="14">
      <c r="C702" s="34"/>
    </row>
    <row r="703" spans="3:3" ht="14">
      <c r="C703" s="34"/>
    </row>
    <row r="704" spans="3:3" ht="14">
      <c r="C704" s="34"/>
    </row>
    <row r="705" spans="3:3" ht="14">
      <c r="C705" s="34"/>
    </row>
    <row r="706" spans="3:3" ht="14">
      <c r="C706" s="34"/>
    </row>
    <row r="707" spans="3:3" ht="14">
      <c r="C707" s="34"/>
    </row>
    <row r="708" spans="3:3" ht="14">
      <c r="C708" s="34"/>
    </row>
    <row r="709" spans="3:3" ht="14">
      <c r="C709" s="34"/>
    </row>
    <row r="710" spans="3:3" ht="14">
      <c r="C710" s="34"/>
    </row>
    <row r="711" spans="3:3" ht="14">
      <c r="C711" s="34"/>
    </row>
    <row r="712" spans="3:3" ht="14">
      <c r="C712" s="34"/>
    </row>
    <row r="713" spans="3:3" ht="14">
      <c r="C713" s="34"/>
    </row>
    <row r="714" spans="3:3" ht="14">
      <c r="C714" s="34"/>
    </row>
    <row r="715" spans="3:3" ht="14">
      <c r="C715" s="34"/>
    </row>
    <row r="716" spans="3:3" ht="14">
      <c r="C716" s="34"/>
    </row>
    <row r="717" spans="3:3" ht="14">
      <c r="C717" s="34"/>
    </row>
    <row r="718" spans="3:3" ht="14">
      <c r="C718" s="34"/>
    </row>
    <row r="719" spans="3:3" ht="14">
      <c r="C719" s="34"/>
    </row>
    <row r="720" spans="3:3" ht="14">
      <c r="C720" s="34"/>
    </row>
    <row r="721" spans="3:3" ht="14">
      <c r="C721" s="34"/>
    </row>
    <row r="722" spans="3:3" ht="14">
      <c r="C722" s="34"/>
    </row>
    <row r="723" spans="3:3" ht="14">
      <c r="C723" s="34"/>
    </row>
    <row r="724" spans="3:3" ht="14">
      <c r="C724" s="34"/>
    </row>
    <row r="725" spans="3:3" ht="14">
      <c r="C725" s="34"/>
    </row>
    <row r="726" spans="3:3" ht="14">
      <c r="C726" s="34"/>
    </row>
    <row r="727" spans="3:3" ht="14">
      <c r="C727" s="34"/>
    </row>
    <row r="728" spans="3:3" ht="14">
      <c r="C728" s="34"/>
    </row>
    <row r="729" spans="3:3" ht="14">
      <c r="C729" s="34"/>
    </row>
    <row r="730" spans="3:3" ht="14">
      <c r="C730" s="34"/>
    </row>
    <row r="731" spans="3:3" ht="14">
      <c r="C731" s="34"/>
    </row>
    <row r="732" spans="3:3" ht="14">
      <c r="C732" s="34"/>
    </row>
    <row r="733" spans="3:3" ht="14">
      <c r="C733" s="34"/>
    </row>
    <row r="734" spans="3:3" ht="14">
      <c r="C734" s="34"/>
    </row>
    <row r="735" spans="3:3" ht="14">
      <c r="C735" s="34"/>
    </row>
    <row r="736" spans="3:3" ht="14">
      <c r="C736" s="34"/>
    </row>
    <row r="737" spans="3:3" ht="14">
      <c r="C737" s="34"/>
    </row>
    <row r="738" spans="3:3" ht="14">
      <c r="C738" s="34"/>
    </row>
    <row r="739" spans="3:3" ht="14">
      <c r="C739" s="34"/>
    </row>
    <row r="740" spans="3:3" ht="14">
      <c r="C740" s="34"/>
    </row>
    <row r="741" spans="3:3" ht="14">
      <c r="C741" s="34"/>
    </row>
    <row r="742" spans="3:3" ht="14">
      <c r="C742" s="34"/>
    </row>
    <row r="743" spans="3:3" ht="14">
      <c r="C743" s="34"/>
    </row>
    <row r="744" spans="3:3" ht="14">
      <c r="C744" s="34"/>
    </row>
    <row r="745" spans="3:3" ht="14">
      <c r="C745" s="34"/>
    </row>
    <row r="746" spans="3:3" ht="14">
      <c r="C746" s="34"/>
    </row>
    <row r="747" spans="3:3" ht="14">
      <c r="C747" s="34"/>
    </row>
    <row r="748" spans="3:3" ht="14">
      <c r="C748" s="34"/>
    </row>
    <row r="749" spans="3:3" ht="14">
      <c r="C749" s="34"/>
    </row>
    <row r="750" spans="3:3" ht="14">
      <c r="C750" s="34"/>
    </row>
    <row r="751" spans="3:3" ht="14">
      <c r="C751" s="34"/>
    </row>
    <row r="752" spans="3:3" ht="14">
      <c r="C752" s="34"/>
    </row>
    <row r="753" spans="3:3" ht="14">
      <c r="C753" s="34"/>
    </row>
    <row r="754" spans="3:3" ht="14">
      <c r="C754" s="34"/>
    </row>
    <row r="755" spans="3:3" ht="14">
      <c r="C755" s="34"/>
    </row>
    <row r="756" spans="3:3" ht="14">
      <c r="C756" s="34"/>
    </row>
    <row r="757" spans="3:3" ht="14">
      <c r="C757" s="34"/>
    </row>
    <row r="758" spans="3:3" ht="14">
      <c r="C758" s="34"/>
    </row>
    <row r="759" spans="3:3" ht="14">
      <c r="C759" s="34"/>
    </row>
    <row r="760" spans="3:3" ht="14">
      <c r="C760" s="34"/>
    </row>
    <row r="761" spans="3:3" ht="14">
      <c r="C761" s="34"/>
    </row>
    <row r="762" spans="3:3" ht="14">
      <c r="C762" s="34"/>
    </row>
    <row r="763" spans="3:3" ht="14">
      <c r="C763" s="34"/>
    </row>
    <row r="764" spans="3:3" ht="14">
      <c r="C764" s="34"/>
    </row>
    <row r="765" spans="3:3" ht="14">
      <c r="C765" s="34"/>
    </row>
    <row r="766" spans="3:3" ht="14">
      <c r="C766" s="34"/>
    </row>
    <row r="767" spans="3:3" ht="14">
      <c r="C767" s="34"/>
    </row>
    <row r="768" spans="3:3" ht="14">
      <c r="C768" s="34"/>
    </row>
    <row r="769" spans="3:3" ht="14">
      <c r="C769" s="34"/>
    </row>
    <row r="770" spans="3:3" ht="14">
      <c r="C770" s="34"/>
    </row>
    <row r="771" spans="3:3" ht="14">
      <c r="C771" s="34"/>
    </row>
    <row r="772" spans="3:3" ht="14">
      <c r="C772" s="34"/>
    </row>
    <row r="773" spans="3:3" ht="14">
      <c r="C773" s="34"/>
    </row>
    <row r="774" spans="3:3" ht="14">
      <c r="C774" s="34"/>
    </row>
    <row r="775" spans="3:3" ht="14">
      <c r="C775" s="34"/>
    </row>
    <row r="776" spans="3:3" ht="14">
      <c r="C776" s="34"/>
    </row>
    <row r="777" spans="3:3" ht="14">
      <c r="C777" s="34"/>
    </row>
    <row r="778" spans="3:3" ht="14">
      <c r="C778" s="34"/>
    </row>
    <row r="779" spans="3:3" ht="14">
      <c r="C779" s="34"/>
    </row>
    <row r="780" spans="3:3" ht="14">
      <c r="C780" s="34"/>
    </row>
    <row r="781" spans="3:3" ht="14">
      <c r="C781" s="34"/>
    </row>
    <row r="782" spans="3:3" ht="14">
      <c r="C782" s="34"/>
    </row>
    <row r="783" spans="3:3" ht="14">
      <c r="C783" s="34"/>
    </row>
    <row r="784" spans="3:3" ht="14">
      <c r="C784" s="34"/>
    </row>
    <row r="785" spans="3:3" ht="14">
      <c r="C785" s="34"/>
    </row>
    <row r="786" spans="3:3" ht="14">
      <c r="C786" s="34"/>
    </row>
    <row r="787" spans="3:3" ht="14">
      <c r="C787" s="34"/>
    </row>
    <row r="788" spans="3:3" ht="14">
      <c r="C788" s="34"/>
    </row>
    <row r="789" spans="3:3" ht="14">
      <c r="C789" s="34"/>
    </row>
    <row r="790" spans="3:3" ht="14">
      <c r="C790" s="34"/>
    </row>
    <row r="791" spans="3:3" ht="14">
      <c r="C791" s="34"/>
    </row>
    <row r="792" spans="3:3" ht="14">
      <c r="C792" s="34"/>
    </row>
    <row r="793" spans="3:3" ht="14">
      <c r="C793" s="34"/>
    </row>
    <row r="794" spans="3:3" ht="14">
      <c r="C794" s="34"/>
    </row>
    <row r="795" spans="3:3" ht="14">
      <c r="C795" s="34"/>
    </row>
    <row r="796" spans="3:3" ht="14">
      <c r="C796" s="34"/>
    </row>
    <row r="797" spans="3:3" ht="14">
      <c r="C797" s="34"/>
    </row>
    <row r="798" spans="3:3" ht="14">
      <c r="C798" s="34"/>
    </row>
    <row r="799" spans="3:3" ht="14">
      <c r="C799" s="34"/>
    </row>
    <row r="800" spans="3:3" ht="14">
      <c r="C800" s="34"/>
    </row>
    <row r="801" spans="3:3" ht="14">
      <c r="C801" s="34"/>
    </row>
    <row r="802" spans="3:3" ht="14">
      <c r="C802" s="34"/>
    </row>
    <row r="803" spans="3:3" ht="14">
      <c r="C803" s="34"/>
    </row>
    <row r="804" spans="3:3" ht="14">
      <c r="C804" s="34"/>
    </row>
    <row r="805" spans="3:3" ht="14">
      <c r="C805" s="34"/>
    </row>
    <row r="806" spans="3:3" ht="14">
      <c r="C806" s="34"/>
    </row>
    <row r="807" spans="3:3" ht="14">
      <c r="C807" s="34"/>
    </row>
    <row r="808" spans="3:3" ht="14">
      <c r="C808" s="34"/>
    </row>
    <row r="809" spans="3:3" ht="14">
      <c r="C809" s="34"/>
    </row>
    <row r="810" spans="3:3" ht="14">
      <c r="C810" s="34"/>
    </row>
    <row r="811" spans="3:3" ht="14">
      <c r="C811" s="34"/>
    </row>
    <row r="812" spans="3:3" ht="14">
      <c r="C812" s="34"/>
    </row>
    <row r="813" spans="3:3" ht="14">
      <c r="C813" s="34"/>
    </row>
    <row r="814" spans="3:3" ht="14">
      <c r="C814" s="34"/>
    </row>
    <row r="815" spans="3:3" ht="14">
      <c r="C815" s="34"/>
    </row>
    <row r="816" spans="3:3" ht="14">
      <c r="C816" s="34"/>
    </row>
    <row r="817" spans="3:3" ht="14">
      <c r="C817" s="34"/>
    </row>
    <row r="818" spans="3:3" ht="14">
      <c r="C818" s="34"/>
    </row>
    <row r="819" spans="3:3" ht="14">
      <c r="C819" s="34"/>
    </row>
    <row r="820" spans="3:3" ht="14">
      <c r="C820" s="34"/>
    </row>
    <row r="821" spans="3:3" ht="14">
      <c r="C821" s="34"/>
    </row>
    <row r="822" spans="3:3" ht="14">
      <c r="C822" s="34"/>
    </row>
    <row r="823" spans="3:3" ht="14">
      <c r="C823" s="34"/>
    </row>
    <row r="824" spans="3:3" ht="14">
      <c r="C824" s="34"/>
    </row>
    <row r="825" spans="3:3" ht="14">
      <c r="C825" s="34"/>
    </row>
    <row r="826" spans="3:3" ht="14">
      <c r="C826" s="34"/>
    </row>
    <row r="827" spans="3:3" ht="14">
      <c r="C827" s="34"/>
    </row>
    <row r="828" spans="3:3" ht="14">
      <c r="C828" s="34"/>
    </row>
    <row r="829" spans="3:3" ht="14">
      <c r="C829" s="34"/>
    </row>
    <row r="830" spans="3:3" ht="14">
      <c r="C830" s="34"/>
    </row>
    <row r="831" spans="3:3" ht="14">
      <c r="C831" s="34"/>
    </row>
    <row r="832" spans="3:3" ht="14">
      <c r="C832" s="34"/>
    </row>
    <row r="833" spans="3:3" ht="14">
      <c r="C833" s="34"/>
    </row>
    <row r="834" spans="3:3" ht="14">
      <c r="C834" s="34"/>
    </row>
    <row r="835" spans="3:3" ht="14">
      <c r="C835" s="34"/>
    </row>
    <row r="836" spans="3:3" ht="14">
      <c r="C836" s="34"/>
    </row>
    <row r="837" spans="3:3" ht="14">
      <c r="C837" s="34"/>
    </row>
    <row r="838" spans="3:3" ht="14">
      <c r="C838" s="34"/>
    </row>
    <row r="839" spans="3:3" ht="14">
      <c r="C839" s="34"/>
    </row>
    <row r="840" spans="3:3" ht="14">
      <c r="C840" s="34"/>
    </row>
    <row r="841" spans="3:3" ht="14">
      <c r="C841" s="34"/>
    </row>
    <row r="842" spans="3:3" ht="14">
      <c r="C842" s="34"/>
    </row>
    <row r="843" spans="3:3" ht="14">
      <c r="C843" s="34"/>
    </row>
    <row r="844" spans="3:3" ht="14">
      <c r="C844" s="34"/>
    </row>
    <row r="845" spans="3:3" ht="14">
      <c r="C845" s="34"/>
    </row>
    <row r="846" spans="3:3" ht="14">
      <c r="C846" s="34"/>
    </row>
    <row r="847" spans="3:3" ht="14">
      <c r="C847" s="34"/>
    </row>
    <row r="848" spans="3:3" ht="14">
      <c r="C848" s="34"/>
    </row>
    <row r="849" spans="3:3" ht="14">
      <c r="C849" s="34"/>
    </row>
    <row r="850" spans="3:3" ht="14">
      <c r="C850" s="34"/>
    </row>
    <row r="851" spans="3:3" ht="14">
      <c r="C851" s="34"/>
    </row>
    <row r="852" spans="3:3" ht="14">
      <c r="C852" s="34"/>
    </row>
    <row r="853" spans="3:3" ht="14">
      <c r="C853" s="34"/>
    </row>
    <row r="854" spans="3:3" ht="14">
      <c r="C854" s="34"/>
    </row>
    <row r="855" spans="3:3" ht="14">
      <c r="C855" s="34"/>
    </row>
    <row r="856" spans="3:3" ht="14">
      <c r="C856" s="34"/>
    </row>
    <row r="857" spans="3:3" ht="14">
      <c r="C857" s="34"/>
    </row>
    <row r="858" spans="3:3" ht="14">
      <c r="C858" s="34"/>
    </row>
    <row r="859" spans="3:3" ht="14">
      <c r="C859" s="34"/>
    </row>
    <row r="860" spans="3:3" ht="14">
      <c r="C860" s="34"/>
    </row>
    <row r="861" spans="3:3" ht="14">
      <c r="C861" s="34"/>
    </row>
    <row r="862" spans="3:3" ht="14">
      <c r="C862" s="34"/>
    </row>
    <row r="863" spans="3:3" ht="14">
      <c r="C863" s="34"/>
    </row>
    <row r="864" spans="3:3" ht="14">
      <c r="C864" s="34"/>
    </row>
    <row r="865" spans="3:3" ht="14">
      <c r="C865" s="34"/>
    </row>
    <row r="866" spans="3:3" ht="14">
      <c r="C866" s="34"/>
    </row>
    <row r="867" spans="3:3" ht="14">
      <c r="C867" s="34"/>
    </row>
    <row r="868" spans="3:3" ht="14">
      <c r="C868" s="34"/>
    </row>
    <row r="869" spans="3:3" ht="14">
      <c r="C869" s="34"/>
    </row>
    <row r="870" spans="3:3" ht="14">
      <c r="C870" s="34"/>
    </row>
    <row r="871" spans="3:3" ht="14">
      <c r="C871" s="34"/>
    </row>
    <row r="872" spans="3:3" ht="14">
      <c r="C872" s="34"/>
    </row>
    <row r="873" spans="3:3" ht="14">
      <c r="C873" s="34"/>
    </row>
    <row r="874" spans="3:3" ht="14">
      <c r="C874" s="34"/>
    </row>
    <row r="875" spans="3:3" ht="14">
      <c r="C875" s="34"/>
    </row>
    <row r="876" spans="3:3" ht="14">
      <c r="C876" s="34"/>
    </row>
    <row r="877" spans="3:3" ht="14">
      <c r="C877" s="34"/>
    </row>
    <row r="878" spans="3:3" ht="14">
      <c r="C878" s="34"/>
    </row>
    <row r="879" spans="3:3" ht="14">
      <c r="C879" s="34"/>
    </row>
    <row r="880" spans="3:3" ht="14">
      <c r="C880" s="34"/>
    </row>
    <row r="881" spans="3:3" ht="14">
      <c r="C881" s="34"/>
    </row>
    <row r="882" spans="3:3" ht="14">
      <c r="C882" s="34"/>
    </row>
    <row r="883" spans="3:3" ht="14">
      <c r="C883" s="34"/>
    </row>
    <row r="884" spans="3:3" ht="14">
      <c r="C884" s="34"/>
    </row>
    <row r="885" spans="3:3" ht="14">
      <c r="C885" s="34"/>
    </row>
    <row r="886" spans="3:3" ht="14">
      <c r="C886" s="34"/>
    </row>
    <row r="887" spans="3:3" ht="14">
      <c r="C887" s="34"/>
    </row>
    <row r="888" spans="3:3" ht="14">
      <c r="C888" s="34"/>
    </row>
    <row r="889" spans="3:3" ht="14">
      <c r="C889" s="34"/>
    </row>
    <row r="890" spans="3:3" ht="14">
      <c r="C890" s="34"/>
    </row>
    <row r="891" spans="3:3" ht="14">
      <c r="C891" s="34"/>
    </row>
    <row r="892" spans="3:3" ht="14">
      <c r="C892" s="34"/>
    </row>
    <row r="893" spans="3:3" ht="14">
      <c r="C893" s="34"/>
    </row>
    <row r="894" spans="3:3" ht="14">
      <c r="C894" s="34"/>
    </row>
    <row r="895" spans="3:3" ht="14">
      <c r="C895" s="34"/>
    </row>
    <row r="896" spans="3:3" ht="14">
      <c r="C896" s="34"/>
    </row>
    <row r="897" spans="3:3" ht="14">
      <c r="C897" s="34"/>
    </row>
    <row r="898" spans="3:3" ht="14">
      <c r="C898" s="34"/>
    </row>
    <row r="899" spans="3:3" ht="14">
      <c r="C899" s="34"/>
    </row>
    <row r="900" spans="3:3" ht="14">
      <c r="C900" s="34"/>
    </row>
    <row r="901" spans="3:3" ht="14">
      <c r="C901" s="34"/>
    </row>
    <row r="902" spans="3:3" ht="14">
      <c r="C902" s="34"/>
    </row>
    <row r="903" spans="3:3" ht="14">
      <c r="C903" s="34"/>
    </row>
    <row r="904" spans="3:3" ht="14">
      <c r="C904" s="34"/>
    </row>
    <row r="905" spans="3:3" ht="14">
      <c r="C905" s="34"/>
    </row>
    <row r="906" spans="3:3" ht="14">
      <c r="C906" s="34"/>
    </row>
    <row r="907" spans="3:3" ht="14">
      <c r="C907" s="34"/>
    </row>
    <row r="908" spans="3:3" ht="14">
      <c r="C908" s="34"/>
    </row>
    <row r="909" spans="3:3" ht="14">
      <c r="C909" s="34"/>
    </row>
    <row r="910" spans="3:3" ht="14">
      <c r="C910" s="34"/>
    </row>
    <row r="911" spans="3:3" ht="14">
      <c r="C911" s="34"/>
    </row>
    <row r="912" spans="3:3" ht="14">
      <c r="C912" s="34"/>
    </row>
    <row r="913" spans="3:3" ht="14">
      <c r="C913" s="34"/>
    </row>
    <row r="914" spans="3:3" ht="14">
      <c r="C914" s="34"/>
    </row>
    <row r="915" spans="3:3" ht="14">
      <c r="C915" s="34"/>
    </row>
    <row r="916" spans="3:3" ht="14">
      <c r="C916" s="34"/>
    </row>
    <row r="917" spans="3:3" ht="14">
      <c r="C917" s="34"/>
    </row>
    <row r="918" spans="3:3" ht="14">
      <c r="C918" s="34"/>
    </row>
    <row r="919" spans="3:3" ht="14">
      <c r="C919" s="34"/>
    </row>
    <row r="920" spans="3:3" ht="14">
      <c r="C920" s="34"/>
    </row>
    <row r="921" spans="3:3" ht="14">
      <c r="C921" s="34"/>
    </row>
    <row r="922" spans="3:3" ht="14">
      <c r="C922" s="34"/>
    </row>
    <row r="923" spans="3:3" ht="14">
      <c r="C923" s="34"/>
    </row>
    <row r="924" spans="3:3" ht="14">
      <c r="C924" s="34"/>
    </row>
    <row r="925" spans="3:3" ht="14">
      <c r="C925" s="34"/>
    </row>
    <row r="926" spans="3:3" ht="14">
      <c r="C926" s="34"/>
    </row>
    <row r="927" spans="3:3" ht="14">
      <c r="C927" s="34"/>
    </row>
    <row r="928" spans="3:3" ht="14">
      <c r="C928" s="34"/>
    </row>
    <row r="929" spans="3:3" ht="14">
      <c r="C929" s="34"/>
    </row>
    <row r="930" spans="3:3" ht="14">
      <c r="C930" s="34"/>
    </row>
    <row r="931" spans="3:3" ht="14">
      <c r="C931" s="34"/>
    </row>
    <row r="932" spans="3:3" ht="14">
      <c r="C932" s="34"/>
    </row>
    <row r="933" spans="3:3" ht="14">
      <c r="C933" s="34"/>
    </row>
    <row r="934" spans="3:3" ht="14">
      <c r="C934" s="34"/>
    </row>
    <row r="935" spans="3:3" ht="14">
      <c r="C935" s="34"/>
    </row>
    <row r="936" spans="3:3" ht="14">
      <c r="C936" s="34"/>
    </row>
    <row r="937" spans="3:3" ht="14">
      <c r="C937" s="34"/>
    </row>
    <row r="938" spans="3:3" ht="14">
      <c r="C938" s="34"/>
    </row>
    <row r="939" spans="3:3" ht="14">
      <c r="C939" s="34"/>
    </row>
    <row r="940" spans="3:3" ht="14">
      <c r="C940" s="34"/>
    </row>
    <row r="941" spans="3:3" ht="14">
      <c r="C941" s="34"/>
    </row>
    <row r="942" spans="3:3" ht="14">
      <c r="C942" s="34"/>
    </row>
    <row r="943" spans="3:3" ht="14">
      <c r="C943" s="34"/>
    </row>
    <row r="944" spans="3:3" ht="14">
      <c r="C944" s="34"/>
    </row>
    <row r="945" spans="3:3" ht="14">
      <c r="C945" s="34"/>
    </row>
    <row r="946" spans="3:3" ht="14">
      <c r="C946" s="34"/>
    </row>
    <row r="947" spans="3:3" ht="14">
      <c r="C947" s="34"/>
    </row>
    <row r="948" spans="3:3" ht="14">
      <c r="C948" s="34"/>
    </row>
    <row r="949" spans="3:3" ht="14">
      <c r="C949" s="34"/>
    </row>
    <row r="950" spans="3:3" ht="14">
      <c r="C950" s="34"/>
    </row>
    <row r="951" spans="3:3" ht="14">
      <c r="C951" s="34"/>
    </row>
    <row r="952" spans="3:3" ht="14">
      <c r="C952" s="34"/>
    </row>
    <row r="953" spans="3:3" ht="14">
      <c r="C953" s="34"/>
    </row>
    <row r="954" spans="3:3" ht="14">
      <c r="C954" s="34"/>
    </row>
    <row r="955" spans="3:3" ht="14">
      <c r="C955" s="34"/>
    </row>
    <row r="956" spans="3:3" ht="14">
      <c r="C956" s="34"/>
    </row>
    <row r="957" spans="3:3" ht="14">
      <c r="C957" s="34"/>
    </row>
    <row r="958" spans="3:3" ht="14">
      <c r="C958" s="34"/>
    </row>
    <row r="959" spans="3:3" ht="14">
      <c r="C959" s="34"/>
    </row>
    <row r="960" spans="3:3" ht="14">
      <c r="C960" s="34"/>
    </row>
    <row r="961" spans="3:3" ht="14">
      <c r="C961" s="34"/>
    </row>
    <row r="962" spans="3:3" ht="14">
      <c r="C962" s="34"/>
    </row>
    <row r="963" spans="3:3" ht="14">
      <c r="C963" s="34"/>
    </row>
    <row r="964" spans="3:3" ht="14">
      <c r="C964" s="34"/>
    </row>
    <row r="965" spans="3:3" ht="14">
      <c r="C965" s="34"/>
    </row>
    <row r="966" spans="3:3" ht="14">
      <c r="C966" s="34"/>
    </row>
    <row r="967" spans="3:3" ht="14">
      <c r="C967" s="34"/>
    </row>
    <row r="968" spans="3:3" ht="14">
      <c r="C968" s="34"/>
    </row>
    <row r="969" spans="3:3" ht="14">
      <c r="C969" s="34"/>
    </row>
    <row r="970" spans="3:3" ht="14">
      <c r="C970" s="34"/>
    </row>
    <row r="971" spans="3:3" ht="14">
      <c r="C971" s="34"/>
    </row>
    <row r="972" spans="3:3" ht="14">
      <c r="C972" s="34"/>
    </row>
    <row r="973" spans="3:3" ht="14">
      <c r="C973" s="34"/>
    </row>
    <row r="974" spans="3:3" ht="14">
      <c r="C974" s="34"/>
    </row>
    <row r="975" spans="3:3" ht="14">
      <c r="C975" s="34"/>
    </row>
    <row r="976" spans="3:3" ht="14">
      <c r="C976" s="34"/>
    </row>
    <row r="977" spans="3:3" ht="14">
      <c r="C977" s="34"/>
    </row>
    <row r="978" spans="3:3" ht="14">
      <c r="C978" s="34"/>
    </row>
    <row r="979" spans="3:3" ht="14">
      <c r="C979" s="34"/>
    </row>
    <row r="980" spans="3:3" ht="14">
      <c r="C980" s="34"/>
    </row>
    <row r="981" spans="3:3" ht="14">
      <c r="C981" s="34"/>
    </row>
    <row r="982" spans="3:3" ht="14">
      <c r="C982" s="34"/>
    </row>
    <row r="983" spans="3:3" ht="14">
      <c r="C983" s="34"/>
    </row>
    <row r="984" spans="3:3" ht="14">
      <c r="C984" s="34"/>
    </row>
    <row r="985" spans="3:3" ht="14">
      <c r="C985" s="34"/>
    </row>
    <row r="986" spans="3:3" ht="14">
      <c r="C986" s="34"/>
    </row>
    <row r="987" spans="3:3" ht="14">
      <c r="C987" s="34"/>
    </row>
    <row r="988" spans="3:3" ht="14">
      <c r="C988" s="34"/>
    </row>
    <row r="989" spans="3:3" ht="14">
      <c r="C989" s="34"/>
    </row>
    <row r="990" spans="3:3" ht="14">
      <c r="C990" s="34"/>
    </row>
    <row r="991" spans="3:3" ht="14">
      <c r="C991" s="34"/>
    </row>
    <row r="992" spans="3:3" ht="14">
      <c r="C992" s="34"/>
    </row>
    <row r="993" spans="3:3" ht="14">
      <c r="C993" s="34"/>
    </row>
    <row r="994" spans="3:3" ht="14">
      <c r="C994" s="34"/>
    </row>
    <row r="995" spans="3:3" ht="14">
      <c r="C995" s="34"/>
    </row>
    <row r="996" spans="3:3" ht="14">
      <c r="C996" s="34"/>
    </row>
    <row r="997" spans="3:3" ht="14">
      <c r="C997" s="34"/>
    </row>
    <row r="998" spans="3:3" ht="14">
      <c r="C998" s="34"/>
    </row>
    <row r="999" spans="3:3" ht="14">
      <c r="C999" s="34"/>
    </row>
    <row r="1000" spans="3:3" ht="14">
      <c r="C1000" s="34"/>
    </row>
    <row r="1001" spans="3:3" ht="14">
      <c r="C1001" s="34"/>
    </row>
    <row r="1002" spans="3:3" ht="14">
      <c r="C1002" s="34"/>
    </row>
    <row r="1003" spans="3:3" ht="14">
      <c r="C1003" s="34"/>
    </row>
    <row r="1004" spans="3:3" ht="14">
      <c r="C1004" s="34"/>
    </row>
    <row r="1005" spans="3:3" ht="14">
      <c r="C1005" s="34"/>
    </row>
    <row r="1006" spans="3:3" ht="14">
      <c r="C1006" s="34"/>
    </row>
    <row r="1007" spans="3:3" ht="14">
      <c r="C1007" s="34"/>
    </row>
    <row r="1008" spans="3:3" ht="14">
      <c r="C1008" s="34"/>
    </row>
    <row r="1009" spans="3:3" ht="14">
      <c r="C1009" s="34"/>
    </row>
    <row r="1010" spans="3:3" ht="14">
      <c r="C1010" s="34"/>
    </row>
    <row r="1011" spans="3:3" ht="14">
      <c r="C1011" s="34"/>
    </row>
    <row r="1012" spans="3:3" ht="14">
      <c r="C1012" s="34"/>
    </row>
    <row r="1013" spans="3:3" ht="14">
      <c r="C1013" s="34"/>
    </row>
    <row r="1014" spans="3:3" ht="14">
      <c r="C1014" s="34"/>
    </row>
    <row r="1015" spans="3:3" ht="14">
      <c r="C1015" s="34"/>
    </row>
    <row r="1016" spans="3:3" ht="14">
      <c r="C1016" s="34"/>
    </row>
    <row r="1017" spans="3:3" ht="14">
      <c r="C1017" s="34"/>
    </row>
    <row r="1018" spans="3:3" ht="14">
      <c r="C1018" s="34"/>
    </row>
    <row r="1019" spans="3:3" ht="14">
      <c r="C1019" s="34"/>
    </row>
    <row r="1020" spans="3:3" ht="14">
      <c r="C1020" s="34"/>
    </row>
    <row r="1021" spans="3:3" ht="14">
      <c r="C1021" s="34"/>
    </row>
    <row r="1022" spans="3:3" ht="14">
      <c r="C1022" s="34"/>
    </row>
    <row r="1023" spans="3:3" ht="14">
      <c r="C1023" s="34"/>
    </row>
    <row r="1024" spans="3:3" ht="14">
      <c r="C1024" s="34"/>
    </row>
    <row r="1025" spans="3:3" ht="14">
      <c r="C1025" s="34"/>
    </row>
    <row r="1026" spans="3:3" ht="14">
      <c r="C1026" s="34"/>
    </row>
    <row r="1027" spans="3:3" ht="14">
      <c r="C1027" s="34"/>
    </row>
    <row r="1028" spans="3:3" ht="14">
      <c r="C1028" s="34"/>
    </row>
    <row r="1029" spans="3:3" ht="14">
      <c r="C1029" s="34"/>
    </row>
    <row r="1030" spans="3:3" ht="14">
      <c r="C1030" s="34"/>
    </row>
    <row r="1031" spans="3:3" ht="14">
      <c r="C1031" s="34"/>
    </row>
    <row r="1032" spans="3:3" ht="14">
      <c r="C1032" s="34"/>
    </row>
    <row r="1033" spans="3:3" ht="14">
      <c r="C1033" s="34"/>
    </row>
    <row r="1034" spans="3:3" ht="14">
      <c r="C1034" s="34"/>
    </row>
    <row r="1035" spans="3:3" ht="14">
      <c r="C1035" s="34"/>
    </row>
    <row r="1036" spans="3:3" ht="14">
      <c r="C1036" s="34"/>
    </row>
    <row r="1037" spans="3:3" ht="14">
      <c r="C1037" s="34"/>
    </row>
    <row r="1038" spans="3:3" ht="14">
      <c r="C1038" s="34"/>
    </row>
    <row r="1039" spans="3:3" ht="14">
      <c r="C1039" s="34"/>
    </row>
    <row r="1040" spans="3:3" ht="14">
      <c r="C1040" s="34"/>
    </row>
    <row r="1041" spans="3:3" ht="14">
      <c r="C1041" s="34"/>
    </row>
    <row r="1042" spans="3:3" ht="14">
      <c r="C1042" s="34"/>
    </row>
    <row r="1043" spans="3:3" ht="14">
      <c r="C1043" s="34"/>
    </row>
    <row r="1044" spans="3:3" ht="14">
      <c r="C1044" s="34"/>
    </row>
    <row r="1045" spans="3:3" ht="14">
      <c r="C1045" s="34"/>
    </row>
    <row r="1046" spans="3:3" ht="14">
      <c r="C1046" s="34"/>
    </row>
    <row r="1047" spans="3:3" ht="14">
      <c r="C1047" s="34"/>
    </row>
    <row r="1048" spans="3:3" ht="14">
      <c r="C1048" s="34"/>
    </row>
    <row r="1049" spans="3:3" ht="14">
      <c r="C1049" s="34"/>
    </row>
    <row r="1050" spans="3:3" ht="14">
      <c r="C1050" s="34"/>
    </row>
    <row r="1051" spans="3:3" ht="14">
      <c r="C1051" s="34"/>
    </row>
    <row r="1052" spans="3:3" ht="14">
      <c r="C1052" s="34"/>
    </row>
    <row r="1053" spans="3:3" ht="14">
      <c r="C1053" s="34"/>
    </row>
    <row r="1054" spans="3:3" ht="14">
      <c r="C1054" s="34"/>
    </row>
    <row r="1055" spans="3:3" ht="14">
      <c r="C1055" s="34"/>
    </row>
    <row r="1056" spans="3:3" ht="14">
      <c r="C1056" s="34"/>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ColWidth="14.5" defaultRowHeight="15" customHeight="1" x14ac:dyDescent="0"/>
  <cols>
    <col min="1" max="1" width="18.83203125" customWidth="1"/>
    <col min="2" max="2" width="9.6640625" customWidth="1"/>
    <col min="3" max="12" width="8.6640625" customWidth="1"/>
  </cols>
  <sheetData>
    <row r="1" spans="1:4" ht="14.25" customHeight="1"/>
    <row r="2" spans="1:4" ht="14.25" customHeight="1">
      <c r="A2" s="1" t="s">
        <v>0</v>
      </c>
      <c r="B2" s="2" t="s">
        <v>1</v>
      </c>
    </row>
    <row r="3" spans="1:4" ht="14.25" customHeight="1">
      <c r="A3" s="1"/>
      <c r="B3" s="2" t="s">
        <v>2</v>
      </c>
    </row>
    <row r="4" spans="1:4" ht="14.25" customHeight="1">
      <c r="B4" s="2"/>
      <c r="C4" s="2"/>
      <c r="D4" s="2"/>
    </row>
    <row r="5" spans="1:4" ht="14.25" customHeight="1">
      <c r="A5" s="2" t="s">
        <v>3</v>
      </c>
      <c r="B5" s="2" t="s">
        <v>4</v>
      </c>
      <c r="C5" s="2"/>
      <c r="D5" s="2"/>
    </row>
    <row r="6" spans="1:4" ht="14.25" customHeight="1">
      <c r="A6" s="2"/>
      <c r="B6" s="2"/>
      <c r="C6" s="2"/>
      <c r="D6" s="2"/>
    </row>
    <row r="7" spans="1:4" ht="14.25" customHeight="1">
      <c r="A7" s="3" t="s">
        <v>5</v>
      </c>
      <c r="B7" s="2"/>
      <c r="C7" s="2"/>
      <c r="D7" s="2"/>
    </row>
    <row r="8" spans="1:4" ht="14.25" customHeight="1">
      <c r="A8" s="4" t="s">
        <v>6</v>
      </c>
      <c r="B8" s="5">
        <v>48780.59</v>
      </c>
      <c r="C8" s="2"/>
      <c r="D8" s="2"/>
    </row>
    <row r="9" spans="1:4" ht="14.25" customHeight="1">
      <c r="A9" s="6" t="s">
        <v>7</v>
      </c>
      <c r="B9" s="7">
        <v>48780.59</v>
      </c>
      <c r="C9" s="2"/>
      <c r="D9" s="2"/>
    </row>
    <row r="10" spans="1:4" ht="14.25" customHeight="1">
      <c r="A10" s="2"/>
      <c r="B10" s="2"/>
      <c r="C10" s="2"/>
      <c r="D10" s="2"/>
    </row>
    <row r="11" spans="1:4" ht="14.25" customHeight="1">
      <c r="A11" s="3" t="s">
        <v>8</v>
      </c>
      <c r="B11" s="2"/>
      <c r="C11" s="2"/>
      <c r="D11" s="2"/>
    </row>
    <row r="12" spans="1:4" ht="14.25" customHeight="1">
      <c r="A12" s="4" t="s">
        <v>6</v>
      </c>
      <c r="B12" s="5">
        <v>33780.589999999997</v>
      </c>
      <c r="C12" s="2"/>
      <c r="D12" s="2"/>
    </row>
    <row r="13" spans="1:4" ht="14.25" customHeight="1">
      <c r="A13" s="6" t="s">
        <v>7</v>
      </c>
      <c r="B13" s="7">
        <v>33780.589999999997</v>
      </c>
      <c r="C13" s="2"/>
      <c r="D13" s="2"/>
    </row>
    <row r="14" spans="1:4" ht="14.25" customHeight="1">
      <c r="A14" s="2"/>
      <c r="B14" s="2"/>
      <c r="C14" s="2"/>
      <c r="D14" s="2"/>
    </row>
    <row r="15" spans="1:4" ht="14.25" customHeight="1">
      <c r="A15" s="2"/>
    </row>
    <row r="16" spans="1:4" ht="14.25" customHeight="1">
      <c r="A16" s="2" t="s">
        <v>9</v>
      </c>
    </row>
    <row r="17" ht="14.25" customHeight="1"/>
    <row r="18" ht="14.25" customHeight="1"/>
    <row r="19" ht="14.25" customHeigh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3"/>
  <sheetViews>
    <sheetView workbookViewId="0"/>
  </sheetViews>
  <sheetFormatPr baseColWidth="10" defaultColWidth="14.5" defaultRowHeight="15" customHeight="1" x14ac:dyDescent="0"/>
  <cols>
    <col min="1" max="1" width="30.83203125" customWidth="1"/>
    <col min="2" max="2" width="12" customWidth="1"/>
    <col min="3" max="13" width="8.6640625" customWidth="1"/>
  </cols>
  <sheetData>
    <row r="2" spans="1:3" ht="14">
      <c r="A2" s="1" t="s">
        <v>0</v>
      </c>
      <c r="B2" s="2" t="s">
        <v>10</v>
      </c>
    </row>
    <row r="3" spans="1:3" ht="14">
      <c r="A3" s="2"/>
      <c r="B3" s="2" t="s">
        <v>11</v>
      </c>
    </row>
    <row r="4" spans="1:3" ht="14">
      <c r="A4" s="2"/>
      <c r="B4" s="2" t="s">
        <v>12</v>
      </c>
    </row>
    <row r="5" spans="1:3" ht="14">
      <c r="B5" s="8"/>
    </row>
    <row r="6" spans="1:3" ht="14.25" customHeight="1">
      <c r="A6" s="2" t="s">
        <v>3</v>
      </c>
      <c r="B6" s="2" t="s">
        <v>4</v>
      </c>
    </row>
    <row r="7" spans="1:3" ht="14.25" customHeight="1">
      <c r="A7" s="2"/>
      <c r="B7" s="9"/>
    </row>
    <row r="8" spans="1:3" ht="14.25" customHeight="1">
      <c r="A8" s="3" t="s">
        <v>13</v>
      </c>
      <c r="B8" s="9"/>
      <c r="C8" s="2" t="s">
        <v>14</v>
      </c>
    </row>
    <row r="9" spans="1:3" ht="14.25" customHeight="1">
      <c r="A9" s="2" t="s">
        <v>15</v>
      </c>
      <c r="B9" s="10">
        <v>356000</v>
      </c>
    </row>
    <row r="10" spans="1:3" ht="14.25" customHeight="1">
      <c r="A10" s="4" t="s">
        <v>16</v>
      </c>
      <c r="B10" s="11">
        <v>1000</v>
      </c>
    </row>
    <row r="11" spans="1:3" ht="14.25" customHeight="1">
      <c r="A11" s="4" t="s">
        <v>17</v>
      </c>
      <c r="B11" s="10">
        <v>20000</v>
      </c>
    </row>
    <row r="12" spans="1:3" ht="14.25" customHeight="1">
      <c r="A12" s="4" t="s">
        <v>18</v>
      </c>
      <c r="B12" s="11">
        <v>5000</v>
      </c>
    </row>
    <row r="13" spans="1:3" ht="14.25" customHeight="1">
      <c r="A13" s="4" t="s">
        <v>19</v>
      </c>
      <c r="B13" s="11">
        <v>750</v>
      </c>
    </row>
    <row r="14" spans="1:3" ht="14.25" customHeight="1">
      <c r="A14" s="4" t="s">
        <v>20</v>
      </c>
      <c r="B14" s="11">
        <v>600</v>
      </c>
    </row>
    <row r="15" spans="1:3" ht="14.25" customHeight="1">
      <c r="A15" s="4" t="s">
        <v>21</v>
      </c>
      <c r="B15" s="11">
        <v>400</v>
      </c>
    </row>
    <row r="16" spans="1:3" ht="14.25" customHeight="1">
      <c r="A16" s="4" t="s">
        <v>22</v>
      </c>
      <c r="B16" s="11">
        <v>2000</v>
      </c>
    </row>
    <row r="17" spans="1:3" ht="14.25" customHeight="1">
      <c r="A17" s="4" t="s">
        <v>23</v>
      </c>
      <c r="B17" s="11">
        <v>60000</v>
      </c>
      <c r="C17" s="12" t="s">
        <v>24</v>
      </c>
    </row>
    <row r="18" spans="1:3" ht="14.25" customHeight="1">
      <c r="A18" s="4" t="s">
        <v>25</v>
      </c>
      <c r="B18" s="11">
        <v>5000</v>
      </c>
    </row>
    <row r="19" spans="1:3" ht="14.25" customHeight="1">
      <c r="A19" s="4" t="s">
        <v>26</v>
      </c>
      <c r="B19" s="11">
        <v>4000</v>
      </c>
    </row>
    <row r="20" spans="1:3" ht="14.25" customHeight="1">
      <c r="A20" s="4" t="s">
        <v>27</v>
      </c>
      <c r="B20" s="13">
        <v>3500</v>
      </c>
    </row>
    <row r="21" spans="1:3" ht="14.25" customHeight="1">
      <c r="A21" s="4"/>
      <c r="B21" s="11"/>
    </row>
    <row r="22" spans="1:3" ht="14.25" customHeight="1">
      <c r="A22" s="4" t="s">
        <v>28</v>
      </c>
      <c r="B22" s="11">
        <f>SUM(B9:B20)</f>
        <v>458250</v>
      </c>
    </row>
    <row r="23" spans="1:3" ht="14.25" customHeight="1">
      <c r="A23" s="2"/>
      <c r="B23" s="9"/>
    </row>
    <row r="24" spans="1:3" ht="14.25" customHeight="1">
      <c r="A24" s="3" t="s">
        <v>29</v>
      </c>
      <c r="B24" s="9"/>
      <c r="C24" s="2" t="s">
        <v>14</v>
      </c>
    </row>
    <row r="25" spans="1:3" ht="14.25" customHeight="1">
      <c r="A25" s="2" t="s">
        <v>30</v>
      </c>
      <c r="B25" s="11">
        <v>7447</v>
      </c>
    </row>
    <row r="26" spans="1:3" ht="14.25" customHeight="1">
      <c r="A26" s="14" t="s">
        <v>31</v>
      </c>
      <c r="B26" s="11">
        <v>69028</v>
      </c>
    </row>
    <row r="27" spans="1:3" ht="14.25" customHeight="1">
      <c r="A27" s="4" t="s">
        <v>32</v>
      </c>
      <c r="B27" s="11">
        <v>55000</v>
      </c>
      <c r="C27" s="15" t="s">
        <v>33</v>
      </c>
    </row>
    <row r="28" spans="1:3" ht="14.25" customHeight="1">
      <c r="A28" s="4" t="s">
        <v>34</v>
      </c>
      <c r="B28" s="10">
        <v>30550</v>
      </c>
    </row>
    <row r="29" spans="1:3" ht="14.25" customHeight="1">
      <c r="A29" s="4" t="s">
        <v>35</v>
      </c>
      <c r="B29" s="13">
        <v>4000</v>
      </c>
    </row>
    <row r="30" spans="1:3" ht="14.25" customHeight="1">
      <c r="A30" s="2"/>
      <c r="B30" s="9"/>
    </row>
    <row r="31" spans="1:3" ht="14.25" customHeight="1">
      <c r="A31" s="2" t="s">
        <v>36</v>
      </c>
      <c r="B31" s="11">
        <f>SUM(B25:B29)</f>
        <v>166025</v>
      </c>
    </row>
    <row r="32" spans="1:3" ht="14.25" customHeight="1">
      <c r="A32" s="2"/>
      <c r="B32" s="9"/>
    </row>
    <row r="33" spans="1:4" ht="14.25" customHeight="1">
      <c r="A33" s="16" t="s">
        <v>37</v>
      </c>
      <c r="B33" s="11" t="e">
        <f ca="1">minus(B31,B22)</f>
        <v>#NAME?</v>
      </c>
    </row>
    <row r="34" spans="1:4" ht="14.25" customHeight="1">
      <c r="A34" s="2"/>
      <c r="B34" s="9"/>
    </row>
    <row r="35" spans="1:4" ht="14.25" customHeight="1">
      <c r="A35" s="3" t="s">
        <v>38</v>
      </c>
      <c r="B35" s="17"/>
      <c r="C35" s="8"/>
      <c r="D35" s="8"/>
    </row>
    <row r="36" spans="1:4" ht="14.25" customHeight="1">
      <c r="A36" s="4" t="s">
        <v>6</v>
      </c>
      <c r="B36" s="7">
        <v>33780.589999999997</v>
      </c>
      <c r="C36" s="8"/>
      <c r="D36" s="8"/>
    </row>
    <row r="37" spans="1:4" ht="14.25" customHeight="1">
      <c r="A37" s="2"/>
      <c r="B37" s="17"/>
      <c r="C37" s="8"/>
      <c r="D37" s="8"/>
    </row>
    <row r="38" spans="1:4" ht="14.25" customHeight="1">
      <c r="A38" s="2"/>
      <c r="B38" s="17"/>
      <c r="C38" s="8"/>
      <c r="D38" s="8"/>
    </row>
    <row r="39" spans="1:4" ht="14.25" customHeight="1">
      <c r="A39" s="18" t="s">
        <v>39</v>
      </c>
      <c r="B39" s="11" t="e">
        <f ca="1">minus(B22,B31)</f>
        <v>#NAME?</v>
      </c>
    </row>
    <row r="40" spans="1:4" ht="14.25" customHeight="1">
      <c r="B40" s="9"/>
    </row>
    <row r="41" spans="1:4" ht="14.25" customHeight="1">
      <c r="B41" s="9"/>
    </row>
    <row r="42" spans="1:4" ht="14.25" customHeight="1">
      <c r="A42" s="2" t="s">
        <v>9</v>
      </c>
      <c r="B42" s="9"/>
    </row>
    <row r="43" spans="1:4" ht="14.25" customHeight="1">
      <c r="B43" s="9"/>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workbookViewId="0"/>
  </sheetViews>
  <sheetFormatPr baseColWidth="10" defaultColWidth="14.5" defaultRowHeight="15" customHeight="1" x14ac:dyDescent="0"/>
  <cols>
    <col min="1" max="1" width="26.5" customWidth="1"/>
    <col min="2" max="2" width="10.5" customWidth="1"/>
    <col min="3" max="3" width="8.6640625" customWidth="1"/>
    <col min="4" max="4" width="9.6640625" customWidth="1"/>
    <col min="5" max="26" width="8.6640625" customWidth="1"/>
  </cols>
  <sheetData>
    <row r="1" spans="1:5" ht="14.25" customHeight="1"/>
    <row r="2" spans="1:5" ht="14.25" customHeight="1">
      <c r="A2" s="1" t="s">
        <v>40</v>
      </c>
      <c r="B2" s="2" t="s">
        <v>41</v>
      </c>
    </row>
    <row r="3" spans="1:5" ht="14.25" customHeight="1">
      <c r="A3" s="2"/>
      <c r="B3" s="2" t="s">
        <v>42</v>
      </c>
    </row>
    <row r="4" spans="1:5" ht="14.25" customHeight="1">
      <c r="A4" s="2"/>
      <c r="B4" s="2" t="s">
        <v>43</v>
      </c>
    </row>
    <row r="5" spans="1:5" ht="14.25" customHeight="1">
      <c r="A5" s="2"/>
      <c r="B5" s="2"/>
    </row>
    <row r="6" spans="1:5" ht="14.25" customHeight="1">
      <c r="A6" s="2" t="s">
        <v>3</v>
      </c>
      <c r="B6" s="2" t="s">
        <v>4</v>
      </c>
    </row>
    <row r="7" spans="1:5" ht="14.25" customHeight="1">
      <c r="A7" s="2"/>
      <c r="B7" s="9"/>
    </row>
    <row r="8" spans="1:5" ht="14.25" customHeight="1">
      <c r="A8" s="19" t="s">
        <v>44</v>
      </c>
      <c r="B8" s="20" t="s">
        <v>45</v>
      </c>
      <c r="C8" s="21"/>
      <c r="D8" s="21"/>
      <c r="E8" s="22" t="s">
        <v>14</v>
      </c>
    </row>
    <row r="9" spans="1:5" ht="14.25" customHeight="1">
      <c r="A9" s="23" t="s">
        <v>13</v>
      </c>
      <c r="B9" s="9"/>
      <c r="C9" s="8"/>
      <c r="D9" s="8"/>
      <c r="E9" s="24"/>
    </row>
    <row r="10" spans="1:5" ht="14.25" customHeight="1">
      <c r="A10" s="25" t="s">
        <v>46</v>
      </c>
      <c r="B10" s="26">
        <f>14*2500</f>
        <v>35000</v>
      </c>
      <c r="C10" s="8"/>
      <c r="D10" s="8"/>
      <c r="E10" s="24"/>
    </row>
    <row r="11" spans="1:5" ht="14.25" customHeight="1">
      <c r="A11" s="14" t="s">
        <v>28</v>
      </c>
      <c r="B11" s="11">
        <f>B10</f>
        <v>35000</v>
      </c>
      <c r="C11" s="8"/>
      <c r="D11" s="8"/>
      <c r="E11" s="24"/>
    </row>
    <row r="12" spans="1:5" ht="14.25" customHeight="1">
      <c r="A12" s="14"/>
      <c r="B12" s="9"/>
      <c r="C12" s="8"/>
      <c r="D12" s="8"/>
      <c r="E12" s="24"/>
    </row>
    <row r="13" spans="1:5" ht="14.25" customHeight="1">
      <c r="A13" s="23" t="s">
        <v>29</v>
      </c>
      <c r="B13" s="9"/>
      <c r="C13" s="8"/>
      <c r="D13" s="8"/>
      <c r="E13" s="24"/>
    </row>
    <row r="14" spans="1:5" ht="14.25" customHeight="1">
      <c r="A14" s="25" t="s">
        <v>47</v>
      </c>
      <c r="B14" s="13">
        <v>0</v>
      </c>
      <c r="C14" s="8"/>
      <c r="D14" s="8"/>
      <c r="E14" s="24"/>
    </row>
    <row r="15" spans="1:5" ht="14.25" customHeight="1">
      <c r="A15" s="14" t="s">
        <v>36</v>
      </c>
      <c r="B15" s="11">
        <f>B14</f>
        <v>0</v>
      </c>
      <c r="C15" s="8"/>
      <c r="D15" s="8"/>
      <c r="E15" s="24"/>
    </row>
    <row r="16" spans="1:5" ht="14.25" customHeight="1">
      <c r="A16" s="14"/>
      <c r="B16" s="9"/>
      <c r="C16" s="8"/>
      <c r="D16" s="8"/>
      <c r="E16" s="24"/>
    </row>
    <row r="17" spans="1:5" ht="14.25" customHeight="1">
      <c r="A17" s="27" t="s">
        <v>48</v>
      </c>
      <c r="B17" s="9">
        <f>B15-B11</f>
        <v>-35000</v>
      </c>
      <c r="C17" s="8"/>
      <c r="D17" s="8"/>
      <c r="E17" s="24"/>
    </row>
    <row r="18" spans="1:5" ht="14.25" customHeight="1">
      <c r="A18" s="14"/>
      <c r="B18" s="9"/>
      <c r="C18" s="8"/>
      <c r="D18" s="8"/>
      <c r="E18" s="24"/>
    </row>
    <row r="19" spans="1:5" ht="14.25" customHeight="1">
      <c r="A19" s="27" t="s">
        <v>38</v>
      </c>
      <c r="B19" s="17"/>
      <c r="C19" s="8"/>
      <c r="D19" s="8"/>
      <c r="E19" s="24"/>
    </row>
    <row r="20" spans="1:5" ht="14.25" customHeight="1">
      <c r="A20" s="25" t="s">
        <v>47</v>
      </c>
      <c r="B20" s="28">
        <v>0</v>
      </c>
      <c r="C20" s="8"/>
      <c r="D20" s="8"/>
      <c r="E20" s="24"/>
    </row>
    <row r="21" spans="1:5" ht="14.25" customHeight="1">
      <c r="A21" s="29"/>
      <c r="B21" s="30"/>
      <c r="C21" s="31"/>
      <c r="D21" s="31"/>
      <c r="E21" s="32"/>
    </row>
    <row r="22" spans="1:5" ht="16.5" customHeight="1">
      <c r="A22" s="18"/>
      <c r="B22" s="9"/>
    </row>
    <row r="23" spans="1:5" ht="14.25" customHeight="1">
      <c r="A23" s="19" t="s">
        <v>44</v>
      </c>
      <c r="B23" s="20" t="s">
        <v>49</v>
      </c>
      <c r="C23" s="21"/>
      <c r="D23" s="21"/>
      <c r="E23" s="22" t="s">
        <v>14</v>
      </c>
    </row>
    <row r="24" spans="1:5" ht="14.25" customHeight="1">
      <c r="A24" s="23" t="s">
        <v>13</v>
      </c>
      <c r="B24" s="9"/>
      <c r="C24" s="8"/>
      <c r="D24" s="8"/>
      <c r="E24" s="24"/>
    </row>
    <row r="25" spans="1:5" ht="14.25" customHeight="1">
      <c r="A25" s="25" t="s">
        <v>50</v>
      </c>
      <c r="B25" s="33">
        <v>10000</v>
      </c>
      <c r="C25" s="8"/>
      <c r="D25" s="8"/>
      <c r="E25" s="24"/>
    </row>
    <row r="26" spans="1:5" ht="14.25" customHeight="1">
      <c r="A26" s="14" t="s">
        <v>28</v>
      </c>
      <c r="B26" s="11">
        <f>B25</f>
        <v>10000</v>
      </c>
      <c r="C26" s="8"/>
      <c r="D26" s="8"/>
      <c r="E26" s="24"/>
    </row>
    <row r="27" spans="1:5" ht="14.25" customHeight="1">
      <c r="A27" s="14"/>
      <c r="B27" s="9"/>
      <c r="C27" s="8"/>
      <c r="D27" s="8"/>
      <c r="E27" s="24"/>
    </row>
    <row r="28" spans="1:5" ht="14.25" customHeight="1">
      <c r="A28" s="23" t="s">
        <v>29</v>
      </c>
      <c r="B28" s="9"/>
      <c r="C28" s="8"/>
      <c r="D28" s="8"/>
      <c r="E28" s="24"/>
    </row>
    <row r="29" spans="1:5" ht="14.25" customHeight="1">
      <c r="A29" s="25" t="s">
        <v>47</v>
      </c>
      <c r="B29" s="13">
        <v>0</v>
      </c>
      <c r="C29" s="8"/>
      <c r="D29" s="8"/>
      <c r="E29" s="24"/>
    </row>
    <row r="30" spans="1:5" ht="14.25" customHeight="1">
      <c r="A30" s="14" t="s">
        <v>36</v>
      </c>
      <c r="B30" s="11">
        <v>0</v>
      </c>
      <c r="C30" s="8"/>
      <c r="D30" s="8"/>
      <c r="E30" s="24"/>
    </row>
    <row r="31" spans="1:5" ht="14.25" customHeight="1">
      <c r="A31" s="14"/>
      <c r="B31" s="9"/>
      <c r="C31" s="8"/>
      <c r="D31" s="8"/>
      <c r="E31" s="24"/>
    </row>
    <row r="32" spans="1:5" ht="14.25" customHeight="1">
      <c r="A32" s="27" t="s">
        <v>48</v>
      </c>
      <c r="B32" s="11">
        <f>B30-B26</f>
        <v>-10000</v>
      </c>
      <c r="C32" s="8"/>
      <c r="D32" s="8"/>
      <c r="E32" s="24"/>
    </row>
    <row r="33" spans="1:5" ht="14.25" customHeight="1">
      <c r="A33" s="14"/>
      <c r="B33" s="9"/>
      <c r="C33" s="8"/>
      <c r="D33" s="8"/>
      <c r="E33" s="24"/>
    </row>
    <row r="34" spans="1:5" ht="14.25" customHeight="1">
      <c r="A34" s="27" t="s">
        <v>38</v>
      </c>
      <c r="B34" s="17"/>
      <c r="C34" s="8"/>
      <c r="D34" s="8"/>
      <c r="E34" s="24"/>
    </row>
    <row r="35" spans="1:5" ht="14.25" customHeight="1">
      <c r="A35" s="25" t="s">
        <v>47</v>
      </c>
      <c r="B35" s="28">
        <v>0</v>
      </c>
      <c r="C35" s="8"/>
      <c r="D35" s="8"/>
      <c r="E35" s="24"/>
    </row>
    <row r="36" spans="1:5" ht="14.25" customHeight="1">
      <c r="A36" s="29"/>
      <c r="B36" s="30"/>
      <c r="C36" s="31"/>
      <c r="D36" s="31"/>
      <c r="E36" s="32"/>
    </row>
    <row r="37" spans="1:5" ht="14.25" customHeight="1"/>
    <row r="38" spans="1:5" ht="14.25" customHeight="1">
      <c r="A38" s="19" t="s">
        <v>44</v>
      </c>
      <c r="B38" s="20" t="s">
        <v>51</v>
      </c>
      <c r="C38" s="21"/>
      <c r="D38" s="21"/>
      <c r="E38" s="22" t="s">
        <v>14</v>
      </c>
    </row>
    <row r="39" spans="1:5" ht="14.25" customHeight="1">
      <c r="A39" s="23" t="s">
        <v>13</v>
      </c>
      <c r="B39" s="9"/>
      <c r="C39" s="8"/>
      <c r="D39" s="8"/>
      <c r="E39" s="24"/>
    </row>
    <row r="40" spans="1:5" ht="14.25" customHeight="1">
      <c r="A40" s="25" t="s">
        <v>52</v>
      </c>
      <c r="B40" s="10">
        <v>3000</v>
      </c>
      <c r="C40" s="8"/>
      <c r="D40" s="8"/>
      <c r="E40" s="24"/>
    </row>
    <row r="41" spans="1:5" ht="14.25" customHeight="1">
      <c r="A41" s="25" t="s">
        <v>53</v>
      </c>
      <c r="B41" s="10">
        <v>3600</v>
      </c>
      <c r="C41" s="8"/>
      <c r="D41" s="8"/>
      <c r="E41" s="24"/>
    </row>
    <row r="42" spans="1:5" ht="14.25" customHeight="1">
      <c r="A42" s="25" t="s">
        <v>54</v>
      </c>
      <c r="B42" s="10">
        <v>2000</v>
      </c>
      <c r="C42" s="8"/>
      <c r="D42" s="8"/>
      <c r="E42" s="24"/>
    </row>
    <row r="43" spans="1:5" ht="14.25" customHeight="1">
      <c r="A43" s="25" t="s">
        <v>55</v>
      </c>
      <c r="B43" s="10">
        <v>22200</v>
      </c>
      <c r="C43" s="8"/>
      <c r="D43" s="8"/>
      <c r="E43" s="24"/>
    </row>
    <row r="44" spans="1:5" ht="14.25" customHeight="1">
      <c r="A44" s="25" t="s">
        <v>56</v>
      </c>
      <c r="B44" s="10">
        <v>5400</v>
      </c>
      <c r="C44" s="8"/>
      <c r="D44" s="8"/>
      <c r="E44" s="24"/>
    </row>
    <row r="45" spans="1:5" ht="14.25" customHeight="1">
      <c r="A45" s="4" t="s">
        <v>57</v>
      </c>
      <c r="B45" s="10">
        <v>1020</v>
      </c>
      <c r="C45" s="8"/>
      <c r="D45" s="8"/>
      <c r="E45" s="24"/>
    </row>
    <row r="46" spans="1:5" ht="14.25" customHeight="1">
      <c r="A46" s="15" t="s">
        <v>58</v>
      </c>
      <c r="B46" s="33">
        <v>60</v>
      </c>
      <c r="C46" s="8"/>
      <c r="D46" s="8"/>
      <c r="E46" s="24"/>
    </row>
    <row r="47" spans="1:5" ht="14.25" customHeight="1">
      <c r="A47" s="14" t="s">
        <v>28</v>
      </c>
      <c r="B47" s="10">
        <f>SUM(B40:B46)</f>
        <v>37280</v>
      </c>
      <c r="C47" s="8"/>
      <c r="D47" s="8"/>
      <c r="E47" s="24"/>
    </row>
    <row r="48" spans="1:5" ht="14.25" customHeight="1">
      <c r="A48" s="14"/>
      <c r="B48" s="9"/>
      <c r="C48" s="8"/>
      <c r="D48" s="8"/>
      <c r="E48" s="24"/>
    </row>
    <row r="49" spans="1:5" ht="14.25" customHeight="1">
      <c r="A49" s="23" t="s">
        <v>29</v>
      </c>
      <c r="B49" s="9"/>
      <c r="C49" s="8"/>
      <c r="D49" s="8"/>
      <c r="E49" s="24"/>
    </row>
    <row r="50" spans="1:5" ht="14.25" customHeight="1">
      <c r="A50" s="25" t="s">
        <v>59</v>
      </c>
      <c r="B50" s="11">
        <v>12650</v>
      </c>
      <c r="C50" s="8"/>
      <c r="D50" s="8"/>
      <c r="E50" s="24"/>
    </row>
    <row r="51" spans="1:5" ht="14.25" customHeight="1">
      <c r="A51" s="25" t="s">
        <v>60</v>
      </c>
      <c r="B51" s="33">
        <v>2100</v>
      </c>
      <c r="C51" s="8"/>
      <c r="D51" s="8"/>
      <c r="E51" s="24"/>
    </row>
    <row r="52" spans="1:5" ht="14.25" customHeight="1">
      <c r="A52" s="14" t="s">
        <v>36</v>
      </c>
      <c r="B52" s="9">
        <f>SUM(B50:B51)</f>
        <v>14750</v>
      </c>
      <c r="C52" s="8"/>
      <c r="D52" s="8"/>
      <c r="E52" s="24"/>
    </row>
    <row r="53" spans="1:5" ht="14.25" customHeight="1">
      <c r="A53" s="14"/>
      <c r="B53" s="9"/>
      <c r="C53" s="8"/>
      <c r="D53" s="8"/>
      <c r="E53" s="24"/>
    </row>
    <row r="54" spans="1:5" ht="14.25" customHeight="1">
      <c r="A54" s="27" t="s">
        <v>48</v>
      </c>
      <c r="B54" s="9">
        <f>B52-B47</f>
        <v>-22530</v>
      </c>
      <c r="C54" s="8"/>
      <c r="D54" s="8"/>
      <c r="E54" s="24"/>
    </row>
    <row r="55" spans="1:5" ht="14.25" customHeight="1">
      <c r="A55" s="14"/>
      <c r="B55" s="9"/>
      <c r="C55" s="8"/>
      <c r="D55" s="8"/>
      <c r="E55" s="24"/>
    </row>
    <row r="56" spans="1:5" ht="14.25" customHeight="1">
      <c r="A56" s="27" t="s">
        <v>38</v>
      </c>
      <c r="B56" s="17"/>
      <c r="C56" s="8"/>
      <c r="D56" s="8"/>
      <c r="E56" s="24"/>
    </row>
    <row r="57" spans="1:5" ht="14.25" customHeight="1">
      <c r="A57" s="25" t="s">
        <v>47</v>
      </c>
      <c r="B57" s="28">
        <v>0</v>
      </c>
      <c r="C57" s="8"/>
      <c r="D57" s="8"/>
      <c r="E57" s="24"/>
    </row>
    <row r="58" spans="1:5" ht="14.25" customHeight="1">
      <c r="A58" s="29"/>
      <c r="B58" s="30"/>
      <c r="C58" s="31"/>
      <c r="D58" s="31"/>
      <c r="E58" s="32"/>
    </row>
    <row r="59" spans="1:5" ht="14.25" customHeight="1"/>
    <row r="60" spans="1:5" ht="14.25" customHeight="1">
      <c r="A60" s="19" t="s">
        <v>44</v>
      </c>
      <c r="B60" s="20" t="s">
        <v>61</v>
      </c>
      <c r="C60" s="21"/>
      <c r="D60" s="21"/>
      <c r="E60" s="22" t="s">
        <v>14</v>
      </c>
    </row>
    <row r="61" spans="1:5" ht="14.25" customHeight="1">
      <c r="A61" s="23" t="s">
        <v>13</v>
      </c>
      <c r="B61" s="9"/>
      <c r="C61" s="8"/>
      <c r="D61" s="8"/>
      <c r="E61" s="24"/>
    </row>
    <row r="62" spans="1:5" ht="14.25" customHeight="1">
      <c r="A62" s="25" t="s">
        <v>52</v>
      </c>
      <c r="B62" s="10">
        <v>285</v>
      </c>
      <c r="C62" s="8"/>
      <c r="D62" s="8"/>
      <c r="E62" s="24"/>
    </row>
    <row r="63" spans="1:5" ht="14.25" customHeight="1">
      <c r="A63" s="25" t="s">
        <v>62</v>
      </c>
      <c r="B63" s="10">
        <v>900</v>
      </c>
      <c r="C63" s="8"/>
      <c r="D63" s="8"/>
      <c r="E63" s="24"/>
    </row>
    <row r="64" spans="1:5" ht="14.25" customHeight="1">
      <c r="A64" s="25" t="s">
        <v>63</v>
      </c>
      <c r="B64" s="10">
        <v>26000</v>
      </c>
      <c r="C64" s="8"/>
      <c r="D64" s="8"/>
      <c r="E64" s="24"/>
    </row>
    <row r="65" spans="1:5" ht="14.25" customHeight="1">
      <c r="A65" s="25" t="s">
        <v>54</v>
      </c>
      <c r="B65" s="10">
        <v>4640</v>
      </c>
      <c r="C65" s="8"/>
      <c r="D65" s="8"/>
      <c r="E65" s="24"/>
    </row>
    <row r="66" spans="1:5" ht="14.25" customHeight="1">
      <c r="A66" s="25" t="s">
        <v>56</v>
      </c>
      <c r="B66" s="33">
        <v>7000</v>
      </c>
      <c r="C66" s="8"/>
      <c r="D66" s="8"/>
      <c r="E66" s="24"/>
    </row>
    <row r="67" spans="1:5" ht="14.25" customHeight="1">
      <c r="A67" s="14" t="s">
        <v>28</v>
      </c>
      <c r="B67" s="9">
        <f>SUM(B62:B66)</f>
        <v>38825</v>
      </c>
      <c r="C67" s="8"/>
      <c r="D67" s="8"/>
      <c r="E67" s="24"/>
    </row>
    <row r="68" spans="1:5" ht="14.25" customHeight="1">
      <c r="A68" s="14"/>
      <c r="B68" s="9"/>
      <c r="C68" s="8"/>
      <c r="D68" s="8"/>
      <c r="E68" s="24"/>
    </row>
    <row r="69" spans="1:5" ht="14.25" customHeight="1">
      <c r="A69" s="23" t="s">
        <v>29</v>
      </c>
      <c r="B69" s="9"/>
      <c r="C69" s="8"/>
      <c r="D69" s="8"/>
      <c r="E69" s="24"/>
    </row>
    <row r="70" spans="1:5" ht="14.25" customHeight="1">
      <c r="A70" s="25" t="s">
        <v>59</v>
      </c>
      <c r="B70" s="11">
        <v>16000</v>
      </c>
      <c r="C70" s="8"/>
      <c r="D70" s="8"/>
      <c r="E70" s="24"/>
    </row>
    <row r="71" spans="1:5" ht="14.25" customHeight="1">
      <c r="A71" s="25" t="s">
        <v>60</v>
      </c>
      <c r="B71" s="33">
        <v>300</v>
      </c>
      <c r="C71" s="8"/>
      <c r="D71" s="8"/>
      <c r="E71" s="24"/>
    </row>
    <row r="72" spans="1:5" ht="14.25" customHeight="1">
      <c r="A72" s="14" t="s">
        <v>36</v>
      </c>
      <c r="B72" s="9">
        <f>SUM(B70:B71)</f>
        <v>16300</v>
      </c>
      <c r="C72" s="8"/>
      <c r="D72" s="8"/>
      <c r="E72" s="24"/>
    </row>
    <row r="73" spans="1:5" ht="14.25" customHeight="1">
      <c r="A73" s="14"/>
      <c r="B73" s="9"/>
      <c r="C73" s="8"/>
      <c r="D73" s="8"/>
      <c r="E73" s="24"/>
    </row>
    <row r="74" spans="1:5" ht="14.25" customHeight="1">
      <c r="A74" s="27" t="s">
        <v>48</v>
      </c>
      <c r="B74" s="9">
        <f>B72-B67</f>
        <v>-22525</v>
      </c>
      <c r="C74" s="8"/>
      <c r="D74" s="8"/>
      <c r="E74" s="24"/>
    </row>
    <row r="75" spans="1:5" ht="14.25" customHeight="1">
      <c r="A75" s="14"/>
      <c r="B75" s="9"/>
      <c r="C75" s="8"/>
      <c r="D75" s="8"/>
      <c r="E75" s="24"/>
    </row>
    <row r="76" spans="1:5" ht="14.25" customHeight="1">
      <c r="A76" s="27" t="s">
        <v>38</v>
      </c>
      <c r="B76" s="17"/>
      <c r="C76" s="8"/>
      <c r="D76" s="8"/>
      <c r="E76" s="24"/>
    </row>
    <row r="77" spans="1:5" ht="14.25" customHeight="1">
      <c r="A77" s="25" t="s">
        <v>47</v>
      </c>
      <c r="B77" s="28">
        <v>0</v>
      </c>
      <c r="C77" s="8"/>
      <c r="D77" s="8"/>
      <c r="E77" s="24"/>
    </row>
    <row r="78" spans="1:5" ht="14.25" customHeight="1">
      <c r="A78" s="29"/>
      <c r="B78" s="30"/>
      <c r="C78" s="31"/>
      <c r="D78" s="31"/>
      <c r="E78" s="32"/>
    </row>
    <row r="79" spans="1:5" ht="14.25" customHeight="1"/>
    <row r="80" spans="1:5" ht="14.25" customHeight="1">
      <c r="A80" s="19" t="s">
        <v>44</v>
      </c>
      <c r="B80" s="20" t="s">
        <v>64</v>
      </c>
      <c r="C80" s="21"/>
      <c r="D80" s="21"/>
      <c r="E80" s="22" t="s">
        <v>14</v>
      </c>
    </row>
    <row r="81" spans="1:5" ht="14.25" customHeight="1">
      <c r="A81" s="23" t="s">
        <v>13</v>
      </c>
      <c r="B81" s="9"/>
      <c r="C81" s="8"/>
      <c r="D81" s="8"/>
      <c r="E81" s="24"/>
    </row>
    <row r="82" spans="1:5" ht="14.25" customHeight="1">
      <c r="A82" s="25" t="s">
        <v>62</v>
      </c>
      <c r="B82" s="10">
        <v>780</v>
      </c>
      <c r="C82" s="8"/>
      <c r="D82" s="8"/>
      <c r="E82" s="24"/>
    </row>
    <row r="83" spans="1:5" ht="14.25" customHeight="1">
      <c r="A83" s="25" t="s">
        <v>54</v>
      </c>
      <c r="B83" s="10">
        <v>3600</v>
      </c>
      <c r="C83" s="8"/>
      <c r="D83" s="8"/>
      <c r="E83" s="24"/>
    </row>
    <row r="84" spans="1:5" ht="14.25" customHeight="1">
      <c r="A84" s="25" t="s">
        <v>56</v>
      </c>
      <c r="B84" s="33">
        <v>16025.5</v>
      </c>
      <c r="C84" s="8"/>
      <c r="D84" s="8"/>
      <c r="E84" s="24"/>
    </row>
    <row r="85" spans="1:5" ht="14.25" customHeight="1">
      <c r="A85" s="14" t="s">
        <v>28</v>
      </c>
      <c r="B85" s="9">
        <f>SUM(B82:B84)</f>
        <v>20405.5</v>
      </c>
      <c r="C85" s="8"/>
      <c r="D85" s="8"/>
      <c r="E85" s="24"/>
    </row>
    <row r="86" spans="1:5" ht="14.25" customHeight="1">
      <c r="A86" s="14"/>
      <c r="B86" s="9"/>
      <c r="C86" s="8"/>
      <c r="D86" s="8"/>
      <c r="E86" s="24"/>
    </row>
    <row r="87" spans="1:5" ht="14.25" customHeight="1">
      <c r="A87" s="23" t="s">
        <v>29</v>
      </c>
      <c r="B87" s="9"/>
      <c r="C87" s="8"/>
      <c r="D87" s="8"/>
      <c r="E87" s="24"/>
    </row>
    <row r="88" spans="1:5" ht="14.25" customHeight="1">
      <c r="A88" s="25" t="s">
        <v>59</v>
      </c>
      <c r="B88" s="11">
        <v>4675</v>
      </c>
      <c r="C88" s="8"/>
      <c r="D88" s="8"/>
      <c r="E88" s="24"/>
    </row>
    <row r="89" spans="1:5" ht="14.25" customHeight="1">
      <c r="A89" s="25" t="s">
        <v>60</v>
      </c>
      <c r="B89" s="33">
        <v>1600</v>
      </c>
      <c r="C89" s="8"/>
      <c r="D89" s="8"/>
      <c r="E89" s="24"/>
    </row>
    <row r="90" spans="1:5" ht="14.25" customHeight="1">
      <c r="A90" s="14" t="s">
        <v>36</v>
      </c>
      <c r="B90" s="9">
        <f>SUM(B88:B89)</f>
        <v>6275</v>
      </c>
      <c r="C90" s="8"/>
      <c r="D90" s="8"/>
      <c r="E90" s="24"/>
    </row>
    <row r="91" spans="1:5" ht="14.25" customHeight="1">
      <c r="A91" s="14"/>
      <c r="B91" s="9"/>
      <c r="C91" s="8"/>
      <c r="D91" s="8"/>
      <c r="E91" s="24"/>
    </row>
    <row r="92" spans="1:5" ht="14.25" customHeight="1">
      <c r="A92" s="27" t="s">
        <v>48</v>
      </c>
      <c r="B92" s="9">
        <f>B90-B85</f>
        <v>-14130.5</v>
      </c>
      <c r="C92" s="8"/>
      <c r="D92" s="8"/>
      <c r="E92" s="24"/>
    </row>
    <row r="93" spans="1:5" ht="14.25" customHeight="1">
      <c r="A93" s="14"/>
      <c r="B93" s="9"/>
      <c r="C93" s="8"/>
      <c r="D93" s="8"/>
      <c r="E93" s="24"/>
    </row>
    <row r="94" spans="1:5" ht="14.25" customHeight="1">
      <c r="A94" s="27" t="s">
        <v>38</v>
      </c>
      <c r="B94" s="17"/>
      <c r="C94" s="8"/>
      <c r="D94" s="8"/>
      <c r="E94" s="24"/>
    </row>
    <row r="95" spans="1:5" ht="14.25" customHeight="1">
      <c r="A95" s="25" t="s">
        <v>47</v>
      </c>
      <c r="B95" s="28">
        <v>0</v>
      </c>
      <c r="C95" s="8"/>
      <c r="D95" s="8"/>
      <c r="E95" s="24"/>
    </row>
    <row r="96" spans="1:5" ht="14.25" customHeight="1">
      <c r="A96" s="29"/>
      <c r="B96" s="30"/>
      <c r="C96" s="31"/>
      <c r="D96" s="31"/>
      <c r="E96" s="32"/>
    </row>
    <row r="97" spans="1:5" ht="14.25" customHeight="1"/>
    <row r="98" spans="1:5" ht="14.25" customHeight="1">
      <c r="A98" s="19" t="s">
        <v>44</v>
      </c>
      <c r="B98" s="20" t="s">
        <v>65</v>
      </c>
      <c r="C98" s="21"/>
      <c r="D98" s="21"/>
      <c r="E98" s="22" t="s">
        <v>14</v>
      </c>
    </row>
    <row r="99" spans="1:5" ht="14.25" customHeight="1">
      <c r="A99" s="23" t="s">
        <v>13</v>
      </c>
      <c r="B99" s="9"/>
      <c r="C99" s="8"/>
      <c r="D99" s="8"/>
      <c r="E99" s="24"/>
    </row>
    <row r="100" spans="1:5" ht="14.25" customHeight="1">
      <c r="A100" s="25" t="s">
        <v>52</v>
      </c>
      <c r="B100" s="10">
        <v>50</v>
      </c>
      <c r="C100" s="8"/>
      <c r="D100" s="8"/>
      <c r="E100" s="24"/>
    </row>
    <row r="101" spans="1:5" ht="14.25" customHeight="1">
      <c r="A101" s="25" t="s">
        <v>62</v>
      </c>
      <c r="B101" s="10">
        <v>1350</v>
      </c>
      <c r="C101" s="8"/>
      <c r="D101" s="8"/>
      <c r="E101" s="24"/>
    </row>
    <row r="102" spans="1:5" ht="14.25" customHeight="1">
      <c r="A102" s="25" t="s">
        <v>54</v>
      </c>
      <c r="B102" s="10">
        <v>11520</v>
      </c>
      <c r="C102" s="8"/>
      <c r="D102" s="8"/>
      <c r="E102" s="24"/>
    </row>
    <row r="103" spans="1:5" ht="14.25" customHeight="1">
      <c r="A103" s="25" t="s">
        <v>56</v>
      </c>
      <c r="B103" s="10">
        <v>6983.92</v>
      </c>
      <c r="C103" s="8"/>
      <c r="D103" s="8"/>
      <c r="E103" s="24"/>
    </row>
    <row r="104" spans="1:5" ht="14.25" customHeight="1">
      <c r="A104" s="25" t="s">
        <v>58</v>
      </c>
      <c r="B104" s="33">
        <v>675</v>
      </c>
      <c r="C104" s="8"/>
      <c r="D104" s="8"/>
      <c r="E104" s="24"/>
    </row>
    <row r="105" spans="1:5" ht="14.25" customHeight="1">
      <c r="A105" s="14" t="s">
        <v>28</v>
      </c>
      <c r="B105" s="9">
        <f>SUM(B100:B104)</f>
        <v>20578.919999999998</v>
      </c>
      <c r="C105" s="8"/>
      <c r="D105" s="8"/>
      <c r="E105" s="24"/>
    </row>
    <row r="106" spans="1:5" ht="14.25" customHeight="1">
      <c r="A106" s="14"/>
      <c r="B106" s="9"/>
      <c r="C106" s="8"/>
      <c r="D106" s="8"/>
      <c r="E106" s="24"/>
    </row>
    <row r="107" spans="1:5" ht="14.25" customHeight="1">
      <c r="A107" s="23" t="s">
        <v>29</v>
      </c>
      <c r="B107" s="9"/>
      <c r="C107" s="8"/>
      <c r="D107" s="8"/>
      <c r="E107" s="24"/>
    </row>
    <row r="108" spans="1:5" ht="14.25" customHeight="1">
      <c r="A108" s="25" t="s">
        <v>59</v>
      </c>
      <c r="B108" s="11">
        <v>6300</v>
      </c>
      <c r="C108" s="8"/>
      <c r="D108" s="8"/>
      <c r="E108" s="24"/>
    </row>
    <row r="109" spans="1:5" ht="14.25" customHeight="1">
      <c r="A109" s="25" t="s">
        <v>60</v>
      </c>
      <c r="B109" s="33">
        <v>1000</v>
      </c>
      <c r="C109" s="8"/>
      <c r="D109" s="8"/>
      <c r="E109" s="24"/>
    </row>
    <row r="110" spans="1:5" ht="14.25" customHeight="1">
      <c r="A110" s="14" t="s">
        <v>36</v>
      </c>
      <c r="B110" s="9">
        <f>SUM(B108:B109)</f>
        <v>7300</v>
      </c>
      <c r="C110" s="8"/>
      <c r="D110" s="8"/>
      <c r="E110" s="24"/>
    </row>
    <row r="111" spans="1:5" ht="14.25" customHeight="1">
      <c r="A111" s="14"/>
      <c r="B111" s="9"/>
      <c r="C111" s="8"/>
      <c r="D111" s="8"/>
      <c r="E111" s="24"/>
    </row>
    <row r="112" spans="1:5" ht="14.25" customHeight="1">
      <c r="A112" s="27" t="s">
        <v>48</v>
      </c>
      <c r="B112" s="9">
        <f>B110-B105</f>
        <v>-13278.919999999998</v>
      </c>
      <c r="C112" s="8"/>
      <c r="D112" s="8"/>
      <c r="E112" s="24"/>
    </row>
    <row r="113" spans="1:5" ht="14.25" customHeight="1">
      <c r="A113" s="14"/>
      <c r="B113" s="9"/>
      <c r="C113" s="8"/>
      <c r="D113" s="8"/>
      <c r="E113" s="24"/>
    </row>
    <row r="114" spans="1:5" ht="14.25" customHeight="1">
      <c r="A114" s="27" t="s">
        <v>38</v>
      </c>
      <c r="B114" s="17"/>
      <c r="C114" s="8"/>
      <c r="D114" s="8"/>
      <c r="E114" s="24"/>
    </row>
    <row r="115" spans="1:5" ht="14.25" customHeight="1">
      <c r="A115" s="25" t="s">
        <v>47</v>
      </c>
      <c r="B115" s="28">
        <v>0</v>
      </c>
      <c r="C115" s="8"/>
      <c r="D115" s="8"/>
      <c r="E115" s="24"/>
    </row>
    <row r="116" spans="1:5" ht="14.25" customHeight="1">
      <c r="A116" s="29"/>
      <c r="B116" s="30"/>
      <c r="C116" s="31"/>
      <c r="D116" s="31"/>
      <c r="E116" s="32"/>
    </row>
    <row r="117" spans="1:5" ht="14.25" customHeight="1"/>
    <row r="118" spans="1:5" ht="14.25" customHeight="1">
      <c r="A118" s="19" t="s">
        <v>44</v>
      </c>
      <c r="B118" s="20" t="s">
        <v>66</v>
      </c>
      <c r="C118" s="21"/>
      <c r="D118" s="21"/>
      <c r="E118" s="22" t="s">
        <v>14</v>
      </c>
    </row>
    <row r="119" spans="1:5" ht="14.25" customHeight="1">
      <c r="A119" s="23" t="s">
        <v>13</v>
      </c>
      <c r="B119" s="9"/>
      <c r="C119" s="8"/>
      <c r="D119" s="8"/>
      <c r="E119" s="24"/>
    </row>
    <row r="120" spans="1:5" ht="14.25" customHeight="1">
      <c r="A120" s="25" t="s">
        <v>62</v>
      </c>
      <c r="B120" s="10">
        <v>23100</v>
      </c>
      <c r="C120" s="8"/>
      <c r="D120" s="8"/>
      <c r="E120" s="24"/>
    </row>
    <row r="121" spans="1:5" ht="14.25" customHeight="1">
      <c r="A121" s="25" t="s">
        <v>54</v>
      </c>
      <c r="B121" s="10">
        <v>750</v>
      </c>
      <c r="C121" s="8"/>
      <c r="D121" s="8"/>
      <c r="E121" s="24"/>
    </row>
    <row r="122" spans="1:5" ht="14.25" customHeight="1">
      <c r="A122" s="25" t="s">
        <v>56</v>
      </c>
      <c r="B122" s="33">
        <v>2940</v>
      </c>
      <c r="C122" s="8"/>
      <c r="D122" s="8"/>
      <c r="E122" s="24"/>
    </row>
    <row r="123" spans="1:5" ht="14.25" customHeight="1">
      <c r="A123" s="14" t="s">
        <v>28</v>
      </c>
      <c r="B123" s="9">
        <f>SUM(B120:B122)</f>
        <v>26790</v>
      </c>
      <c r="C123" s="8"/>
      <c r="D123" s="8"/>
      <c r="E123" s="24"/>
    </row>
    <row r="124" spans="1:5" ht="14.25" customHeight="1">
      <c r="A124" s="14"/>
      <c r="B124" s="9"/>
      <c r="C124" s="8"/>
      <c r="D124" s="8"/>
      <c r="E124" s="24"/>
    </row>
    <row r="125" spans="1:5" ht="14.25" customHeight="1">
      <c r="A125" s="23" t="s">
        <v>29</v>
      </c>
      <c r="B125" s="9"/>
      <c r="C125" s="8"/>
      <c r="D125" s="8"/>
      <c r="E125" s="24"/>
    </row>
    <row r="126" spans="1:5" ht="14.25" customHeight="1">
      <c r="A126" s="25" t="s">
        <v>59</v>
      </c>
      <c r="B126" s="11">
        <v>13750</v>
      </c>
      <c r="C126" s="8"/>
      <c r="D126" s="8"/>
      <c r="E126" s="24"/>
    </row>
    <row r="127" spans="1:5" ht="14.25" customHeight="1">
      <c r="A127" s="25" t="s">
        <v>60</v>
      </c>
      <c r="B127" s="33">
        <v>500</v>
      </c>
      <c r="C127" s="8"/>
      <c r="D127" s="8"/>
      <c r="E127" s="24"/>
    </row>
    <row r="128" spans="1:5" ht="14.25" customHeight="1">
      <c r="A128" s="14" t="s">
        <v>36</v>
      </c>
      <c r="B128" s="9">
        <f>SUM(B126:B127)</f>
        <v>14250</v>
      </c>
      <c r="C128" s="8"/>
      <c r="D128" s="8"/>
      <c r="E128" s="24"/>
    </row>
    <row r="129" spans="1:5" ht="14.25" customHeight="1">
      <c r="A129" s="14"/>
      <c r="B129" s="9"/>
      <c r="C129" s="8"/>
      <c r="D129" s="8"/>
      <c r="E129" s="24"/>
    </row>
    <row r="130" spans="1:5" ht="14.25" customHeight="1">
      <c r="A130" s="27" t="s">
        <v>48</v>
      </c>
      <c r="B130" s="9">
        <f>B128-B123</f>
        <v>-12540</v>
      </c>
      <c r="C130" s="8"/>
      <c r="D130" s="8"/>
      <c r="E130" s="24"/>
    </row>
    <row r="131" spans="1:5" ht="14.25" customHeight="1">
      <c r="A131" s="14"/>
      <c r="B131" s="9"/>
      <c r="C131" s="8"/>
      <c r="D131" s="8"/>
      <c r="E131" s="24"/>
    </row>
    <row r="132" spans="1:5" ht="14.25" customHeight="1">
      <c r="A132" s="27" t="s">
        <v>38</v>
      </c>
      <c r="B132" s="17"/>
      <c r="C132" s="8"/>
      <c r="D132" s="8"/>
      <c r="E132" s="24"/>
    </row>
    <row r="133" spans="1:5" ht="14.25" customHeight="1">
      <c r="A133" s="25" t="s">
        <v>47</v>
      </c>
      <c r="B133" s="28">
        <v>0</v>
      </c>
      <c r="C133" s="8"/>
      <c r="D133" s="8"/>
      <c r="E133" s="24"/>
    </row>
    <row r="134" spans="1:5" ht="14.25" customHeight="1">
      <c r="A134" s="29"/>
      <c r="B134" s="30"/>
      <c r="C134" s="31"/>
      <c r="D134" s="31"/>
      <c r="E134" s="32"/>
    </row>
    <row r="135" spans="1:5" ht="14.25" customHeight="1"/>
    <row r="136" spans="1:5" ht="14.25" customHeight="1">
      <c r="A136" s="19" t="s">
        <v>44</v>
      </c>
      <c r="B136" s="20" t="s">
        <v>67</v>
      </c>
      <c r="C136" s="21"/>
      <c r="D136" s="21"/>
      <c r="E136" s="22" t="s">
        <v>14</v>
      </c>
    </row>
    <row r="137" spans="1:5" ht="14.25" customHeight="1">
      <c r="A137" s="23" t="s">
        <v>13</v>
      </c>
      <c r="B137" s="9"/>
      <c r="C137" s="8"/>
      <c r="D137" s="8"/>
      <c r="E137" s="24"/>
    </row>
    <row r="138" spans="1:5" ht="14.25" customHeight="1">
      <c r="A138" s="25" t="s">
        <v>52</v>
      </c>
      <c r="B138" s="10">
        <v>2500</v>
      </c>
      <c r="C138" s="8"/>
      <c r="D138" s="8"/>
      <c r="E138" s="24"/>
    </row>
    <row r="139" spans="1:5" ht="14.25" customHeight="1">
      <c r="A139" s="25" t="s">
        <v>62</v>
      </c>
      <c r="B139" s="10">
        <v>2730</v>
      </c>
      <c r="C139" s="8"/>
      <c r="D139" s="8"/>
      <c r="E139" s="24"/>
    </row>
    <row r="140" spans="1:5" ht="14.25" customHeight="1">
      <c r="A140" s="25" t="s">
        <v>54</v>
      </c>
      <c r="B140" s="10">
        <v>1600</v>
      </c>
      <c r="C140" s="8"/>
      <c r="D140" s="8"/>
      <c r="E140" s="24"/>
    </row>
    <row r="141" spans="1:5" ht="14.25" customHeight="1">
      <c r="A141" s="25" t="s">
        <v>56</v>
      </c>
      <c r="B141" s="10">
        <v>12100</v>
      </c>
      <c r="C141" s="8"/>
      <c r="D141" s="8"/>
      <c r="E141" s="24"/>
    </row>
    <row r="142" spans="1:5" ht="14.25" customHeight="1">
      <c r="A142" s="25" t="s">
        <v>57</v>
      </c>
      <c r="B142" s="10">
        <v>2185</v>
      </c>
      <c r="C142" s="8"/>
      <c r="D142" s="8"/>
      <c r="E142" s="24"/>
    </row>
    <row r="143" spans="1:5" ht="14.25" customHeight="1">
      <c r="A143" s="25" t="s">
        <v>58</v>
      </c>
      <c r="B143" s="33">
        <v>600</v>
      </c>
      <c r="C143" s="8"/>
      <c r="D143" s="8"/>
      <c r="E143" s="24"/>
    </row>
    <row r="144" spans="1:5" ht="14.25" customHeight="1">
      <c r="A144" s="14" t="s">
        <v>28</v>
      </c>
      <c r="B144" s="9">
        <f>SUM(B138:B143)</f>
        <v>21715</v>
      </c>
      <c r="C144" s="8"/>
      <c r="D144" s="8"/>
      <c r="E144" s="24"/>
    </row>
    <row r="145" spans="1:5" ht="14.25" customHeight="1">
      <c r="A145" s="14"/>
      <c r="B145" s="9"/>
      <c r="C145" s="8"/>
      <c r="D145" s="8"/>
      <c r="E145" s="24"/>
    </row>
    <row r="146" spans="1:5" ht="14.25" customHeight="1">
      <c r="A146" s="23" t="s">
        <v>29</v>
      </c>
      <c r="B146" s="9"/>
      <c r="C146" s="8"/>
      <c r="D146" s="8"/>
      <c r="E146" s="24"/>
    </row>
    <row r="147" spans="1:5" ht="14.25" customHeight="1">
      <c r="A147" s="25" t="s">
        <v>59</v>
      </c>
      <c r="B147" s="11">
        <v>7575</v>
      </c>
      <c r="C147" s="8"/>
      <c r="D147" s="8"/>
      <c r="E147" s="24"/>
    </row>
    <row r="148" spans="1:5" ht="14.25" customHeight="1">
      <c r="A148" s="25" t="s">
        <v>60</v>
      </c>
      <c r="B148" s="33">
        <v>2000</v>
      </c>
      <c r="C148" s="8"/>
      <c r="D148" s="8"/>
      <c r="E148" s="24"/>
    </row>
    <row r="149" spans="1:5" ht="14.25" customHeight="1">
      <c r="A149" s="14" t="s">
        <v>36</v>
      </c>
      <c r="B149" s="9">
        <f>SUM(B147:B148)</f>
        <v>9575</v>
      </c>
      <c r="C149" s="8"/>
      <c r="D149" s="8"/>
      <c r="E149" s="24"/>
    </row>
    <row r="150" spans="1:5" ht="14.25" customHeight="1">
      <c r="A150" s="14"/>
      <c r="B150" s="9"/>
      <c r="C150" s="8"/>
      <c r="D150" s="8"/>
      <c r="E150" s="24"/>
    </row>
    <row r="151" spans="1:5" ht="14.25" customHeight="1">
      <c r="A151" s="27" t="s">
        <v>48</v>
      </c>
      <c r="B151" s="9">
        <f>B149-B144</f>
        <v>-12140</v>
      </c>
      <c r="C151" s="8"/>
      <c r="D151" s="8"/>
      <c r="E151" s="24"/>
    </row>
    <row r="152" spans="1:5" ht="14.25" customHeight="1">
      <c r="A152" s="14"/>
      <c r="B152" s="9"/>
      <c r="C152" s="8"/>
      <c r="D152" s="8"/>
      <c r="E152" s="24"/>
    </row>
    <row r="153" spans="1:5" ht="14.25" customHeight="1">
      <c r="A153" s="27" t="s">
        <v>38</v>
      </c>
      <c r="B153" s="17"/>
      <c r="C153" s="8"/>
      <c r="D153" s="8"/>
      <c r="E153" s="24"/>
    </row>
    <row r="154" spans="1:5" ht="14.25" customHeight="1">
      <c r="A154" s="25" t="s">
        <v>47</v>
      </c>
      <c r="B154" s="28">
        <v>0</v>
      </c>
      <c r="C154" s="8"/>
      <c r="D154" s="8"/>
      <c r="E154" s="24"/>
    </row>
    <row r="155" spans="1:5" ht="14.25" customHeight="1">
      <c r="A155" s="29"/>
      <c r="B155" s="30"/>
      <c r="C155" s="31"/>
      <c r="D155" s="31"/>
      <c r="E155" s="32"/>
    </row>
    <row r="156" spans="1:5" ht="14.25" customHeight="1"/>
    <row r="157" spans="1:5" ht="14.25" customHeight="1">
      <c r="A157" s="19" t="s">
        <v>44</v>
      </c>
      <c r="B157" s="20" t="s">
        <v>68</v>
      </c>
      <c r="C157" s="21"/>
      <c r="D157" s="21"/>
      <c r="E157" s="22" t="s">
        <v>14</v>
      </c>
    </row>
    <row r="158" spans="1:5" ht="14.25" customHeight="1">
      <c r="A158" s="23" t="s">
        <v>13</v>
      </c>
      <c r="B158" s="9"/>
      <c r="C158" s="8"/>
      <c r="D158" s="8"/>
      <c r="E158" s="24"/>
    </row>
    <row r="159" spans="1:5" ht="14.25" customHeight="1">
      <c r="A159" s="25" t="s">
        <v>62</v>
      </c>
      <c r="B159" s="10">
        <v>1248</v>
      </c>
      <c r="C159" s="8"/>
      <c r="D159" s="8"/>
      <c r="E159" s="24"/>
    </row>
    <row r="160" spans="1:5" ht="14.25" customHeight="1">
      <c r="A160" s="25" t="s">
        <v>54</v>
      </c>
      <c r="B160" s="10">
        <v>2950</v>
      </c>
      <c r="C160" s="8"/>
      <c r="D160" s="8"/>
      <c r="E160" s="24"/>
    </row>
    <row r="161" spans="1:5" ht="14.25" customHeight="1">
      <c r="A161" s="25" t="s">
        <v>56</v>
      </c>
      <c r="B161" s="33">
        <v>12425</v>
      </c>
      <c r="C161" s="8"/>
      <c r="D161" s="8"/>
      <c r="E161" s="24"/>
    </row>
    <row r="162" spans="1:5" ht="14.25" customHeight="1">
      <c r="A162" s="14" t="s">
        <v>28</v>
      </c>
      <c r="B162" s="9">
        <f>SUM(B159:B161)</f>
        <v>16623</v>
      </c>
      <c r="C162" s="8"/>
      <c r="D162" s="8"/>
      <c r="E162" s="24"/>
    </row>
    <row r="163" spans="1:5" ht="14.25" customHeight="1">
      <c r="A163" s="14"/>
      <c r="B163" s="9"/>
      <c r="C163" s="8"/>
      <c r="D163" s="8"/>
      <c r="E163" s="24"/>
    </row>
    <row r="164" spans="1:5" ht="14.25" customHeight="1">
      <c r="A164" s="23" t="s">
        <v>29</v>
      </c>
      <c r="B164" s="9"/>
      <c r="C164" s="8"/>
      <c r="D164" s="8"/>
      <c r="E164" s="24"/>
    </row>
    <row r="165" spans="1:5" ht="14.25" customHeight="1">
      <c r="A165" s="25" t="s">
        <v>59</v>
      </c>
      <c r="B165" s="11">
        <v>3475</v>
      </c>
      <c r="C165" s="8"/>
      <c r="D165" s="8"/>
      <c r="E165" s="24"/>
    </row>
    <row r="166" spans="1:5" ht="14.25" customHeight="1">
      <c r="A166" s="25" t="s">
        <v>60</v>
      </c>
      <c r="B166" s="33">
        <v>2000</v>
      </c>
      <c r="C166" s="8"/>
      <c r="D166" s="8"/>
      <c r="E166" s="24"/>
    </row>
    <row r="167" spans="1:5" ht="14.25" customHeight="1">
      <c r="A167" s="14" t="s">
        <v>36</v>
      </c>
      <c r="B167" s="9">
        <f>SUM(B165:B166)</f>
        <v>5475</v>
      </c>
      <c r="C167" s="8"/>
      <c r="D167" s="8"/>
      <c r="E167" s="24"/>
    </row>
    <row r="168" spans="1:5" ht="14.25" customHeight="1">
      <c r="A168" s="14"/>
      <c r="B168" s="9"/>
      <c r="C168" s="8"/>
      <c r="D168" s="8"/>
      <c r="E168" s="24"/>
    </row>
    <row r="169" spans="1:5" ht="14.25" customHeight="1">
      <c r="A169" s="27" t="s">
        <v>48</v>
      </c>
      <c r="B169" s="9">
        <f>B167-B162</f>
        <v>-11148</v>
      </c>
      <c r="C169" s="8"/>
      <c r="D169" s="8"/>
      <c r="E169" s="24"/>
    </row>
    <row r="170" spans="1:5" ht="14.25" customHeight="1">
      <c r="A170" s="14"/>
      <c r="B170" s="9"/>
      <c r="C170" s="8"/>
      <c r="D170" s="8"/>
      <c r="E170" s="24"/>
    </row>
    <row r="171" spans="1:5" ht="14.25" customHeight="1">
      <c r="A171" s="27" t="s">
        <v>38</v>
      </c>
      <c r="B171" s="17"/>
      <c r="C171" s="8"/>
      <c r="D171" s="8"/>
      <c r="E171" s="24"/>
    </row>
    <row r="172" spans="1:5" ht="14.25" customHeight="1">
      <c r="A172" s="25" t="s">
        <v>47</v>
      </c>
      <c r="B172" s="28">
        <v>0</v>
      </c>
      <c r="C172" s="8"/>
      <c r="D172" s="8"/>
      <c r="E172" s="24"/>
    </row>
    <row r="173" spans="1:5" ht="14.25" customHeight="1">
      <c r="A173" s="29"/>
      <c r="B173" s="30"/>
      <c r="C173" s="31"/>
      <c r="D173" s="31"/>
      <c r="E173" s="32"/>
    </row>
    <row r="174" spans="1:5" ht="14.25" customHeight="1"/>
    <row r="175" spans="1:5" ht="14.25" customHeight="1">
      <c r="A175" s="19" t="s">
        <v>44</v>
      </c>
      <c r="B175" s="20" t="s">
        <v>69</v>
      </c>
      <c r="C175" s="21"/>
      <c r="D175" s="21"/>
      <c r="E175" s="22" t="s">
        <v>14</v>
      </c>
    </row>
    <row r="176" spans="1:5" ht="14.25" customHeight="1">
      <c r="A176" s="23" t="s">
        <v>13</v>
      </c>
      <c r="B176" s="9"/>
      <c r="C176" s="8"/>
      <c r="D176" s="8"/>
      <c r="E176" s="24"/>
    </row>
    <row r="177" spans="1:5" ht="14.25" customHeight="1">
      <c r="A177" s="25" t="s">
        <v>52</v>
      </c>
      <c r="B177" s="10">
        <v>100</v>
      </c>
      <c r="C177" s="8"/>
      <c r="D177" s="8"/>
      <c r="E177" s="24"/>
    </row>
    <row r="178" spans="1:5" ht="14.25" customHeight="1">
      <c r="A178" s="25" t="s">
        <v>62</v>
      </c>
      <c r="B178" s="10">
        <v>10800</v>
      </c>
      <c r="C178" s="8"/>
      <c r="D178" s="8"/>
      <c r="E178" s="24"/>
    </row>
    <row r="179" spans="1:5" ht="14.25" customHeight="1">
      <c r="A179" s="25" t="s">
        <v>54</v>
      </c>
      <c r="B179" s="10">
        <v>4800</v>
      </c>
      <c r="C179" s="8"/>
      <c r="D179" s="8"/>
      <c r="E179" s="24"/>
    </row>
    <row r="180" spans="1:5" ht="14.25" customHeight="1">
      <c r="A180" s="25" t="s">
        <v>56</v>
      </c>
      <c r="B180" s="10">
        <v>3000</v>
      </c>
      <c r="C180" s="8"/>
      <c r="D180" s="8"/>
      <c r="E180" s="24"/>
    </row>
    <row r="181" spans="1:5" ht="14.25" customHeight="1">
      <c r="A181" s="25" t="s">
        <v>57</v>
      </c>
      <c r="B181" s="10">
        <v>1000</v>
      </c>
      <c r="C181" s="8"/>
      <c r="D181" s="8"/>
      <c r="E181" s="24"/>
    </row>
    <row r="182" spans="1:5" ht="14.25" customHeight="1">
      <c r="A182" s="25" t="s">
        <v>58</v>
      </c>
      <c r="B182" s="33">
        <v>200</v>
      </c>
      <c r="C182" s="8"/>
      <c r="D182" s="8"/>
      <c r="E182" s="24"/>
    </row>
    <row r="183" spans="1:5" ht="14.25" customHeight="1">
      <c r="A183" s="14" t="s">
        <v>28</v>
      </c>
      <c r="B183" s="9">
        <f>SUM(B177:B182)</f>
        <v>19900</v>
      </c>
      <c r="C183" s="8"/>
      <c r="D183" s="8"/>
      <c r="E183" s="24"/>
    </row>
    <row r="184" spans="1:5" ht="14.25" customHeight="1">
      <c r="A184" s="14"/>
      <c r="B184" s="9"/>
      <c r="C184" s="8"/>
      <c r="D184" s="8"/>
      <c r="E184" s="24"/>
    </row>
    <row r="185" spans="1:5" ht="14.25" customHeight="1">
      <c r="A185" s="23" t="s">
        <v>29</v>
      </c>
      <c r="B185" s="9"/>
      <c r="C185" s="8"/>
      <c r="D185" s="8"/>
      <c r="E185" s="24"/>
    </row>
    <row r="186" spans="1:5" ht="14.25" customHeight="1">
      <c r="A186" s="25" t="s">
        <v>59</v>
      </c>
      <c r="B186" s="11">
        <v>7800</v>
      </c>
      <c r="C186" s="8"/>
      <c r="D186" s="8"/>
      <c r="E186" s="24"/>
    </row>
    <row r="187" spans="1:5" ht="14.25" customHeight="1">
      <c r="A187" s="25" t="s">
        <v>60</v>
      </c>
      <c r="B187" s="33">
        <v>1900</v>
      </c>
      <c r="C187" s="8"/>
      <c r="D187" s="8"/>
      <c r="E187" s="24"/>
    </row>
    <row r="188" spans="1:5" ht="14.25" customHeight="1">
      <c r="A188" s="14" t="s">
        <v>36</v>
      </c>
      <c r="B188" s="9">
        <f>SUM(B186:B187)</f>
        <v>9700</v>
      </c>
      <c r="C188" s="8"/>
      <c r="D188" s="8"/>
      <c r="E188" s="24"/>
    </row>
    <row r="189" spans="1:5" ht="14.25" customHeight="1">
      <c r="A189" s="14"/>
      <c r="B189" s="9"/>
      <c r="C189" s="8"/>
      <c r="D189" s="8"/>
      <c r="E189" s="24"/>
    </row>
    <row r="190" spans="1:5" ht="14.25" customHeight="1">
      <c r="A190" s="27" t="s">
        <v>48</v>
      </c>
      <c r="B190" s="9">
        <f>B188-B183</f>
        <v>-10200</v>
      </c>
      <c r="C190" s="8"/>
      <c r="D190" s="8"/>
      <c r="E190" s="24"/>
    </row>
    <row r="191" spans="1:5" ht="14.25" customHeight="1">
      <c r="A191" s="14"/>
      <c r="B191" s="9"/>
      <c r="C191" s="8"/>
      <c r="D191" s="8"/>
      <c r="E191" s="24"/>
    </row>
    <row r="192" spans="1:5" ht="14.25" customHeight="1">
      <c r="A192" s="27" t="s">
        <v>38</v>
      </c>
      <c r="B192" s="17"/>
      <c r="C192" s="8"/>
      <c r="D192" s="8"/>
      <c r="E192" s="24"/>
    </row>
    <row r="193" spans="1:5" ht="14.25" customHeight="1">
      <c r="A193" s="25" t="s">
        <v>47</v>
      </c>
      <c r="B193" s="28">
        <v>0</v>
      </c>
      <c r="C193" s="8"/>
      <c r="D193" s="8"/>
      <c r="E193" s="24"/>
    </row>
    <row r="194" spans="1:5" ht="14.25" customHeight="1">
      <c r="A194" s="29"/>
      <c r="B194" s="30"/>
      <c r="C194" s="31"/>
      <c r="D194" s="31"/>
      <c r="E194" s="32"/>
    </row>
    <row r="195" spans="1:5" ht="14.25" customHeight="1"/>
    <row r="196" spans="1:5" ht="14.25" customHeight="1"/>
    <row r="197" spans="1:5" ht="14.25" customHeight="1">
      <c r="A197" s="2" t="s">
        <v>9</v>
      </c>
    </row>
    <row r="198" spans="1:5" ht="14.25" customHeight="1"/>
    <row r="199" spans="1:5" ht="14.25" customHeight="1"/>
    <row r="200" spans="1:5" ht="14.25" customHeight="1"/>
    <row r="201" spans="1:5" ht="14.25" customHeight="1"/>
    <row r="202" spans="1:5" ht="14.25" customHeight="1"/>
    <row r="203" spans="1:5" ht="14.25" customHeight="1"/>
    <row r="204" spans="1:5" ht="14.25" customHeight="1"/>
    <row r="205" spans="1:5" ht="14.25" customHeight="1"/>
    <row r="206" spans="1:5" ht="14.25" customHeight="1"/>
    <row r="207" spans="1:5" ht="14.25" customHeight="1"/>
    <row r="208" spans="1:5"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FY 18 PROJECTIONS</vt:lpstr>
      <vt:lpstr>RESERVE ACCOUNT BALANCES</vt:lpstr>
      <vt:lpstr>TOTAL FUNDING REQUESTS FY19</vt:lpstr>
      <vt:lpstr>GROUP BUDGETS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AIDAN DELANEY</cp:lastModifiedBy>
  <dcterms:created xsi:type="dcterms:W3CDTF">2018-02-13T21:06:18Z</dcterms:created>
  <dcterms:modified xsi:type="dcterms:W3CDTF">2018-02-13T21:06:18Z</dcterms:modified>
</cp:coreProperties>
</file>