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rist\Documents\CMSF 2018 Budgets\"/>
    </mc:Choice>
  </mc:AlternateContent>
  <bookViews>
    <workbookView xWindow="0" yWindow="0" windowWidth="19200" windowHeight="6648" firstSheet="1" activeTab="2" xr2:uid="{00000000-000D-0000-FFFF-FFFF00000000}"/>
  </bookViews>
  <sheets>
    <sheet name="FY 18 PROJECTIONS" sheetId="1" r:id="rId1"/>
    <sheet name="RESERVE ACCOUNT BALANCES" sheetId="2" r:id="rId2"/>
    <sheet name="TOTAL FUNDING REQUESTS FY19" sheetId="3" r:id="rId3"/>
    <sheet name="GROUP BUDGETS" sheetId="4" r:id="rId4"/>
  </sheets>
  <calcPr calcId="171027"/>
</workbook>
</file>

<file path=xl/calcChain.xml><?xml version="1.0" encoding="utf-8"?>
<calcChain xmlns="http://schemas.openxmlformats.org/spreadsheetml/2006/main">
  <c r="B128" i="4" l="1"/>
  <c r="B126" i="4"/>
  <c r="B121" i="4"/>
  <c r="B107" i="4"/>
  <c r="B105" i="4"/>
  <c r="B100" i="4"/>
  <c r="B82" i="4"/>
  <c r="B77" i="4"/>
  <c r="B84" i="4" s="1"/>
  <c r="B52" i="4"/>
  <c r="B47" i="4"/>
  <c r="B54" i="4" s="1"/>
  <c r="B24" i="4"/>
  <c r="B31" i="4" s="1"/>
  <c r="B9" i="3"/>
  <c r="B12" i="3" s="1"/>
  <c r="B20" i="3" s="1"/>
  <c r="B26" i="3" s="1"/>
  <c r="B15" i="2"/>
  <c r="B14" i="2"/>
  <c r="B13" i="2"/>
  <c r="B10" i="2"/>
  <c r="B79" i="1"/>
  <c r="B77" i="1"/>
  <c r="B76" i="1"/>
  <c r="B75" i="1"/>
  <c r="B72" i="1"/>
  <c r="B80" i="1" s="1"/>
  <c r="B82" i="1" s="1"/>
  <c r="B69" i="1"/>
  <c r="B56" i="1"/>
  <c r="B54" i="1"/>
  <c r="B43" i="1"/>
  <c r="B29" i="1"/>
  <c r="B13" i="1"/>
  <c r="B18" i="1" s="1"/>
  <c r="B31" i="1" s="1"/>
</calcChain>
</file>

<file path=xl/sharedStrings.xml><?xml version="1.0" encoding="utf-8"?>
<sst xmlns="http://schemas.openxmlformats.org/spreadsheetml/2006/main" count="293" uniqueCount="191">
  <si>
    <t>Instructions:</t>
  </si>
  <si>
    <t xml:space="preserve">Please provide the balance of all reserve accounts held by both the applicant and any </t>
  </si>
  <si>
    <t>group which they oversee.</t>
  </si>
  <si>
    <t>APPLICANT:</t>
  </si>
  <si>
    <t>Campus Ministry Student Forum</t>
  </si>
  <si>
    <t>FY 18 BALANCE OF RESERVE ACCOUNTS TO DATE</t>
  </si>
  <si>
    <t>AD HOC</t>
  </si>
  <si>
    <t>CMSF</t>
  </si>
  <si>
    <t>TOTAL</t>
  </si>
  <si>
    <t>FY 19 BALANCE OF RESERVE ACCOUNTS, ANTICIPATED</t>
  </si>
  <si>
    <t>* Replace OTHER with an appropriate descriptor</t>
  </si>
  <si>
    <t xml:space="preserve">Please fill out the budget sheet below. For expenses that do not fit neatly  </t>
  </si>
  <si>
    <t xml:space="preserve">into a category rows may be added. Applicants should be prepared to </t>
  </si>
  <si>
    <t>answer questions  about the make-up of each line item's lump total.</t>
  </si>
  <si>
    <t>CAMPUS MINISTRY STUDENT FORUM (CMSF)**</t>
  </si>
  <si>
    <t xml:space="preserve">** As part of the CMSF Budget Process, organizations have already completed an internal round of cuts prior to submitting this formal request. </t>
  </si>
  <si>
    <t>EXPENSES</t>
  </si>
  <si>
    <t>NOTES:</t>
  </si>
  <si>
    <t>GROUP REQUESTS (TOTAL)</t>
  </si>
  <si>
    <t>AD HOC REQUESTS</t>
  </si>
  <si>
    <t>Carried over from FY18 (see below)</t>
  </si>
  <si>
    <t>CMSF EXPENSES</t>
  </si>
  <si>
    <t>TOTAL EXPENSES</t>
  </si>
  <si>
    <t>INCOME (W/O FINAPP)</t>
  </si>
  <si>
    <t>COKE GRANT</t>
  </si>
  <si>
    <t>n/a</t>
  </si>
  <si>
    <t>STUDENT AFFAIRS</t>
  </si>
  <si>
    <t>CAMPUS MINISTRY</t>
  </si>
  <si>
    <t>TOTAL INCOME</t>
  </si>
  <si>
    <t>BALANCE (NEGATIVE):</t>
  </si>
  <si>
    <t>PROJECTED ACCOUNT BALANCES CARRIED TO FY19</t>
  </si>
  <si>
    <t>REQUEST FROM FINAPP:</t>
  </si>
  <si>
    <t xml:space="preserve">Fill out the projections for revenues and expenses within the </t>
  </si>
  <si>
    <t xml:space="preserve">given time frame. The FY 18 projections as of FY 17 should </t>
  </si>
  <si>
    <t>match the information presented at the previous Budget Summit.</t>
  </si>
  <si>
    <t>APPLICANT: Campus Ministry Student Forum</t>
  </si>
  <si>
    <t xml:space="preserve">FY 18 PROJECTIONS AS OF FY 17 </t>
  </si>
  <si>
    <t>BEGINNING BALANCE</t>
  </si>
  <si>
    <t>PROJECTED REVENUES</t>
  </si>
  <si>
    <t>CONTRIBUTIONS (GIFTS, ETC)</t>
  </si>
  <si>
    <t>GUSA FINAPP (REQUESTED)</t>
  </si>
  <si>
    <t>OTHER 2*</t>
  </si>
  <si>
    <t>TOTAL PROJECTED REVENUES</t>
  </si>
  <si>
    <t>PROJECTED EXPENDITURES</t>
  </si>
  <si>
    <t>BUDDHIST MEDITATION SANGHA</t>
  </si>
  <si>
    <t>GU CHRISTIAN ATHLETES</t>
  </si>
  <si>
    <t>HINDU STUDENTS ASSOCIATION</t>
  </si>
  <si>
    <t>JEWISH STUDENT ASSOCIATION</t>
  </si>
  <si>
    <t>MUSLIM STUDENT ASSOCIATION</t>
  </si>
  <si>
    <t>ORTHODOX CHRISTIAN FELLOWSHIP</t>
  </si>
  <si>
    <t>TOTAL PROJECTED EXPENDITURES</t>
  </si>
  <si>
    <t>PROJECTED BALANCE</t>
  </si>
  <si>
    <t>ACTUAL FY 18 STANDING AS OF JANUARY 2018</t>
  </si>
  <si>
    <t>ACTUAL REVENUES, TO DATE</t>
  </si>
  <si>
    <t>GUSA FINAPP (RECIEVED)</t>
  </si>
  <si>
    <t>Protestant Chaplaincy's $1,000 contribution to GU Christian Athletes on hold due to restoration status.</t>
  </si>
  <si>
    <t>ACTUAL EXPENDITURES, TO DATE</t>
  </si>
  <si>
    <t>Events and retreat cancelled due to restructuring; major religious events in spring semester</t>
  </si>
  <si>
    <t>Undergoing restoration for lack of activity</t>
  </si>
  <si>
    <t>ACTUAL BALANCE, TO DATE</t>
  </si>
  <si>
    <t>YEAR END FY 18 PROJECTIONS</t>
  </si>
  <si>
    <t>UPDATES PROJECTED REVENUES</t>
  </si>
  <si>
    <t>GUSA FINAPP (RECEIVED)</t>
  </si>
  <si>
    <t>UPDATED PROJECTED EXPENDITURES</t>
  </si>
  <si>
    <t>Major Spring Expenses:</t>
  </si>
  <si>
    <t>Birth of the Buddha, Mindful Dinners, Movie Nights, T-shirts</t>
  </si>
  <si>
    <t>Holi, Spring Formal, Spring Garba, Hinduism and the Arts, Shanti and Salaam</t>
  </si>
  <si>
    <t>JSA Formal, Jewish Sisterhood, Bagel Brunches, Hike, Chocolate Seder, Purim, Sweatshirts</t>
  </si>
  <si>
    <t>Supper with a Scholar, Halaqa, MSA Social, Spring Formal, Senior BBQ, Arafah Suhoor, Shanti and Salaam</t>
  </si>
  <si>
    <t>Refugee Kit Making, Lenten Retreat, Liturgy Trips, Hike</t>
  </si>
  <si>
    <t>UPDATED PROJECTED BALANCE</t>
  </si>
  <si>
    <t xml:space="preserve">Instructions: </t>
  </si>
  <si>
    <t xml:space="preserve">Please provide the budget requests for ONLY the five largest allocations you </t>
  </si>
  <si>
    <t>will be making to subordinate groups AND the budget for any group</t>
  </si>
  <si>
    <t>that is $10,000 or more.</t>
  </si>
  <si>
    <t>Campus Ministry Student Forum (CMSF)**</t>
  </si>
  <si>
    <t xml:space="preserve">GROUP: </t>
  </si>
  <si>
    <t>Muslim Student Association (MSA)</t>
  </si>
  <si>
    <t>MSA BANNER</t>
  </si>
  <si>
    <t>This is an operational expense for MSA. They are requesting funding for a new banner which can be displayed at MSA events to make the organization look more official as their current banner is worn. We also checked if banner fees can be covered by Muslim Student Life funds but the Campus Ministry director said it is not covered so MSA included this in their budget for the year. 1 banner = $150</t>
  </si>
  <si>
    <t>MSA FORUM</t>
  </si>
  <si>
    <t xml:space="preserve">The MSA Forum is a recurring event which will take place 2 a year. This event is a general forum for all MSA members. The purpose of this event is to provide a forum for the general body of members to voice their complaints, suggestions, and comments about the semester to the entire board. This is a highly sucessful event that gives the board great feedback. Cost breakdown: 40 people * $3 per person = $120 per event (finger food catering). As this event will take place twice a year the total amount requested for the event is $240.
</t>
  </si>
  <si>
    <t>New Student Kayaking Event</t>
  </si>
  <si>
    <t>Every year the MSA takes its members kayaking at the beginning of the year in order to allow the first-years to bond with the upperclassmen. This event is a recurring tradition that has been going on for many years. Cost breakdown: 20 people * $10 per person = $200</t>
  </si>
  <si>
    <t>New Student Social/Trip to Monuments</t>
  </si>
  <si>
    <t>At the beginning of the year, the MSA provides a social event for its members, during which food is served, and first-years mingle with their assigned upperclassment mentors. This event is important because it is held at the beginning of the year, and therefore gives everyone a chance to get to know one another early in the school year. Food is served, and then the group walks to the National Mall to look at monuments. (Food is catered for $10 a person from a restaurant of choice). Cost breakdown: 40 people * Lunch food @$10 per person = 400 | Supplies to serve food  (plates/cups etc) = $25</t>
  </si>
  <si>
    <t>IHOP Pre-Fasting Breakfast</t>
  </si>
  <si>
    <t xml:space="preserve">During the day of Arafat, which occurs during the Muslim Pilgrimage of Hajj, Muslims are encouraged to abstain from eating and drinking from dawn until dusk. To facilitate this important spiritual act, the MSA takes its members to IHOP to eat breakfast. This is a long standing tradition. Over the last few years, they have experienced high levels of attendance at this event. Cost breakdown: 40 people * Food @$10 per person = $400 | 5 Ubers = $50 </t>
  </si>
  <si>
    <t>MUSLIM LIFE EID DINNER</t>
  </si>
  <si>
    <t>This event is the premier MSA-Muslim Life-Campus Ministry event of the Fall semester. It is a banquet to celebrate the Eid, which is one of MSA's major holidays. Muslim Life spearheads this event with the logistical details, and MSA contributes money to the overall costs. Last year, they were asked to give $1000, and due to increased attendance projected, they expect to contribute more than $1000 next year.  Cost Breakdown: 1 contribution = $1200</t>
  </si>
  <si>
    <t>BIG-LITTLE SOCIAL</t>
  </si>
  <si>
    <t>MSA mentors and mentees get together at the end of the Fall semester for a final bonding event in HFSC. At this event, members re-cap the semester, and reflect on what social programming they would like to see in the future. Cost breakdown: 40 people at $10 per person = $400</t>
  </si>
  <si>
    <t>INTERFAITH EVENT WITH THE KNIGHTS OF COLUMBUS</t>
  </si>
  <si>
    <t>The MSA does an interfaith event with the Knights of Columbus duing Interfaith week. This event is designed to be academic in nature, as high profile and expert Muslim and Catholic speakers are brought in order to have an onstage discussion. This event is well attended by not only MSA undergrads, but also grad students studying theology, Arabic, and Islamic studies. Cost breakdown: 45 people * $10 = $450</t>
  </si>
  <si>
    <t>MSA - CASA LATINA EVENT</t>
  </si>
  <si>
    <t>Every year, the MSA looks to do an event with cultural entities on campus such as Casa Latina and Black House. This is an event designed to foster discussion about the intersection of religion, race, ethnicity, politics, and societal roles. Cost breakdown: 45 people * $10 = $450</t>
  </si>
  <si>
    <t>MSA - BLACK HOUSE EVENT</t>
  </si>
  <si>
    <t>AWARENESS AND ACTION EVENT (ROHINGYA)</t>
  </si>
  <si>
    <t xml:space="preserve">Every year, the MSA looks to do an event that raises both money and awareness for a good cause. This past year, their goal was to do an event for the Rohingya people, who are experiencing genocide in Myanmar. In this event, a panel of expert speakers is organized. For example, lecturers and authors who are experts on international migration may be brought to address the topic of genocide and refugees. This is a large scale event, and draws an audience from all over the university, and involves multiple cosponsors. Cost breakdown: 120 people * finger food @$3.00 per person = $360 | $300 to book room. </t>
  </si>
  <si>
    <t>MSA SPRING FORMAL</t>
  </si>
  <si>
    <t>Every year the MSA does a Spring formal. The proceeds from the event go to a good cause. Last year, the proceeds went to the Catholic Charities of America, which provide services to refugees being settled in the DC area. This event is ticketed. People from many different organizations all across campus attend. Cost breakdown: 100 people * $12 per person = $1200 in meal costs | 1 zipcar for 3 hours = $40 (to collect food) | 15 table settings * $13.3 per table = $200 in table settings</t>
  </si>
  <si>
    <t>SEXUAL ASSAULT WORKSHOP</t>
  </si>
  <si>
    <t>Because sexual assault is a very pressing issue throughout society at large, the MSA feels it is important to do an event that acknowledges the fact that sexual assault challenges exist within religious communities. Thus, in executing this half-day to full-day event, their aim is to bring a mentor/expert that can give advice on how to address this problem within our community. Cost breakdown: 45 people * $10 per person meal = $450</t>
  </si>
  <si>
    <t>BIG-LITTLE CARE PACKAGES</t>
  </si>
  <si>
    <t>MSA mentors gather to assemble care packages for their mentees. These packages are filled with snacks and are intended to raise moral during final exams. Cost breakdown: Assorted snacks for 30 people * $3.50 per person = $105</t>
  </si>
  <si>
    <t>REVENUE FROM MUSLIM CHAPLAINCY</t>
  </si>
  <si>
    <t>BALANCE (NEGATIVE)</t>
  </si>
  <si>
    <t>OTHER 1*</t>
  </si>
  <si>
    <t>GROUP:</t>
  </si>
  <si>
    <t>Hindu Student Association (HSA)</t>
  </si>
  <si>
    <t>HSA BOARD DINNER</t>
  </si>
  <si>
    <t>A chance for board members to bond and discuss programming before the beginning of the school year, by going out to eat. Cost breakdown: Food per person = $15 * (9 people) = $135</t>
  </si>
  <si>
    <t>FRESHMEN MIXER</t>
  </si>
  <si>
    <t>The freshmen mixer is one of the first events hosted in the year, during the Fall semester, to allow freshmen to get to know the community and bond with upperclassmen. It is a high-attendance event, which attracts a lot of community members because it not only allows for people to make new friends and get to know each other but also enjoy some South Asian delicacies.This year, there were nearly 80 people who attended the event, hence estimating an attendance of 60 people is being fairly conservative. Cost breakdown: Light indian snacks and soft drinks/juices per person = $3.00*(60 people) = $180.00</t>
  </si>
  <si>
    <t>NAVRATRI GARBA</t>
  </si>
  <si>
    <t>Navaratri Garba is the celebration of the three main goddesses of Hinduism. In honor of the holiday, the HSA conducts a special puja and a celebration that includes dancing all night long. This event will be co-sponsored by Hindu Life. Cost breakdown: Light indian snacks and soft drinks/juices per person = $3.00*(130 people) = $390.00, delivery cost = $10.00, decorations = $50.00. The event will be put on in partnership with Hindu Life (who will cover the OCAF costs).</t>
  </si>
  <si>
    <t>DIWALI MELA (SOCIAL)</t>
  </si>
  <si>
    <t>Diwali is the Hindu equivalent of a New Years celebration. The HSA conducts a special service for this holiday, and they provide a full Indian dinner completely free of charge to students on campus. Due to the popularity of this event, they have historically requested Copley Formal Lounge as it holds the most amount of people in banquet style seating. This year, they tried a new location, Leavy Esplenade, for the first time, which allowed for dancing and celebrations. This event was very successful this year with a large turn out of Georgetown undergraduate students (125 people in attendance). Cost breakdown: Full three course dinner per person = $12.00*(130 people) = $1560.00, drinks per person = $0.50*(130 people) = $65.00, delivery cost = $50.00, flowers, lights and other decorations = $100.00, OCAF cost for event space, tables, and chairs for 7 hours = $600.00. Total cost = $2575</t>
  </si>
  <si>
    <t>SHAANTI AND SALAAM</t>
  </si>
  <si>
    <t>HSA would like to continue its annual interfaith event, Shanti and Salaam, in order to faciliate discussion and understanding between different faith groups, specifically the Muslim Student Association. Costs will be split with the other organization. Cost breakdown: Indian appetizers per person = $5.00*(50 people) = $250.00, Delivary costs = $10</t>
  </si>
  <si>
    <t>HOLI</t>
  </si>
  <si>
    <t>Holi is the Hindu holiday celebrating the Festival of Colors and the coming of Spring. The HSA celebrates the holiday with a special puja and a celebration which involves throwing colored powder on one another. Cost breakdown: Powder (in bulk) = $550.00, OCAF cost for event space for four hours = $100.00, clean-up supplies = $100.00, Indian snacks and indian drinks per person $4.50*(110 people) = $495.00, delivery cost = $10.00</t>
  </si>
  <si>
    <t>HINDU NEW YEAR CELEBRATION</t>
  </si>
  <si>
    <t>To bring in the new year, HSA plans to have a special religious service with some South Asian food and music. The event will also include dancing and celebrating as a commmunity to some cultural and regional music, while allowing for the community to bond in the midst of a long semester. Cost breakdown: Light indian snacks and soft drinks/juices per person = $8.00*(120 people) = $960.00, delivery cost = $10.00, Space/OCAF + Equipment Costs = $200</t>
  </si>
  <si>
    <t>HINDUISM IN THE ARTS</t>
  </si>
  <si>
    <t>HSA display artistic works related to religion, and  have religious song/dance performances. We provide an Indian meal to all those in attendance. Cost breakdown: Indian dinner per person = $8.00*(60 people) = $480.00, drinks per person = $0.50*(60 people) = $30.00, delivery cost = $10.00, OCAF cost for event space, chairs etc. for 4 hours = $350.00</t>
  </si>
  <si>
    <t>REVENUE FROM HINDU CHAPLAINCY</t>
  </si>
  <si>
    <t>Jewish Student Association (JSA)</t>
  </si>
  <si>
    <t>SWEATSHIRTS AND T-SHIRTS</t>
  </si>
  <si>
    <t>JSA T-shirts in the fall and sweatshirts for Spring Retreat to raise awareness of JSA and create a sense of community within the membership.</t>
  </si>
  <si>
    <t>STICKERS</t>
  </si>
  <si>
    <t>Stickers to raise awareness of JSA and create sense of membership</t>
  </si>
  <si>
    <t>SHABBAT</t>
  </si>
  <si>
    <t>Shabbat is held each Friday in Makom as a day of rest within the religious community. It is oft celebrated with festive meals surrounded by friends and family, in which prayers are cited in observance of God. The costs of this event includes the wine and grape juice used in the blessing over the wine, food for shabbat meal along with place settings and utensils, and various desserts. Cost covered by Jewish Life.</t>
  </si>
  <si>
    <t>BAGEL BRUNCH</t>
  </si>
  <si>
    <t>The Bagel Brunch is held as a way to connect members of JSA over morning meal. During the brunches, members discuss both religious and personal matters in an informal setting. Operational costs include bagels, the bagel "works," coffee, orange juice, and place settings and utensils. Cost breakdown = 50 Bagels: $1(50) = $150, Bagel works: $150, 4 containers of Orange Juice: $4(4) = $16, 2 containers of coffee: $6(2) = $12, utensils and place settings: $50. The total cost for each brunch is $300 and as this event is held 6 times a year the total cost is $1800.</t>
  </si>
  <si>
    <t>BOARD BONDING</t>
  </si>
  <si>
    <t xml:space="preserve">These events will allow the JSA Board to get to know each other outside a professional and formal setting, allowing the board to bond over social activities as a team building experience. Cost breakdown: $200 for food and activity supplies. This occurs 3 times during the academic year for a total of $600. </t>
  </si>
  <si>
    <t>SISTERHOOD</t>
  </si>
  <si>
    <t>The Sisterhood events will be a mechanism for women in the Jewish community to become closer and bond with one another through unique and fun social events. Events have included social events in Bayit, conversations about Jewish feminism, and Masks in Makom. TOTAL COST: $50-100 per event. This event is recurring and will take place 10 times throughout the academic year.</t>
  </si>
  <si>
    <t>SHALOM-SALLAM</t>
  </si>
  <si>
    <t>The event will include personal reflections, discussions about the interaction and the intersection of these religions, and how our faith shapes our lives at Georgetown. Cost incurred by food procurement. The estimated attendance is 50 people and will take place in Makom.</t>
  </si>
  <si>
    <t>2 JEWS, 3 OPINONS (STUDY EVENT)</t>
  </si>
  <si>
    <t xml:space="preserve">Will discuss and grapple with the concepts of Predestination and Free Will. Food provided to those who attended the event. $100 for snacks such as hummus, vegetables, etc. The estimated attendance is 50 people and will take place in Makom. </t>
  </si>
  <si>
    <t>TU BISHVAT</t>
  </si>
  <si>
    <t>Will be hosting a "What is Your Judaism?" event in celebration of the holiday Tu BiShvat, celebrating a nature-themed party for the holiday that promotes ecological awareness. The estimated attendance is 50 people and will take place in Makom.</t>
  </si>
  <si>
    <t>ROSH HASHANAH</t>
  </si>
  <si>
    <t>Rosh Hashanah is the celebration of the Jewish New Year and the first of the High Holy Days. JSA will hold festivities in Makom in celebration of the new year. The estimated attendance is 50 people.</t>
  </si>
  <si>
    <t>SUKKOT</t>
  </si>
  <si>
    <t xml:space="preserve">Sukkot is an agricultural holiday commemorating the Exodus and Jewish reliance on the will of God and the pilgramage to the Temple. It is celebrating through the building of a temporary dwelling, a sukkah. $100 for food and $100 for decorations and supplies.
</t>
  </si>
  <si>
    <t>HANUKKAH</t>
  </si>
  <si>
    <t xml:space="preserve">Jewish holiday taking place in December celebrating the rededication of the Holy Temple in Jerusalem at the time of the Maccabean Revolt. It is a holiday that spans eight days. The estimated attendance is 75 people. Cost breakdown: $100 for food and $100 for decoration and supplies. </t>
  </si>
  <si>
    <t>PURIM</t>
  </si>
  <si>
    <t>Jewish holiday celebrating the saving of the Jewish people from Haman. Celebrated through feast and exchange of gifts and prayers. The estimated attendance is 50 people and will be held in Makom. Cost breakdown: $100 for food and supplies.</t>
  </si>
  <si>
    <t>PASSOVER</t>
  </si>
  <si>
    <t>One of the most significant holidays in Jewish culture, celebrating the exodus of the Jewish people from bondage in Egypt. $100 for food and decorations. The estimated attendance is 50 people and the event will be held in Makom.</t>
  </si>
  <si>
    <t>HOLOCAUST REMEMBERANCE DAY</t>
  </si>
  <si>
    <t>A day commemorated to the lives lost during the heinous atrocities committed by the Nazis during World War II and their impact on the psyche of the Jewish people. The day will serve as a reminder and a somber reminder to never remain passive in the face of evil. Cost will include light snacks and supplies for the conveyance of stories.</t>
  </si>
  <si>
    <t>REVENUE FROM JEWISH CHAPLAINCY</t>
  </si>
  <si>
    <t>Orthodox Christian Fellowship (OCF)</t>
  </si>
  <si>
    <t>OCF INTERFAITH IOCC REFUGEE KIT MAKING</t>
  </si>
  <si>
    <t xml:space="preserve">About 2-3 times a semester, OCF holds an interfaith ministry making 200 health and hygiene packages to ship to victims of the Syrian refugee crisis. They hold this service initiative to satisfy their goal of promoting cooperation and friendship among the different faith groups on campus. These sessions include volunteers from a variety of faith groups. They require $600 for the supplies to make the 200 health kits but will accept half of this amount, $300, with the understanding that other groups may be co-sponsors. This includes the shipping expenses to send them to International Orthodox Christian Charities (IOCC) who will distribute them to refugees on the ground. Supplies included in the kits include: Zip-loc bags, large towels, small washcloths, hand soap, toothbrushes, combs, nail files, band-aids, etc.). The supplies are usually ordered from Amazon as it provides us the most supplies for the least amount of money when bought in bulk as opposed to buying them from local vendors. Food costs will be $20 per event to provide some sort of snack/refreshment for volunteers. </t>
  </si>
  <si>
    <t>GUST LECTURE</t>
  </si>
  <si>
    <t>Several times a year, depending on cost and availability, the OCF hosts a guest speaker in to give a lecture on some matter relevant to Orthodox Christianity.  They request $450 so that they will be able to have $125 per event for food costs and also $50 per event to reimburse the speaker for transportation costs.  In addition to inviting members of OCF, they plan on inviting members of other faith groups who are interested in learning about the Orthodox perspective on certain topics. The estimated attendance is 25+ people per speaker event. They have budgeted for 3 guest lectures.</t>
  </si>
  <si>
    <t>OCF RETREATS</t>
  </si>
  <si>
    <t>Several times a year the nearby Orthodox churches, St. Sophia and St. Nicholas, host day retreats and guest speakers. In addition, other local OCF chapters also hold retreats and speaking events to which they invite the greater OCF community. This fund provides money for transportation and entrance to these events for Georgetown OCF members.  Usually, these retreats have a specific theme and include discussions with Orthodox priests and leaders from all over the country who are experts on the particular subject.  These retreats allow OCF members to reflect upon Orthodoxy and network with the larger Orthodox Christian community, especially through their interactions with other local OCF chapters that either host or participate in the retreats. OCF requests $50 for food per event and $50 to cover transportation costs (zipcar, uber, gas reimbursement, etc.). They expect to attend at least 2 of these retreats with an estimated attendance of 10+.</t>
  </si>
  <si>
    <t>LITURGY TRIPS</t>
  </si>
  <si>
    <t>This past year, the OCF chapter has offered about 8 trips per semester to farther Orthodox parishes.  They visit these parishes so that their members can have experience with all major Orthodox jurisdictions (Greek, Romanian, Russian, Antiochian, Serbian, Ukranian, Georgian, etc.) and so that their chapter can be considered jurisdictionally neutral.  Afterwards, they have a light lunch at the parish's coffee hour for fellowship and for building up the OCF community. Usually each uber ride costs about $30 each way, so $60 total for one trip. $60 X 8= $480</t>
  </si>
  <si>
    <t>WEEKLY DISCUSSION SESSIONS</t>
  </si>
  <si>
    <t xml:space="preserve">One of OCF's events which has grown throughout the past year especially is their weekly discussion session. About every week (usually not during Midterm/Exam weeks) they hold a weekly discussion for OCF members to discuss a topic relating to the Church and their beleifs. The discussion is also open to all students of any background who wish to join in their fellowship and discussion. They typically hold the event on Thursday nights and provide food as well. The estimated attendance is 10+ and they have budgeted for this event to take place 10 times during the year. </t>
  </si>
  <si>
    <t>LENTEN RETREAT TO DUMBARTON OAKS</t>
  </si>
  <si>
    <t>Each lent, the OCF goes on a day retreat to the park at Dumbarton Oaks for spiritual reflection, picnic, and tour of the facilities.  They survey research specific to Orthodox history and saints.  This event provides their members with a way to reflect and deepen their understanding of Orthodoxy.  As they all make this trip off-campus together as a group, this event also strengthens the OCF community through fellowship. The estimated attendance is 15 people and they request $50 for entrance to the park, based on the total cost (passed down from past treasurers) from when the retreat was held 4 years ago.</t>
  </si>
  <si>
    <t>OCF HIKE AT GREAT FALLS CHURCH</t>
  </si>
  <si>
    <t>As part of a new community-building initiative, the OCF requests money to pay for transportation and admission fees to Great Falls Park.  They will hike as a community to explore God's Creation and reflect during a spiritual discussion that will be held outdoors in nature.  They expect this event to occur during the spring semester and anticipate an attendance of 10 people. Cost breakdown: $5 per person admission cost * 10 people = $50; $100 for transportation ($50 per way using current Uber/Zip-car estimates)</t>
  </si>
  <si>
    <t>OCF GAME NIGHTS</t>
  </si>
  <si>
    <t>Every year, OCF has a game night showcasing a game from one of our members' cultures. Anyone is welcome and the associated cost is for pizza and refreshments. The estimated attendance is 10+</t>
  </si>
  <si>
    <t>REVENUE FROM ORTHODOX CHAPLAINCY</t>
  </si>
  <si>
    <t>Buddhist Meditation Sangha (BuMs)</t>
  </si>
  <si>
    <t>T-SHIRTS/BUMS LOGOWEAR</t>
  </si>
  <si>
    <t>To represent BuMs on campus through logowear as well as purchase logowear to give to new members during CAB and SAC fairs on campus. BuMs has about 30 members right now and will give about 20 shirts away to new members within the next year. CustomInk Total was ~$300, $8.33 per shirt plus tax and shipping</t>
  </si>
  <si>
    <t>MINDFUL DINNER MEETINGS</t>
  </si>
  <si>
    <t xml:space="preserve">The mindful dinner series provides a meeting place and forum for Georgetown Buddhists and interested students to gather and share ideas on Buddhist philosophy, thought, and life. These dinners will take place in the HFSC, but BuMs is actively looking to move these dinners to Makom. Each week they  tackle a different subject in Buddhist thought and philosophy. These subjects range from simple self-reflection to the belief enlightenment. Thursdays 5-8pm Makom. The estimated attendance is 20-30 people and the event will occur 14 times ayear. Cost is based on food which will vary on attendance but will average to $100/dinner which will be catered from local restuarants ie: Moby Dick Catering, Curry and Pie etc. About 10 main dishes at $10 each. ($100 x 14 times = $1400). </t>
  </si>
  <si>
    <t>MEDITATION</t>
  </si>
  <si>
    <t>Meditation, held weekly on Wednesdays at 8:00pm at the John Main Center and led by Anthony Saya. No costs.</t>
  </si>
  <si>
    <t>MOVIE NIGHT</t>
  </si>
  <si>
    <t>Buddhist movie night, watching movies that relate to Buddhist values/culture. Cost breakdown: $3.50 per slice of pizza + $20 for delivery and tip and $10 for popcorn and $20 for movie. The estimated attendance is 30 people and the event will occur 4 times a year in the HFSC Screening Room.</t>
  </si>
  <si>
    <t>MINDFUL HIKE</t>
  </si>
  <si>
    <t>Finding peace in nature has been practiced by Buddhists for thousands of year. Through their mindful hike BuMs hopes to replicate this discovery of peace and inner wisdom. Usually a 6 mile, 2 hr hike outside of Georgetown; they will rent vans from Outdoor Education and purchase snacks for this hike. Cost breakdown: Snacks - $150; Van rental $300 for the whole day incl. hiking instructors from OE</t>
  </si>
  <si>
    <t>BIRTH OF BUDDHA CELEBRATION</t>
  </si>
  <si>
    <t>Every spring BuMs celebrates the birth of the Buddha through communion and fellowship. They plan to host a gathering inviting all faith members in the Georgetown community to join them for this joyous occasion. Cost breakdown: $1000 for catering expenses from Shanghai Lounge; 10 main dishes, 5 appetizers, 2 desserts. They antiicpate 100 participants and the event will take place in HFSC.</t>
  </si>
  <si>
    <t>REVENUE FROM CAMPUS MINISTRY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</si>
</sst>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1"/>
      <color rgb="FF000000"/>
      <name val="Calibri"/>
    </font>
    <font>
      <sz val="11"/>
      <color rgb="FF000000"/>
      <name val="Times New Roman"/>
      <family val="1"/>
    </font>
    <font>
      <sz val="11"/>
      <name val="Calibri"/>
      <family val="2"/>
    </font>
    <font>
      <b/>
      <u/>
      <sz val="11"/>
      <color rgb="FF000000"/>
      <name val="Times New Roman"/>
      <family val="1"/>
    </font>
    <font>
      <sz val="11"/>
      <name val="Calibri"/>
      <family val="2"/>
    </font>
    <font>
      <i/>
      <sz val="11"/>
      <color rgb="FF000000"/>
      <name val="Times New Roman"/>
      <family val="1"/>
    </font>
    <font>
      <sz val="11"/>
      <name val="Calibri"/>
      <family val="2"/>
    </font>
    <font>
      <b/>
      <sz val="11"/>
      <name val="Calibri"/>
      <family val="2"/>
    </font>
    <font>
      <b/>
      <sz val="11"/>
      <color rgb="FF000000"/>
      <name val="Times New Roman"/>
      <family val="1"/>
    </font>
    <font>
      <b/>
      <u/>
      <sz val="11"/>
      <color rgb="FF000000"/>
      <name val="Times New Roman"/>
      <family val="1"/>
    </font>
    <font>
      <b/>
      <u/>
      <sz val="11"/>
      <color rgb="FF000000"/>
      <name val="Times New Roman"/>
      <family val="1"/>
    </font>
    <font>
      <b/>
      <sz val="11"/>
      <name val="Times New Roman"/>
      <family val="1"/>
    </font>
    <font>
      <b/>
      <sz val="12"/>
      <name val="Times New Roman"/>
      <family val="1"/>
    </font>
    <font>
      <sz val="11"/>
      <name val="Times New Roman"/>
      <family val="1"/>
    </font>
  </fonts>
  <fills count="2">
    <fill>
      <patternFill patternType="none"/>
    </fill>
    <fill>
      <patternFill patternType="gray125"/>
    </fill>
  </fills>
  <borders count="14">
    <border>
      <left/>
      <right/>
      <top/>
      <bottom/>
      <diagonal/>
    </border>
    <border>
      <left/>
      <right/>
      <top/>
      <bottom/>
      <diagonal/>
    </border>
    <border>
      <left/>
      <right/>
      <top/>
      <bottom style="double">
        <color rgb="FF000000"/>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double">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s>
  <cellStyleXfs count="1">
    <xf numFmtId="0" fontId="0" fillId="0" borderId="0"/>
  </cellStyleXfs>
  <cellXfs count="75">
    <xf numFmtId="0" fontId="0" fillId="0" borderId="0" xfId="0" applyFont="1" applyAlignment="1"/>
    <xf numFmtId="0" fontId="1" fillId="0" borderId="0" xfId="0" applyFont="1" applyAlignment="1">
      <alignment horizontal="right"/>
    </xf>
    <xf numFmtId="0" fontId="1" fillId="0" borderId="0" xfId="0" applyFont="1"/>
    <xf numFmtId="0" fontId="1" fillId="0" borderId="0" xfId="0" applyFont="1" applyAlignment="1"/>
    <xf numFmtId="0" fontId="2" fillId="0" borderId="0" xfId="0" applyFont="1" applyAlignment="1">
      <alignment horizontal="right"/>
    </xf>
    <xf numFmtId="0" fontId="2" fillId="0" borderId="1" xfId="0" applyFont="1" applyBorder="1" applyAlignment="1"/>
    <xf numFmtId="0" fontId="3" fillId="0" borderId="0" xfId="0" applyFont="1"/>
    <xf numFmtId="0" fontId="2" fillId="0" borderId="0" xfId="0" applyFont="1" applyAlignment="1"/>
    <xf numFmtId="164" fontId="1" fillId="0" borderId="0" xfId="0" applyNumberFormat="1" applyFont="1" applyAlignment="1"/>
    <xf numFmtId="164" fontId="1" fillId="0" borderId="2" xfId="0" applyNumberFormat="1" applyFont="1" applyBorder="1" applyAlignment="1"/>
    <xf numFmtId="0" fontId="4" fillId="0" borderId="0" xfId="0" applyFont="1" applyAlignment="1"/>
    <xf numFmtId="0" fontId="5" fillId="0" borderId="0" xfId="0" applyFont="1"/>
    <xf numFmtId="164" fontId="1" fillId="0" borderId="0" xfId="0" applyNumberFormat="1" applyFont="1"/>
    <xf numFmtId="164" fontId="1" fillId="0" borderId="2" xfId="0" applyNumberFormat="1" applyFont="1" applyBorder="1"/>
    <xf numFmtId="164" fontId="6" fillId="0" borderId="0" xfId="0" applyNumberFormat="1" applyFont="1"/>
    <xf numFmtId="164" fontId="0" fillId="0" borderId="0" xfId="0" applyNumberFormat="1" applyFont="1"/>
    <xf numFmtId="164" fontId="7" fillId="0" borderId="0" xfId="0" applyNumberFormat="1" applyFont="1"/>
    <xf numFmtId="164" fontId="2" fillId="0" borderId="0" xfId="0" applyNumberFormat="1" applyFont="1" applyAlignment="1">
      <alignment vertical="top" wrapText="1"/>
    </xf>
    <xf numFmtId="164" fontId="2" fillId="0" borderId="0" xfId="0" applyNumberFormat="1" applyFont="1"/>
    <xf numFmtId="164" fontId="0" fillId="0" borderId="3" xfId="0" applyNumberFormat="1" applyFont="1" applyBorder="1"/>
    <xf numFmtId="164" fontId="0" fillId="0" borderId="4" xfId="0" applyNumberFormat="1" applyFont="1" applyBorder="1"/>
    <xf numFmtId="164" fontId="0" fillId="0" borderId="5" xfId="0" applyNumberFormat="1" applyFont="1" applyBorder="1" applyAlignment="1"/>
    <xf numFmtId="0" fontId="0" fillId="0" borderId="0" xfId="0" applyFont="1"/>
    <xf numFmtId="164" fontId="2" fillId="0" borderId="0" xfId="0" applyNumberFormat="1" applyFont="1" applyAlignment="1"/>
    <xf numFmtId="164" fontId="2" fillId="0" borderId="2" xfId="0" applyNumberFormat="1" applyFont="1" applyBorder="1"/>
    <xf numFmtId="0" fontId="8" fillId="0" borderId="0" xfId="0" applyFont="1"/>
    <xf numFmtId="164" fontId="0" fillId="0" borderId="2" xfId="0" applyNumberFormat="1" applyFont="1" applyBorder="1"/>
    <xf numFmtId="0" fontId="8" fillId="0" borderId="0" xfId="0" applyFont="1" applyAlignment="1">
      <alignment wrapText="1"/>
    </xf>
    <xf numFmtId="164" fontId="4" fillId="0" borderId="0" xfId="0" applyNumberFormat="1" applyFont="1"/>
    <xf numFmtId="0" fontId="9" fillId="0" borderId="6" xfId="0" applyFont="1" applyBorder="1" applyAlignment="1"/>
    <xf numFmtId="164" fontId="0" fillId="0" borderId="7" xfId="0" applyNumberFormat="1" applyFont="1" applyBorder="1" applyAlignment="1"/>
    <xf numFmtId="0" fontId="10" fillId="0" borderId="8" xfId="0" applyFont="1" applyBorder="1"/>
    <xf numFmtId="164" fontId="0" fillId="0" borderId="9" xfId="0" applyNumberFormat="1" applyFont="1" applyBorder="1"/>
    <xf numFmtId="0" fontId="1" fillId="0" borderId="8" xfId="0" applyFont="1" applyBorder="1"/>
    <xf numFmtId="0" fontId="1" fillId="0" borderId="8" xfId="0" applyFont="1" applyBorder="1" applyAlignment="1"/>
    <xf numFmtId="164" fontId="0" fillId="0" borderId="9" xfId="0" applyNumberFormat="1" applyFont="1" applyBorder="1" applyAlignment="1"/>
    <xf numFmtId="164" fontId="0" fillId="0" borderId="10" xfId="0" applyNumberFormat="1" applyFont="1" applyBorder="1"/>
    <xf numFmtId="0" fontId="5" fillId="0" borderId="8" xfId="0" applyFont="1" applyBorder="1"/>
    <xf numFmtId="164" fontId="0" fillId="0" borderId="10" xfId="0" applyNumberFormat="1" applyFont="1" applyBorder="1" applyAlignment="1"/>
    <xf numFmtId="0" fontId="8" fillId="0" borderId="11" xfId="0" applyFont="1" applyBorder="1"/>
    <xf numFmtId="164" fontId="0" fillId="0" borderId="12" xfId="0" applyNumberFormat="1" applyFont="1" applyBorder="1"/>
    <xf numFmtId="0" fontId="0" fillId="0" borderId="8" xfId="0" applyFont="1" applyBorder="1"/>
    <xf numFmtId="0" fontId="11" fillId="0" borderId="0" xfId="0" applyFont="1"/>
    <xf numFmtId="164" fontId="12" fillId="0" borderId="0" xfId="0" applyNumberFormat="1" applyFont="1"/>
    <xf numFmtId="164" fontId="2" fillId="0" borderId="0" xfId="0" applyNumberFormat="1" applyFont="1"/>
    <xf numFmtId="0" fontId="1" fillId="0" borderId="0" xfId="0" applyFont="1" applyAlignment="1">
      <alignment wrapText="1"/>
    </xf>
    <xf numFmtId="0" fontId="1" fillId="0" borderId="6" xfId="0" applyFont="1" applyBorder="1"/>
    <xf numFmtId="164" fontId="11" fillId="0" borderId="13" xfId="0" applyNumberFormat="1" applyFont="1" applyBorder="1"/>
    <xf numFmtId="0" fontId="0" fillId="0" borderId="13" xfId="0" applyFont="1" applyBorder="1"/>
    <xf numFmtId="0" fontId="1" fillId="0" borderId="7" xfId="0" applyFont="1" applyBorder="1"/>
    <xf numFmtId="0" fontId="0" fillId="0" borderId="9" xfId="0" applyFont="1" applyBorder="1"/>
    <xf numFmtId="0" fontId="1" fillId="0" borderId="8" xfId="0" applyFont="1" applyBorder="1" applyAlignment="1">
      <alignment vertical="top"/>
    </xf>
    <xf numFmtId="164" fontId="1" fillId="0" borderId="0" xfId="0" applyNumberFormat="1" applyFont="1"/>
    <xf numFmtId="0" fontId="1" fillId="0" borderId="9" xfId="0" applyFont="1" applyBorder="1" applyAlignment="1">
      <alignment vertical="top" wrapText="1"/>
    </xf>
    <xf numFmtId="0" fontId="1" fillId="0" borderId="8" xfId="0" applyFont="1" applyBorder="1" applyAlignment="1">
      <alignment horizontal="left" vertical="top" wrapText="1"/>
    </xf>
    <xf numFmtId="0" fontId="1" fillId="0" borderId="8" xfId="0" applyFont="1" applyBorder="1" applyAlignment="1">
      <alignment vertical="top" wrapText="1"/>
    </xf>
    <xf numFmtId="164" fontId="1" fillId="0" borderId="2" xfId="0" applyNumberFormat="1" applyFont="1" applyBorder="1"/>
    <xf numFmtId="0" fontId="1" fillId="0" borderId="9" xfId="0" applyFont="1" applyBorder="1" applyAlignment="1">
      <alignment horizontal="left" vertical="top" wrapText="1"/>
    </xf>
    <xf numFmtId="164" fontId="13" fillId="0" borderId="0" xfId="0" applyNumberFormat="1" applyFont="1"/>
    <xf numFmtId="0" fontId="1" fillId="0" borderId="8" xfId="0" applyFont="1" applyBorder="1" applyAlignment="1">
      <alignment horizontal="left" vertical="top" wrapText="1"/>
    </xf>
    <xf numFmtId="164" fontId="0" fillId="0" borderId="2" xfId="0" applyNumberFormat="1" applyFont="1" applyBorder="1"/>
    <xf numFmtId="0" fontId="8" fillId="0" borderId="8" xfId="0" applyFont="1" applyBorder="1"/>
    <xf numFmtId="0" fontId="0" fillId="0" borderId="11" xfId="0" applyFont="1" applyBorder="1"/>
    <xf numFmtId="164" fontId="2" fillId="0" borderId="3" xfId="0" applyNumberFormat="1" applyFont="1" applyBorder="1"/>
    <xf numFmtId="0" fontId="0" fillId="0" borderId="3" xfId="0" applyFont="1" applyBorder="1"/>
    <xf numFmtId="0" fontId="0" fillId="0" borderId="12" xfId="0" applyFont="1" applyBorder="1"/>
    <xf numFmtId="164" fontId="12" fillId="0" borderId="13" xfId="0" applyNumberFormat="1" applyFont="1" applyBorder="1"/>
    <xf numFmtId="0" fontId="1" fillId="0" borderId="9" xfId="0" applyFont="1" applyBorder="1"/>
    <xf numFmtId="0" fontId="1" fillId="0" borderId="8" xfId="0" applyFont="1" applyBorder="1" applyAlignment="1">
      <alignment horizontal="left" vertical="top"/>
    </xf>
    <xf numFmtId="0" fontId="1" fillId="0" borderId="12" xfId="0" applyFont="1" applyBorder="1"/>
    <xf numFmtId="164" fontId="0" fillId="0" borderId="0" xfId="0" applyNumberFormat="1" applyFont="1"/>
    <xf numFmtId="0" fontId="0" fillId="0" borderId="0" xfId="0" applyFont="1" applyAlignment="1">
      <alignment horizontal="left" vertical="top" wrapText="1"/>
    </xf>
    <xf numFmtId="164" fontId="2" fillId="0" borderId="2" xfId="0" applyNumberFormat="1" applyFont="1" applyBorder="1"/>
    <xf numFmtId="164" fontId="2" fillId="0" borderId="0" xfId="0" applyNumberFormat="1"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9"/>
  <sheetViews>
    <sheetView topLeftCell="A66" workbookViewId="0"/>
  </sheetViews>
  <sheetFormatPr defaultColWidth="14.41796875" defaultRowHeight="15" customHeight="1" x14ac:dyDescent="0.55000000000000004"/>
  <cols>
    <col min="1" max="1" width="37.83984375" customWidth="1"/>
    <col min="2" max="2" width="11.15625" customWidth="1"/>
    <col min="3" max="13" width="8.68359375" customWidth="1"/>
  </cols>
  <sheetData>
    <row r="1" spans="1:5" ht="14.4" x14ac:dyDescent="0.55000000000000004">
      <c r="B1" s="28"/>
    </row>
    <row r="2" spans="1:5" ht="14.4" x14ac:dyDescent="0.55000000000000004">
      <c r="A2" s="1" t="s">
        <v>0</v>
      </c>
      <c r="B2" s="12" t="s">
        <v>32</v>
      </c>
    </row>
    <row r="3" spans="1:5" ht="14.4" x14ac:dyDescent="0.55000000000000004">
      <c r="A3" s="2"/>
      <c r="B3" s="12" t="s">
        <v>33</v>
      </c>
    </row>
    <row r="4" spans="1:5" ht="14.4" x14ac:dyDescent="0.55000000000000004">
      <c r="B4" s="12" t="s">
        <v>34</v>
      </c>
    </row>
    <row r="5" spans="1:5" ht="14.4" x14ac:dyDescent="0.55000000000000004">
      <c r="B5" s="12"/>
    </row>
    <row r="6" spans="1:5" ht="14.25" customHeight="1" x14ac:dyDescent="0.55000000000000004">
      <c r="A6" s="3" t="s">
        <v>35</v>
      </c>
      <c r="B6" s="28"/>
    </row>
    <row r="7" spans="1:5" ht="14.25" customHeight="1" x14ac:dyDescent="0.55000000000000004">
      <c r="A7" s="2"/>
      <c r="B7" s="28"/>
    </row>
    <row r="8" spans="1:5" ht="14.25" customHeight="1" x14ac:dyDescent="0.55000000000000004">
      <c r="A8" s="25" t="s">
        <v>36</v>
      </c>
      <c r="B8" s="28"/>
      <c r="C8" s="2" t="s">
        <v>17</v>
      </c>
      <c r="D8" s="10"/>
      <c r="E8" s="10"/>
    </row>
    <row r="9" spans="1:5" ht="14.25" customHeight="1" x14ac:dyDescent="0.55000000000000004">
      <c r="A9" s="29" t="s">
        <v>37</v>
      </c>
      <c r="B9" s="30">
        <v>2184.63</v>
      </c>
      <c r="D9" s="10"/>
      <c r="E9" s="10"/>
    </row>
    <row r="10" spans="1:5" ht="14.25" customHeight="1" x14ac:dyDescent="0.55000000000000004">
      <c r="A10" s="31"/>
      <c r="B10" s="32"/>
      <c r="D10" s="10"/>
      <c r="E10" s="10"/>
    </row>
    <row r="11" spans="1:5" ht="14.25" customHeight="1" x14ac:dyDescent="0.55000000000000004">
      <c r="A11" s="31" t="s">
        <v>38</v>
      </c>
      <c r="B11" s="32"/>
      <c r="D11" s="10"/>
      <c r="E11" s="10"/>
    </row>
    <row r="12" spans="1:5" ht="14.25" customHeight="1" x14ac:dyDescent="0.55000000000000004">
      <c r="A12" s="33" t="s">
        <v>39</v>
      </c>
      <c r="B12" s="32"/>
    </row>
    <row r="13" spans="1:5" ht="14.25" customHeight="1" x14ac:dyDescent="0.55000000000000004">
      <c r="A13" s="33" t="s">
        <v>40</v>
      </c>
      <c r="B13" s="32">
        <f>19516.85</f>
        <v>19516.849999999999</v>
      </c>
    </row>
    <row r="14" spans="1:5" ht="14.25" customHeight="1" x14ac:dyDescent="0.55000000000000004">
      <c r="A14" s="33" t="s">
        <v>26</v>
      </c>
      <c r="B14" s="32"/>
    </row>
    <row r="15" spans="1:5" ht="14.25" customHeight="1" x14ac:dyDescent="0.55000000000000004">
      <c r="A15" s="33" t="s">
        <v>24</v>
      </c>
      <c r="B15" s="32"/>
    </row>
    <row r="16" spans="1:5" ht="14.25" customHeight="1" x14ac:dyDescent="0.55000000000000004">
      <c r="A16" s="34" t="s">
        <v>27</v>
      </c>
      <c r="B16" s="35">
        <v>10500</v>
      </c>
    </row>
    <row r="17" spans="1:2" ht="14.25" customHeight="1" x14ac:dyDescent="0.55000000000000004">
      <c r="A17" s="33" t="s">
        <v>41</v>
      </c>
      <c r="B17" s="36"/>
    </row>
    <row r="18" spans="1:2" ht="14.25" customHeight="1" x14ac:dyDescent="0.55000000000000004">
      <c r="A18" s="37" t="s">
        <v>42</v>
      </c>
      <c r="B18" s="32">
        <f>SUM(B12:B17)</f>
        <v>30016.85</v>
      </c>
    </row>
    <row r="19" spans="1:2" ht="14.25" customHeight="1" x14ac:dyDescent="0.55000000000000004">
      <c r="A19" s="33"/>
      <c r="B19" s="32"/>
    </row>
    <row r="20" spans="1:2" ht="14.25" customHeight="1" x14ac:dyDescent="0.55000000000000004">
      <c r="A20" s="31" t="s">
        <v>43</v>
      </c>
      <c r="B20" s="32"/>
    </row>
    <row r="21" spans="1:2" ht="14.25" customHeight="1" x14ac:dyDescent="0.55000000000000004">
      <c r="A21" s="34" t="s">
        <v>44</v>
      </c>
      <c r="B21" s="35">
        <v>5060</v>
      </c>
    </row>
    <row r="22" spans="1:2" ht="14.25" customHeight="1" x14ac:dyDescent="0.55000000000000004">
      <c r="A22" s="34" t="s">
        <v>45</v>
      </c>
      <c r="B22" s="35">
        <v>1160</v>
      </c>
    </row>
    <row r="23" spans="1:2" ht="14.25" customHeight="1" x14ac:dyDescent="0.55000000000000004">
      <c r="A23" s="34" t="s">
        <v>46</v>
      </c>
      <c r="B23" s="35">
        <v>6671.85</v>
      </c>
    </row>
    <row r="24" spans="1:2" ht="14.25" customHeight="1" x14ac:dyDescent="0.55000000000000004">
      <c r="A24" s="34" t="s">
        <v>47</v>
      </c>
      <c r="B24" s="35">
        <v>5000</v>
      </c>
    </row>
    <row r="25" spans="1:2" ht="14.25" customHeight="1" x14ac:dyDescent="0.55000000000000004">
      <c r="A25" s="34" t="s">
        <v>48</v>
      </c>
      <c r="B25" s="35">
        <v>6875</v>
      </c>
    </row>
    <row r="26" spans="1:2" ht="14.25" customHeight="1" x14ac:dyDescent="0.55000000000000004">
      <c r="A26" s="34" t="s">
        <v>49</v>
      </c>
      <c r="B26" s="35">
        <v>3000</v>
      </c>
    </row>
    <row r="27" spans="1:2" ht="14.25" customHeight="1" x14ac:dyDescent="0.55000000000000004">
      <c r="A27" s="34" t="s">
        <v>6</v>
      </c>
      <c r="B27" s="35">
        <v>2250</v>
      </c>
    </row>
    <row r="28" spans="1:2" ht="14.25" customHeight="1" x14ac:dyDescent="0.55000000000000004">
      <c r="A28" s="34" t="s">
        <v>7</v>
      </c>
      <c r="B28" s="38">
        <v>2184.63</v>
      </c>
    </row>
    <row r="29" spans="1:2" ht="14.25" customHeight="1" x14ac:dyDescent="0.55000000000000004">
      <c r="A29" s="37" t="s">
        <v>50</v>
      </c>
      <c r="B29" s="32">
        <f>SUM(B21:B28)</f>
        <v>32201.48</v>
      </c>
    </row>
    <row r="30" spans="1:2" ht="14.25" customHeight="1" x14ac:dyDescent="0.55000000000000004">
      <c r="A30" s="33"/>
      <c r="B30" s="32"/>
    </row>
    <row r="31" spans="1:2" ht="14.25" customHeight="1" x14ac:dyDescent="0.55000000000000004">
      <c r="A31" s="39" t="s">
        <v>51</v>
      </c>
      <c r="B31" s="40">
        <f>B9+B18-B29</f>
        <v>0</v>
      </c>
    </row>
    <row r="32" spans="1:2" ht="14.25" customHeight="1" x14ac:dyDescent="0.55000000000000004">
      <c r="A32" s="2"/>
      <c r="B32" s="28"/>
    </row>
    <row r="33" spans="1:5" ht="14.25" customHeight="1" x14ac:dyDescent="0.55000000000000004">
      <c r="A33" s="25" t="s">
        <v>52</v>
      </c>
      <c r="B33" s="28"/>
      <c r="C33" s="2" t="s">
        <v>17</v>
      </c>
    </row>
    <row r="34" spans="1:5" ht="14.25" customHeight="1" x14ac:dyDescent="0.55000000000000004">
      <c r="A34" s="29" t="s">
        <v>37</v>
      </c>
      <c r="B34" s="30">
        <v>3163.84</v>
      </c>
    </row>
    <row r="35" spans="1:5" ht="14.25" customHeight="1" x14ac:dyDescent="0.55000000000000004">
      <c r="A35" s="6"/>
      <c r="B35" s="32"/>
    </row>
    <row r="36" spans="1:5" ht="14.25" customHeight="1" x14ac:dyDescent="0.55000000000000004">
      <c r="A36" s="6" t="s">
        <v>53</v>
      </c>
      <c r="B36" s="32"/>
    </row>
    <row r="37" spans="1:5" ht="14.25" customHeight="1" x14ac:dyDescent="0.55000000000000004">
      <c r="A37" s="33" t="s">
        <v>39</v>
      </c>
      <c r="B37" s="35">
        <v>555</v>
      </c>
      <c r="C37" s="10"/>
      <c r="D37" s="10"/>
      <c r="E37" s="10"/>
    </row>
    <row r="38" spans="1:5" ht="14.25" customHeight="1" x14ac:dyDescent="0.55000000000000004">
      <c r="A38" s="33" t="s">
        <v>54</v>
      </c>
      <c r="B38" s="35">
        <v>19400</v>
      </c>
      <c r="C38" s="10"/>
      <c r="D38" s="10"/>
    </row>
    <row r="39" spans="1:5" ht="14.25" customHeight="1" x14ac:dyDescent="0.55000000000000004">
      <c r="A39" s="33" t="s">
        <v>26</v>
      </c>
      <c r="B39" s="32"/>
    </row>
    <row r="40" spans="1:5" ht="14.25" customHeight="1" x14ac:dyDescent="0.55000000000000004">
      <c r="A40" s="33" t="s">
        <v>24</v>
      </c>
      <c r="B40" s="32"/>
    </row>
    <row r="41" spans="1:5" ht="14.25" customHeight="1" x14ac:dyDescent="0.55000000000000004">
      <c r="A41" s="34" t="s">
        <v>27</v>
      </c>
      <c r="B41" s="35">
        <v>9500</v>
      </c>
      <c r="C41" s="10" t="s">
        <v>55</v>
      </c>
    </row>
    <row r="42" spans="1:5" ht="14.25" customHeight="1" x14ac:dyDescent="0.55000000000000004">
      <c r="A42" s="33" t="s">
        <v>41</v>
      </c>
      <c r="B42" s="36"/>
    </row>
    <row r="43" spans="1:5" ht="14.25" customHeight="1" x14ac:dyDescent="0.55000000000000004">
      <c r="A43" s="37" t="s">
        <v>8</v>
      </c>
      <c r="B43" s="32">
        <f>SUM(B37:B42)</f>
        <v>29455</v>
      </c>
    </row>
    <row r="44" spans="1:5" ht="14.25" customHeight="1" x14ac:dyDescent="0.55000000000000004">
      <c r="A44" s="33"/>
      <c r="B44" s="32"/>
    </row>
    <row r="45" spans="1:5" ht="14.25" customHeight="1" x14ac:dyDescent="0.55000000000000004">
      <c r="A45" s="31" t="s">
        <v>56</v>
      </c>
      <c r="B45" s="32"/>
    </row>
    <row r="46" spans="1:5" ht="14.25" customHeight="1" x14ac:dyDescent="0.55000000000000004">
      <c r="A46" s="34" t="s">
        <v>44</v>
      </c>
      <c r="B46" s="35">
        <v>882.43</v>
      </c>
      <c r="C46" s="10" t="s">
        <v>57</v>
      </c>
    </row>
    <row r="47" spans="1:5" ht="14.25" customHeight="1" x14ac:dyDescent="0.55000000000000004">
      <c r="A47" s="34" t="s">
        <v>45</v>
      </c>
      <c r="B47" s="35">
        <v>0</v>
      </c>
      <c r="C47" s="10" t="s">
        <v>58</v>
      </c>
    </row>
    <row r="48" spans="1:5" ht="14.25" customHeight="1" x14ac:dyDescent="0.55000000000000004">
      <c r="A48" s="34" t="s">
        <v>46</v>
      </c>
      <c r="B48" s="35">
        <v>3191.6</v>
      </c>
    </row>
    <row r="49" spans="1:3" ht="14.25" customHeight="1" x14ac:dyDescent="0.55000000000000004">
      <c r="A49" s="34" t="s">
        <v>47</v>
      </c>
      <c r="B49" s="35">
        <v>2760.65</v>
      </c>
    </row>
    <row r="50" spans="1:3" ht="14.25" customHeight="1" x14ac:dyDescent="0.55000000000000004">
      <c r="A50" s="34" t="s">
        <v>48</v>
      </c>
      <c r="B50" s="35">
        <v>4401</v>
      </c>
    </row>
    <row r="51" spans="1:3" ht="14.25" customHeight="1" x14ac:dyDescent="0.55000000000000004">
      <c r="A51" s="34" t="s">
        <v>49</v>
      </c>
      <c r="B51" s="35">
        <v>2101.02</v>
      </c>
    </row>
    <row r="52" spans="1:3" ht="14.25" customHeight="1" x14ac:dyDescent="0.55000000000000004">
      <c r="A52" s="34" t="s">
        <v>6</v>
      </c>
      <c r="B52" s="35">
        <v>0</v>
      </c>
    </row>
    <row r="53" spans="1:3" ht="14.25" customHeight="1" x14ac:dyDescent="0.55000000000000004">
      <c r="A53" s="34" t="s">
        <v>7</v>
      </c>
      <c r="B53" s="38">
        <v>352.15</v>
      </c>
    </row>
    <row r="54" spans="1:3" ht="14.25" customHeight="1" x14ac:dyDescent="0.55000000000000004">
      <c r="A54" s="37" t="s">
        <v>8</v>
      </c>
      <c r="B54" s="32">
        <f>SUM(B46:B53)</f>
        <v>13688.85</v>
      </c>
    </row>
    <row r="55" spans="1:3" ht="14.25" customHeight="1" x14ac:dyDescent="0.55000000000000004">
      <c r="A55" s="41"/>
      <c r="B55" s="32"/>
    </row>
    <row r="56" spans="1:3" ht="14.25" customHeight="1" x14ac:dyDescent="0.55000000000000004">
      <c r="A56" s="39" t="s">
        <v>59</v>
      </c>
      <c r="B56" s="40">
        <f>B43+B34-B54</f>
        <v>18929.989999999998</v>
      </c>
    </row>
    <row r="57" spans="1:3" ht="14.25" customHeight="1" x14ac:dyDescent="0.55000000000000004">
      <c r="B57" s="28"/>
    </row>
    <row r="58" spans="1:3" ht="14.25" customHeight="1" x14ac:dyDescent="0.55000000000000004">
      <c r="B58" s="28"/>
    </row>
    <row r="59" spans="1:3" ht="14.25" customHeight="1" x14ac:dyDescent="0.55000000000000004">
      <c r="A59" s="42" t="s">
        <v>60</v>
      </c>
      <c r="B59" s="28"/>
      <c r="C59" s="2" t="s">
        <v>17</v>
      </c>
    </row>
    <row r="60" spans="1:3" ht="14.25" customHeight="1" x14ac:dyDescent="0.55000000000000004">
      <c r="A60" s="29" t="s">
        <v>37</v>
      </c>
      <c r="B60" s="30">
        <v>3163.84</v>
      </c>
    </row>
    <row r="61" spans="1:3" ht="14.25" customHeight="1" x14ac:dyDescent="0.55000000000000004">
      <c r="A61" s="6"/>
      <c r="B61" s="32"/>
    </row>
    <row r="62" spans="1:3" ht="14.25" customHeight="1" x14ac:dyDescent="0.55000000000000004">
      <c r="A62" s="31" t="s">
        <v>61</v>
      </c>
      <c r="B62" s="32"/>
    </row>
    <row r="63" spans="1:3" ht="14.25" customHeight="1" x14ac:dyDescent="0.55000000000000004">
      <c r="A63" s="33" t="s">
        <v>39</v>
      </c>
      <c r="B63" s="35">
        <v>555</v>
      </c>
    </row>
    <row r="64" spans="1:3" ht="14.25" customHeight="1" x14ac:dyDescent="0.55000000000000004">
      <c r="A64" s="34" t="s">
        <v>62</v>
      </c>
      <c r="B64" s="35">
        <v>19400</v>
      </c>
    </row>
    <row r="65" spans="1:3" ht="14.25" customHeight="1" x14ac:dyDescent="0.55000000000000004">
      <c r="A65" s="33" t="s">
        <v>26</v>
      </c>
      <c r="B65" s="32"/>
    </row>
    <row r="66" spans="1:3" ht="14.25" customHeight="1" x14ac:dyDescent="0.55000000000000004">
      <c r="A66" s="33" t="s">
        <v>24</v>
      </c>
      <c r="B66" s="32"/>
    </row>
    <row r="67" spans="1:3" ht="14.25" customHeight="1" x14ac:dyDescent="0.55000000000000004">
      <c r="A67" s="34" t="s">
        <v>27</v>
      </c>
      <c r="B67" s="35">
        <v>9500</v>
      </c>
    </row>
    <row r="68" spans="1:3" ht="14.25" customHeight="1" x14ac:dyDescent="0.55000000000000004">
      <c r="A68" s="33" t="s">
        <v>41</v>
      </c>
      <c r="B68" s="36"/>
    </row>
    <row r="69" spans="1:3" ht="14.25" customHeight="1" x14ac:dyDescent="0.55000000000000004">
      <c r="A69" s="37" t="s">
        <v>42</v>
      </c>
      <c r="B69" s="32">
        <f>SUM(B63:B68)</f>
        <v>29455</v>
      </c>
    </row>
    <row r="70" spans="1:3" ht="14.25" customHeight="1" x14ac:dyDescent="0.55000000000000004">
      <c r="A70" s="33"/>
      <c r="B70" s="32"/>
    </row>
    <row r="71" spans="1:3" ht="14.25" customHeight="1" x14ac:dyDescent="0.55000000000000004">
      <c r="A71" s="31" t="s">
        <v>63</v>
      </c>
      <c r="B71" s="32"/>
      <c r="C71" s="10" t="s">
        <v>64</v>
      </c>
    </row>
    <row r="72" spans="1:3" ht="14.25" customHeight="1" x14ac:dyDescent="0.55000000000000004">
      <c r="A72" s="34" t="s">
        <v>44</v>
      </c>
      <c r="B72" s="35">
        <f>B46+1500+1200+500+200</f>
        <v>4282.43</v>
      </c>
      <c r="C72" s="10" t="s">
        <v>65</v>
      </c>
    </row>
    <row r="73" spans="1:3" ht="14.25" customHeight="1" x14ac:dyDescent="0.55000000000000004">
      <c r="A73" s="34" t="s">
        <v>45</v>
      </c>
      <c r="B73" s="35">
        <v>0</v>
      </c>
      <c r="C73" s="10"/>
    </row>
    <row r="74" spans="1:3" ht="14.25" customHeight="1" x14ac:dyDescent="0.55000000000000004">
      <c r="A74" s="34" t="s">
        <v>46</v>
      </c>
      <c r="B74" s="35">
        <v>6671.85</v>
      </c>
      <c r="C74" s="10" t="s">
        <v>66</v>
      </c>
    </row>
    <row r="75" spans="1:3" ht="14.25" customHeight="1" x14ac:dyDescent="0.55000000000000004">
      <c r="A75" s="34" t="s">
        <v>47</v>
      </c>
      <c r="B75" s="35">
        <f t="shared" ref="B75:B77" si="0">B24</f>
        <v>5000</v>
      </c>
      <c r="C75" s="10" t="s">
        <v>67</v>
      </c>
    </row>
    <row r="76" spans="1:3" ht="14.25" customHeight="1" x14ac:dyDescent="0.55000000000000004">
      <c r="A76" s="34" t="s">
        <v>48</v>
      </c>
      <c r="B76" s="35">
        <f t="shared" si="0"/>
        <v>6875</v>
      </c>
      <c r="C76" s="10" t="s">
        <v>68</v>
      </c>
    </row>
    <row r="77" spans="1:3" ht="14.25" customHeight="1" x14ac:dyDescent="0.55000000000000004">
      <c r="A77" s="34" t="s">
        <v>49</v>
      </c>
      <c r="B77" s="35">
        <f t="shared" si="0"/>
        <v>3000</v>
      </c>
      <c r="C77" s="10" t="s">
        <v>69</v>
      </c>
    </row>
    <row r="78" spans="1:3" ht="14.25" customHeight="1" x14ac:dyDescent="0.55000000000000004">
      <c r="A78" s="34" t="s">
        <v>6</v>
      </c>
      <c r="B78" s="35">
        <v>300</v>
      </c>
    </row>
    <row r="79" spans="1:3" ht="14.25" customHeight="1" x14ac:dyDescent="0.55000000000000004">
      <c r="A79" s="34" t="s">
        <v>7</v>
      </c>
      <c r="B79" s="38">
        <f>352.15+600</f>
        <v>952.15</v>
      </c>
    </row>
    <row r="80" spans="1:3" ht="14.25" customHeight="1" x14ac:dyDescent="0.55000000000000004">
      <c r="A80" s="37" t="s">
        <v>50</v>
      </c>
      <c r="B80" s="32">
        <f>SUM(B72:B79)</f>
        <v>27081.43</v>
      </c>
    </row>
    <row r="81" spans="1:2" ht="14.25" customHeight="1" x14ac:dyDescent="0.55000000000000004">
      <c r="A81" s="33"/>
      <c r="B81" s="32"/>
    </row>
    <row r="82" spans="1:2" ht="14.25" customHeight="1" x14ac:dyDescent="0.55000000000000004">
      <c r="A82" s="39" t="s">
        <v>70</v>
      </c>
      <c r="B82" s="40">
        <f>B69+B60-B80</f>
        <v>5537.41</v>
      </c>
    </row>
    <row r="83" spans="1:2" ht="14.25" customHeight="1" x14ac:dyDescent="0.55000000000000004">
      <c r="B83" s="28"/>
    </row>
    <row r="84" spans="1:2" ht="14.25" customHeight="1" x14ac:dyDescent="0.55000000000000004">
      <c r="B84" s="28"/>
    </row>
    <row r="85" spans="1:2" ht="14.25" customHeight="1" x14ac:dyDescent="0.55000000000000004">
      <c r="A85" s="2" t="s">
        <v>10</v>
      </c>
      <c r="B85" s="28"/>
    </row>
    <row r="86" spans="1:2" ht="14.25" customHeight="1" x14ac:dyDescent="0.55000000000000004">
      <c r="B86" s="28"/>
    </row>
    <row r="87" spans="1:2" ht="14.4" x14ac:dyDescent="0.55000000000000004">
      <c r="B87" s="28"/>
    </row>
    <row r="88" spans="1:2" ht="14.4" x14ac:dyDescent="0.55000000000000004">
      <c r="B88" s="28"/>
    </row>
    <row r="89" spans="1:2" ht="14.4" x14ac:dyDescent="0.55000000000000004">
      <c r="B89" s="28"/>
    </row>
    <row r="90" spans="1:2" ht="14.4" x14ac:dyDescent="0.55000000000000004">
      <c r="B90" s="28"/>
    </row>
    <row r="91" spans="1:2" ht="14.4" x14ac:dyDescent="0.55000000000000004">
      <c r="B91" s="28"/>
    </row>
    <row r="92" spans="1:2" ht="14.4" x14ac:dyDescent="0.55000000000000004">
      <c r="B92" s="28"/>
    </row>
    <row r="93" spans="1:2" ht="14.4" x14ac:dyDescent="0.55000000000000004">
      <c r="B93" s="28"/>
    </row>
    <row r="94" spans="1:2" ht="14.4" x14ac:dyDescent="0.55000000000000004">
      <c r="B94" s="28"/>
    </row>
    <row r="95" spans="1:2" ht="14.4" x14ac:dyDescent="0.55000000000000004">
      <c r="B95" s="28"/>
    </row>
    <row r="96" spans="1:2" ht="14.4" x14ac:dyDescent="0.55000000000000004">
      <c r="B96" s="28"/>
    </row>
    <row r="97" spans="2:2" ht="14.4" x14ac:dyDescent="0.55000000000000004">
      <c r="B97" s="28"/>
    </row>
    <row r="98" spans="2:2" ht="14.4" x14ac:dyDescent="0.55000000000000004">
      <c r="B98" s="28"/>
    </row>
    <row r="99" spans="2:2" ht="14.4" x14ac:dyDescent="0.55000000000000004">
      <c r="B99" s="28"/>
    </row>
    <row r="100" spans="2:2" ht="14.4" x14ac:dyDescent="0.55000000000000004">
      <c r="B100" s="28"/>
    </row>
    <row r="101" spans="2:2" ht="14.4" x14ac:dyDescent="0.55000000000000004">
      <c r="B101" s="28"/>
    </row>
    <row r="102" spans="2:2" ht="14.4" x14ac:dyDescent="0.55000000000000004">
      <c r="B102" s="28"/>
    </row>
    <row r="103" spans="2:2" ht="14.4" x14ac:dyDescent="0.55000000000000004">
      <c r="B103" s="28"/>
    </row>
    <row r="104" spans="2:2" ht="14.4" x14ac:dyDescent="0.55000000000000004">
      <c r="B104" s="28"/>
    </row>
    <row r="105" spans="2:2" ht="14.4" x14ac:dyDescent="0.55000000000000004">
      <c r="B105" s="28"/>
    </row>
    <row r="106" spans="2:2" ht="14.4" x14ac:dyDescent="0.55000000000000004">
      <c r="B106" s="28"/>
    </row>
    <row r="107" spans="2:2" ht="14.4" x14ac:dyDescent="0.55000000000000004">
      <c r="B107" s="28"/>
    </row>
    <row r="108" spans="2:2" ht="14.4" x14ac:dyDescent="0.55000000000000004">
      <c r="B108" s="28"/>
    </row>
    <row r="109" spans="2:2" ht="14.4" x14ac:dyDescent="0.55000000000000004">
      <c r="B109" s="28"/>
    </row>
    <row r="110" spans="2:2" ht="14.4" x14ac:dyDescent="0.55000000000000004">
      <c r="B110" s="28"/>
    </row>
    <row r="111" spans="2:2" ht="14.4" x14ac:dyDescent="0.55000000000000004">
      <c r="B111" s="28"/>
    </row>
    <row r="112" spans="2:2" ht="14.4" x14ac:dyDescent="0.55000000000000004">
      <c r="B112" s="28"/>
    </row>
    <row r="113" spans="2:2" ht="14.4" x14ac:dyDescent="0.55000000000000004">
      <c r="B113" s="28"/>
    </row>
    <row r="114" spans="2:2" ht="14.4" x14ac:dyDescent="0.55000000000000004">
      <c r="B114" s="28"/>
    </row>
    <row r="115" spans="2:2" ht="14.4" x14ac:dyDescent="0.55000000000000004">
      <c r="B115" s="28"/>
    </row>
    <row r="116" spans="2:2" ht="14.4" x14ac:dyDescent="0.55000000000000004">
      <c r="B116" s="28"/>
    </row>
    <row r="117" spans="2:2" ht="14.4" x14ac:dyDescent="0.55000000000000004">
      <c r="B117" s="28"/>
    </row>
    <row r="118" spans="2:2" ht="14.4" x14ac:dyDescent="0.55000000000000004">
      <c r="B118" s="28"/>
    </row>
    <row r="119" spans="2:2" ht="14.4" x14ac:dyDescent="0.55000000000000004">
      <c r="B119" s="28"/>
    </row>
    <row r="120" spans="2:2" ht="14.4" x14ac:dyDescent="0.55000000000000004">
      <c r="B120" s="28"/>
    </row>
    <row r="121" spans="2:2" ht="14.4" x14ac:dyDescent="0.55000000000000004">
      <c r="B121" s="28"/>
    </row>
    <row r="122" spans="2:2" ht="14.4" x14ac:dyDescent="0.55000000000000004">
      <c r="B122" s="28"/>
    </row>
    <row r="123" spans="2:2" ht="14.4" x14ac:dyDescent="0.55000000000000004">
      <c r="B123" s="28"/>
    </row>
    <row r="124" spans="2:2" ht="14.4" x14ac:dyDescent="0.55000000000000004">
      <c r="B124" s="28"/>
    </row>
    <row r="125" spans="2:2" ht="14.4" x14ac:dyDescent="0.55000000000000004">
      <c r="B125" s="28"/>
    </row>
    <row r="126" spans="2:2" ht="14.4" x14ac:dyDescent="0.55000000000000004">
      <c r="B126" s="28"/>
    </row>
    <row r="127" spans="2:2" ht="14.4" x14ac:dyDescent="0.55000000000000004">
      <c r="B127" s="28"/>
    </row>
    <row r="128" spans="2:2" ht="14.4" x14ac:dyDescent="0.55000000000000004">
      <c r="B128" s="28"/>
    </row>
    <row r="129" spans="2:2" ht="14.4" x14ac:dyDescent="0.55000000000000004">
      <c r="B129" s="28"/>
    </row>
    <row r="130" spans="2:2" ht="14.4" x14ac:dyDescent="0.55000000000000004">
      <c r="B130" s="28"/>
    </row>
    <row r="131" spans="2:2" ht="14.4" x14ac:dyDescent="0.55000000000000004">
      <c r="B131" s="28"/>
    </row>
    <row r="132" spans="2:2" ht="14.4" x14ac:dyDescent="0.55000000000000004">
      <c r="B132" s="28"/>
    </row>
    <row r="133" spans="2:2" ht="14.4" x14ac:dyDescent="0.55000000000000004">
      <c r="B133" s="28"/>
    </row>
    <row r="134" spans="2:2" ht="14.4" x14ac:dyDescent="0.55000000000000004">
      <c r="B134" s="28"/>
    </row>
    <row r="135" spans="2:2" ht="14.4" x14ac:dyDescent="0.55000000000000004">
      <c r="B135" s="28"/>
    </row>
    <row r="136" spans="2:2" ht="14.4" x14ac:dyDescent="0.55000000000000004">
      <c r="B136" s="28"/>
    </row>
    <row r="137" spans="2:2" ht="14.4" x14ac:dyDescent="0.55000000000000004">
      <c r="B137" s="28"/>
    </row>
    <row r="138" spans="2:2" ht="14.4" x14ac:dyDescent="0.55000000000000004">
      <c r="B138" s="28"/>
    </row>
    <row r="139" spans="2:2" ht="14.4" x14ac:dyDescent="0.55000000000000004">
      <c r="B139" s="28"/>
    </row>
    <row r="140" spans="2:2" ht="14.4" x14ac:dyDescent="0.55000000000000004">
      <c r="B140" s="28"/>
    </row>
    <row r="141" spans="2:2" ht="14.4" x14ac:dyDescent="0.55000000000000004">
      <c r="B141" s="28"/>
    </row>
    <row r="142" spans="2:2" ht="14.4" x14ac:dyDescent="0.55000000000000004">
      <c r="B142" s="28"/>
    </row>
    <row r="143" spans="2:2" ht="14.4" x14ac:dyDescent="0.55000000000000004">
      <c r="B143" s="28"/>
    </row>
    <row r="144" spans="2:2" ht="14.4" x14ac:dyDescent="0.55000000000000004">
      <c r="B144" s="28"/>
    </row>
    <row r="145" spans="2:2" ht="14.4" x14ac:dyDescent="0.55000000000000004">
      <c r="B145" s="28"/>
    </row>
    <row r="146" spans="2:2" ht="14.4" x14ac:dyDescent="0.55000000000000004">
      <c r="B146" s="28"/>
    </row>
    <row r="147" spans="2:2" ht="14.4" x14ac:dyDescent="0.55000000000000004">
      <c r="B147" s="28"/>
    </row>
    <row r="148" spans="2:2" ht="14.4" x14ac:dyDescent="0.55000000000000004">
      <c r="B148" s="28"/>
    </row>
    <row r="149" spans="2:2" ht="14.4" x14ac:dyDescent="0.55000000000000004">
      <c r="B149" s="28"/>
    </row>
    <row r="150" spans="2:2" ht="14.4" x14ac:dyDescent="0.55000000000000004">
      <c r="B150" s="28"/>
    </row>
    <row r="151" spans="2:2" ht="14.4" x14ac:dyDescent="0.55000000000000004">
      <c r="B151" s="28"/>
    </row>
    <row r="152" spans="2:2" ht="14.4" x14ac:dyDescent="0.55000000000000004">
      <c r="B152" s="28"/>
    </row>
    <row r="153" spans="2:2" ht="14.4" x14ac:dyDescent="0.55000000000000004">
      <c r="B153" s="28"/>
    </row>
    <row r="154" spans="2:2" ht="14.4" x14ac:dyDescent="0.55000000000000004">
      <c r="B154" s="28"/>
    </row>
    <row r="155" spans="2:2" ht="14.4" x14ac:dyDescent="0.55000000000000004">
      <c r="B155" s="28"/>
    </row>
    <row r="156" spans="2:2" ht="14.4" x14ac:dyDescent="0.55000000000000004">
      <c r="B156" s="28"/>
    </row>
    <row r="157" spans="2:2" ht="14.4" x14ac:dyDescent="0.55000000000000004">
      <c r="B157" s="28"/>
    </row>
    <row r="158" spans="2:2" ht="14.4" x14ac:dyDescent="0.55000000000000004">
      <c r="B158" s="28"/>
    </row>
    <row r="159" spans="2:2" ht="14.4" x14ac:dyDescent="0.55000000000000004">
      <c r="B159" s="28"/>
    </row>
    <row r="160" spans="2:2" ht="14.4" x14ac:dyDescent="0.55000000000000004">
      <c r="B160" s="28"/>
    </row>
    <row r="161" spans="2:2" ht="14.4" x14ac:dyDescent="0.55000000000000004">
      <c r="B161" s="28"/>
    </row>
    <row r="162" spans="2:2" ht="14.4" x14ac:dyDescent="0.55000000000000004">
      <c r="B162" s="28"/>
    </row>
    <row r="163" spans="2:2" ht="14.4" x14ac:dyDescent="0.55000000000000004">
      <c r="B163" s="28"/>
    </row>
    <row r="164" spans="2:2" ht="14.4" x14ac:dyDescent="0.55000000000000004">
      <c r="B164" s="28"/>
    </row>
    <row r="165" spans="2:2" ht="14.4" x14ac:dyDescent="0.55000000000000004">
      <c r="B165" s="28"/>
    </row>
    <row r="166" spans="2:2" ht="14.4" x14ac:dyDescent="0.55000000000000004">
      <c r="B166" s="28"/>
    </row>
    <row r="167" spans="2:2" ht="14.4" x14ac:dyDescent="0.55000000000000004">
      <c r="B167" s="28"/>
    </row>
    <row r="168" spans="2:2" ht="14.4" x14ac:dyDescent="0.55000000000000004">
      <c r="B168" s="28"/>
    </row>
    <row r="169" spans="2:2" ht="14.4" x14ac:dyDescent="0.55000000000000004">
      <c r="B169" s="28"/>
    </row>
    <row r="170" spans="2:2" ht="14.4" x14ac:dyDescent="0.55000000000000004">
      <c r="B170" s="28"/>
    </row>
    <row r="171" spans="2:2" ht="14.4" x14ac:dyDescent="0.55000000000000004">
      <c r="B171" s="28"/>
    </row>
    <row r="172" spans="2:2" ht="14.4" x14ac:dyDescent="0.55000000000000004">
      <c r="B172" s="28"/>
    </row>
    <row r="173" spans="2:2" ht="14.4" x14ac:dyDescent="0.55000000000000004">
      <c r="B173" s="28"/>
    </row>
    <row r="174" spans="2:2" ht="14.4" x14ac:dyDescent="0.55000000000000004">
      <c r="B174" s="28"/>
    </row>
    <row r="175" spans="2:2" ht="14.4" x14ac:dyDescent="0.55000000000000004">
      <c r="B175" s="28"/>
    </row>
    <row r="176" spans="2:2" ht="14.4" x14ac:dyDescent="0.55000000000000004">
      <c r="B176" s="28"/>
    </row>
    <row r="177" spans="2:2" ht="14.4" x14ac:dyDescent="0.55000000000000004">
      <c r="B177" s="28"/>
    </row>
    <row r="178" spans="2:2" ht="14.4" x14ac:dyDescent="0.55000000000000004">
      <c r="B178" s="28"/>
    </row>
    <row r="179" spans="2:2" ht="14.4" x14ac:dyDescent="0.55000000000000004">
      <c r="B179" s="28"/>
    </row>
    <row r="180" spans="2:2" ht="14.4" x14ac:dyDescent="0.55000000000000004">
      <c r="B180" s="28"/>
    </row>
    <row r="181" spans="2:2" ht="14.4" x14ac:dyDescent="0.55000000000000004">
      <c r="B181" s="28"/>
    </row>
    <row r="182" spans="2:2" ht="14.4" x14ac:dyDescent="0.55000000000000004">
      <c r="B182" s="28"/>
    </row>
    <row r="183" spans="2:2" ht="14.4" x14ac:dyDescent="0.55000000000000004">
      <c r="B183" s="28"/>
    </row>
    <row r="184" spans="2:2" ht="14.4" x14ac:dyDescent="0.55000000000000004">
      <c r="B184" s="28"/>
    </row>
    <row r="185" spans="2:2" ht="14.4" x14ac:dyDescent="0.55000000000000004">
      <c r="B185" s="28"/>
    </row>
    <row r="186" spans="2:2" ht="14.4" x14ac:dyDescent="0.55000000000000004">
      <c r="B186" s="28"/>
    </row>
    <row r="187" spans="2:2" ht="14.4" x14ac:dyDescent="0.55000000000000004">
      <c r="B187" s="28"/>
    </row>
    <row r="188" spans="2:2" ht="14.4" x14ac:dyDescent="0.55000000000000004">
      <c r="B188" s="28"/>
    </row>
    <row r="189" spans="2:2" ht="14.4" x14ac:dyDescent="0.55000000000000004">
      <c r="B189" s="28"/>
    </row>
    <row r="190" spans="2:2" ht="14.4" x14ac:dyDescent="0.55000000000000004">
      <c r="B190" s="28"/>
    </row>
    <row r="191" spans="2:2" ht="14.4" x14ac:dyDescent="0.55000000000000004">
      <c r="B191" s="28"/>
    </row>
    <row r="192" spans="2:2" ht="14.4" x14ac:dyDescent="0.55000000000000004">
      <c r="B192" s="28"/>
    </row>
    <row r="193" spans="2:2" ht="14.4" x14ac:dyDescent="0.55000000000000004">
      <c r="B193" s="28"/>
    </row>
    <row r="194" spans="2:2" ht="14.4" x14ac:dyDescent="0.55000000000000004">
      <c r="B194" s="28"/>
    </row>
    <row r="195" spans="2:2" ht="14.4" x14ac:dyDescent="0.55000000000000004">
      <c r="B195" s="28"/>
    </row>
    <row r="196" spans="2:2" ht="14.4" x14ac:dyDescent="0.55000000000000004">
      <c r="B196" s="28"/>
    </row>
    <row r="197" spans="2:2" ht="14.4" x14ac:dyDescent="0.55000000000000004">
      <c r="B197" s="28"/>
    </row>
    <row r="198" spans="2:2" ht="14.4" x14ac:dyDescent="0.55000000000000004">
      <c r="B198" s="28"/>
    </row>
    <row r="199" spans="2:2" ht="14.4" x14ac:dyDescent="0.55000000000000004">
      <c r="B199" s="28"/>
    </row>
    <row r="200" spans="2:2" ht="14.4" x14ac:dyDescent="0.55000000000000004">
      <c r="B200" s="28"/>
    </row>
    <row r="201" spans="2:2" ht="14.4" x14ac:dyDescent="0.55000000000000004">
      <c r="B201" s="28"/>
    </row>
    <row r="202" spans="2:2" ht="14.4" x14ac:dyDescent="0.55000000000000004">
      <c r="B202" s="28"/>
    </row>
    <row r="203" spans="2:2" ht="14.4" x14ac:dyDescent="0.55000000000000004">
      <c r="B203" s="28"/>
    </row>
    <row r="204" spans="2:2" ht="14.4" x14ac:dyDescent="0.55000000000000004">
      <c r="B204" s="28"/>
    </row>
    <row r="205" spans="2:2" ht="14.4" x14ac:dyDescent="0.55000000000000004">
      <c r="B205" s="28"/>
    </row>
    <row r="206" spans="2:2" ht="14.4" x14ac:dyDescent="0.55000000000000004">
      <c r="B206" s="28"/>
    </row>
    <row r="207" spans="2:2" ht="14.4" x14ac:dyDescent="0.55000000000000004">
      <c r="B207" s="28"/>
    </row>
    <row r="208" spans="2:2" ht="14.4" x14ac:dyDescent="0.55000000000000004">
      <c r="B208" s="28"/>
    </row>
    <row r="209" spans="2:2" ht="14.4" x14ac:dyDescent="0.55000000000000004">
      <c r="B209" s="28"/>
    </row>
    <row r="210" spans="2:2" ht="14.4" x14ac:dyDescent="0.55000000000000004">
      <c r="B210" s="28"/>
    </row>
    <row r="211" spans="2:2" ht="14.4" x14ac:dyDescent="0.55000000000000004">
      <c r="B211" s="28"/>
    </row>
    <row r="212" spans="2:2" ht="14.4" x14ac:dyDescent="0.55000000000000004">
      <c r="B212" s="28"/>
    </row>
    <row r="213" spans="2:2" ht="14.4" x14ac:dyDescent="0.55000000000000004">
      <c r="B213" s="28"/>
    </row>
    <row r="214" spans="2:2" ht="14.4" x14ac:dyDescent="0.55000000000000004">
      <c r="B214" s="28"/>
    </row>
    <row r="215" spans="2:2" ht="14.4" x14ac:dyDescent="0.55000000000000004">
      <c r="B215" s="28"/>
    </row>
    <row r="216" spans="2:2" ht="14.4" x14ac:dyDescent="0.55000000000000004">
      <c r="B216" s="28"/>
    </row>
    <row r="217" spans="2:2" ht="14.4" x14ac:dyDescent="0.55000000000000004">
      <c r="B217" s="28"/>
    </row>
    <row r="218" spans="2:2" ht="14.4" x14ac:dyDescent="0.55000000000000004">
      <c r="B218" s="28"/>
    </row>
    <row r="219" spans="2:2" ht="14.4" x14ac:dyDescent="0.55000000000000004">
      <c r="B219" s="28"/>
    </row>
    <row r="220" spans="2:2" ht="14.4" x14ac:dyDescent="0.55000000000000004">
      <c r="B220" s="28"/>
    </row>
    <row r="221" spans="2:2" ht="14.4" x14ac:dyDescent="0.55000000000000004">
      <c r="B221" s="28"/>
    </row>
    <row r="222" spans="2:2" ht="14.4" x14ac:dyDescent="0.55000000000000004">
      <c r="B222" s="28"/>
    </row>
    <row r="223" spans="2:2" ht="14.4" x14ac:dyDescent="0.55000000000000004">
      <c r="B223" s="28"/>
    </row>
    <row r="224" spans="2:2" ht="14.4" x14ac:dyDescent="0.55000000000000004">
      <c r="B224" s="28"/>
    </row>
    <row r="225" spans="2:2" ht="14.4" x14ac:dyDescent="0.55000000000000004">
      <c r="B225" s="28"/>
    </row>
    <row r="226" spans="2:2" ht="14.4" x14ac:dyDescent="0.55000000000000004">
      <c r="B226" s="28"/>
    </row>
    <row r="227" spans="2:2" ht="14.4" x14ac:dyDescent="0.55000000000000004">
      <c r="B227" s="28"/>
    </row>
    <row r="228" spans="2:2" ht="14.4" x14ac:dyDescent="0.55000000000000004">
      <c r="B228" s="28"/>
    </row>
    <row r="229" spans="2:2" ht="14.4" x14ac:dyDescent="0.55000000000000004">
      <c r="B229" s="28"/>
    </row>
    <row r="230" spans="2:2" ht="14.4" x14ac:dyDescent="0.55000000000000004">
      <c r="B230" s="28"/>
    </row>
    <row r="231" spans="2:2" ht="14.4" x14ac:dyDescent="0.55000000000000004">
      <c r="B231" s="28"/>
    </row>
    <row r="232" spans="2:2" ht="14.4" x14ac:dyDescent="0.55000000000000004">
      <c r="B232" s="28"/>
    </row>
    <row r="233" spans="2:2" ht="14.4" x14ac:dyDescent="0.55000000000000004">
      <c r="B233" s="28"/>
    </row>
    <row r="234" spans="2:2" ht="14.4" x14ac:dyDescent="0.55000000000000004">
      <c r="B234" s="28"/>
    </row>
    <row r="235" spans="2:2" ht="14.4" x14ac:dyDescent="0.55000000000000004">
      <c r="B235" s="28"/>
    </row>
    <row r="236" spans="2:2" ht="14.4" x14ac:dyDescent="0.55000000000000004">
      <c r="B236" s="28"/>
    </row>
    <row r="237" spans="2:2" ht="14.4" x14ac:dyDescent="0.55000000000000004">
      <c r="B237" s="28"/>
    </row>
    <row r="238" spans="2:2" ht="14.4" x14ac:dyDescent="0.55000000000000004">
      <c r="B238" s="28"/>
    </row>
    <row r="239" spans="2:2" ht="14.4" x14ac:dyDescent="0.55000000000000004">
      <c r="B239" s="28"/>
    </row>
    <row r="240" spans="2:2" ht="14.4" x14ac:dyDescent="0.55000000000000004">
      <c r="B240" s="28"/>
    </row>
    <row r="241" spans="2:2" ht="14.4" x14ac:dyDescent="0.55000000000000004">
      <c r="B241" s="28"/>
    </row>
    <row r="242" spans="2:2" ht="14.4" x14ac:dyDescent="0.55000000000000004">
      <c r="B242" s="28"/>
    </row>
    <row r="243" spans="2:2" ht="14.4" x14ac:dyDescent="0.55000000000000004">
      <c r="B243" s="28"/>
    </row>
    <row r="244" spans="2:2" ht="14.4" x14ac:dyDescent="0.55000000000000004">
      <c r="B244" s="28"/>
    </row>
    <row r="245" spans="2:2" ht="14.4" x14ac:dyDescent="0.55000000000000004">
      <c r="B245" s="28"/>
    </row>
    <row r="246" spans="2:2" ht="14.4" x14ac:dyDescent="0.55000000000000004">
      <c r="B246" s="28"/>
    </row>
    <row r="247" spans="2:2" ht="14.4" x14ac:dyDescent="0.55000000000000004">
      <c r="B247" s="28"/>
    </row>
    <row r="248" spans="2:2" ht="14.4" x14ac:dyDescent="0.55000000000000004">
      <c r="B248" s="28"/>
    </row>
    <row r="249" spans="2:2" ht="14.4" x14ac:dyDescent="0.55000000000000004">
      <c r="B249" s="28"/>
    </row>
    <row r="250" spans="2:2" ht="14.4" x14ac:dyDescent="0.55000000000000004">
      <c r="B250" s="28"/>
    </row>
    <row r="251" spans="2:2" ht="14.4" x14ac:dyDescent="0.55000000000000004">
      <c r="B251" s="28"/>
    </row>
    <row r="252" spans="2:2" ht="14.4" x14ac:dyDescent="0.55000000000000004">
      <c r="B252" s="28"/>
    </row>
    <row r="253" spans="2:2" ht="14.4" x14ac:dyDescent="0.55000000000000004">
      <c r="B253" s="28"/>
    </row>
    <row r="254" spans="2:2" ht="14.4" x14ac:dyDescent="0.55000000000000004">
      <c r="B254" s="28"/>
    </row>
    <row r="255" spans="2:2" ht="14.4" x14ac:dyDescent="0.55000000000000004">
      <c r="B255" s="28"/>
    </row>
    <row r="256" spans="2:2" ht="14.4" x14ac:dyDescent="0.55000000000000004">
      <c r="B256" s="28"/>
    </row>
    <row r="257" spans="2:2" ht="14.4" x14ac:dyDescent="0.55000000000000004">
      <c r="B257" s="28"/>
    </row>
    <row r="258" spans="2:2" ht="14.4" x14ac:dyDescent="0.55000000000000004">
      <c r="B258" s="28"/>
    </row>
    <row r="259" spans="2:2" ht="14.4" x14ac:dyDescent="0.55000000000000004">
      <c r="B259" s="28"/>
    </row>
    <row r="260" spans="2:2" ht="14.4" x14ac:dyDescent="0.55000000000000004">
      <c r="B260" s="28"/>
    </row>
    <row r="261" spans="2:2" ht="14.4" x14ac:dyDescent="0.55000000000000004">
      <c r="B261" s="28"/>
    </row>
    <row r="262" spans="2:2" ht="14.4" x14ac:dyDescent="0.55000000000000004">
      <c r="B262" s="28"/>
    </row>
    <row r="263" spans="2:2" ht="14.4" x14ac:dyDescent="0.55000000000000004">
      <c r="B263" s="28"/>
    </row>
    <row r="264" spans="2:2" ht="14.4" x14ac:dyDescent="0.55000000000000004">
      <c r="B264" s="28"/>
    </row>
    <row r="265" spans="2:2" ht="14.4" x14ac:dyDescent="0.55000000000000004">
      <c r="B265" s="28"/>
    </row>
    <row r="266" spans="2:2" ht="14.4" x14ac:dyDescent="0.55000000000000004">
      <c r="B266" s="28"/>
    </row>
    <row r="267" spans="2:2" ht="14.4" x14ac:dyDescent="0.55000000000000004">
      <c r="B267" s="28"/>
    </row>
    <row r="268" spans="2:2" ht="14.4" x14ac:dyDescent="0.55000000000000004">
      <c r="B268" s="28"/>
    </row>
    <row r="269" spans="2:2" ht="14.4" x14ac:dyDescent="0.55000000000000004">
      <c r="B269" s="28"/>
    </row>
    <row r="270" spans="2:2" ht="14.4" x14ac:dyDescent="0.55000000000000004">
      <c r="B270" s="28"/>
    </row>
    <row r="271" spans="2:2" ht="14.4" x14ac:dyDescent="0.55000000000000004">
      <c r="B271" s="28"/>
    </row>
    <row r="272" spans="2:2" ht="14.4" x14ac:dyDescent="0.55000000000000004">
      <c r="B272" s="28"/>
    </row>
    <row r="273" spans="2:2" ht="14.4" x14ac:dyDescent="0.55000000000000004">
      <c r="B273" s="28"/>
    </row>
    <row r="274" spans="2:2" ht="14.4" x14ac:dyDescent="0.55000000000000004">
      <c r="B274" s="28"/>
    </row>
    <row r="275" spans="2:2" ht="14.4" x14ac:dyDescent="0.55000000000000004">
      <c r="B275" s="28"/>
    </row>
    <row r="276" spans="2:2" ht="14.4" x14ac:dyDescent="0.55000000000000004">
      <c r="B276" s="28"/>
    </row>
    <row r="277" spans="2:2" ht="14.4" x14ac:dyDescent="0.55000000000000004">
      <c r="B277" s="28"/>
    </row>
    <row r="278" spans="2:2" ht="14.4" x14ac:dyDescent="0.55000000000000004">
      <c r="B278" s="28"/>
    </row>
    <row r="279" spans="2:2" ht="14.4" x14ac:dyDescent="0.55000000000000004">
      <c r="B279" s="28"/>
    </row>
    <row r="280" spans="2:2" ht="14.4" x14ac:dyDescent="0.55000000000000004">
      <c r="B280" s="28"/>
    </row>
    <row r="281" spans="2:2" ht="14.4" x14ac:dyDescent="0.55000000000000004">
      <c r="B281" s="28"/>
    </row>
    <row r="282" spans="2:2" ht="14.4" x14ac:dyDescent="0.55000000000000004">
      <c r="B282" s="28"/>
    </row>
    <row r="283" spans="2:2" ht="14.4" x14ac:dyDescent="0.55000000000000004">
      <c r="B283" s="28"/>
    </row>
    <row r="284" spans="2:2" ht="14.4" x14ac:dyDescent="0.55000000000000004">
      <c r="B284" s="28"/>
    </row>
    <row r="285" spans="2:2" ht="14.4" x14ac:dyDescent="0.55000000000000004">
      <c r="B285" s="28"/>
    </row>
    <row r="286" spans="2:2" ht="14.4" x14ac:dyDescent="0.55000000000000004">
      <c r="B286" s="28"/>
    </row>
    <row r="287" spans="2:2" ht="14.4" x14ac:dyDescent="0.55000000000000004">
      <c r="B287" s="28"/>
    </row>
    <row r="288" spans="2:2" ht="14.4" x14ac:dyDescent="0.55000000000000004">
      <c r="B288" s="28"/>
    </row>
    <row r="289" spans="2:2" ht="14.4" x14ac:dyDescent="0.55000000000000004">
      <c r="B289" s="28"/>
    </row>
    <row r="290" spans="2:2" ht="14.4" x14ac:dyDescent="0.55000000000000004">
      <c r="B290" s="28"/>
    </row>
    <row r="291" spans="2:2" ht="14.4" x14ac:dyDescent="0.55000000000000004">
      <c r="B291" s="28"/>
    </row>
    <row r="292" spans="2:2" ht="14.4" x14ac:dyDescent="0.55000000000000004">
      <c r="B292" s="28"/>
    </row>
    <row r="293" spans="2:2" ht="14.4" x14ac:dyDescent="0.55000000000000004">
      <c r="B293" s="28"/>
    </row>
    <row r="294" spans="2:2" ht="14.4" x14ac:dyDescent="0.55000000000000004">
      <c r="B294" s="28"/>
    </row>
    <row r="295" spans="2:2" ht="14.4" x14ac:dyDescent="0.55000000000000004">
      <c r="B295" s="28"/>
    </row>
    <row r="296" spans="2:2" ht="14.4" x14ac:dyDescent="0.55000000000000004">
      <c r="B296" s="28"/>
    </row>
    <row r="297" spans="2:2" ht="14.4" x14ac:dyDescent="0.55000000000000004">
      <c r="B297" s="28"/>
    </row>
    <row r="298" spans="2:2" ht="14.4" x14ac:dyDescent="0.55000000000000004">
      <c r="B298" s="28"/>
    </row>
    <row r="299" spans="2:2" ht="14.4" x14ac:dyDescent="0.55000000000000004">
      <c r="B299" s="28"/>
    </row>
    <row r="300" spans="2:2" ht="14.4" x14ac:dyDescent="0.55000000000000004">
      <c r="B300" s="28"/>
    </row>
    <row r="301" spans="2:2" ht="14.4" x14ac:dyDescent="0.55000000000000004">
      <c r="B301" s="28"/>
    </row>
    <row r="302" spans="2:2" ht="14.4" x14ac:dyDescent="0.55000000000000004">
      <c r="B302" s="28"/>
    </row>
    <row r="303" spans="2:2" ht="14.4" x14ac:dyDescent="0.55000000000000004">
      <c r="B303" s="28"/>
    </row>
    <row r="304" spans="2:2" ht="14.4" x14ac:dyDescent="0.55000000000000004">
      <c r="B304" s="28"/>
    </row>
    <row r="305" spans="2:2" ht="14.4" x14ac:dyDescent="0.55000000000000004">
      <c r="B305" s="28"/>
    </row>
    <row r="306" spans="2:2" ht="14.4" x14ac:dyDescent="0.55000000000000004">
      <c r="B306" s="28"/>
    </row>
    <row r="307" spans="2:2" ht="14.4" x14ac:dyDescent="0.55000000000000004">
      <c r="B307" s="28"/>
    </row>
    <row r="308" spans="2:2" ht="14.4" x14ac:dyDescent="0.55000000000000004">
      <c r="B308" s="28"/>
    </row>
    <row r="309" spans="2:2" ht="14.4" x14ac:dyDescent="0.55000000000000004">
      <c r="B309" s="28"/>
    </row>
    <row r="310" spans="2:2" ht="14.4" x14ac:dyDescent="0.55000000000000004">
      <c r="B310" s="28"/>
    </row>
    <row r="311" spans="2:2" ht="14.4" x14ac:dyDescent="0.55000000000000004">
      <c r="B311" s="28"/>
    </row>
    <row r="312" spans="2:2" ht="14.4" x14ac:dyDescent="0.55000000000000004">
      <c r="B312" s="28"/>
    </row>
    <row r="313" spans="2:2" ht="14.4" x14ac:dyDescent="0.55000000000000004">
      <c r="B313" s="28"/>
    </row>
    <row r="314" spans="2:2" ht="14.4" x14ac:dyDescent="0.55000000000000004">
      <c r="B314" s="28"/>
    </row>
    <row r="315" spans="2:2" ht="14.4" x14ac:dyDescent="0.55000000000000004">
      <c r="B315" s="28"/>
    </row>
    <row r="316" spans="2:2" ht="14.4" x14ac:dyDescent="0.55000000000000004">
      <c r="B316" s="28"/>
    </row>
    <row r="317" spans="2:2" ht="14.4" x14ac:dyDescent="0.55000000000000004">
      <c r="B317" s="28"/>
    </row>
    <row r="318" spans="2:2" ht="14.4" x14ac:dyDescent="0.55000000000000004">
      <c r="B318" s="28"/>
    </row>
    <row r="319" spans="2:2" ht="14.4" x14ac:dyDescent="0.55000000000000004">
      <c r="B319" s="28"/>
    </row>
    <row r="320" spans="2:2" ht="14.4" x14ac:dyDescent="0.55000000000000004">
      <c r="B320" s="28"/>
    </row>
    <row r="321" spans="2:2" ht="14.4" x14ac:dyDescent="0.55000000000000004">
      <c r="B321" s="28"/>
    </row>
    <row r="322" spans="2:2" ht="14.4" x14ac:dyDescent="0.55000000000000004">
      <c r="B322" s="28"/>
    </row>
    <row r="323" spans="2:2" ht="14.4" x14ac:dyDescent="0.55000000000000004">
      <c r="B323" s="28"/>
    </row>
    <row r="324" spans="2:2" ht="14.4" x14ac:dyDescent="0.55000000000000004">
      <c r="B324" s="28"/>
    </row>
    <row r="325" spans="2:2" ht="14.4" x14ac:dyDescent="0.55000000000000004">
      <c r="B325" s="28"/>
    </row>
    <row r="326" spans="2:2" ht="14.4" x14ac:dyDescent="0.55000000000000004">
      <c r="B326" s="28"/>
    </row>
    <row r="327" spans="2:2" ht="14.4" x14ac:dyDescent="0.55000000000000004">
      <c r="B327" s="28"/>
    </row>
    <row r="328" spans="2:2" ht="14.4" x14ac:dyDescent="0.55000000000000004">
      <c r="B328" s="28"/>
    </row>
    <row r="329" spans="2:2" ht="14.4" x14ac:dyDescent="0.55000000000000004">
      <c r="B329" s="28"/>
    </row>
    <row r="330" spans="2:2" ht="14.4" x14ac:dyDescent="0.55000000000000004">
      <c r="B330" s="28"/>
    </row>
    <row r="331" spans="2:2" ht="14.4" x14ac:dyDescent="0.55000000000000004">
      <c r="B331" s="28"/>
    </row>
    <row r="332" spans="2:2" ht="14.4" x14ac:dyDescent="0.55000000000000004">
      <c r="B332" s="28"/>
    </row>
    <row r="333" spans="2:2" ht="14.4" x14ac:dyDescent="0.55000000000000004">
      <c r="B333" s="28"/>
    </row>
    <row r="334" spans="2:2" ht="14.4" x14ac:dyDescent="0.55000000000000004">
      <c r="B334" s="28"/>
    </row>
    <row r="335" spans="2:2" ht="14.4" x14ac:dyDescent="0.55000000000000004">
      <c r="B335" s="28"/>
    </row>
    <row r="336" spans="2:2" ht="14.4" x14ac:dyDescent="0.55000000000000004">
      <c r="B336" s="28"/>
    </row>
    <row r="337" spans="2:2" ht="14.4" x14ac:dyDescent="0.55000000000000004">
      <c r="B337" s="28"/>
    </row>
    <row r="338" spans="2:2" ht="14.4" x14ac:dyDescent="0.55000000000000004">
      <c r="B338" s="28"/>
    </row>
    <row r="339" spans="2:2" ht="14.4" x14ac:dyDescent="0.55000000000000004">
      <c r="B339" s="28"/>
    </row>
    <row r="340" spans="2:2" ht="14.4" x14ac:dyDescent="0.55000000000000004">
      <c r="B340" s="28"/>
    </row>
    <row r="341" spans="2:2" ht="14.4" x14ac:dyDescent="0.55000000000000004">
      <c r="B341" s="28"/>
    </row>
    <row r="342" spans="2:2" ht="14.4" x14ac:dyDescent="0.55000000000000004">
      <c r="B342" s="28"/>
    </row>
    <row r="343" spans="2:2" ht="14.4" x14ac:dyDescent="0.55000000000000004">
      <c r="B343" s="28"/>
    </row>
    <row r="344" spans="2:2" ht="14.4" x14ac:dyDescent="0.55000000000000004">
      <c r="B344" s="28"/>
    </row>
    <row r="345" spans="2:2" ht="14.4" x14ac:dyDescent="0.55000000000000004">
      <c r="B345" s="28"/>
    </row>
    <row r="346" spans="2:2" ht="14.4" x14ac:dyDescent="0.55000000000000004">
      <c r="B346" s="28"/>
    </row>
    <row r="347" spans="2:2" ht="14.4" x14ac:dyDescent="0.55000000000000004">
      <c r="B347" s="28"/>
    </row>
    <row r="348" spans="2:2" ht="14.4" x14ac:dyDescent="0.55000000000000004">
      <c r="B348" s="28"/>
    </row>
    <row r="349" spans="2:2" ht="14.4" x14ac:dyDescent="0.55000000000000004">
      <c r="B349" s="28"/>
    </row>
    <row r="350" spans="2:2" ht="14.4" x14ac:dyDescent="0.55000000000000004">
      <c r="B350" s="28"/>
    </row>
    <row r="351" spans="2:2" ht="14.4" x14ac:dyDescent="0.55000000000000004">
      <c r="B351" s="28"/>
    </row>
    <row r="352" spans="2:2" ht="14.4" x14ac:dyDescent="0.55000000000000004">
      <c r="B352" s="28"/>
    </row>
    <row r="353" spans="2:2" ht="14.4" x14ac:dyDescent="0.55000000000000004">
      <c r="B353" s="28"/>
    </row>
    <row r="354" spans="2:2" ht="14.4" x14ac:dyDescent="0.55000000000000004">
      <c r="B354" s="28"/>
    </row>
    <row r="355" spans="2:2" ht="14.4" x14ac:dyDescent="0.55000000000000004">
      <c r="B355" s="28"/>
    </row>
    <row r="356" spans="2:2" ht="14.4" x14ac:dyDescent="0.55000000000000004">
      <c r="B356" s="28"/>
    </row>
    <row r="357" spans="2:2" ht="14.4" x14ac:dyDescent="0.55000000000000004">
      <c r="B357" s="28"/>
    </row>
    <row r="358" spans="2:2" ht="14.4" x14ac:dyDescent="0.55000000000000004">
      <c r="B358" s="28"/>
    </row>
    <row r="359" spans="2:2" ht="14.4" x14ac:dyDescent="0.55000000000000004">
      <c r="B359" s="28"/>
    </row>
    <row r="360" spans="2:2" ht="14.4" x14ac:dyDescent="0.55000000000000004">
      <c r="B360" s="28"/>
    </row>
    <row r="361" spans="2:2" ht="14.4" x14ac:dyDescent="0.55000000000000004">
      <c r="B361" s="28"/>
    </row>
    <row r="362" spans="2:2" ht="14.4" x14ac:dyDescent="0.55000000000000004">
      <c r="B362" s="28"/>
    </row>
    <row r="363" spans="2:2" ht="14.4" x14ac:dyDescent="0.55000000000000004">
      <c r="B363" s="28"/>
    </row>
    <row r="364" spans="2:2" ht="14.4" x14ac:dyDescent="0.55000000000000004">
      <c r="B364" s="28"/>
    </row>
    <row r="365" spans="2:2" ht="14.4" x14ac:dyDescent="0.55000000000000004">
      <c r="B365" s="28"/>
    </row>
    <row r="366" spans="2:2" ht="14.4" x14ac:dyDescent="0.55000000000000004">
      <c r="B366" s="28"/>
    </row>
    <row r="367" spans="2:2" ht="14.4" x14ac:dyDescent="0.55000000000000004">
      <c r="B367" s="28"/>
    </row>
    <row r="368" spans="2:2" ht="14.4" x14ac:dyDescent="0.55000000000000004">
      <c r="B368" s="28"/>
    </row>
    <row r="369" spans="2:2" ht="14.4" x14ac:dyDescent="0.55000000000000004">
      <c r="B369" s="28"/>
    </row>
    <row r="370" spans="2:2" ht="14.4" x14ac:dyDescent="0.55000000000000004">
      <c r="B370" s="28"/>
    </row>
    <row r="371" spans="2:2" ht="14.4" x14ac:dyDescent="0.55000000000000004">
      <c r="B371" s="28"/>
    </row>
    <row r="372" spans="2:2" ht="14.4" x14ac:dyDescent="0.55000000000000004">
      <c r="B372" s="28"/>
    </row>
    <row r="373" spans="2:2" ht="14.4" x14ac:dyDescent="0.55000000000000004">
      <c r="B373" s="28"/>
    </row>
    <row r="374" spans="2:2" ht="14.4" x14ac:dyDescent="0.55000000000000004">
      <c r="B374" s="28"/>
    </row>
    <row r="375" spans="2:2" ht="14.4" x14ac:dyDescent="0.55000000000000004">
      <c r="B375" s="28"/>
    </row>
    <row r="376" spans="2:2" ht="14.4" x14ac:dyDescent="0.55000000000000004">
      <c r="B376" s="28"/>
    </row>
    <row r="377" spans="2:2" ht="14.4" x14ac:dyDescent="0.55000000000000004">
      <c r="B377" s="28"/>
    </row>
    <row r="378" spans="2:2" ht="14.4" x14ac:dyDescent="0.55000000000000004">
      <c r="B378" s="28"/>
    </row>
    <row r="379" spans="2:2" ht="14.4" x14ac:dyDescent="0.55000000000000004">
      <c r="B379" s="28"/>
    </row>
    <row r="380" spans="2:2" ht="14.4" x14ac:dyDescent="0.55000000000000004">
      <c r="B380" s="28"/>
    </row>
    <row r="381" spans="2:2" ht="14.4" x14ac:dyDescent="0.55000000000000004">
      <c r="B381" s="28"/>
    </row>
    <row r="382" spans="2:2" ht="14.4" x14ac:dyDescent="0.55000000000000004">
      <c r="B382" s="28"/>
    </row>
    <row r="383" spans="2:2" ht="14.4" x14ac:dyDescent="0.55000000000000004">
      <c r="B383" s="28"/>
    </row>
    <row r="384" spans="2:2" ht="14.4" x14ac:dyDescent="0.55000000000000004">
      <c r="B384" s="28"/>
    </row>
    <row r="385" spans="2:2" ht="14.4" x14ac:dyDescent="0.55000000000000004">
      <c r="B385" s="28"/>
    </row>
    <row r="386" spans="2:2" ht="14.4" x14ac:dyDescent="0.55000000000000004">
      <c r="B386" s="28"/>
    </row>
    <row r="387" spans="2:2" ht="14.4" x14ac:dyDescent="0.55000000000000004">
      <c r="B387" s="28"/>
    </row>
    <row r="388" spans="2:2" ht="14.4" x14ac:dyDescent="0.55000000000000004">
      <c r="B388" s="28"/>
    </row>
    <row r="389" spans="2:2" ht="14.4" x14ac:dyDescent="0.55000000000000004">
      <c r="B389" s="28"/>
    </row>
    <row r="390" spans="2:2" ht="14.4" x14ac:dyDescent="0.55000000000000004">
      <c r="B390" s="28"/>
    </row>
    <row r="391" spans="2:2" ht="14.4" x14ac:dyDescent="0.55000000000000004">
      <c r="B391" s="28"/>
    </row>
    <row r="392" spans="2:2" ht="14.4" x14ac:dyDescent="0.55000000000000004">
      <c r="B392" s="28"/>
    </row>
    <row r="393" spans="2:2" ht="14.4" x14ac:dyDescent="0.55000000000000004">
      <c r="B393" s="28"/>
    </row>
    <row r="394" spans="2:2" ht="14.4" x14ac:dyDescent="0.55000000000000004">
      <c r="B394" s="28"/>
    </row>
    <row r="395" spans="2:2" ht="14.4" x14ac:dyDescent="0.55000000000000004">
      <c r="B395" s="28"/>
    </row>
    <row r="396" spans="2:2" ht="14.4" x14ac:dyDescent="0.55000000000000004">
      <c r="B396" s="28"/>
    </row>
    <row r="397" spans="2:2" ht="14.4" x14ac:dyDescent="0.55000000000000004">
      <c r="B397" s="28"/>
    </row>
    <row r="398" spans="2:2" ht="14.4" x14ac:dyDescent="0.55000000000000004">
      <c r="B398" s="28"/>
    </row>
    <row r="399" spans="2:2" ht="14.4" x14ac:dyDescent="0.55000000000000004">
      <c r="B399" s="28"/>
    </row>
    <row r="400" spans="2:2" ht="14.4" x14ac:dyDescent="0.55000000000000004">
      <c r="B400" s="28"/>
    </row>
    <row r="401" spans="2:2" ht="14.4" x14ac:dyDescent="0.55000000000000004">
      <c r="B401" s="28"/>
    </row>
    <row r="402" spans="2:2" ht="14.4" x14ac:dyDescent="0.55000000000000004">
      <c r="B402" s="28"/>
    </row>
    <row r="403" spans="2:2" ht="14.4" x14ac:dyDescent="0.55000000000000004">
      <c r="B403" s="28"/>
    </row>
    <row r="404" spans="2:2" ht="14.4" x14ac:dyDescent="0.55000000000000004">
      <c r="B404" s="28"/>
    </row>
    <row r="405" spans="2:2" ht="14.4" x14ac:dyDescent="0.55000000000000004">
      <c r="B405" s="28"/>
    </row>
    <row r="406" spans="2:2" ht="14.4" x14ac:dyDescent="0.55000000000000004">
      <c r="B406" s="28"/>
    </row>
    <row r="407" spans="2:2" ht="14.4" x14ac:dyDescent="0.55000000000000004">
      <c r="B407" s="28"/>
    </row>
    <row r="408" spans="2:2" ht="14.4" x14ac:dyDescent="0.55000000000000004">
      <c r="B408" s="28"/>
    </row>
    <row r="409" spans="2:2" ht="14.4" x14ac:dyDescent="0.55000000000000004">
      <c r="B409" s="28"/>
    </row>
    <row r="410" spans="2:2" ht="14.4" x14ac:dyDescent="0.55000000000000004">
      <c r="B410" s="28"/>
    </row>
    <row r="411" spans="2:2" ht="14.4" x14ac:dyDescent="0.55000000000000004">
      <c r="B411" s="28"/>
    </row>
    <row r="412" spans="2:2" ht="14.4" x14ac:dyDescent="0.55000000000000004">
      <c r="B412" s="28"/>
    </row>
    <row r="413" spans="2:2" ht="14.4" x14ac:dyDescent="0.55000000000000004">
      <c r="B413" s="28"/>
    </row>
    <row r="414" spans="2:2" ht="14.4" x14ac:dyDescent="0.55000000000000004">
      <c r="B414" s="28"/>
    </row>
    <row r="415" spans="2:2" ht="14.4" x14ac:dyDescent="0.55000000000000004">
      <c r="B415" s="28"/>
    </row>
    <row r="416" spans="2:2" ht="14.4" x14ac:dyDescent="0.55000000000000004">
      <c r="B416" s="28"/>
    </row>
    <row r="417" spans="2:2" ht="14.4" x14ac:dyDescent="0.55000000000000004">
      <c r="B417" s="28"/>
    </row>
    <row r="418" spans="2:2" ht="14.4" x14ac:dyDescent="0.55000000000000004">
      <c r="B418" s="28"/>
    </row>
    <row r="419" spans="2:2" ht="14.4" x14ac:dyDescent="0.55000000000000004">
      <c r="B419" s="28"/>
    </row>
    <row r="420" spans="2:2" ht="14.4" x14ac:dyDescent="0.55000000000000004">
      <c r="B420" s="28"/>
    </row>
    <row r="421" spans="2:2" ht="14.4" x14ac:dyDescent="0.55000000000000004">
      <c r="B421" s="28"/>
    </row>
    <row r="422" spans="2:2" ht="14.4" x14ac:dyDescent="0.55000000000000004">
      <c r="B422" s="28"/>
    </row>
    <row r="423" spans="2:2" ht="14.4" x14ac:dyDescent="0.55000000000000004">
      <c r="B423" s="28"/>
    </row>
    <row r="424" spans="2:2" ht="14.4" x14ac:dyDescent="0.55000000000000004">
      <c r="B424" s="28"/>
    </row>
    <row r="425" spans="2:2" ht="14.4" x14ac:dyDescent="0.55000000000000004">
      <c r="B425" s="28"/>
    </row>
    <row r="426" spans="2:2" ht="14.4" x14ac:dyDescent="0.55000000000000004">
      <c r="B426" s="28"/>
    </row>
    <row r="427" spans="2:2" ht="14.4" x14ac:dyDescent="0.55000000000000004">
      <c r="B427" s="28"/>
    </row>
    <row r="428" spans="2:2" ht="14.4" x14ac:dyDescent="0.55000000000000004">
      <c r="B428" s="28"/>
    </row>
    <row r="429" spans="2:2" ht="14.4" x14ac:dyDescent="0.55000000000000004">
      <c r="B429" s="28"/>
    </row>
    <row r="430" spans="2:2" ht="14.4" x14ac:dyDescent="0.55000000000000004">
      <c r="B430" s="28"/>
    </row>
    <row r="431" spans="2:2" ht="14.4" x14ac:dyDescent="0.55000000000000004">
      <c r="B431" s="28"/>
    </row>
    <row r="432" spans="2:2" ht="14.4" x14ac:dyDescent="0.55000000000000004">
      <c r="B432" s="28"/>
    </row>
    <row r="433" spans="2:2" ht="14.4" x14ac:dyDescent="0.55000000000000004">
      <c r="B433" s="28"/>
    </row>
    <row r="434" spans="2:2" ht="14.4" x14ac:dyDescent="0.55000000000000004">
      <c r="B434" s="28"/>
    </row>
    <row r="435" spans="2:2" ht="14.4" x14ac:dyDescent="0.55000000000000004">
      <c r="B435" s="28"/>
    </row>
    <row r="436" spans="2:2" ht="14.4" x14ac:dyDescent="0.55000000000000004">
      <c r="B436" s="28"/>
    </row>
    <row r="437" spans="2:2" ht="14.4" x14ac:dyDescent="0.55000000000000004">
      <c r="B437" s="28"/>
    </row>
    <row r="438" spans="2:2" ht="14.4" x14ac:dyDescent="0.55000000000000004">
      <c r="B438" s="28"/>
    </row>
    <row r="439" spans="2:2" ht="14.4" x14ac:dyDescent="0.55000000000000004">
      <c r="B439" s="28"/>
    </row>
    <row r="440" spans="2:2" ht="14.4" x14ac:dyDescent="0.55000000000000004">
      <c r="B440" s="28"/>
    </row>
    <row r="441" spans="2:2" ht="14.4" x14ac:dyDescent="0.55000000000000004">
      <c r="B441" s="28"/>
    </row>
    <row r="442" spans="2:2" ht="14.4" x14ac:dyDescent="0.55000000000000004">
      <c r="B442" s="28"/>
    </row>
    <row r="443" spans="2:2" ht="14.4" x14ac:dyDescent="0.55000000000000004">
      <c r="B443" s="28"/>
    </row>
    <row r="444" spans="2:2" ht="14.4" x14ac:dyDescent="0.55000000000000004">
      <c r="B444" s="28"/>
    </row>
    <row r="445" spans="2:2" ht="14.4" x14ac:dyDescent="0.55000000000000004">
      <c r="B445" s="28"/>
    </row>
    <row r="446" spans="2:2" ht="14.4" x14ac:dyDescent="0.55000000000000004">
      <c r="B446" s="28"/>
    </row>
    <row r="447" spans="2:2" ht="14.4" x14ac:dyDescent="0.55000000000000004">
      <c r="B447" s="28"/>
    </row>
    <row r="448" spans="2:2" ht="14.4" x14ac:dyDescent="0.55000000000000004">
      <c r="B448" s="28"/>
    </row>
    <row r="449" spans="2:2" ht="14.4" x14ac:dyDescent="0.55000000000000004">
      <c r="B449" s="28"/>
    </row>
    <row r="450" spans="2:2" ht="14.4" x14ac:dyDescent="0.55000000000000004">
      <c r="B450" s="28"/>
    </row>
    <row r="451" spans="2:2" ht="14.4" x14ac:dyDescent="0.55000000000000004">
      <c r="B451" s="28"/>
    </row>
    <row r="452" spans="2:2" ht="14.4" x14ac:dyDescent="0.55000000000000004">
      <c r="B452" s="28"/>
    </row>
    <row r="453" spans="2:2" ht="14.4" x14ac:dyDescent="0.55000000000000004">
      <c r="B453" s="28"/>
    </row>
    <row r="454" spans="2:2" ht="14.4" x14ac:dyDescent="0.55000000000000004">
      <c r="B454" s="28"/>
    </row>
    <row r="455" spans="2:2" ht="14.4" x14ac:dyDescent="0.55000000000000004">
      <c r="B455" s="28"/>
    </row>
    <row r="456" spans="2:2" ht="14.4" x14ac:dyDescent="0.55000000000000004">
      <c r="B456" s="28"/>
    </row>
    <row r="457" spans="2:2" ht="14.4" x14ac:dyDescent="0.55000000000000004">
      <c r="B457" s="28"/>
    </row>
    <row r="458" spans="2:2" ht="14.4" x14ac:dyDescent="0.55000000000000004">
      <c r="B458" s="28"/>
    </row>
    <row r="459" spans="2:2" ht="14.4" x14ac:dyDescent="0.55000000000000004">
      <c r="B459" s="28"/>
    </row>
    <row r="460" spans="2:2" ht="14.4" x14ac:dyDescent="0.55000000000000004">
      <c r="B460" s="28"/>
    </row>
    <row r="461" spans="2:2" ht="14.4" x14ac:dyDescent="0.55000000000000004">
      <c r="B461" s="28"/>
    </row>
    <row r="462" spans="2:2" ht="14.4" x14ac:dyDescent="0.55000000000000004">
      <c r="B462" s="28"/>
    </row>
    <row r="463" spans="2:2" ht="14.4" x14ac:dyDescent="0.55000000000000004">
      <c r="B463" s="28"/>
    </row>
    <row r="464" spans="2:2" ht="14.4" x14ac:dyDescent="0.55000000000000004">
      <c r="B464" s="28"/>
    </row>
    <row r="465" spans="2:2" ht="14.4" x14ac:dyDescent="0.55000000000000004">
      <c r="B465" s="28"/>
    </row>
    <row r="466" spans="2:2" ht="14.4" x14ac:dyDescent="0.55000000000000004">
      <c r="B466" s="28"/>
    </row>
    <row r="467" spans="2:2" ht="14.4" x14ac:dyDescent="0.55000000000000004">
      <c r="B467" s="28"/>
    </row>
    <row r="468" spans="2:2" ht="14.4" x14ac:dyDescent="0.55000000000000004">
      <c r="B468" s="28"/>
    </row>
    <row r="469" spans="2:2" ht="14.4" x14ac:dyDescent="0.55000000000000004">
      <c r="B469" s="28"/>
    </row>
    <row r="470" spans="2:2" ht="14.4" x14ac:dyDescent="0.55000000000000004">
      <c r="B470" s="28"/>
    </row>
    <row r="471" spans="2:2" ht="14.4" x14ac:dyDescent="0.55000000000000004">
      <c r="B471" s="28"/>
    </row>
    <row r="472" spans="2:2" ht="14.4" x14ac:dyDescent="0.55000000000000004">
      <c r="B472" s="28"/>
    </row>
    <row r="473" spans="2:2" ht="14.4" x14ac:dyDescent="0.55000000000000004">
      <c r="B473" s="28"/>
    </row>
    <row r="474" spans="2:2" ht="14.4" x14ac:dyDescent="0.55000000000000004">
      <c r="B474" s="28"/>
    </row>
    <row r="475" spans="2:2" ht="14.4" x14ac:dyDescent="0.55000000000000004">
      <c r="B475" s="28"/>
    </row>
    <row r="476" spans="2:2" ht="14.4" x14ac:dyDescent="0.55000000000000004">
      <c r="B476" s="28"/>
    </row>
    <row r="477" spans="2:2" ht="14.4" x14ac:dyDescent="0.55000000000000004">
      <c r="B477" s="28"/>
    </row>
    <row r="478" spans="2:2" ht="14.4" x14ac:dyDescent="0.55000000000000004">
      <c r="B478" s="28"/>
    </row>
    <row r="479" spans="2:2" ht="14.4" x14ac:dyDescent="0.55000000000000004">
      <c r="B479" s="28"/>
    </row>
    <row r="480" spans="2:2" ht="14.4" x14ac:dyDescent="0.55000000000000004">
      <c r="B480" s="28"/>
    </row>
    <row r="481" spans="2:2" ht="14.4" x14ac:dyDescent="0.55000000000000004">
      <c r="B481" s="28"/>
    </row>
    <row r="482" spans="2:2" ht="14.4" x14ac:dyDescent="0.55000000000000004">
      <c r="B482" s="28"/>
    </row>
    <row r="483" spans="2:2" ht="14.4" x14ac:dyDescent="0.55000000000000004">
      <c r="B483" s="28"/>
    </row>
    <row r="484" spans="2:2" ht="14.4" x14ac:dyDescent="0.55000000000000004">
      <c r="B484" s="28"/>
    </row>
    <row r="485" spans="2:2" ht="14.4" x14ac:dyDescent="0.55000000000000004">
      <c r="B485" s="28"/>
    </row>
    <row r="486" spans="2:2" ht="14.4" x14ac:dyDescent="0.55000000000000004">
      <c r="B486" s="28"/>
    </row>
    <row r="487" spans="2:2" ht="14.4" x14ac:dyDescent="0.55000000000000004">
      <c r="B487" s="28"/>
    </row>
    <row r="488" spans="2:2" ht="14.4" x14ac:dyDescent="0.55000000000000004">
      <c r="B488" s="28"/>
    </row>
    <row r="489" spans="2:2" ht="14.4" x14ac:dyDescent="0.55000000000000004">
      <c r="B489" s="28"/>
    </row>
    <row r="490" spans="2:2" ht="14.4" x14ac:dyDescent="0.55000000000000004">
      <c r="B490" s="28"/>
    </row>
    <row r="491" spans="2:2" ht="14.4" x14ac:dyDescent="0.55000000000000004">
      <c r="B491" s="28"/>
    </row>
    <row r="492" spans="2:2" ht="14.4" x14ac:dyDescent="0.55000000000000004">
      <c r="B492" s="28"/>
    </row>
    <row r="493" spans="2:2" ht="14.4" x14ac:dyDescent="0.55000000000000004">
      <c r="B493" s="28"/>
    </row>
    <row r="494" spans="2:2" ht="14.4" x14ac:dyDescent="0.55000000000000004">
      <c r="B494" s="28"/>
    </row>
    <row r="495" spans="2:2" ht="14.4" x14ac:dyDescent="0.55000000000000004">
      <c r="B495" s="28"/>
    </row>
    <row r="496" spans="2:2" ht="14.4" x14ac:dyDescent="0.55000000000000004">
      <c r="B496" s="28"/>
    </row>
    <row r="497" spans="2:2" ht="14.4" x14ac:dyDescent="0.55000000000000004">
      <c r="B497" s="28"/>
    </row>
    <row r="498" spans="2:2" ht="14.4" x14ac:dyDescent="0.55000000000000004">
      <c r="B498" s="28"/>
    </row>
    <row r="499" spans="2:2" ht="14.4" x14ac:dyDescent="0.55000000000000004">
      <c r="B499" s="28"/>
    </row>
    <row r="500" spans="2:2" ht="14.4" x14ac:dyDescent="0.55000000000000004">
      <c r="B500" s="28"/>
    </row>
    <row r="501" spans="2:2" ht="14.4" x14ac:dyDescent="0.55000000000000004">
      <c r="B501" s="28"/>
    </row>
    <row r="502" spans="2:2" ht="14.4" x14ac:dyDescent="0.55000000000000004">
      <c r="B502" s="28"/>
    </row>
    <row r="503" spans="2:2" ht="14.4" x14ac:dyDescent="0.55000000000000004">
      <c r="B503" s="28"/>
    </row>
    <row r="504" spans="2:2" ht="14.4" x14ac:dyDescent="0.55000000000000004">
      <c r="B504" s="28"/>
    </row>
    <row r="505" spans="2:2" ht="14.4" x14ac:dyDescent="0.55000000000000004">
      <c r="B505" s="28"/>
    </row>
    <row r="506" spans="2:2" ht="14.4" x14ac:dyDescent="0.55000000000000004">
      <c r="B506" s="28"/>
    </row>
    <row r="507" spans="2:2" ht="14.4" x14ac:dyDescent="0.55000000000000004">
      <c r="B507" s="28"/>
    </row>
    <row r="508" spans="2:2" ht="14.4" x14ac:dyDescent="0.55000000000000004">
      <c r="B508" s="28"/>
    </row>
    <row r="509" spans="2:2" ht="14.4" x14ac:dyDescent="0.55000000000000004">
      <c r="B509" s="28"/>
    </row>
    <row r="510" spans="2:2" ht="14.4" x14ac:dyDescent="0.55000000000000004">
      <c r="B510" s="28"/>
    </row>
    <row r="511" spans="2:2" ht="14.4" x14ac:dyDescent="0.55000000000000004">
      <c r="B511" s="28"/>
    </row>
    <row r="512" spans="2:2" ht="14.4" x14ac:dyDescent="0.55000000000000004">
      <c r="B512" s="28"/>
    </row>
    <row r="513" spans="2:2" ht="14.4" x14ac:dyDescent="0.55000000000000004">
      <c r="B513" s="28"/>
    </row>
    <row r="514" spans="2:2" ht="14.4" x14ac:dyDescent="0.55000000000000004">
      <c r="B514" s="28"/>
    </row>
    <row r="515" spans="2:2" ht="14.4" x14ac:dyDescent="0.55000000000000004">
      <c r="B515" s="28"/>
    </row>
    <row r="516" spans="2:2" ht="14.4" x14ac:dyDescent="0.55000000000000004">
      <c r="B516" s="28"/>
    </row>
    <row r="517" spans="2:2" ht="14.4" x14ac:dyDescent="0.55000000000000004">
      <c r="B517" s="28"/>
    </row>
    <row r="518" spans="2:2" ht="14.4" x14ac:dyDescent="0.55000000000000004">
      <c r="B518" s="28"/>
    </row>
    <row r="519" spans="2:2" ht="14.4" x14ac:dyDescent="0.55000000000000004">
      <c r="B519" s="28"/>
    </row>
    <row r="520" spans="2:2" ht="14.4" x14ac:dyDescent="0.55000000000000004">
      <c r="B520" s="28"/>
    </row>
    <row r="521" spans="2:2" ht="14.4" x14ac:dyDescent="0.55000000000000004">
      <c r="B521" s="28"/>
    </row>
    <row r="522" spans="2:2" ht="14.4" x14ac:dyDescent="0.55000000000000004">
      <c r="B522" s="28"/>
    </row>
    <row r="523" spans="2:2" ht="14.4" x14ac:dyDescent="0.55000000000000004">
      <c r="B523" s="28"/>
    </row>
    <row r="524" spans="2:2" ht="14.4" x14ac:dyDescent="0.55000000000000004">
      <c r="B524" s="28"/>
    </row>
    <row r="525" spans="2:2" ht="14.4" x14ac:dyDescent="0.55000000000000004">
      <c r="B525" s="28"/>
    </row>
    <row r="526" spans="2:2" ht="14.4" x14ac:dyDescent="0.55000000000000004">
      <c r="B526" s="28"/>
    </row>
    <row r="527" spans="2:2" ht="14.4" x14ac:dyDescent="0.55000000000000004">
      <c r="B527" s="28"/>
    </row>
    <row r="528" spans="2:2" ht="14.4" x14ac:dyDescent="0.55000000000000004">
      <c r="B528" s="28"/>
    </row>
    <row r="529" spans="2:2" ht="14.4" x14ac:dyDescent="0.55000000000000004">
      <c r="B529" s="28"/>
    </row>
    <row r="530" spans="2:2" ht="14.4" x14ac:dyDescent="0.55000000000000004">
      <c r="B530" s="28"/>
    </row>
    <row r="531" spans="2:2" ht="14.4" x14ac:dyDescent="0.55000000000000004">
      <c r="B531" s="28"/>
    </row>
    <row r="532" spans="2:2" ht="14.4" x14ac:dyDescent="0.55000000000000004">
      <c r="B532" s="28"/>
    </row>
    <row r="533" spans="2:2" ht="14.4" x14ac:dyDescent="0.55000000000000004">
      <c r="B533" s="28"/>
    </row>
    <row r="534" spans="2:2" ht="14.4" x14ac:dyDescent="0.55000000000000004">
      <c r="B534" s="28"/>
    </row>
    <row r="535" spans="2:2" ht="14.4" x14ac:dyDescent="0.55000000000000004">
      <c r="B535" s="28"/>
    </row>
    <row r="536" spans="2:2" ht="14.4" x14ac:dyDescent="0.55000000000000004">
      <c r="B536" s="28"/>
    </row>
    <row r="537" spans="2:2" ht="14.4" x14ac:dyDescent="0.55000000000000004">
      <c r="B537" s="28"/>
    </row>
    <row r="538" spans="2:2" ht="14.4" x14ac:dyDescent="0.55000000000000004">
      <c r="B538" s="28"/>
    </row>
    <row r="539" spans="2:2" ht="14.4" x14ac:dyDescent="0.55000000000000004">
      <c r="B539" s="28"/>
    </row>
    <row r="540" spans="2:2" ht="14.4" x14ac:dyDescent="0.55000000000000004">
      <c r="B540" s="28"/>
    </row>
    <row r="541" spans="2:2" ht="14.4" x14ac:dyDescent="0.55000000000000004">
      <c r="B541" s="28"/>
    </row>
    <row r="542" spans="2:2" ht="14.4" x14ac:dyDescent="0.55000000000000004">
      <c r="B542" s="28"/>
    </row>
    <row r="543" spans="2:2" ht="14.4" x14ac:dyDescent="0.55000000000000004">
      <c r="B543" s="28"/>
    </row>
    <row r="544" spans="2:2" ht="14.4" x14ac:dyDescent="0.55000000000000004">
      <c r="B544" s="28"/>
    </row>
    <row r="545" spans="2:2" ht="14.4" x14ac:dyDescent="0.55000000000000004">
      <c r="B545" s="28"/>
    </row>
    <row r="546" spans="2:2" ht="14.4" x14ac:dyDescent="0.55000000000000004">
      <c r="B546" s="28"/>
    </row>
    <row r="547" spans="2:2" ht="14.4" x14ac:dyDescent="0.55000000000000004">
      <c r="B547" s="28"/>
    </row>
    <row r="548" spans="2:2" ht="14.4" x14ac:dyDescent="0.55000000000000004">
      <c r="B548" s="28"/>
    </row>
    <row r="549" spans="2:2" ht="14.4" x14ac:dyDescent="0.55000000000000004">
      <c r="B549" s="28"/>
    </row>
    <row r="550" spans="2:2" ht="14.4" x14ac:dyDescent="0.55000000000000004">
      <c r="B550" s="28"/>
    </row>
    <row r="551" spans="2:2" ht="14.4" x14ac:dyDescent="0.55000000000000004">
      <c r="B551" s="28"/>
    </row>
    <row r="552" spans="2:2" ht="14.4" x14ac:dyDescent="0.55000000000000004">
      <c r="B552" s="28"/>
    </row>
    <row r="553" spans="2:2" ht="14.4" x14ac:dyDescent="0.55000000000000004">
      <c r="B553" s="28"/>
    </row>
    <row r="554" spans="2:2" ht="14.4" x14ac:dyDescent="0.55000000000000004">
      <c r="B554" s="28"/>
    </row>
    <row r="555" spans="2:2" ht="14.4" x14ac:dyDescent="0.55000000000000004">
      <c r="B555" s="28"/>
    </row>
    <row r="556" spans="2:2" ht="14.4" x14ac:dyDescent="0.55000000000000004">
      <c r="B556" s="28"/>
    </row>
    <row r="557" spans="2:2" ht="14.4" x14ac:dyDescent="0.55000000000000004">
      <c r="B557" s="28"/>
    </row>
    <row r="558" spans="2:2" ht="14.4" x14ac:dyDescent="0.55000000000000004">
      <c r="B558" s="28"/>
    </row>
    <row r="559" spans="2:2" ht="14.4" x14ac:dyDescent="0.55000000000000004">
      <c r="B559" s="28"/>
    </row>
    <row r="560" spans="2:2" ht="14.4" x14ac:dyDescent="0.55000000000000004">
      <c r="B560" s="28"/>
    </row>
    <row r="561" spans="2:2" ht="14.4" x14ac:dyDescent="0.55000000000000004">
      <c r="B561" s="28"/>
    </row>
    <row r="562" spans="2:2" ht="14.4" x14ac:dyDescent="0.55000000000000004">
      <c r="B562" s="28"/>
    </row>
    <row r="563" spans="2:2" ht="14.4" x14ac:dyDescent="0.55000000000000004">
      <c r="B563" s="28"/>
    </row>
    <row r="564" spans="2:2" ht="14.4" x14ac:dyDescent="0.55000000000000004">
      <c r="B564" s="28"/>
    </row>
    <row r="565" spans="2:2" ht="14.4" x14ac:dyDescent="0.55000000000000004">
      <c r="B565" s="28"/>
    </row>
    <row r="566" spans="2:2" ht="14.4" x14ac:dyDescent="0.55000000000000004">
      <c r="B566" s="28"/>
    </row>
    <row r="567" spans="2:2" ht="14.4" x14ac:dyDescent="0.55000000000000004">
      <c r="B567" s="28"/>
    </row>
    <row r="568" spans="2:2" ht="14.4" x14ac:dyDescent="0.55000000000000004">
      <c r="B568" s="28"/>
    </row>
    <row r="569" spans="2:2" ht="14.4" x14ac:dyDescent="0.55000000000000004">
      <c r="B569" s="28"/>
    </row>
    <row r="570" spans="2:2" ht="14.4" x14ac:dyDescent="0.55000000000000004">
      <c r="B570" s="28"/>
    </row>
    <row r="571" spans="2:2" ht="14.4" x14ac:dyDescent="0.55000000000000004">
      <c r="B571" s="28"/>
    </row>
    <row r="572" spans="2:2" ht="14.4" x14ac:dyDescent="0.55000000000000004">
      <c r="B572" s="28"/>
    </row>
    <row r="573" spans="2:2" ht="14.4" x14ac:dyDescent="0.55000000000000004">
      <c r="B573" s="28"/>
    </row>
    <row r="574" spans="2:2" ht="14.4" x14ac:dyDescent="0.55000000000000004">
      <c r="B574" s="28"/>
    </row>
    <row r="575" spans="2:2" ht="14.4" x14ac:dyDescent="0.55000000000000004">
      <c r="B575" s="28"/>
    </row>
    <row r="576" spans="2:2" ht="14.4" x14ac:dyDescent="0.55000000000000004">
      <c r="B576" s="28"/>
    </row>
    <row r="577" spans="2:2" ht="14.4" x14ac:dyDescent="0.55000000000000004">
      <c r="B577" s="28"/>
    </row>
    <row r="578" spans="2:2" ht="14.4" x14ac:dyDescent="0.55000000000000004">
      <c r="B578" s="28"/>
    </row>
    <row r="579" spans="2:2" ht="14.4" x14ac:dyDescent="0.55000000000000004">
      <c r="B579" s="28"/>
    </row>
    <row r="580" spans="2:2" ht="14.4" x14ac:dyDescent="0.55000000000000004">
      <c r="B580" s="28"/>
    </row>
    <row r="581" spans="2:2" ht="14.4" x14ac:dyDescent="0.55000000000000004">
      <c r="B581" s="28"/>
    </row>
    <row r="582" spans="2:2" ht="14.4" x14ac:dyDescent="0.55000000000000004">
      <c r="B582" s="28"/>
    </row>
    <row r="583" spans="2:2" ht="14.4" x14ac:dyDescent="0.55000000000000004">
      <c r="B583" s="28"/>
    </row>
    <row r="584" spans="2:2" ht="14.4" x14ac:dyDescent="0.55000000000000004">
      <c r="B584" s="28"/>
    </row>
    <row r="585" spans="2:2" ht="14.4" x14ac:dyDescent="0.55000000000000004">
      <c r="B585" s="28"/>
    </row>
    <row r="586" spans="2:2" ht="14.4" x14ac:dyDescent="0.55000000000000004">
      <c r="B586" s="28"/>
    </row>
    <row r="587" spans="2:2" ht="14.4" x14ac:dyDescent="0.55000000000000004">
      <c r="B587" s="28"/>
    </row>
    <row r="588" spans="2:2" ht="14.4" x14ac:dyDescent="0.55000000000000004">
      <c r="B588" s="28"/>
    </row>
    <row r="589" spans="2:2" ht="14.4" x14ac:dyDescent="0.55000000000000004">
      <c r="B589" s="28"/>
    </row>
    <row r="590" spans="2:2" ht="14.4" x14ac:dyDescent="0.55000000000000004">
      <c r="B590" s="28"/>
    </row>
    <row r="591" spans="2:2" ht="14.4" x14ac:dyDescent="0.55000000000000004">
      <c r="B591" s="28"/>
    </row>
    <row r="592" spans="2:2" ht="14.4" x14ac:dyDescent="0.55000000000000004">
      <c r="B592" s="28"/>
    </row>
    <row r="593" spans="2:2" ht="14.4" x14ac:dyDescent="0.55000000000000004">
      <c r="B593" s="28"/>
    </row>
    <row r="594" spans="2:2" ht="14.4" x14ac:dyDescent="0.55000000000000004">
      <c r="B594" s="28"/>
    </row>
    <row r="595" spans="2:2" ht="14.4" x14ac:dyDescent="0.55000000000000004">
      <c r="B595" s="28"/>
    </row>
    <row r="596" spans="2:2" ht="14.4" x14ac:dyDescent="0.55000000000000004">
      <c r="B596" s="28"/>
    </row>
    <row r="597" spans="2:2" ht="14.4" x14ac:dyDescent="0.55000000000000004">
      <c r="B597" s="28"/>
    </row>
    <row r="598" spans="2:2" ht="14.4" x14ac:dyDescent="0.55000000000000004">
      <c r="B598" s="28"/>
    </row>
    <row r="599" spans="2:2" ht="14.4" x14ac:dyDescent="0.55000000000000004">
      <c r="B599" s="28"/>
    </row>
    <row r="600" spans="2:2" ht="14.4" x14ac:dyDescent="0.55000000000000004">
      <c r="B600" s="28"/>
    </row>
    <row r="601" spans="2:2" ht="14.4" x14ac:dyDescent="0.55000000000000004">
      <c r="B601" s="28"/>
    </row>
    <row r="602" spans="2:2" ht="14.4" x14ac:dyDescent="0.55000000000000004">
      <c r="B602" s="28"/>
    </row>
    <row r="603" spans="2:2" ht="14.4" x14ac:dyDescent="0.55000000000000004">
      <c r="B603" s="28"/>
    </row>
    <row r="604" spans="2:2" ht="14.4" x14ac:dyDescent="0.55000000000000004">
      <c r="B604" s="28"/>
    </row>
    <row r="605" spans="2:2" ht="14.4" x14ac:dyDescent="0.55000000000000004">
      <c r="B605" s="28"/>
    </row>
    <row r="606" spans="2:2" ht="14.4" x14ac:dyDescent="0.55000000000000004">
      <c r="B606" s="28"/>
    </row>
    <row r="607" spans="2:2" ht="14.4" x14ac:dyDescent="0.55000000000000004">
      <c r="B607" s="28"/>
    </row>
    <row r="608" spans="2:2" ht="14.4" x14ac:dyDescent="0.55000000000000004">
      <c r="B608" s="28"/>
    </row>
    <row r="609" spans="2:2" ht="14.4" x14ac:dyDescent="0.55000000000000004">
      <c r="B609" s="28"/>
    </row>
    <row r="610" spans="2:2" ht="14.4" x14ac:dyDescent="0.55000000000000004">
      <c r="B610" s="28"/>
    </row>
    <row r="611" spans="2:2" ht="14.4" x14ac:dyDescent="0.55000000000000004">
      <c r="B611" s="28"/>
    </row>
    <row r="612" spans="2:2" ht="14.4" x14ac:dyDescent="0.55000000000000004">
      <c r="B612" s="28"/>
    </row>
    <row r="613" spans="2:2" ht="14.4" x14ac:dyDescent="0.55000000000000004">
      <c r="B613" s="28"/>
    </row>
    <row r="614" spans="2:2" ht="14.4" x14ac:dyDescent="0.55000000000000004">
      <c r="B614" s="28"/>
    </row>
    <row r="615" spans="2:2" ht="14.4" x14ac:dyDescent="0.55000000000000004">
      <c r="B615" s="28"/>
    </row>
    <row r="616" spans="2:2" ht="14.4" x14ac:dyDescent="0.55000000000000004">
      <c r="B616" s="28"/>
    </row>
    <row r="617" spans="2:2" ht="14.4" x14ac:dyDescent="0.55000000000000004">
      <c r="B617" s="28"/>
    </row>
    <row r="618" spans="2:2" ht="14.4" x14ac:dyDescent="0.55000000000000004">
      <c r="B618" s="28"/>
    </row>
    <row r="619" spans="2:2" ht="14.4" x14ac:dyDescent="0.55000000000000004">
      <c r="B619" s="28"/>
    </row>
    <row r="620" spans="2:2" ht="14.4" x14ac:dyDescent="0.55000000000000004">
      <c r="B620" s="28"/>
    </row>
    <row r="621" spans="2:2" ht="14.4" x14ac:dyDescent="0.55000000000000004">
      <c r="B621" s="28"/>
    </row>
    <row r="622" spans="2:2" ht="14.4" x14ac:dyDescent="0.55000000000000004">
      <c r="B622" s="28"/>
    </row>
    <row r="623" spans="2:2" ht="14.4" x14ac:dyDescent="0.55000000000000004">
      <c r="B623" s="28"/>
    </row>
    <row r="624" spans="2:2" ht="14.4" x14ac:dyDescent="0.55000000000000004">
      <c r="B624" s="28"/>
    </row>
    <row r="625" spans="2:2" ht="14.4" x14ac:dyDescent="0.55000000000000004">
      <c r="B625" s="28"/>
    </row>
    <row r="626" spans="2:2" ht="14.4" x14ac:dyDescent="0.55000000000000004">
      <c r="B626" s="28"/>
    </row>
    <row r="627" spans="2:2" ht="14.4" x14ac:dyDescent="0.55000000000000004">
      <c r="B627" s="28"/>
    </row>
    <row r="628" spans="2:2" ht="14.4" x14ac:dyDescent="0.55000000000000004">
      <c r="B628" s="28"/>
    </row>
    <row r="629" spans="2:2" ht="14.4" x14ac:dyDescent="0.55000000000000004">
      <c r="B629" s="28"/>
    </row>
    <row r="630" spans="2:2" ht="14.4" x14ac:dyDescent="0.55000000000000004">
      <c r="B630" s="28"/>
    </row>
    <row r="631" spans="2:2" ht="14.4" x14ac:dyDescent="0.55000000000000004">
      <c r="B631" s="28"/>
    </row>
    <row r="632" spans="2:2" ht="14.4" x14ac:dyDescent="0.55000000000000004">
      <c r="B632" s="28"/>
    </row>
    <row r="633" spans="2:2" ht="14.4" x14ac:dyDescent="0.55000000000000004">
      <c r="B633" s="28"/>
    </row>
    <row r="634" spans="2:2" ht="14.4" x14ac:dyDescent="0.55000000000000004">
      <c r="B634" s="28"/>
    </row>
    <row r="635" spans="2:2" ht="14.4" x14ac:dyDescent="0.55000000000000004">
      <c r="B635" s="28"/>
    </row>
    <row r="636" spans="2:2" ht="14.4" x14ac:dyDescent="0.55000000000000004">
      <c r="B636" s="28"/>
    </row>
    <row r="637" spans="2:2" ht="14.4" x14ac:dyDescent="0.55000000000000004">
      <c r="B637" s="28"/>
    </row>
    <row r="638" spans="2:2" ht="14.4" x14ac:dyDescent="0.55000000000000004">
      <c r="B638" s="28"/>
    </row>
    <row r="639" spans="2:2" ht="14.4" x14ac:dyDescent="0.55000000000000004">
      <c r="B639" s="28"/>
    </row>
    <row r="640" spans="2:2" ht="14.4" x14ac:dyDescent="0.55000000000000004">
      <c r="B640" s="28"/>
    </row>
    <row r="641" spans="2:2" ht="14.4" x14ac:dyDescent="0.55000000000000004">
      <c r="B641" s="28"/>
    </row>
    <row r="642" spans="2:2" ht="14.4" x14ac:dyDescent="0.55000000000000004">
      <c r="B642" s="28"/>
    </row>
    <row r="643" spans="2:2" ht="14.4" x14ac:dyDescent="0.55000000000000004">
      <c r="B643" s="28"/>
    </row>
    <row r="644" spans="2:2" ht="14.4" x14ac:dyDescent="0.55000000000000004">
      <c r="B644" s="28"/>
    </row>
    <row r="645" spans="2:2" ht="14.4" x14ac:dyDescent="0.55000000000000004">
      <c r="B645" s="28"/>
    </row>
    <row r="646" spans="2:2" ht="14.4" x14ac:dyDescent="0.55000000000000004">
      <c r="B646" s="28"/>
    </row>
    <row r="647" spans="2:2" ht="14.4" x14ac:dyDescent="0.55000000000000004">
      <c r="B647" s="28"/>
    </row>
    <row r="648" spans="2:2" ht="14.4" x14ac:dyDescent="0.55000000000000004">
      <c r="B648" s="28"/>
    </row>
    <row r="649" spans="2:2" ht="14.4" x14ac:dyDescent="0.55000000000000004">
      <c r="B649" s="28"/>
    </row>
    <row r="650" spans="2:2" ht="14.4" x14ac:dyDescent="0.55000000000000004">
      <c r="B650" s="28"/>
    </row>
    <row r="651" spans="2:2" ht="14.4" x14ac:dyDescent="0.55000000000000004">
      <c r="B651" s="28"/>
    </row>
    <row r="652" spans="2:2" ht="14.4" x14ac:dyDescent="0.55000000000000004">
      <c r="B652" s="28"/>
    </row>
    <row r="653" spans="2:2" ht="14.4" x14ac:dyDescent="0.55000000000000004">
      <c r="B653" s="28"/>
    </row>
    <row r="654" spans="2:2" ht="14.4" x14ac:dyDescent="0.55000000000000004">
      <c r="B654" s="28"/>
    </row>
    <row r="655" spans="2:2" ht="14.4" x14ac:dyDescent="0.55000000000000004">
      <c r="B655" s="28"/>
    </row>
    <row r="656" spans="2:2" ht="14.4" x14ac:dyDescent="0.55000000000000004">
      <c r="B656" s="28"/>
    </row>
    <row r="657" spans="2:2" ht="14.4" x14ac:dyDescent="0.55000000000000004">
      <c r="B657" s="28"/>
    </row>
    <row r="658" spans="2:2" ht="14.4" x14ac:dyDescent="0.55000000000000004">
      <c r="B658" s="28"/>
    </row>
    <row r="659" spans="2:2" ht="14.4" x14ac:dyDescent="0.55000000000000004">
      <c r="B659" s="28"/>
    </row>
    <row r="660" spans="2:2" ht="14.4" x14ac:dyDescent="0.55000000000000004">
      <c r="B660" s="28"/>
    </row>
    <row r="661" spans="2:2" ht="14.4" x14ac:dyDescent="0.55000000000000004">
      <c r="B661" s="28"/>
    </row>
    <row r="662" spans="2:2" ht="14.4" x14ac:dyDescent="0.55000000000000004">
      <c r="B662" s="28"/>
    </row>
    <row r="663" spans="2:2" ht="14.4" x14ac:dyDescent="0.55000000000000004">
      <c r="B663" s="28"/>
    </row>
    <row r="664" spans="2:2" ht="14.4" x14ac:dyDescent="0.55000000000000004">
      <c r="B664" s="28"/>
    </row>
    <row r="665" spans="2:2" ht="14.4" x14ac:dyDescent="0.55000000000000004">
      <c r="B665" s="28"/>
    </row>
    <row r="666" spans="2:2" ht="14.4" x14ac:dyDescent="0.55000000000000004">
      <c r="B666" s="28"/>
    </row>
    <row r="667" spans="2:2" ht="14.4" x14ac:dyDescent="0.55000000000000004">
      <c r="B667" s="28"/>
    </row>
    <row r="668" spans="2:2" ht="14.4" x14ac:dyDescent="0.55000000000000004">
      <c r="B668" s="28"/>
    </row>
    <row r="669" spans="2:2" ht="14.4" x14ac:dyDescent="0.55000000000000004">
      <c r="B669" s="28"/>
    </row>
    <row r="670" spans="2:2" ht="14.4" x14ac:dyDescent="0.55000000000000004">
      <c r="B670" s="28"/>
    </row>
    <row r="671" spans="2:2" ht="14.4" x14ac:dyDescent="0.55000000000000004">
      <c r="B671" s="28"/>
    </row>
    <row r="672" spans="2:2" ht="14.4" x14ac:dyDescent="0.55000000000000004">
      <c r="B672" s="28"/>
    </row>
    <row r="673" spans="2:2" ht="14.4" x14ac:dyDescent="0.55000000000000004">
      <c r="B673" s="28"/>
    </row>
    <row r="674" spans="2:2" ht="14.4" x14ac:dyDescent="0.55000000000000004">
      <c r="B674" s="28"/>
    </row>
    <row r="675" spans="2:2" ht="14.4" x14ac:dyDescent="0.55000000000000004">
      <c r="B675" s="28"/>
    </row>
    <row r="676" spans="2:2" ht="14.4" x14ac:dyDescent="0.55000000000000004">
      <c r="B676" s="28"/>
    </row>
    <row r="677" spans="2:2" ht="14.4" x14ac:dyDescent="0.55000000000000004">
      <c r="B677" s="28"/>
    </row>
    <row r="678" spans="2:2" ht="14.4" x14ac:dyDescent="0.55000000000000004">
      <c r="B678" s="28"/>
    </row>
    <row r="679" spans="2:2" ht="14.4" x14ac:dyDescent="0.55000000000000004">
      <c r="B679" s="28"/>
    </row>
    <row r="680" spans="2:2" ht="14.4" x14ac:dyDescent="0.55000000000000004">
      <c r="B680" s="28"/>
    </row>
    <row r="681" spans="2:2" ht="14.4" x14ac:dyDescent="0.55000000000000004">
      <c r="B681" s="28"/>
    </row>
    <row r="682" spans="2:2" ht="14.4" x14ac:dyDescent="0.55000000000000004">
      <c r="B682" s="28"/>
    </row>
    <row r="683" spans="2:2" ht="14.4" x14ac:dyDescent="0.55000000000000004">
      <c r="B683" s="28"/>
    </row>
    <row r="684" spans="2:2" ht="14.4" x14ac:dyDescent="0.55000000000000004">
      <c r="B684" s="28"/>
    </row>
    <row r="685" spans="2:2" ht="14.4" x14ac:dyDescent="0.55000000000000004">
      <c r="B685" s="28"/>
    </row>
    <row r="686" spans="2:2" ht="14.4" x14ac:dyDescent="0.55000000000000004">
      <c r="B686" s="28"/>
    </row>
    <row r="687" spans="2:2" ht="14.4" x14ac:dyDescent="0.55000000000000004">
      <c r="B687" s="28"/>
    </row>
    <row r="688" spans="2:2" ht="14.4" x14ac:dyDescent="0.55000000000000004">
      <c r="B688" s="28"/>
    </row>
    <row r="689" spans="2:2" ht="14.4" x14ac:dyDescent="0.55000000000000004">
      <c r="B689" s="28"/>
    </row>
    <row r="690" spans="2:2" ht="14.4" x14ac:dyDescent="0.55000000000000004">
      <c r="B690" s="28"/>
    </row>
    <row r="691" spans="2:2" ht="14.4" x14ac:dyDescent="0.55000000000000004">
      <c r="B691" s="28"/>
    </row>
    <row r="692" spans="2:2" ht="14.4" x14ac:dyDescent="0.55000000000000004">
      <c r="B692" s="28"/>
    </row>
    <row r="693" spans="2:2" ht="14.4" x14ac:dyDescent="0.55000000000000004">
      <c r="B693" s="28"/>
    </row>
    <row r="694" spans="2:2" ht="14.4" x14ac:dyDescent="0.55000000000000004">
      <c r="B694" s="28"/>
    </row>
    <row r="695" spans="2:2" ht="14.4" x14ac:dyDescent="0.55000000000000004">
      <c r="B695" s="28"/>
    </row>
    <row r="696" spans="2:2" ht="14.4" x14ac:dyDescent="0.55000000000000004">
      <c r="B696" s="28"/>
    </row>
    <row r="697" spans="2:2" ht="14.4" x14ac:dyDescent="0.55000000000000004">
      <c r="B697" s="28"/>
    </row>
    <row r="698" spans="2:2" ht="14.4" x14ac:dyDescent="0.55000000000000004">
      <c r="B698" s="28"/>
    </row>
    <row r="699" spans="2:2" ht="14.4" x14ac:dyDescent="0.55000000000000004">
      <c r="B699" s="28"/>
    </row>
    <row r="700" spans="2:2" ht="14.4" x14ac:dyDescent="0.55000000000000004">
      <c r="B700" s="28"/>
    </row>
    <row r="701" spans="2:2" ht="14.4" x14ac:dyDescent="0.55000000000000004">
      <c r="B701" s="28"/>
    </row>
    <row r="702" spans="2:2" ht="14.4" x14ac:dyDescent="0.55000000000000004">
      <c r="B702" s="28"/>
    </row>
    <row r="703" spans="2:2" ht="14.4" x14ac:dyDescent="0.55000000000000004">
      <c r="B703" s="28"/>
    </row>
    <row r="704" spans="2:2" ht="14.4" x14ac:dyDescent="0.55000000000000004">
      <c r="B704" s="28"/>
    </row>
    <row r="705" spans="2:2" ht="14.4" x14ac:dyDescent="0.55000000000000004">
      <c r="B705" s="28"/>
    </row>
    <row r="706" spans="2:2" ht="14.4" x14ac:dyDescent="0.55000000000000004">
      <c r="B706" s="28"/>
    </row>
    <row r="707" spans="2:2" ht="14.4" x14ac:dyDescent="0.55000000000000004">
      <c r="B707" s="28"/>
    </row>
    <row r="708" spans="2:2" ht="14.4" x14ac:dyDescent="0.55000000000000004">
      <c r="B708" s="28"/>
    </row>
    <row r="709" spans="2:2" ht="14.4" x14ac:dyDescent="0.55000000000000004">
      <c r="B709" s="28"/>
    </row>
    <row r="710" spans="2:2" ht="14.4" x14ac:dyDescent="0.55000000000000004">
      <c r="B710" s="28"/>
    </row>
    <row r="711" spans="2:2" ht="14.4" x14ac:dyDescent="0.55000000000000004">
      <c r="B711" s="28"/>
    </row>
    <row r="712" spans="2:2" ht="14.4" x14ac:dyDescent="0.55000000000000004">
      <c r="B712" s="28"/>
    </row>
    <row r="713" spans="2:2" ht="14.4" x14ac:dyDescent="0.55000000000000004">
      <c r="B713" s="28"/>
    </row>
    <row r="714" spans="2:2" ht="14.4" x14ac:dyDescent="0.55000000000000004">
      <c r="B714" s="28"/>
    </row>
    <row r="715" spans="2:2" ht="14.4" x14ac:dyDescent="0.55000000000000004">
      <c r="B715" s="28"/>
    </row>
    <row r="716" spans="2:2" ht="14.4" x14ac:dyDescent="0.55000000000000004">
      <c r="B716" s="28"/>
    </row>
    <row r="717" spans="2:2" ht="14.4" x14ac:dyDescent="0.55000000000000004">
      <c r="B717" s="28"/>
    </row>
    <row r="718" spans="2:2" ht="14.4" x14ac:dyDescent="0.55000000000000004">
      <c r="B718" s="28"/>
    </row>
    <row r="719" spans="2:2" ht="14.4" x14ac:dyDescent="0.55000000000000004">
      <c r="B719" s="28"/>
    </row>
    <row r="720" spans="2:2" ht="14.4" x14ac:dyDescent="0.55000000000000004">
      <c r="B720" s="28"/>
    </row>
    <row r="721" spans="2:2" ht="14.4" x14ac:dyDescent="0.55000000000000004">
      <c r="B721" s="28"/>
    </row>
    <row r="722" spans="2:2" ht="14.4" x14ac:dyDescent="0.55000000000000004">
      <c r="B722" s="28"/>
    </row>
    <row r="723" spans="2:2" ht="14.4" x14ac:dyDescent="0.55000000000000004">
      <c r="B723" s="28"/>
    </row>
    <row r="724" spans="2:2" ht="14.4" x14ac:dyDescent="0.55000000000000004">
      <c r="B724" s="28"/>
    </row>
    <row r="725" spans="2:2" ht="14.4" x14ac:dyDescent="0.55000000000000004">
      <c r="B725" s="28"/>
    </row>
    <row r="726" spans="2:2" ht="14.4" x14ac:dyDescent="0.55000000000000004">
      <c r="B726" s="28"/>
    </row>
    <row r="727" spans="2:2" ht="14.4" x14ac:dyDescent="0.55000000000000004">
      <c r="B727" s="28"/>
    </row>
    <row r="728" spans="2:2" ht="14.4" x14ac:dyDescent="0.55000000000000004">
      <c r="B728" s="28"/>
    </row>
    <row r="729" spans="2:2" ht="14.4" x14ac:dyDescent="0.55000000000000004">
      <c r="B729" s="28"/>
    </row>
    <row r="730" spans="2:2" ht="14.4" x14ac:dyDescent="0.55000000000000004">
      <c r="B730" s="28"/>
    </row>
    <row r="731" spans="2:2" ht="14.4" x14ac:dyDescent="0.55000000000000004">
      <c r="B731" s="28"/>
    </row>
    <row r="732" spans="2:2" ht="14.4" x14ac:dyDescent="0.55000000000000004">
      <c r="B732" s="28"/>
    </row>
    <row r="733" spans="2:2" ht="14.4" x14ac:dyDescent="0.55000000000000004">
      <c r="B733" s="28"/>
    </row>
    <row r="734" spans="2:2" ht="14.4" x14ac:dyDescent="0.55000000000000004">
      <c r="B734" s="28"/>
    </row>
    <row r="735" spans="2:2" ht="14.4" x14ac:dyDescent="0.55000000000000004">
      <c r="B735" s="28"/>
    </row>
    <row r="736" spans="2:2" ht="14.4" x14ac:dyDescent="0.55000000000000004">
      <c r="B736" s="28"/>
    </row>
    <row r="737" spans="2:2" ht="14.4" x14ac:dyDescent="0.55000000000000004">
      <c r="B737" s="28"/>
    </row>
    <row r="738" spans="2:2" ht="14.4" x14ac:dyDescent="0.55000000000000004">
      <c r="B738" s="28"/>
    </row>
    <row r="739" spans="2:2" ht="14.4" x14ac:dyDescent="0.55000000000000004">
      <c r="B739" s="28"/>
    </row>
    <row r="740" spans="2:2" ht="14.4" x14ac:dyDescent="0.55000000000000004">
      <c r="B740" s="28"/>
    </row>
    <row r="741" spans="2:2" ht="14.4" x14ac:dyDescent="0.55000000000000004">
      <c r="B741" s="28"/>
    </row>
    <row r="742" spans="2:2" ht="14.4" x14ac:dyDescent="0.55000000000000004">
      <c r="B742" s="28"/>
    </row>
    <row r="743" spans="2:2" ht="14.4" x14ac:dyDescent="0.55000000000000004">
      <c r="B743" s="28"/>
    </row>
    <row r="744" spans="2:2" ht="14.4" x14ac:dyDescent="0.55000000000000004">
      <c r="B744" s="28"/>
    </row>
    <row r="745" spans="2:2" ht="14.4" x14ac:dyDescent="0.55000000000000004">
      <c r="B745" s="28"/>
    </row>
    <row r="746" spans="2:2" ht="14.4" x14ac:dyDescent="0.55000000000000004">
      <c r="B746" s="28"/>
    </row>
    <row r="747" spans="2:2" ht="14.4" x14ac:dyDescent="0.55000000000000004">
      <c r="B747" s="28"/>
    </row>
    <row r="748" spans="2:2" ht="14.4" x14ac:dyDescent="0.55000000000000004">
      <c r="B748" s="28"/>
    </row>
    <row r="749" spans="2:2" ht="14.4" x14ac:dyDescent="0.55000000000000004">
      <c r="B749" s="28"/>
    </row>
    <row r="750" spans="2:2" ht="14.4" x14ac:dyDescent="0.55000000000000004">
      <c r="B750" s="28"/>
    </row>
    <row r="751" spans="2:2" ht="14.4" x14ac:dyDescent="0.55000000000000004">
      <c r="B751" s="28"/>
    </row>
    <row r="752" spans="2:2" ht="14.4" x14ac:dyDescent="0.55000000000000004">
      <c r="B752" s="28"/>
    </row>
    <row r="753" spans="2:2" ht="14.4" x14ac:dyDescent="0.55000000000000004">
      <c r="B753" s="28"/>
    </row>
    <row r="754" spans="2:2" ht="14.4" x14ac:dyDescent="0.55000000000000004">
      <c r="B754" s="28"/>
    </row>
    <row r="755" spans="2:2" ht="14.4" x14ac:dyDescent="0.55000000000000004">
      <c r="B755" s="28"/>
    </row>
    <row r="756" spans="2:2" ht="14.4" x14ac:dyDescent="0.55000000000000004">
      <c r="B756" s="28"/>
    </row>
    <row r="757" spans="2:2" ht="14.4" x14ac:dyDescent="0.55000000000000004">
      <c r="B757" s="28"/>
    </row>
    <row r="758" spans="2:2" ht="14.4" x14ac:dyDescent="0.55000000000000004">
      <c r="B758" s="28"/>
    </row>
    <row r="759" spans="2:2" ht="14.4" x14ac:dyDescent="0.55000000000000004">
      <c r="B759" s="28"/>
    </row>
    <row r="760" spans="2:2" ht="14.4" x14ac:dyDescent="0.55000000000000004">
      <c r="B760" s="28"/>
    </row>
    <row r="761" spans="2:2" ht="14.4" x14ac:dyDescent="0.55000000000000004">
      <c r="B761" s="28"/>
    </row>
    <row r="762" spans="2:2" ht="14.4" x14ac:dyDescent="0.55000000000000004">
      <c r="B762" s="28"/>
    </row>
    <row r="763" spans="2:2" ht="14.4" x14ac:dyDescent="0.55000000000000004">
      <c r="B763" s="28"/>
    </row>
    <row r="764" spans="2:2" ht="14.4" x14ac:dyDescent="0.55000000000000004">
      <c r="B764" s="28"/>
    </row>
    <row r="765" spans="2:2" ht="14.4" x14ac:dyDescent="0.55000000000000004">
      <c r="B765" s="28"/>
    </row>
    <row r="766" spans="2:2" ht="14.4" x14ac:dyDescent="0.55000000000000004">
      <c r="B766" s="28"/>
    </row>
    <row r="767" spans="2:2" ht="14.4" x14ac:dyDescent="0.55000000000000004">
      <c r="B767" s="28"/>
    </row>
    <row r="768" spans="2:2" ht="14.4" x14ac:dyDescent="0.55000000000000004">
      <c r="B768" s="28"/>
    </row>
    <row r="769" spans="2:2" ht="14.4" x14ac:dyDescent="0.55000000000000004">
      <c r="B769" s="28"/>
    </row>
    <row r="770" spans="2:2" ht="14.4" x14ac:dyDescent="0.55000000000000004">
      <c r="B770" s="28"/>
    </row>
    <row r="771" spans="2:2" ht="14.4" x14ac:dyDescent="0.55000000000000004">
      <c r="B771" s="28"/>
    </row>
    <row r="772" spans="2:2" ht="14.4" x14ac:dyDescent="0.55000000000000004">
      <c r="B772" s="28"/>
    </row>
    <row r="773" spans="2:2" ht="14.4" x14ac:dyDescent="0.55000000000000004">
      <c r="B773" s="28"/>
    </row>
    <row r="774" spans="2:2" ht="14.4" x14ac:dyDescent="0.55000000000000004">
      <c r="B774" s="28"/>
    </row>
    <row r="775" spans="2:2" ht="14.4" x14ac:dyDescent="0.55000000000000004">
      <c r="B775" s="28"/>
    </row>
    <row r="776" spans="2:2" ht="14.4" x14ac:dyDescent="0.55000000000000004">
      <c r="B776" s="28"/>
    </row>
    <row r="777" spans="2:2" ht="14.4" x14ac:dyDescent="0.55000000000000004">
      <c r="B777" s="28"/>
    </row>
    <row r="778" spans="2:2" ht="14.4" x14ac:dyDescent="0.55000000000000004">
      <c r="B778" s="28"/>
    </row>
    <row r="779" spans="2:2" ht="14.4" x14ac:dyDescent="0.55000000000000004">
      <c r="B779" s="28"/>
    </row>
    <row r="780" spans="2:2" ht="14.4" x14ac:dyDescent="0.55000000000000004">
      <c r="B780" s="28"/>
    </row>
    <row r="781" spans="2:2" ht="14.4" x14ac:dyDescent="0.55000000000000004">
      <c r="B781" s="28"/>
    </row>
    <row r="782" spans="2:2" ht="14.4" x14ac:dyDescent="0.55000000000000004">
      <c r="B782" s="28"/>
    </row>
    <row r="783" spans="2:2" ht="14.4" x14ac:dyDescent="0.55000000000000004">
      <c r="B783" s="28"/>
    </row>
    <row r="784" spans="2:2" ht="14.4" x14ac:dyDescent="0.55000000000000004">
      <c r="B784" s="28"/>
    </row>
    <row r="785" spans="2:2" ht="14.4" x14ac:dyDescent="0.55000000000000004">
      <c r="B785" s="28"/>
    </row>
    <row r="786" spans="2:2" ht="14.4" x14ac:dyDescent="0.55000000000000004">
      <c r="B786" s="28"/>
    </row>
    <row r="787" spans="2:2" ht="14.4" x14ac:dyDescent="0.55000000000000004">
      <c r="B787" s="28"/>
    </row>
    <row r="788" spans="2:2" ht="14.4" x14ac:dyDescent="0.55000000000000004">
      <c r="B788" s="28"/>
    </row>
    <row r="789" spans="2:2" ht="14.4" x14ac:dyDescent="0.55000000000000004">
      <c r="B789" s="28"/>
    </row>
    <row r="790" spans="2:2" ht="14.4" x14ac:dyDescent="0.55000000000000004">
      <c r="B790" s="28"/>
    </row>
    <row r="791" spans="2:2" ht="14.4" x14ac:dyDescent="0.55000000000000004">
      <c r="B791" s="28"/>
    </row>
    <row r="792" spans="2:2" ht="14.4" x14ac:dyDescent="0.55000000000000004">
      <c r="B792" s="28"/>
    </row>
    <row r="793" spans="2:2" ht="14.4" x14ac:dyDescent="0.55000000000000004">
      <c r="B793" s="28"/>
    </row>
    <row r="794" spans="2:2" ht="14.4" x14ac:dyDescent="0.55000000000000004">
      <c r="B794" s="28"/>
    </row>
    <row r="795" spans="2:2" ht="14.4" x14ac:dyDescent="0.55000000000000004">
      <c r="B795" s="28"/>
    </row>
    <row r="796" spans="2:2" ht="14.4" x14ac:dyDescent="0.55000000000000004">
      <c r="B796" s="28"/>
    </row>
    <row r="797" spans="2:2" ht="14.4" x14ac:dyDescent="0.55000000000000004">
      <c r="B797" s="28"/>
    </row>
    <row r="798" spans="2:2" ht="14.4" x14ac:dyDescent="0.55000000000000004">
      <c r="B798" s="28"/>
    </row>
    <row r="799" spans="2:2" ht="14.4" x14ac:dyDescent="0.55000000000000004">
      <c r="B799" s="28"/>
    </row>
    <row r="800" spans="2:2" ht="14.4" x14ac:dyDescent="0.55000000000000004">
      <c r="B800" s="28"/>
    </row>
    <row r="801" spans="2:2" ht="14.4" x14ac:dyDescent="0.55000000000000004">
      <c r="B801" s="28"/>
    </row>
    <row r="802" spans="2:2" ht="14.4" x14ac:dyDescent="0.55000000000000004">
      <c r="B802" s="28"/>
    </row>
    <row r="803" spans="2:2" ht="14.4" x14ac:dyDescent="0.55000000000000004">
      <c r="B803" s="28"/>
    </row>
    <row r="804" spans="2:2" ht="14.4" x14ac:dyDescent="0.55000000000000004">
      <c r="B804" s="28"/>
    </row>
    <row r="805" spans="2:2" ht="14.4" x14ac:dyDescent="0.55000000000000004">
      <c r="B805" s="28"/>
    </row>
    <row r="806" spans="2:2" ht="14.4" x14ac:dyDescent="0.55000000000000004">
      <c r="B806" s="28"/>
    </row>
    <row r="807" spans="2:2" ht="14.4" x14ac:dyDescent="0.55000000000000004">
      <c r="B807" s="28"/>
    </row>
    <row r="808" spans="2:2" ht="14.4" x14ac:dyDescent="0.55000000000000004">
      <c r="B808" s="28"/>
    </row>
    <row r="809" spans="2:2" ht="14.4" x14ac:dyDescent="0.55000000000000004">
      <c r="B809" s="28"/>
    </row>
    <row r="810" spans="2:2" ht="14.4" x14ac:dyDescent="0.55000000000000004">
      <c r="B810" s="28"/>
    </row>
    <row r="811" spans="2:2" ht="14.4" x14ac:dyDescent="0.55000000000000004">
      <c r="B811" s="28"/>
    </row>
    <row r="812" spans="2:2" ht="14.4" x14ac:dyDescent="0.55000000000000004">
      <c r="B812" s="28"/>
    </row>
    <row r="813" spans="2:2" ht="14.4" x14ac:dyDescent="0.55000000000000004">
      <c r="B813" s="28"/>
    </row>
    <row r="814" spans="2:2" ht="14.4" x14ac:dyDescent="0.55000000000000004">
      <c r="B814" s="28"/>
    </row>
    <row r="815" spans="2:2" ht="14.4" x14ac:dyDescent="0.55000000000000004">
      <c r="B815" s="28"/>
    </row>
    <row r="816" spans="2:2" ht="14.4" x14ac:dyDescent="0.55000000000000004">
      <c r="B816" s="28"/>
    </row>
    <row r="817" spans="2:2" ht="14.4" x14ac:dyDescent="0.55000000000000004">
      <c r="B817" s="28"/>
    </row>
    <row r="818" spans="2:2" ht="14.4" x14ac:dyDescent="0.55000000000000004">
      <c r="B818" s="28"/>
    </row>
    <row r="819" spans="2:2" ht="14.4" x14ac:dyDescent="0.55000000000000004">
      <c r="B819" s="28"/>
    </row>
    <row r="820" spans="2:2" ht="14.4" x14ac:dyDescent="0.55000000000000004">
      <c r="B820" s="28"/>
    </row>
    <row r="821" spans="2:2" ht="14.4" x14ac:dyDescent="0.55000000000000004">
      <c r="B821" s="28"/>
    </row>
    <row r="822" spans="2:2" ht="14.4" x14ac:dyDescent="0.55000000000000004">
      <c r="B822" s="28"/>
    </row>
    <row r="823" spans="2:2" ht="14.4" x14ac:dyDescent="0.55000000000000004">
      <c r="B823" s="28"/>
    </row>
    <row r="824" spans="2:2" ht="14.4" x14ac:dyDescent="0.55000000000000004">
      <c r="B824" s="28"/>
    </row>
    <row r="825" spans="2:2" ht="14.4" x14ac:dyDescent="0.55000000000000004">
      <c r="B825" s="28"/>
    </row>
    <row r="826" spans="2:2" ht="14.4" x14ac:dyDescent="0.55000000000000004">
      <c r="B826" s="28"/>
    </row>
    <row r="827" spans="2:2" ht="14.4" x14ac:dyDescent="0.55000000000000004">
      <c r="B827" s="28"/>
    </row>
    <row r="828" spans="2:2" ht="14.4" x14ac:dyDescent="0.55000000000000004">
      <c r="B828" s="28"/>
    </row>
    <row r="829" spans="2:2" ht="14.4" x14ac:dyDescent="0.55000000000000004">
      <c r="B829" s="28"/>
    </row>
    <row r="830" spans="2:2" ht="14.4" x14ac:dyDescent="0.55000000000000004">
      <c r="B830" s="28"/>
    </row>
    <row r="831" spans="2:2" ht="14.4" x14ac:dyDescent="0.55000000000000004">
      <c r="B831" s="28"/>
    </row>
    <row r="832" spans="2:2" ht="14.4" x14ac:dyDescent="0.55000000000000004">
      <c r="B832" s="28"/>
    </row>
    <row r="833" spans="2:2" ht="14.4" x14ac:dyDescent="0.55000000000000004">
      <c r="B833" s="28"/>
    </row>
    <row r="834" spans="2:2" ht="14.4" x14ac:dyDescent="0.55000000000000004">
      <c r="B834" s="28"/>
    </row>
    <row r="835" spans="2:2" ht="14.4" x14ac:dyDescent="0.55000000000000004">
      <c r="B835" s="28"/>
    </row>
    <row r="836" spans="2:2" ht="14.4" x14ac:dyDescent="0.55000000000000004">
      <c r="B836" s="28"/>
    </row>
    <row r="837" spans="2:2" ht="14.4" x14ac:dyDescent="0.55000000000000004">
      <c r="B837" s="28"/>
    </row>
    <row r="838" spans="2:2" ht="14.4" x14ac:dyDescent="0.55000000000000004">
      <c r="B838" s="28"/>
    </row>
    <row r="839" spans="2:2" ht="14.4" x14ac:dyDescent="0.55000000000000004">
      <c r="B839" s="28"/>
    </row>
    <row r="840" spans="2:2" ht="14.4" x14ac:dyDescent="0.55000000000000004">
      <c r="B840" s="28"/>
    </row>
    <row r="841" spans="2:2" ht="14.4" x14ac:dyDescent="0.55000000000000004">
      <c r="B841" s="28"/>
    </row>
    <row r="842" spans="2:2" ht="14.4" x14ac:dyDescent="0.55000000000000004">
      <c r="B842" s="28"/>
    </row>
    <row r="843" spans="2:2" ht="14.4" x14ac:dyDescent="0.55000000000000004">
      <c r="B843" s="28"/>
    </row>
    <row r="844" spans="2:2" ht="14.4" x14ac:dyDescent="0.55000000000000004">
      <c r="B844" s="28"/>
    </row>
    <row r="845" spans="2:2" ht="14.4" x14ac:dyDescent="0.55000000000000004">
      <c r="B845" s="28"/>
    </row>
    <row r="846" spans="2:2" ht="14.4" x14ac:dyDescent="0.55000000000000004">
      <c r="B846" s="28"/>
    </row>
    <row r="847" spans="2:2" ht="14.4" x14ac:dyDescent="0.55000000000000004">
      <c r="B847" s="28"/>
    </row>
    <row r="848" spans="2:2" ht="14.4" x14ac:dyDescent="0.55000000000000004">
      <c r="B848" s="28"/>
    </row>
    <row r="849" spans="2:2" ht="14.4" x14ac:dyDescent="0.55000000000000004">
      <c r="B849" s="28"/>
    </row>
    <row r="850" spans="2:2" ht="14.4" x14ac:dyDescent="0.55000000000000004">
      <c r="B850" s="28"/>
    </row>
    <row r="851" spans="2:2" ht="14.4" x14ac:dyDescent="0.55000000000000004">
      <c r="B851" s="28"/>
    </row>
    <row r="852" spans="2:2" ht="14.4" x14ac:dyDescent="0.55000000000000004">
      <c r="B852" s="28"/>
    </row>
    <row r="853" spans="2:2" ht="14.4" x14ac:dyDescent="0.55000000000000004">
      <c r="B853" s="28"/>
    </row>
    <row r="854" spans="2:2" ht="14.4" x14ac:dyDescent="0.55000000000000004">
      <c r="B854" s="28"/>
    </row>
    <row r="855" spans="2:2" ht="14.4" x14ac:dyDescent="0.55000000000000004">
      <c r="B855" s="28"/>
    </row>
    <row r="856" spans="2:2" ht="14.4" x14ac:dyDescent="0.55000000000000004">
      <c r="B856" s="28"/>
    </row>
    <row r="857" spans="2:2" ht="14.4" x14ac:dyDescent="0.55000000000000004">
      <c r="B857" s="28"/>
    </row>
    <row r="858" spans="2:2" ht="14.4" x14ac:dyDescent="0.55000000000000004">
      <c r="B858" s="28"/>
    </row>
    <row r="859" spans="2:2" ht="14.4" x14ac:dyDescent="0.55000000000000004">
      <c r="B859" s="28"/>
    </row>
    <row r="860" spans="2:2" ht="14.4" x14ac:dyDescent="0.55000000000000004">
      <c r="B860" s="28"/>
    </row>
    <row r="861" spans="2:2" ht="14.4" x14ac:dyDescent="0.55000000000000004">
      <c r="B861" s="28"/>
    </row>
    <row r="862" spans="2:2" ht="14.4" x14ac:dyDescent="0.55000000000000004">
      <c r="B862" s="28"/>
    </row>
    <row r="863" spans="2:2" ht="14.4" x14ac:dyDescent="0.55000000000000004">
      <c r="B863" s="28"/>
    </row>
    <row r="864" spans="2:2" ht="14.4" x14ac:dyDescent="0.55000000000000004">
      <c r="B864" s="28"/>
    </row>
    <row r="865" spans="2:2" ht="14.4" x14ac:dyDescent="0.55000000000000004">
      <c r="B865" s="28"/>
    </row>
    <row r="866" spans="2:2" ht="14.4" x14ac:dyDescent="0.55000000000000004">
      <c r="B866" s="28"/>
    </row>
    <row r="867" spans="2:2" ht="14.4" x14ac:dyDescent="0.55000000000000004">
      <c r="B867" s="28"/>
    </row>
    <row r="868" spans="2:2" ht="14.4" x14ac:dyDescent="0.55000000000000004">
      <c r="B868" s="28"/>
    </row>
    <row r="869" spans="2:2" ht="14.4" x14ac:dyDescent="0.55000000000000004">
      <c r="B869" s="28"/>
    </row>
    <row r="870" spans="2:2" ht="14.4" x14ac:dyDescent="0.55000000000000004">
      <c r="B870" s="28"/>
    </row>
    <row r="871" spans="2:2" ht="14.4" x14ac:dyDescent="0.55000000000000004">
      <c r="B871" s="28"/>
    </row>
    <row r="872" spans="2:2" ht="14.4" x14ac:dyDescent="0.55000000000000004">
      <c r="B872" s="28"/>
    </row>
    <row r="873" spans="2:2" ht="14.4" x14ac:dyDescent="0.55000000000000004">
      <c r="B873" s="28"/>
    </row>
    <row r="874" spans="2:2" ht="14.4" x14ac:dyDescent="0.55000000000000004">
      <c r="B874" s="28"/>
    </row>
    <row r="875" spans="2:2" ht="14.4" x14ac:dyDescent="0.55000000000000004">
      <c r="B875" s="28"/>
    </row>
    <row r="876" spans="2:2" ht="14.4" x14ac:dyDescent="0.55000000000000004">
      <c r="B876" s="28"/>
    </row>
    <row r="877" spans="2:2" ht="14.4" x14ac:dyDescent="0.55000000000000004">
      <c r="B877" s="28"/>
    </row>
    <row r="878" spans="2:2" ht="14.4" x14ac:dyDescent="0.55000000000000004">
      <c r="B878" s="28"/>
    </row>
    <row r="879" spans="2:2" ht="14.4" x14ac:dyDescent="0.55000000000000004">
      <c r="B879" s="28"/>
    </row>
    <row r="880" spans="2:2" ht="14.4" x14ac:dyDescent="0.55000000000000004">
      <c r="B880" s="28"/>
    </row>
    <row r="881" spans="2:2" ht="14.4" x14ac:dyDescent="0.55000000000000004">
      <c r="B881" s="28"/>
    </row>
    <row r="882" spans="2:2" ht="14.4" x14ac:dyDescent="0.55000000000000004">
      <c r="B882" s="28"/>
    </row>
    <row r="883" spans="2:2" ht="14.4" x14ac:dyDescent="0.55000000000000004">
      <c r="B883" s="28"/>
    </row>
    <row r="884" spans="2:2" ht="14.4" x14ac:dyDescent="0.55000000000000004">
      <c r="B884" s="28"/>
    </row>
    <row r="885" spans="2:2" ht="14.4" x14ac:dyDescent="0.55000000000000004">
      <c r="B885" s="28"/>
    </row>
    <row r="886" spans="2:2" ht="14.4" x14ac:dyDescent="0.55000000000000004">
      <c r="B886" s="28"/>
    </row>
    <row r="887" spans="2:2" ht="14.4" x14ac:dyDescent="0.55000000000000004">
      <c r="B887" s="28"/>
    </row>
    <row r="888" spans="2:2" ht="14.4" x14ac:dyDescent="0.55000000000000004">
      <c r="B888" s="28"/>
    </row>
    <row r="889" spans="2:2" ht="14.4" x14ac:dyDescent="0.55000000000000004">
      <c r="B889" s="28"/>
    </row>
    <row r="890" spans="2:2" ht="14.4" x14ac:dyDescent="0.55000000000000004">
      <c r="B890" s="28"/>
    </row>
    <row r="891" spans="2:2" ht="14.4" x14ac:dyDescent="0.55000000000000004">
      <c r="B891" s="28"/>
    </row>
    <row r="892" spans="2:2" ht="14.4" x14ac:dyDescent="0.55000000000000004">
      <c r="B892" s="28"/>
    </row>
    <row r="893" spans="2:2" ht="14.4" x14ac:dyDescent="0.55000000000000004">
      <c r="B893" s="28"/>
    </row>
    <row r="894" spans="2:2" ht="14.4" x14ac:dyDescent="0.55000000000000004">
      <c r="B894" s="28"/>
    </row>
    <row r="895" spans="2:2" ht="14.4" x14ac:dyDescent="0.55000000000000004">
      <c r="B895" s="28"/>
    </row>
    <row r="896" spans="2:2" ht="14.4" x14ac:dyDescent="0.55000000000000004">
      <c r="B896" s="28"/>
    </row>
    <row r="897" spans="2:2" ht="14.4" x14ac:dyDescent="0.55000000000000004">
      <c r="B897" s="28"/>
    </row>
    <row r="898" spans="2:2" ht="14.4" x14ac:dyDescent="0.55000000000000004">
      <c r="B898" s="28"/>
    </row>
    <row r="899" spans="2:2" ht="14.4" x14ac:dyDescent="0.55000000000000004">
      <c r="B899" s="28"/>
    </row>
    <row r="900" spans="2:2" ht="14.4" x14ac:dyDescent="0.55000000000000004">
      <c r="B900" s="28"/>
    </row>
    <row r="901" spans="2:2" ht="14.4" x14ac:dyDescent="0.55000000000000004">
      <c r="B901" s="28"/>
    </row>
    <row r="902" spans="2:2" ht="14.4" x14ac:dyDescent="0.55000000000000004">
      <c r="B902" s="28"/>
    </row>
    <row r="903" spans="2:2" ht="14.4" x14ac:dyDescent="0.55000000000000004">
      <c r="B903" s="28"/>
    </row>
    <row r="904" spans="2:2" ht="14.4" x14ac:dyDescent="0.55000000000000004">
      <c r="B904" s="28"/>
    </row>
    <row r="905" spans="2:2" ht="14.4" x14ac:dyDescent="0.55000000000000004">
      <c r="B905" s="28"/>
    </row>
    <row r="906" spans="2:2" ht="14.4" x14ac:dyDescent="0.55000000000000004">
      <c r="B906" s="28"/>
    </row>
    <row r="907" spans="2:2" ht="14.4" x14ac:dyDescent="0.55000000000000004">
      <c r="B907" s="28"/>
    </row>
    <row r="908" spans="2:2" ht="14.4" x14ac:dyDescent="0.55000000000000004">
      <c r="B908" s="28"/>
    </row>
    <row r="909" spans="2:2" ht="14.4" x14ac:dyDescent="0.55000000000000004">
      <c r="B909" s="28"/>
    </row>
    <row r="910" spans="2:2" ht="14.4" x14ac:dyDescent="0.55000000000000004">
      <c r="B910" s="28"/>
    </row>
    <row r="911" spans="2:2" ht="14.4" x14ac:dyDescent="0.55000000000000004">
      <c r="B911" s="28"/>
    </row>
    <row r="912" spans="2:2" ht="14.4" x14ac:dyDescent="0.55000000000000004">
      <c r="B912" s="28"/>
    </row>
    <row r="913" spans="2:2" ht="14.4" x14ac:dyDescent="0.55000000000000004">
      <c r="B913" s="28"/>
    </row>
    <row r="914" spans="2:2" ht="14.4" x14ac:dyDescent="0.55000000000000004">
      <c r="B914" s="28"/>
    </row>
    <row r="915" spans="2:2" ht="14.4" x14ac:dyDescent="0.55000000000000004">
      <c r="B915" s="28"/>
    </row>
    <row r="916" spans="2:2" ht="14.4" x14ac:dyDescent="0.55000000000000004">
      <c r="B916" s="28"/>
    </row>
    <row r="917" spans="2:2" ht="14.4" x14ac:dyDescent="0.55000000000000004">
      <c r="B917" s="28"/>
    </row>
    <row r="918" spans="2:2" ht="14.4" x14ac:dyDescent="0.55000000000000004">
      <c r="B918" s="28"/>
    </row>
    <row r="919" spans="2:2" ht="14.4" x14ac:dyDescent="0.55000000000000004">
      <c r="B919" s="28"/>
    </row>
    <row r="920" spans="2:2" ht="14.4" x14ac:dyDescent="0.55000000000000004">
      <c r="B920" s="28"/>
    </row>
    <row r="921" spans="2:2" ht="14.4" x14ac:dyDescent="0.55000000000000004">
      <c r="B921" s="28"/>
    </row>
    <row r="922" spans="2:2" ht="14.4" x14ac:dyDescent="0.55000000000000004">
      <c r="B922" s="28"/>
    </row>
    <row r="923" spans="2:2" ht="14.4" x14ac:dyDescent="0.55000000000000004">
      <c r="B923" s="28"/>
    </row>
    <row r="924" spans="2:2" ht="14.4" x14ac:dyDescent="0.55000000000000004">
      <c r="B924" s="28"/>
    </row>
    <row r="925" spans="2:2" ht="14.4" x14ac:dyDescent="0.55000000000000004">
      <c r="B925" s="28"/>
    </row>
    <row r="926" spans="2:2" ht="14.4" x14ac:dyDescent="0.55000000000000004">
      <c r="B926" s="28"/>
    </row>
    <row r="927" spans="2:2" ht="14.4" x14ac:dyDescent="0.55000000000000004">
      <c r="B927" s="28"/>
    </row>
    <row r="928" spans="2:2" ht="14.4" x14ac:dyDescent="0.55000000000000004">
      <c r="B928" s="28"/>
    </row>
    <row r="929" spans="2:2" ht="14.4" x14ac:dyDescent="0.55000000000000004">
      <c r="B929" s="28"/>
    </row>
    <row r="930" spans="2:2" ht="14.4" x14ac:dyDescent="0.55000000000000004">
      <c r="B930" s="28"/>
    </row>
    <row r="931" spans="2:2" ht="14.4" x14ac:dyDescent="0.55000000000000004">
      <c r="B931" s="28"/>
    </row>
    <row r="932" spans="2:2" ht="14.4" x14ac:dyDescent="0.55000000000000004">
      <c r="B932" s="28"/>
    </row>
    <row r="933" spans="2:2" ht="14.4" x14ac:dyDescent="0.55000000000000004">
      <c r="B933" s="28"/>
    </row>
    <row r="934" spans="2:2" ht="14.4" x14ac:dyDescent="0.55000000000000004">
      <c r="B934" s="28"/>
    </row>
    <row r="935" spans="2:2" ht="14.4" x14ac:dyDescent="0.55000000000000004">
      <c r="B935" s="28"/>
    </row>
    <row r="936" spans="2:2" ht="14.4" x14ac:dyDescent="0.55000000000000004">
      <c r="B936" s="28"/>
    </row>
    <row r="937" spans="2:2" ht="14.4" x14ac:dyDescent="0.55000000000000004">
      <c r="B937" s="28"/>
    </row>
    <row r="938" spans="2:2" ht="14.4" x14ac:dyDescent="0.55000000000000004">
      <c r="B938" s="28"/>
    </row>
    <row r="939" spans="2:2" ht="14.4" x14ac:dyDescent="0.55000000000000004">
      <c r="B939" s="28"/>
    </row>
    <row r="940" spans="2:2" ht="14.4" x14ac:dyDescent="0.55000000000000004">
      <c r="B940" s="28"/>
    </row>
    <row r="941" spans="2:2" ht="14.4" x14ac:dyDescent="0.55000000000000004">
      <c r="B941" s="28"/>
    </row>
    <row r="942" spans="2:2" ht="14.4" x14ac:dyDescent="0.55000000000000004">
      <c r="B942" s="28"/>
    </row>
    <row r="943" spans="2:2" ht="14.4" x14ac:dyDescent="0.55000000000000004">
      <c r="B943" s="28"/>
    </row>
    <row r="944" spans="2:2" ht="14.4" x14ac:dyDescent="0.55000000000000004">
      <c r="B944" s="28"/>
    </row>
    <row r="945" spans="2:2" ht="14.4" x14ac:dyDescent="0.55000000000000004">
      <c r="B945" s="28"/>
    </row>
    <row r="946" spans="2:2" ht="14.4" x14ac:dyDescent="0.55000000000000004">
      <c r="B946" s="28"/>
    </row>
    <row r="947" spans="2:2" ht="14.4" x14ac:dyDescent="0.55000000000000004">
      <c r="B947" s="28"/>
    </row>
    <row r="948" spans="2:2" ht="14.4" x14ac:dyDescent="0.55000000000000004">
      <c r="B948" s="28"/>
    </row>
    <row r="949" spans="2:2" ht="14.4" x14ac:dyDescent="0.55000000000000004">
      <c r="B949" s="28"/>
    </row>
    <row r="950" spans="2:2" ht="14.4" x14ac:dyDescent="0.55000000000000004">
      <c r="B950" s="28"/>
    </row>
    <row r="951" spans="2:2" ht="14.4" x14ac:dyDescent="0.55000000000000004">
      <c r="B951" s="28"/>
    </row>
    <row r="952" spans="2:2" ht="14.4" x14ac:dyDescent="0.55000000000000004">
      <c r="B952" s="28"/>
    </row>
    <row r="953" spans="2:2" ht="14.4" x14ac:dyDescent="0.55000000000000004">
      <c r="B953" s="28"/>
    </row>
    <row r="954" spans="2:2" ht="14.4" x14ac:dyDescent="0.55000000000000004">
      <c r="B954" s="28"/>
    </row>
    <row r="955" spans="2:2" ht="14.4" x14ac:dyDescent="0.55000000000000004">
      <c r="B955" s="28"/>
    </row>
    <row r="956" spans="2:2" ht="14.4" x14ac:dyDescent="0.55000000000000004">
      <c r="B956" s="28"/>
    </row>
    <row r="957" spans="2:2" ht="14.4" x14ac:dyDescent="0.55000000000000004">
      <c r="B957" s="28"/>
    </row>
    <row r="958" spans="2:2" ht="14.4" x14ac:dyDescent="0.55000000000000004">
      <c r="B958" s="28"/>
    </row>
    <row r="959" spans="2:2" ht="14.4" x14ac:dyDescent="0.55000000000000004">
      <c r="B959" s="28"/>
    </row>
    <row r="960" spans="2:2" ht="14.4" x14ac:dyDescent="0.55000000000000004">
      <c r="B960" s="28"/>
    </row>
    <row r="961" spans="2:2" ht="14.4" x14ac:dyDescent="0.55000000000000004">
      <c r="B961" s="28"/>
    </row>
    <row r="962" spans="2:2" ht="14.4" x14ac:dyDescent="0.55000000000000004">
      <c r="B962" s="28"/>
    </row>
    <row r="963" spans="2:2" ht="14.4" x14ac:dyDescent="0.55000000000000004">
      <c r="B963" s="28"/>
    </row>
    <row r="964" spans="2:2" ht="14.4" x14ac:dyDescent="0.55000000000000004">
      <c r="B964" s="28"/>
    </row>
    <row r="965" spans="2:2" ht="14.4" x14ac:dyDescent="0.55000000000000004">
      <c r="B965" s="28"/>
    </row>
    <row r="966" spans="2:2" ht="14.4" x14ac:dyDescent="0.55000000000000004">
      <c r="B966" s="28"/>
    </row>
    <row r="967" spans="2:2" ht="14.4" x14ac:dyDescent="0.55000000000000004">
      <c r="B967" s="28"/>
    </row>
    <row r="968" spans="2:2" ht="14.4" x14ac:dyDescent="0.55000000000000004">
      <c r="B968" s="28"/>
    </row>
    <row r="969" spans="2:2" ht="14.4" x14ac:dyDescent="0.55000000000000004">
      <c r="B969" s="28"/>
    </row>
    <row r="970" spans="2:2" ht="14.4" x14ac:dyDescent="0.55000000000000004">
      <c r="B970" s="28"/>
    </row>
    <row r="971" spans="2:2" ht="14.4" x14ac:dyDescent="0.55000000000000004">
      <c r="B971" s="28"/>
    </row>
    <row r="972" spans="2:2" ht="14.4" x14ac:dyDescent="0.55000000000000004">
      <c r="B972" s="28"/>
    </row>
    <row r="973" spans="2:2" ht="14.4" x14ac:dyDescent="0.55000000000000004">
      <c r="B973" s="28"/>
    </row>
    <row r="974" spans="2:2" ht="14.4" x14ac:dyDescent="0.55000000000000004">
      <c r="B974" s="28"/>
    </row>
    <row r="975" spans="2:2" ht="14.4" x14ac:dyDescent="0.55000000000000004">
      <c r="B975" s="28"/>
    </row>
    <row r="976" spans="2:2" ht="14.4" x14ac:dyDescent="0.55000000000000004">
      <c r="B976" s="28"/>
    </row>
    <row r="977" spans="2:2" ht="14.4" x14ac:dyDescent="0.55000000000000004">
      <c r="B977" s="28"/>
    </row>
    <row r="978" spans="2:2" ht="14.4" x14ac:dyDescent="0.55000000000000004">
      <c r="B978" s="28"/>
    </row>
    <row r="979" spans="2:2" ht="14.4" x14ac:dyDescent="0.55000000000000004">
      <c r="B979" s="28"/>
    </row>
    <row r="980" spans="2:2" ht="14.4" x14ac:dyDescent="0.55000000000000004">
      <c r="B980" s="28"/>
    </row>
    <row r="981" spans="2:2" ht="14.4" x14ac:dyDescent="0.55000000000000004">
      <c r="B981" s="28"/>
    </row>
    <row r="982" spans="2:2" ht="14.4" x14ac:dyDescent="0.55000000000000004">
      <c r="B982" s="28"/>
    </row>
    <row r="983" spans="2:2" ht="14.4" x14ac:dyDescent="0.55000000000000004">
      <c r="B983" s="28"/>
    </row>
    <row r="984" spans="2:2" ht="14.4" x14ac:dyDescent="0.55000000000000004">
      <c r="B984" s="28"/>
    </row>
    <row r="985" spans="2:2" ht="14.4" x14ac:dyDescent="0.55000000000000004">
      <c r="B985" s="28"/>
    </row>
    <row r="986" spans="2:2" ht="14.4" x14ac:dyDescent="0.55000000000000004">
      <c r="B986" s="28"/>
    </row>
    <row r="987" spans="2:2" ht="14.4" x14ac:dyDescent="0.55000000000000004">
      <c r="B987" s="28"/>
    </row>
    <row r="988" spans="2:2" ht="14.4" x14ac:dyDescent="0.55000000000000004">
      <c r="B988" s="28"/>
    </row>
    <row r="989" spans="2:2" ht="14.4" x14ac:dyDescent="0.55000000000000004">
      <c r="B989" s="28"/>
    </row>
    <row r="990" spans="2:2" ht="14.4" x14ac:dyDescent="0.55000000000000004">
      <c r="B990" s="28"/>
    </row>
    <row r="991" spans="2:2" ht="14.4" x14ac:dyDescent="0.55000000000000004">
      <c r="B991" s="28"/>
    </row>
    <row r="992" spans="2:2" ht="14.4" x14ac:dyDescent="0.55000000000000004">
      <c r="B992" s="28"/>
    </row>
    <row r="993" spans="2:2" ht="14.4" x14ac:dyDescent="0.55000000000000004">
      <c r="B993" s="28"/>
    </row>
    <row r="994" spans="2:2" ht="14.4" x14ac:dyDescent="0.55000000000000004">
      <c r="B994" s="28"/>
    </row>
    <row r="995" spans="2:2" ht="14.4" x14ac:dyDescent="0.55000000000000004">
      <c r="B995" s="28"/>
    </row>
    <row r="996" spans="2:2" ht="14.4" x14ac:dyDescent="0.55000000000000004">
      <c r="B996" s="28"/>
    </row>
    <row r="997" spans="2:2" ht="14.4" x14ac:dyDescent="0.55000000000000004">
      <c r="B997" s="28"/>
    </row>
    <row r="998" spans="2:2" ht="14.4" x14ac:dyDescent="0.55000000000000004">
      <c r="B998" s="28"/>
    </row>
    <row r="999" spans="2:2" ht="14.4" x14ac:dyDescent="0.55000000000000004">
      <c r="B999" s="28"/>
    </row>
    <row r="1000" spans="2:2" ht="14.4" x14ac:dyDescent="0.55000000000000004">
      <c r="B1000" s="28"/>
    </row>
    <row r="1001" spans="2:2" ht="14.4" x14ac:dyDescent="0.55000000000000004">
      <c r="B1001" s="28"/>
    </row>
    <row r="1002" spans="2:2" ht="14.4" x14ac:dyDescent="0.55000000000000004">
      <c r="B1002" s="28"/>
    </row>
    <row r="1003" spans="2:2" ht="14.4" x14ac:dyDescent="0.55000000000000004">
      <c r="B1003" s="28"/>
    </row>
    <row r="1004" spans="2:2" ht="14.4" x14ac:dyDescent="0.55000000000000004">
      <c r="B1004" s="28"/>
    </row>
    <row r="1005" spans="2:2" ht="14.4" x14ac:dyDescent="0.55000000000000004">
      <c r="B1005" s="28"/>
    </row>
    <row r="1006" spans="2:2" ht="14.4" x14ac:dyDescent="0.55000000000000004">
      <c r="B1006" s="28"/>
    </row>
    <row r="1007" spans="2:2" ht="14.4" x14ac:dyDescent="0.55000000000000004">
      <c r="B1007" s="28"/>
    </row>
    <row r="1008" spans="2:2" ht="14.4" x14ac:dyDescent="0.55000000000000004">
      <c r="B1008" s="28"/>
    </row>
    <row r="1009" spans="2:2" ht="14.4" x14ac:dyDescent="0.55000000000000004">
      <c r="B1009" s="28"/>
    </row>
    <row r="1010" spans="2:2" ht="14.4" x14ac:dyDescent="0.55000000000000004">
      <c r="B1010" s="28"/>
    </row>
    <row r="1011" spans="2:2" ht="14.4" x14ac:dyDescent="0.55000000000000004">
      <c r="B1011" s="28"/>
    </row>
    <row r="1012" spans="2:2" ht="14.4" x14ac:dyDescent="0.55000000000000004">
      <c r="B1012" s="28"/>
    </row>
    <row r="1013" spans="2:2" ht="14.4" x14ac:dyDescent="0.55000000000000004">
      <c r="B1013" s="28"/>
    </row>
    <row r="1014" spans="2:2" ht="14.4" x14ac:dyDescent="0.55000000000000004">
      <c r="B1014" s="28"/>
    </row>
    <row r="1015" spans="2:2" ht="14.4" x14ac:dyDescent="0.55000000000000004">
      <c r="B1015" s="28"/>
    </row>
    <row r="1016" spans="2:2" ht="14.4" x14ac:dyDescent="0.55000000000000004">
      <c r="B1016" s="28"/>
    </row>
    <row r="1017" spans="2:2" ht="14.4" x14ac:dyDescent="0.55000000000000004">
      <c r="B1017" s="28"/>
    </row>
    <row r="1018" spans="2:2" ht="14.4" x14ac:dyDescent="0.55000000000000004">
      <c r="B1018" s="28"/>
    </row>
    <row r="1019" spans="2:2" ht="14.4" x14ac:dyDescent="0.55000000000000004">
      <c r="B1019"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workbookViewId="0"/>
  </sheetViews>
  <sheetFormatPr defaultColWidth="14.41796875" defaultRowHeight="15" customHeight="1" x14ac:dyDescent="0.55000000000000004"/>
  <cols>
    <col min="1" max="1" width="16.578125" customWidth="1"/>
    <col min="2" max="12" width="8.68359375" customWidth="1"/>
  </cols>
  <sheetData>
    <row r="1" spans="1:13" ht="14.25" customHeight="1" x14ac:dyDescent="0.55000000000000004"/>
    <row r="2" spans="1:13" ht="14.25" customHeight="1" x14ac:dyDescent="0.55000000000000004">
      <c r="A2" s="1" t="s">
        <v>0</v>
      </c>
      <c r="B2" s="2" t="s">
        <v>1</v>
      </c>
    </row>
    <row r="3" spans="1:13" ht="14.25" customHeight="1" x14ac:dyDescent="0.55000000000000004">
      <c r="A3" s="1"/>
      <c r="B3" s="2" t="s">
        <v>2</v>
      </c>
    </row>
    <row r="4" spans="1:13" ht="14.25" customHeight="1" x14ac:dyDescent="0.55000000000000004">
      <c r="B4" s="2"/>
      <c r="C4" s="2"/>
      <c r="D4" s="2"/>
    </row>
    <row r="5" spans="1:13" ht="14.25" customHeight="1" x14ac:dyDescent="0.55000000000000004">
      <c r="A5" s="2" t="s">
        <v>3</v>
      </c>
      <c r="B5" s="3" t="s">
        <v>4</v>
      </c>
      <c r="C5" s="2"/>
      <c r="D5" s="2"/>
    </row>
    <row r="6" spans="1:13" ht="14.25" customHeight="1" x14ac:dyDescent="0.55000000000000004">
      <c r="A6" s="2"/>
      <c r="B6" s="2"/>
      <c r="C6" s="2"/>
      <c r="D6" s="2"/>
      <c r="L6" s="4"/>
      <c r="M6" s="5"/>
    </row>
    <row r="7" spans="1:13" ht="14.25" customHeight="1" x14ac:dyDescent="0.55000000000000004">
      <c r="A7" s="6" t="s">
        <v>5</v>
      </c>
      <c r="B7" s="2"/>
      <c r="C7" s="2"/>
      <c r="D7" s="2"/>
      <c r="L7" s="4"/>
      <c r="M7" s="7"/>
    </row>
    <row r="8" spans="1:13" ht="14.25" customHeight="1" x14ac:dyDescent="0.55000000000000004">
      <c r="A8" s="3" t="s">
        <v>6</v>
      </c>
      <c r="B8" s="8">
        <v>2133.15</v>
      </c>
      <c r="C8" s="2"/>
      <c r="D8" s="2"/>
    </row>
    <row r="9" spans="1:13" ht="14.25" customHeight="1" x14ac:dyDescent="0.55000000000000004">
      <c r="A9" s="3" t="s">
        <v>7</v>
      </c>
      <c r="B9" s="9">
        <v>2811.69</v>
      </c>
      <c r="C9" s="2"/>
      <c r="D9" s="2"/>
      <c r="L9" s="10"/>
    </row>
    <row r="10" spans="1:13" ht="14.25" customHeight="1" x14ac:dyDescent="0.55000000000000004">
      <c r="A10" s="11" t="s">
        <v>8</v>
      </c>
      <c r="B10" s="12">
        <f>SUM(B8:B9)</f>
        <v>4944.84</v>
      </c>
      <c r="C10" s="2"/>
      <c r="D10" s="2"/>
    </row>
    <row r="11" spans="1:13" ht="14.25" customHeight="1" x14ac:dyDescent="0.55000000000000004">
      <c r="A11" s="2"/>
      <c r="B11" s="12"/>
      <c r="C11" s="2"/>
      <c r="D11" s="2"/>
    </row>
    <row r="12" spans="1:13" ht="14.25" customHeight="1" x14ac:dyDescent="0.55000000000000004">
      <c r="A12" s="6" t="s">
        <v>9</v>
      </c>
      <c r="B12" s="12"/>
      <c r="C12" s="2"/>
      <c r="D12" s="2"/>
    </row>
    <row r="13" spans="1:13" ht="14.25" customHeight="1" x14ac:dyDescent="0.55000000000000004">
      <c r="A13" s="3" t="s">
        <v>6</v>
      </c>
      <c r="B13" s="12">
        <f>B8-300</f>
        <v>1833.15</v>
      </c>
      <c r="C13" s="2"/>
      <c r="D13" s="2"/>
    </row>
    <row r="14" spans="1:13" ht="14.25" customHeight="1" x14ac:dyDescent="0.55000000000000004">
      <c r="A14" s="3" t="s">
        <v>7</v>
      </c>
      <c r="B14" s="13">
        <f>B9-600</f>
        <v>2211.69</v>
      </c>
      <c r="C14" s="2"/>
      <c r="D14" s="2"/>
    </row>
    <row r="15" spans="1:13" ht="14.25" customHeight="1" x14ac:dyDescent="0.55000000000000004">
      <c r="A15" s="11" t="s">
        <v>8</v>
      </c>
      <c r="B15" s="12">
        <f>SUM(B13:B14)</f>
        <v>4044.84</v>
      </c>
      <c r="C15" s="2"/>
      <c r="D15" s="2"/>
    </row>
    <row r="16" spans="1:13" ht="14.25" customHeight="1" x14ac:dyDescent="0.55000000000000004">
      <c r="A16" s="2"/>
      <c r="B16" s="2"/>
      <c r="C16" s="2"/>
      <c r="D16" s="2"/>
    </row>
    <row r="17" spans="1:1" ht="14.25" customHeight="1" x14ac:dyDescent="0.55000000000000004">
      <c r="A17" s="2"/>
    </row>
    <row r="18" spans="1:1" ht="14.25" customHeight="1" x14ac:dyDescent="0.55000000000000004">
      <c r="A18" s="2" t="s">
        <v>10</v>
      </c>
    </row>
    <row r="19" spans="1:1" ht="14.25" customHeight="1" x14ac:dyDescent="0.55000000000000004"/>
    <row r="20" spans="1:1" ht="14.25" customHeight="1" x14ac:dyDescent="0.55000000000000004"/>
    <row r="21" spans="1:1" ht="14.25" customHeight="1" x14ac:dyDescent="0.550000000000000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abSelected="1" topLeftCell="A15" workbookViewId="0">
      <selection activeCell="F25" sqref="F25"/>
    </sheetView>
  </sheetViews>
  <sheetFormatPr defaultColWidth="14.41796875" defaultRowHeight="15" customHeight="1" x14ac:dyDescent="0.55000000000000004"/>
  <cols>
    <col min="1" max="1" width="25.83984375" customWidth="1"/>
    <col min="2" max="2" width="11" customWidth="1"/>
    <col min="3" max="13" width="8.68359375" customWidth="1"/>
  </cols>
  <sheetData>
    <row r="1" spans="1:8" ht="14.4" x14ac:dyDescent="0.55000000000000004">
      <c r="B1" s="14"/>
    </row>
    <row r="2" spans="1:8" ht="14.4" x14ac:dyDescent="0.55000000000000004">
      <c r="A2" s="1" t="s">
        <v>0</v>
      </c>
      <c r="B2" s="15" t="s">
        <v>11</v>
      </c>
    </row>
    <row r="3" spans="1:8" ht="14.4" x14ac:dyDescent="0.55000000000000004">
      <c r="A3" s="2"/>
      <c r="B3" s="15" t="s">
        <v>12</v>
      </c>
    </row>
    <row r="4" spans="1:8" ht="14.4" x14ac:dyDescent="0.55000000000000004">
      <c r="A4" s="2"/>
      <c r="B4" s="15" t="s">
        <v>13</v>
      </c>
    </row>
    <row r="5" spans="1:8" ht="14.4" x14ac:dyDescent="0.55000000000000004">
      <c r="B5" s="15"/>
    </row>
    <row r="6" spans="1:8" ht="14.25" customHeight="1" x14ac:dyDescent="0.55000000000000004">
      <c r="A6" s="2" t="s">
        <v>3</v>
      </c>
      <c r="B6" s="16" t="s">
        <v>14</v>
      </c>
    </row>
    <row r="7" spans="1:8" ht="45.75" customHeight="1" x14ac:dyDescent="0.55000000000000004">
      <c r="A7" s="2"/>
      <c r="B7" s="73" t="s">
        <v>15</v>
      </c>
      <c r="C7" s="74"/>
      <c r="D7" s="74"/>
      <c r="E7" s="74"/>
      <c r="F7" s="74"/>
      <c r="G7" s="74"/>
      <c r="H7" s="17"/>
    </row>
    <row r="8" spans="1:8" ht="14.25" customHeight="1" x14ac:dyDescent="0.55000000000000004">
      <c r="A8" s="6" t="s">
        <v>16</v>
      </c>
      <c r="B8" s="18"/>
      <c r="C8" s="2" t="s">
        <v>17</v>
      </c>
    </row>
    <row r="9" spans="1:8" ht="14.25" customHeight="1" x14ac:dyDescent="0.55000000000000004">
      <c r="A9" s="2" t="s">
        <v>18</v>
      </c>
      <c r="B9" s="19">
        <f>'GROUP BUDGETS'!B24+'GROUP BUDGETS'!B47+'GROUP BUDGETS'!B77+'GROUP BUDGETS'!B100+'GROUP BUDGETS'!B121</f>
        <v>26065</v>
      </c>
    </row>
    <row r="10" spans="1:8" ht="14.25" customHeight="1" x14ac:dyDescent="0.55000000000000004">
      <c r="A10" s="3" t="s">
        <v>19</v>
      </c>
      <c r="B10" s="20"/>
      <c r="C10" s="10" t="s">
        <v>20</v>
      </c>
    </row>
    <row r="11" spans="1:8" ht="14.25" customHeight="1" x14ac:dyDescent="0.55000000000000004">
      <c r="A11" s="3" t="s">
        <v>21</v>
      </c>
      <c r="B11" s="21"/>
      <c r="C11" s="10" t="s">
        <v>20</v>
      </c>
    </row>
    <row r="12" spans="1:8" ht="14.25" customHeight="1" x14ac:dyDescent="0.55000000000000004">
      <c r="A12" s="2" t="s">
        <v>22</v>
      </c>
      <c r="B12" s="18">
        <f>SUM(B9:B11)</f>
        <v>26065</v>
      </c>
    </row>
    <row r="13" spans="1:8" ht="14.25" customHeight="1" x14ac:dyDescent="0.55000000000000004">
      <c r="A13" s="2"/>
      <c r="B13" s="18"/>
    </row>
    <row r="14" spans="1:8" ht="14.25" customHeight="1" x14ac:dyDescent="0.55000000000000004">
      <c r="A14" s="6" t="s">
        <v>23</v>
      </c>
      <c r="B14" s="18"/>
      <c r="C14" s="2" t="s">
        <v>17</v>
      </c>
      <c r="D14" s="22"/>
    </row>
    <row r="15" spans="1:8" ht="14.25" customHeight="1" x14ac:dyDescent="0.55000000000000004">
      <c r="A15" s="2" t="s">
        <v>24</v>
      </c>
      <c r="B15" s="18" t="s">
        <v>25</v>
      </c>
    </row>
    <row r="16" spans="1:8" ht="14.25" customHeight="1" x14ac:dyDescent="0.55000000000000004">
      <c r="A16" s="2" t="s">
        <v>26</v>
      </c>
      <c r="B16" s="23" t="s">
        <v>25</v>
      </c>
    </row>
    <row r="17" spans="1:4" ht="14.25" customHeight="1" x14ac:dyDescent="0.55000000000000004">
      <c r="A17" s="3" t="s">
        <v>27</v>
      </c>
      <c r="B17" s="24">
        <v>9500</v>
      </c>
    </row>
    <row r="18" spans="1:4" ht="14.25" customHeight="1" x14ac:dyDescent="0.55000000000000004">
      <c r="A18" s="2" t="s">
        <v>28</v>
      </c>
      <c r="B18" s="18">
        <v>9500</v>
      </c>
    </row>
    <row r="19" spans="1:4" ht="14.25" customHeight="1" x14ac:dyDescent="0.55000000000000004">
      <c r="A19" s="2"/>
      <c r="B19" s="18"/>
    </row>
    <row r="20" spans="1:4" ht="14.25" customHeight="1" x14ac:dyDescent="0.55000000000000004">
      <c r="A20" s="25" t="s">
        <v>29</v>
      </c>
      <c r="B20" s="18">
        <f>-B12+B18</f>
        <v>-16565</v>
      </c>
    </row>
    <row r="21" spans="1:4" ht="14.25" customHeight="1" x14ac:dyDescent="0.55000000000000004">
      <c r="A21" s="2"/>
      <c r="B21" s="18"/>
    </row>
    <row r="22" spans="1:4" ht="14.25" customHeight="1" x14ac:dyDescent="0.55000000000000004">
      <c r="A22" s="6" t="s">
        <v>30</v>
      </c>
      <c r="B22" s="15"/>
      <c r="C22" s="22"/>
      <c r="D22" s="22"/>
    </row>
    <row r="23" spans="1:4" ht="14.25" customHeight="1" x14ac:dyDescent="0.55000000000000004">
      <c r="A23" s="3" t="s">
        <v>6</v>
      </c>
      <c r="B23" s="15">
        <v>1833.15</v>
      </c>
      <c r="C23" s="22"/>
      <c r="D23" s="22"/>
    </row>
    <row r="24" spans="1:4" ht="14.25" customHeight="1" x14ac:dyDescent="0.55000000000000004">
      <c r="A24" s="3" t="s">
        <v>7</v>
      </c>
      <c r="B24" s="26">
        <v>2211.69</v>
      </c>
      <c r="C24" s="22"/>
      <c r="D24" s="22"/>
    </row>
    <row r="25" spans="1:4" ht="14.25" customHeight="1" x14ac:dyDescent="0.55000000000000004">
      <c r="A25" s="2"/>
      <c r="B25" s="15"/>
      <c r="C25" s="22"/>
      <c r="D25" s="22"/>
    </row>
    <row r="26" spans="1:4" ht="14.25" customHeight="1" x14ac:dyDescent="0.55000000000000004">
      <c r="A26" s="27" t="s">
        <v>31</v>
      </c>
      <c r="B26" s="18">
        <f>-B20</f>
        <v>16565</v>
      </c>
    </row>
    <row r="27" spans="1:4" ht="14.25" customHeight="1" x14ac:dyDescent="0.55000000000000004">
      <c r="B27" s="18"/>
    </row>
    <row r="28" spans="1:4" ht="14.25" customHeight="1" x14ac:dyDescent="0.55000000000000004">
      <c r="B28" s="18"/>
    </row>
    <row r="29" spans="1:4" ht="14.25" customHeight="1" x14ac:dyDescent="0.55000000000000004">
      <c r="A29" s="2" t="s">
        <v>10</v>
      </c>
      <c r="B29" s="18"/>
    </row>
    <row r="30" spans="1:4" ht="14.25" customHeight="1" x14ac:dyDescent="0.55000000000000004">
      <c r="B30" s="18"/>
    </row>
    <row r="31" spans="1:4" ht="14.4" x14ac:dyDescent="0.55000000000000004">
      <c r="B31" s="14"/>
    </row>
    <row r="32" spans="1:4" ht="14.4" x14ac:dyDescent="0.55000000000000004">
      <c r="B32" s="14"/>
    </row>
    <row r="33" spans="2:2" ht="14.4" x14ac:dyDescent="0.55000000000000004">
      <c r="B33" s="14"/>
    </row>
    <row r="34" spans="2:2" ht="14.4" x14ac:dyDescent="0.55000000000000004">
      <c r="B34" s="14"/>
    </row>
    <row r="35" spans="2:2" ht="14.4" x14ac:dyDescent="0.55000000000000004">
      <c r="B35" s="14"/>
    </row>
    <row r="36" spans="2:2" ht="14.4" x14ac:dyDescent="0.55000000000000004">
      <c r="B36" s="14"/>
    </row>
    <row r="37" spans="2:2" ht="14.4" x14ac:dyDescent="0.55000000000000004">
      <c r="B37" s="14"/>
    </row>
    <row r="38" spans="2:2" ht="14.4" x14ac:dyDescent="0.55000000000000004">
      <c r="B38" s="14"/>
    </row>
    <row r="39" spans="2:2" ht="14.4" x14ac:dyDescent="0.55000000000000004">
      <c r="B39" s="14"/>
    </row>
    <row r="40" spans="2:2" ht="14.4" x14ac:dyDescent="0.55000000000000004">
      <c r="B40" s="14"/>
    </row>
    <row r="41" spans="2:2" ht="14.4" x14ac:dyDescent="0.55000000000000004">
      <c r="B41" s="14"/>
    </row>
    <row r="42" spans="2:2" ht="14.4" x14ac:dyDescent="0.55000000000000004">
      <c r="B42" s="14"/>
    </row>
    <row r="43" spans="2:2" ht="14.4" x14ac:dyDescent="0.55000000000000004">
      <c r="B43" s="14"/>
    </row>
    <row r="44" spans="2:2" ht="14.4" x14ac:dyDescent="0.55000000000000004">
      <c r="B44" s="14"/>
    </row>
    <row r="45" spans="2:2" ht="14.4" x14ac:dyDescent="0.55000000000000004">
      <c r="B45" s="14"/>
    </row>
    <row r="46" spans="2:2" ht="14.4" x14ac:dyDescent="0.55000000000000004">
      <c r="B46" s="14"/>
    </row>
    <row r="47" spans="2:2" ht="14.4" x14ac:dyDescent="0.55000000000000004">
      <c r="B47" s="14"/>
    </row>
    <row r="48" spans="2:2" ht="14.4" x14ac:dyDescent="0.55000000000000004">
      <c r="B48" s="14"/>
    </row>
    <row r="49" spans="2:2" ht="14.4" x14ac:dyDescent="0.55000000000000004">
      <c r="B49" s="14"/>
    </row>
    <row r="50" spans="2:2" ht="14.4" x14ac:dyDescent="0.55000000000000004">
      <c r="B50" s="14"/>
    </row>
    <row r="51" spans="2:2" ht="14.4" x14ac:dyDescent="0.55000000000000004">
      <c r="B51" s="14"/>
    </row>
    <row r="52" spans="2:2" ht="14.4" x14ac:dyDescent="0.55000000000000004">
      <c r="B52" s="14"/>
    </row>
    <row r="53" spans="2:2" ht="14.4" x14ac:dyDescent="0.55000000000000004">
      <c r="B53" s="14"/>
    </row>
    <row r="54" spans="2:2" ht="14.4" x14ac:dyDescent="0.55000000000000004">
      <c r="B54" s="14"/>
    </row>
    <row r="55" spans="2:2" ht="14.4" x14ac:dyDescent="0.55000000000000004">
      <c r="B55" s="14"/>
    </row>
    <row r="56" spans="2:2" ht="14.4" x14ac:dyDescent="0.55000000000000004">
      <c r="B56" s="14"/>
    </row>
    <row r="57" spans="2:2" ht="14.4" x14ac:dyDescent="0.55000000000000004">
      <c r="B57" s="14"/>
    </row>
    <row r="58" spans="2:2" ht="14.4" x14ac:dyDescent="0.55000000000000004">
      <c r="B58" s="14"/>
    </row>
    <row r="59" spans="2:2" ht="14.4" x14ac:dyDescent="0.55000000000000004">
      <c r="B59" s="14"/>
    </row>
    <row r="60" spans="2:2" ht="14.4" x14ac:dyDescent="0.55000000000000004">
      <c r="B60" s="14"/>
    </row>
    <row r="61" spans="2:2" ht="14.4" x14ac:dyDescent="0.55000000000000004">
      <c r="B61" s="14"/>
    </row>
    <row r="62" spans="2:2" ht="14.4" x14ac:dyDescent="0.55000000000000004">
      <c r="B62" s="14"/>
    </row>
    <row r="63" spans="2:2" ht="14.4" x14ac:dyDescent="0.55000000000000004">
      <c r="B63" s="14"/>
    </row>
    <row r="64" spans="2:2" ht="14.4" x14ac:dyDescent="0.55000000000000004">
      <c r="B64" s="14"/>
    </row>
    <row r="65" spans="2:2" ht="14.4" x14ac:dyDescent="0.55000000000000004">
      <c r="B65" s="14"/>
    </row>
    <row r="66" spans="2:2" ht="14.4" x14ac:dyDescent="0.55000000000000004">
      <c r="B66" s="14"/>
    </row>
    <row r="67" spans="2:2" ht="14.4" x14ac:dyDescent="0.55000000000000004">
      <c r="B67" s="14"/>
    </row>
    <row r="68" spans="2:2" ht="14.4" x14ac:dyDescent="0.55000000000000004">
      <c r="B68" s="14"/>
    </row>
    <row r="69" spans="2:2" ht="14.4" x14ac:dyDescent="0.55000000000000004">
      <c r="B69" s="14"/>
    </row>
    <row r="70" spans="2:2" ht="14.4" x14ac:dyDescent="0.55000000000000004">
      <c r="B70" s="14"/>
    </row>
    <row r="71" spans="2:2" ht="14.4" x14ac:dyDescent="0.55000000000000004">
      <c r="B71" s="14"/>
    </row>
    <row r="72" spans="2:2" ht="14.4" x14ac:dyDescent="0.55000000000000004">
      <c r="B72" s="14"/>
    </row>
    <row r="73" spans="2:2" ht="14.4" x14ac:dyDescent="0.55000000000000004">
      <c r="B73" s="14"/>
    </row>
    <row r="74" spans="2:2" ht="14.4" x14ac:dyDescent="0.55000000000000004">
      <c r="B74" s="14"/>
    </row>
    <row r="75" spans="2:2" ht="14.4" x14ac:dyDescent="0.55000000000000004">
      <c r="B75" s="14"/>
    </row>
    <row r="76" spans="2:2" ht="14.4" x14ac:dyDescent="0.55000000000000004">
      <c r="B76" s="14"/>
    </row>
    <row r="77" spans="2:2" ht="14.4" x14ac:dyDescent="0.55000000000000004">
      <c r="B77" s="14"/>
    </row>
    <row r="78" spans="2:2" ht="14.4" x14ac:dyDescent="0.55000000000000004">
      <c r="B78" s="14"/>
    </row>
    <row r="79" spans="2:2" ht="14.4" x14ac:dyDescent="0.55000000000000004">
      <c r="B79" s="14"/>
    </row>
    <row r="80" spans="2:2" ht="14.4" x14ac:dyDescent="0.55000000000000004">
      <c r="B80" s="14"/>
    </row>
    <row r="81" spans="2:2" ht="14.4" x14ac:dyDescent="0.55000000000000004">
      <c r="B81" s="14"/>
    </row>
    <row r="82" spans="2:2" ht="14.4" x14ac:dyDescent="0.55000000000000004">
      <c r="B82" s="14"/>
    </row>
    <row r="83" spans="2:2" ht="14.4" x14ac:dyDescent="0.55000000000000004">
      <c r="B83" s="14"/>
    </row>
    <row r="84" spans="2:2" ht="14.4" x14ac:dyDescent="0.55000000000000004">
      <c r="B84" s="14"/>
    </row>
    <row r="85" spans="2:2" ht="14.4" x14ac:dyDescent="0.55000000000000004">
      <c r="B85" s="14"/>
    </row>
    <row r="86" spans="2:2" ht="14.4" x14ac:dyDescent="0.55000000000000004">
      <c r="B86" s="14"/>
    </row>
    <row r="87" spans="2:2" ht="14.4" x14ac:dyDescent="0.55000000000000004">
      <c r="B87" s="14"/>
    </row>
    <row r="88" spans="2:2" ht="14.4" x14ac:dyDescent="0.55000000000000004">
      <c r="B88" s="14"/>
    </row>
    <row r="89" spans="2:2" ht="14.4" x14ac:dyDescent="0.55000000000000004">
      <c r="B89" s="14"/>
    </row>
    <row r="90" spans="2:2" ht="14.4" x14ac:dyDescent="0.55000000000000004">
      <c r="B90" s="14"/>
    </row>
    <row r="91" spans="2:2" ht="14.4" x14ac:dyDescent="0.55000000000000004">
      <c r="B91" s="14"/>
    </row>
    <row r="92" spans="2:2" ht="14.4" x14ac:dyDescent="0.55000000000000004">
      <c r="B92" s="14"/>
    </row>
    <row r="93" spans="2:2" ht="14.4" x14ac:dyDescent="0.55000000000000004">
      <c r="B93" s="14"/>
    </row>
    <row r="94" spans="2:2" ht="14.4" x14ac:dyDescent="0.55000000000000004">
      <c r="B94" s="14"/>
    </row>
    <row r="95" spans="2:2" ht="14.4" x14ac:dyDescent="0.55000000000000004">
      <c r="B95" s="14"/>
    </row>
    <row r="96" spans="2:2" ht="14.4" x14ac:dyDescent="0.55000000000000004">
      <c r="B96" s="14"/>
    </row>
    <row r="97" spans="2:2" ht="14.4" x14ac:dyDescent="0.55000000000000004">
      <c r="B97" s="14"/>
    </row>
    <row r="98" spans="2:2" ht="14.4" x14ac:dyDescent="0.55000000000000004">
      <c r="B98" s="14"/>
    </row>
    <row r="99" spans="2:2" ht="14.4" x14ac:dyDescent="0.55000000000000004">
      <c r="B99" s="14"/>
    </row>
    <row r="100" spans="2:2" ht="14.4" x14ac:dyDescent="0.55000000000000004">
      <c r="B100" s="14"/>
    </row>
    <row r="101" spans="2:2" ht="14.4" x14ac:dyDescent="0.55000000000000004">
      <c r="B101" s="14"/>
    </row>
    <row r="102" spans="2:2" ht="14.4" x14ac:dyDescent="0.55000000000000004">
      <c r="B102" s="14"/>
    </row>
    <row r="103" spans="2:2" ht="14.4" x14ac:dyDescent="0.55000000000000004">
      <c r="B103" s="14"/>
    </row>
    <row r="104" spans="2:2" ht="14.4" x14ac:dyDescent="0.55000000000000004">
      <c r="B104" s="14"/>
    </row>
    <row r="105" spans="2:2" ht="14.4" x14ac:dyDescent="0.55000000000000004">
      <c r="B105" s="14"/>
    </row>
    <row r="106" spans="2:2" ht="14.4" x14ac:dyDescent="0.55000000000000004">
      <c r="B106" s="14"/>
    </row>
    <row r="107" spans="2:2" ht="14.4" x14ac:dyDescent="0.55000000000000004">
      <c r="B107" s="14"/>
    </row>
    <row r="108" spans="2:2" ht="14.4" x14ac:dyDescent="0.55000000000000004">
      <c r="B108" s="14"/>
    </row>
    <row r="109" spans="2:2" ht="14.4" x14ac:dyDescent="0.55000000000000004">
      <c r="B109" s="14"/>
    </row>
    <row r="110" spans="2:2" ht="14.4" x14ac:dyDescent="0.55000000000000004">
      <c r="B110" s="14"/>
    </row>
    <row r="111" spans="2:2" ht="14.4" x14ac:dyDescent="0.55000000000000004">
      <c r="B111" s="14"/>
    </row>
    <row r="112" spans="2:2" ht="14.4" x14ac:dyDescent="0.55000000000000004">
      <c r="B112" s="14"/>
    </row>
    <row r="113" spans="2:2" ht="14.4" x14ac:dyDescent="0.55000000000000004">
      <c r="B113" s="14"/>
    </row>
    <row r="114" spans="2:2" ht="14.4" x14ac:dyDescent="0.55000000000000004">
      <c r="B114" s="14"/>
    </row>
    <row r="115" spans="2:2" ht="14.4" x14ac:dyDescent="0.55000000000000004">
      <c r="B115" s="14"/>
    </row>
    <row r="116" spans="2:2" ht="14.4" x14ac:dyDescent="0.55000000000000004">
      <c r="B116" s="14"/>
    </row>
    <row r="117" spans="2:2" ht="14.4" x14ac:dyDescent="0.55000000000000004">
      <c r="B117" s="14"/>
    </row>
    <row r="118" spans="2:2" ht="14.4" x14ac:dyDescent="0.55000000000000004">
      <c r="B118" s="14"/>
    </row>
    <row r="119" spans="2:2" ht="14.4" x14ac:dyDescent="0.55000000000000004">
      <c r="B119" s="14"/>
    </row>
    <row r="120" spans="2:2" ht="14.4" x14ac:dyDescent="0.55000000000000004">
      <c r="B120" s="14"/>
    </row>
    <row r="121" spans="2:2" ht="14.4" x14ac:dyDescent="0.55000000000000004">
      <c r="B121" s="14"/>
    </row>
    <row r="122" spans="2:2" ht="14.4" x14ac:dyDescent="0.55000000000000004">
      <c r="B122" s="14"/>
    </row>
    <row r="123" spans="2:2" ht="14.4" x14ac:dyDescent="0.55000000000000004">
      <c r="B123" s="14"/>
    </row>
    <row r="124" spans="2:2" ht="14.4" x14ac:dyDescent="0.55000000000000004">
      <c r="B124" s="14"/>
    </row>
    <row r="125" spans="2:2" ht="14.4" x14ac:dyDescent="0.55000000000000004">
      <c r="B125" s="14"/>
    </row>
    <row r="126" spans="2:2" ht="14.4" x14ac:dyDescent="0.55000000000000004">
      <c r="B126" s="14"/>
    </row>
    <row r="127" spans="2:2" ht="14.4" x14ac:dyDescent="0.55000000000000004">
      <c r="B127" s="14"/>
    </row>
    <row r="128" spans="2:2" ht="14.4" x14ac:dyDescent="0.55000000000000004">
      <c r="B128" s="14"/>
    </row>
    <row r="129" spans="2:2" ht="14.4" x14ac:dyDescent="0.55000000000000004">
      <c r="B129" s="14"/>
    </row>
    <row r="130" spans="2:2" ht="14.4" x14ac:dyDescent="0.55000000000000004">
      <c r="B130" s="14"/>
    </row>
    <row r="131" spans="2:2" ht="14.4" x14ac:dyDescent="0.55000000000000004">
      <c r="B131" s="14"/>
    </row>
    <row r="132" spans="2:2" ht="14.4" x14ac:dyDescent="0.55000000000000004">
      <c r="B132" s="14"/>
    </row>
    <row r="133" spans="2:2" ht="14.4" x14ac:dyDescent="0.55000000000000004">
      <c r="B133" s="14"/>
    </row>
    <row r="134" spans="2:2" ht="14.4" x14ac:dyDescent="0.55000000000000004">
      <c r="B134" s="14"/>
    </row>
    <row r="135" spans="2:2" ht="14.4" x14ac:dyDescent="0.55000000000000004">
      <c r="B135" s="14"/>
    </row>
    <row r="136" spans="2:2" ht="14.4" x14ac:dyDescent="0.55000000000000004">
      <c r="B136" s="14"/>
    </row>
    <row r="137" spans="2:2" ht="14.4" x14ac:dyDescent="0.55000000000000004">
      <c r="B137" s="14"/>
    </row>
    <row r="138" spans="2:2" ht="14.4" x14ac:dyDescent="0.55000000000000004">
      <c r="B138" s="14"/>
    </row>
    <row r="139" spans="2:2" ht="14.4" x14ac:dyDescent="0.55000000000000004">
      <c r="B139" s="14"/>
    </row>
    <row r="140" spans="2:2" ht="14.4" x14ac:dyDescent="0.55000000000000004">
      <c r="B140" s="14"/>
    </row>
    <row r="141" spans="2:2" ht="14.4" x14ac:dyDescent="0.55000000000000004">
      <c r="B141" s="14"/>
    </row>
    <row r="142" spans="2:2" ht="14.4" x14ac:dyDescent="0.55000000000000004">
      <c r="B142" s="14"/>
    </row>
    <row r="143" spans="2:2" ht="14.4" x14ac:dyDescent="0.55000000000000004">
      <c r="B143" s="14"/>
    </row>
    <row r="144" spans="2:2" ht="14.4" x14ac:dyDescent="0.55000000000000004">
      <c r="B144" s="14"/>
    </row>
    <row r="145" spans="2:2" ht="14.4" x14ac:dyDescent="0.55000000000000004">
      <c r="B145" s="14"/>
    </row>
    <row r="146" spans="2:2" ht="14.4" x14ac:dyDescent="0.55000000000000004">
      <c r="B146" s="14"/>
    </row>
    <row r="147" spans="2:2" ht="14.4" x14ac:dyDescent="0.55000000000000004">
      <c r="B147" s="14"/>
    </row>
    <row r="148" spans="2:2" ht="14.4" x14ac:dyDescent="0.55000000000000004">
      <c r="B148" s="14"/>
    </row>
    <row r="149" spans="2:2" ht="14.4" x14ac:dyDescent="0.55000000000000004">
      <c r="B149" s="14"/>
    </row>
    <row r="150" spans="2:2" ht="14.4" x14ac:dyDescent="0.55000000000000004">
      <c r="B150" s="14"/>
    </row>
    <row r="151" spans="2:2" ht="14.4" x14ac:dyDescent="0.55000000000000004">
      <c r="B151" s="14"/>
    </row>
    <row r="152" spans="2:2" ht="14.4" x14ac:dyDescent="0.55000000000000004">
      <c r="B152" s="14"/>
    </row>
    <row r="153" spans="2:2" ht="14.4" x14ac:dyDescent="0.55000000000000004">
      <c r="B153" s="14"/>
    </row>
    <row r="154" spans="2:2" ht="14.4" x14ac:dyDescent="0.55000000000000004">
      <c r="B154" s="14"/>
    </row>
    <row r="155" spans="2:2" ht="14.4" x14ac:dyDescent="0.55000000000000004">
      <c r="B155" s="14"/>
    </row>
    <row r="156" spans="2:2" ht="14.4" x14ac:dyDescent="0.55000000000000004">
      <c r="B156" s="14"/>
    </row>
    <row r="157" spans="2:2" ht="14.4" x14ac:dyDescent="0.55000000000000004">
      <c r="B157" s="14"/>
    </row>
    <row r="158" spans="2:2" ht="14.4" x14ac:dyDescent="0.55000000000000004">
      <c r="B158" s="14"/>
    </row>
    <row r="159" spans="2:2" ht="14.4" x14ac:dyDescent="0.55000000000000004">
      <c r="B159" s="14"/>
    </row>
    <row r="160" spans="2:2" ht="14.4" x14ac:dyDescent="0.55000000000000004">
      <c r="B160" s="14"/>
    </row>
    <row r="161" spans="2:2" ht="14.4" x14ac:dyDescent="0.55000000000000004">
      <c r="B161" s="14"/>
    </row>
    <row r="162" spans="2:2" ht="14.4" x14ac:dyDescent="0.55000000000000004">
      <c r="B162" s="14"/>
    </row>
    <row r="163" spans="2:2" ht="14.4" x14ac:dyDescent="0.55000000000000004">
      <c r="B163" s="14"/>
    </row>
    <row r="164" spans="2:2" ht="14.4" x14ac:dyDescent="0.55000000000000004">
      <c r="B164" s="14"/>
    </row>
    <row r="165" spans="2:2" ht="14.4" x14ac:dyDescent="0.55000000000000004">
      <c r="B165" s="14"/>
    </row>
    <row r="166" spans="2:2" ht="14.4" x14ac:dyDescent="0.55000000000000004">
      <c r="B166" s="14"/>
    </row>
    <row r="167" spans="2:2" ht="14.4" x14ac:dyDescent="0.55000000000000004">
      <c r="B167" s="14"/>
    </row>
    <row r="168" spans="2:2" ht="14.4" x14ac:dyDescent="0.55000000000000004">
      <c r="B168" s="14"/>
    </row>
    <row r="169" spans="2:2" ht="14.4" x14ac:dyDescent="0.55000000000000004">
      <c r="B169" s="14"/>
    </row>
    <row r="170" spans="2:2" ht="14.4" x14ac:dyDescent="0.55000000000000004">
      <c r="B170" s="14"/>
    </row>
    <row r="171" spans="2:2" ht="14.4" x14ac:dyDescent="0.55000000000000004">
      <c r="B171" s="14"/>
    </row>
    <row r="172" spans="2:2" ht="14.4" x14ac:dyDescent="0.55000000000000004">
      <c r="B172" s="14"/>
    </row>
    <row r="173" spans="2:2" ht="14.4" x14ac:dyDescent="0.55000000000000004">
      <c r="B173" s="14"/>
    </row>
    <row r="174" spans="2:2" ht="14.4" x14ac:dyDescent="0.55000000000000004">
      <c r="B174" s="14"/>
    </row>
    <row r="175" spans="2:2" ht="14.4" x14ac:dyDescent="0.55000000000000004">
      <c r="B175" s="14"/>
    </row>
    <row r="176" spans="2:2" ht="14.4" x14ac:dyDescent="0.55000000000000004">
      <c r="B176" s="14"/>
    </row>
    <row r="177" spans="2:2" ht="14.4" x14ac:dyDescent="0.55000000000000004">
      <c r="B177" s="14"/>
    </row>
    <row r="178" spans="2:2" ht="14.4" x14ac:dyDescent="0.55000000000000004">
      <c r="B178" s="14"/>
    </row>
    <row r="179" spans="2:2" ht="14.4" x14ac:dyDescent="0.55000000000000004">
      <c r="B179" s="14"/>
    </row>
    <row r="180" spans="2:2" ht="14.4" x14ac:dyDescent="0.55000000000000004">
      <c r="B180" s="14"/>
    </row>
    <row r="181" spans="2:2" ht="14.4" x14ac:dyDescent="0.55000000000000004">
      <c r="B181" s="14"/>
    </row>
    <row r="182" spans="2:2" ht="14.4" x14ac:dyDescent="0.55000000000000004">
      <c r="B182" s="14"/>
    </row>
    <row r="183" spans="2:2" ht="14.4" x14ac:dyDescent="0.55000000000000004">
      <c r="B183" s="14"/>
    </row>
    <row r="184" spans="2:2" ht="14.4" x14ac:dyDescent="0.55000000000000004">
      <c r="B184" s="14"/>
    </row>
    <row r="185" spans="2:2" ht="14.4" x14ac:dyDescent="0.55000000000000004">
      <c r="B185" s="14"/>
    </row>
    <row r="186" spans="2:2" ht="14.4" x14ac:dyDescent="0.55000000000000004">
      <c r="B186" s="14"/>
    </row>
    <row r="187" spans="2:2" ht="14.4" x14ac:dyDescent="0.55000000000000004">
      <c r="B187" s="14"/>
    </row>
    <row r="188" spans="2:2" ht="14.4" x14ac:dyDescent="0.55000000000000004">
      <c r="B188" s="14"/>
    </row>
    <row r="189" spans="2:2" ht="14.4" x14ac:dyDescent="0.55000000000000004">
      <c r="B189" s="14"/>
    </row>
    <row r="190" spans="2:2" ht="14.4" x14ac:dyDescent="0.55000000000000004">
      <c r="B190" s="14"/>
    </row>
    <row r="191" spans="2:2" ht="14.4" x14ac:dyDescent="0.55000000000000004">
      <c r="B191" s="14"/>
    </row>
    <row r="192" spans="2:2" ht="14.4" x14ac:dyDescent="0.55000000000000004">
      <c r="B192" s="14"/>
    </row>
    <row r="193" spans="2:2" ht="14.4" x14ac:dyDescent="0.55000000000000004">
      <c r="B193" s="14"/>
    </row>
    <row r="194" spans="2:2" ht="14.4" x14ac:dyDescent="0.55000000000000004">
      <c r="B194" s="14"/>
    </row>
    <row r="195" spans="2:2" ht="14.4" x14ac:dyDescent="0.55000000000000004">
      <c r="B195" s="14"/>
    </row>
    <row r="196" spans="2:2" ht="14.4" x14ac:dyDescent="0.55000000000000004">
      <c r="B196" s="14"/>
    </row>
    <row r="197" spans="2:2" ht="14.4" x14ac:dyDescent="0.55000000000000004">
      <c r="B197" s="14"/>
    </row>
    <row r="198" spans="2:2" ht="14.4" x14ac:dyDescent="0.55000000000000004">
      <c r="B198" s="14"/>
    </row>
    <row r="199" spans="2:2" ht="14.4" x14ac:dyDescent="0.55000000000000004">
      <c r="B199" s="14"/>
    </row>
    <row r="200" spans="2:2" ht="14.4" x14ac:dyDescent="0.55000000000000004">
      <c r="B200" s="14"/>
    </row>
    <row r="201" spans="2:2" ht="14.4" x14ac:dyDescent="0.55000000000000004">
      <c r="B201" s="14"/>
    </row>
    <row r="202" spans="2:2" ht="14.4" x14ac:dyDescent="0.55000000000000004">
      <c r="B202" s="14"/>
    </row>
    <row r="203" spans="2:2" ht="14.4" x14ac:dyDescent="0.55000000000000004">
      <c r="B203" s="14"/>
    </row>
    <row r="204" spans="2:2" ht="14.4" x14ac:dyDescent="0.55000000000000004">
      <c r="B204" s="14"/>
    </row>
    <row r="205" spans="2:2" ht="14.4" x14ac:dyDescent="0.55000000000000004">
      <c r="B205" s="14"/>
    </row>
    <row r="206" spans="2:2" ht="14.4" x14ac:dyDescent="0.55000000000000004">
      <c r="B206" s="14"/>
    </row>
    <row r="207" spans="2:2" ht="14.4" x14ac:dyDescent="0.55000000000000004">
      <c r="B207" s="14"/>
    </row>
    <row r="208" spans="2:2" ht="14.4" x14ac:dyDescent="0.55000000000000004">
      <c r="B208" s="14"/>
    </row>
    <row r="209" spans="2:2" ht="14.4" x14ac:dyDescent="0.55000000000000004">
      <c r="B209" s="14"/>
    </row>
    <row r="210" spans="2:2" ht="14.4" x14ac:dyDescent="0.55000000000000004">
      <c r="B210" s="14"/>
    </row>
    <row r="211" spans="2:2" ht="14.4" x14ac:dyDescent="0.55000000000000004">
      <c r="B211" s="14"/>
    </row>
    <row r="212" spans="2:2" ht="14.4" x14ac:dyDescent="0.55000000000000004">
      <c r="B212" s="14"/>
    </row>
    <row r="213" spans="2:2" ht="14.4" x14ac:dyDescent="0.55000000000000004">
      <c r="B213" s="14"/>
    </row>
    <row r="214" spans="2:2" ht="14.4" x14ac:dyDescent="0.55000000000000004">
      <c r="B214" s="14"/>
    </row>
    <row r="215" spans="2:2" ht="14.4" x14ac:dyDescent="0.55000000000000004">
      <c r="B215" s="14"/>
    </row>
    <row r="216" spans="2:2" ht="14.4" x14ac:dyDescent="0.55000000000000004">
      <c r="B216" s="14"/>
    </row>
    <row r="217" spans="2:2" ht="14.4" x14ac:dyDescent="0.55000000000000004">
      <c r="B217" s="14"/>
    </row>
    <row r="218" spans="2:2" ht="14.4" x14ac:dyDescent="0.55000000000000004">
      <c r="B218" s="14"/>
    </row>
    <row r="219" spans="2:2" ht="14.4" x14ac:dyDescent="0.55000000000000004">
      <c r="B219" s="14"/>
    </row>
    <row r="220" spans="2:2" ht="14.4" x14ac:dyDescent="0.55000000000000004">
      <c r="B220" s="14"/>
    </row>
    <row r="221" spans="2:2" ht="14.4" x14ac:dyDescent="0.55000000000000004">
      <c r="B221" s="14"/>
    </row>
    <row r="222" spans="2:2" ht="14.4" x14ac:dyDescent="0.55000000000000004">
      <c r="B222" s="14"/>
    </row>
    <row r="223" spans="2:2" ht="14.4" x14ac:dyDescent="0.55000000000000004">
      <c r="B223" s="14"/>
    </row>
    <row r="224" spans="2:2" ht="14.4" x14ac:dyDescent="0.55000000000000004">
      <c r="B224" s="14"/>
    </row>
    <row r="225" spans="2:2" ht="14.4" x14ac:dyDescent="0.55000000000000004">
      <c r="B225" s="14"/>
    </row>
    <row r="226" spans="2:2" ht="14.4" x14ac:dyDescent="0.55000000000000004">
      <c r="B226" s="14"/>
    </row>
    <row r="227" spans="2:2" ht="14.4" x14ac:dyDescent="0.55000000000000004">
      <c r="B227" s="14"/>
    </row>
    <row r="228" spans="2:2" ht="14.4" x14ac:dyDescent="0.55000000000000004">
      <c r="B228" s="14"/>
    </row>
    <row r="229" spans="2:2" ht="14.4" x14ac:dyDescent="0.55000000000000004">
      <c r="B229" s="14"/>
    </row>
    <row r="230" spans="2:2" ht="14.4" x14ac:dyDescent="0.55000000000000004">
      <c r="B230" s="14"/>
    </row>
    <row r="231" spans="2:2" ht="14.4" x14ac:dyDescent="0.55000000000000004">
      <c r="B231" s="14"/>
    </row>
    <row r="232" spans="2:2" ht="14.4" x14ac:dyDescent="0.55000000000000004">
      <c r="B232" s="14"/>
    </row>
    <row r="233" spans="2:2" ht="14.4" x14ac:dyDescent="0.55000000000000004">
      <c r="B233" s="14"/>
    </row>
    <row r="234" spans="2:2" ht="14.4" x14ac:dyDescent="0.55000000000000004">
      <c r="B234" s="14"/>
    </row>
    <row r="235" spans="2:2" ht="14.4" x14ac:dyDescent="0.55000000000000004">
      <c r="B235" s="14"/>
    </row>
    <row r="236" spans="2:2" ht="14.4" x14ac:dyDescent="0.55000000000000004">
      <c r="B236" s="14"/>
    </row>
    <row r="237" spans="2:2" ht="14.4" x14ac:dyDescent="0.55000000000000004">
      <c r="B237" s="14"/>
    </row>
    <row r="238" spans="2:2" ht="14.4" x14ac:dyDescent="0.55000000000000004">
      <c r="B238" s="14"/>
    </row>
    <row r="239" spans="2:2" ht="14.4" x14ac:dyDescent="0.55000000000000004">
      <c r="B239" s="14"/>
    </row>
    <row r="240" spans="2:2" ht="14.4" x14ac:dyDescent="0.55000000000000004">
      <c r="B240" s="14"/>
    </row>
    <row r="241" spans="2:2" ht="14.4" x14ac:dyDescent="0.55000000000000004">
      <c r="B241" s="14"/>
    </row>
    <row r="242" spans="2:2" ht="14.4" x14ac:dyDescent="0.55000000000000004">
      <c r="B242" s="14"/>
    </row>
    <row r="243" spans="2:2" ht="14.4" x14ac:dyDescent="0.55000000000000004">
      <c r="B243" s="14"/>
    </row>
    <row r="244" spans="2:2" ht="14.4" x14ac:dyDescent="0.55000000000000004">
      <c r="B244" s="14"/>
    </row>
    <row r="245" spans="2:2" ht="14.4" x14ac:dyDescent="0.55000000000000004">
      <c r="B245" s="14"/>
    </row>
    <row r="246" spans="2:2" ht="14.4" x14ac:dyDescent="0.55000000000000004">
      <c r="B246" s="14"/>
    </row>
    <row r="247" spans="2:2" ht="14.4" x14ac:dyDescent="0.55000000000000004">
      <c r="B247" s="14"/>
    </row>
    <row r="248" spans="2:2" ht="14.4" x14ac:dyDescent="0.55000000000000004">
      <c r="B248" s="14"/>
    </row>
    <row r="249" spans="2:2" ht="14.4" x14ac:dyDescent="0.55000000000000004">
      <c r="B249" s="14"/>
    </row>
    <row r="250" spans="2:2" ht="14.4" x14ac:dyDescent="0.55000000000000004">
      <c r="B250" s="14"/>
    </row>
    <row r="251" spans="2:2" ht="14.4" x14ac:dyDescent="0.55000000000000004">
      <c r="B251" s="14"/>
    </row>
    <row r="252" spans="2:2" ht="14.4" x14ac:dyDescent="0.55000000000000004">
      <c r="B252" s="14"/>
    </row>
    <row r="253" spans="2:2" ht="14.4" x14ac:dyDescent="0.55000000000000004">
      <c r="B253" s="14"/>
    </row>
    <row r="254" spans="2:2" ht="14.4" x14ac:dyDescent="0.55000000000000004">
      <c r="B254" s="14"/>
    </row>
    <row r="255" spans="2:2" ht="14.4" x14ac:dyDescent="0.55000000000000004">
      <c r="B255" s="14"/>
    </row>
    <row r="256" spans="2:2" ht="14.4" x14ac:dyDescent="0.55000000000000004">
      <c r="B256" s="14"/>
    </row>
    <row r="257" spans="2:2" ht="14.4" x14ac:dyDescent="0.55000000000000004">
      <c r="B257" s="14"/>
    </row>
    <row r="258" spans="2:2" ht="14.4" x14ac:dyDescent="0.55000000000000004">
      <c r="B258" s="14"/>
    </row>
    <row r="259" spans="2:2" ht="14.4" x14ac:dyDescent="0.55000000000000004">
      <c r="B259" s="14"/>
    </row>
    <row r="260" spans="2:2" ht="14.4" x14ac:dyDescent="0.55000000000000004">
      <c r="B260" s="14"/>
    </row>
    <row r="261" spans="2:2" ht="14.4" x14ac:dyDescent="0.55000000000000004">
      <c r="B261" s="14"/>
    </row>
    <row r="262" spans="2:2" ht="14.4" x14ac:dyDescent="0.55000000000000004">
      <c r="B262" s="14"/>
    </row>
    <row r="263" spans="2:2" ht="14.4" x14ac:dyDescent="0.55000000000000004">
      <c r="B263" s="14"/>
    </row>
    <row r="264" spans="2:2" ht="14.4" x14ac:dyDescent="0.55000000000000004">
      <c r="B264" s="14"/>
    </row>
    <row r="265" spans="2:2" ht="14.4" x14ac:dyDescent="0.55000000000000004">
      <c r="B265" s="14"/>
    </row>
    <row r="266" spans="2:2" ht="14.4" x14ac:dyDescent="0.55000000000000004">
      <c r="B266" s="14"/>
    </row>
    <row r="267" spans="2:2" ht="14.4" x14ac:dyDescent="0.55000000000000004">
      <c r="B267" s="14"/>
    </row>
    <row r="268" spans="2:2" ht="14.4" x14ac:dyDescent="0.55000000000000004">
      <c r="B268" s="14"/>
    </row>
    <row r="269" spans="2:2" ht="14.4" x14ac:dyDescent="0.55000000000000004">
      <c r="B269" s="14"/>
    </row>
    <row r="270" spans="2:2" ht="14.4" x14ac:dyDescent="0.55000000000000004">
      <c r="B270" s="14"/>
    </row>
    <row r="271" spans="2:2" ht="14.4" x14ac:dyDescent="0.55000000000000004">
      <c r="B271" s="14"/>
    </row>
    <row r="272" spans="2:2" ht="14.4" x14ac:dyDescent="0.55000000000000004">
      <c r="B272" s="14"/>
    </row>
    <row r="273" spans="2:2" ht="14.4" x14ac:dyDescent="0.55000000000000004">
      <c r="B273" s="14"/>
    </row>
    <row r="274" spans="2:2" ht="14.4" x14ac:dyDescent="0.55000000000000004">
      <c r="B274" s="14"/>
    </row>
    <row r="275" spans="2:2" ht="14.4" x14ac:dyDescent="0.55000000000000004">
      <c r="B275" s="14"/>
    </row>
    <row r="276" spans="2:2" ht="14.4" x14ac:dyDescent="0.55000000000000004">
      <c r="B276" s="14"/>
    </row>
    <row r="277" spans="2:2" ht="14.4" x14ac:dyDescent="0.55000000000000004">
      <c r="B277" s="14"/>
    </row>
    <row r="278" spans="2:2" ht="14.4" x14ac:dyDescent="0.55000000000000004">
      <c r="B278" s="14"/>
    </row>
    <row r="279" spans="2:2" ht="14.4" x14ac:dyDescent="0.55000000000000004">
      <c r="B279" s="14"/>
    </row>
    <row r="280" spans="2:2" ht="14.4" x14ac:dyDescent="0.55000000000000004">
      <c r="B280" s="14"/>
    </row>
    <row r="281" spans="2:2" ht="14.4" x14ac:dyDescent="0.55000000000000004">
      <c r="B281" s="14"/>
    </row>
    <row r="282" spans="2:2" ht="14.4" x14ac:dyDescent="0.55000000000000004">
      <c r="B282" s="14"/>
    </row>
    <row r="283" spans="2:2" ht="14.4" x14ac:dyDescent="0.55000000000000004">
      <c r="B283" s="14"/>
    </row>
    <row r="284" spans="2:2" ht="14.4" x14ac:dyDescent="0.55000000000000004">
      <c r="B284" s="14"/>
    </row>
    <row r="285" spans="2:2" ht="14.4" x14ac:dyDescent="0.55000000000000004">
      <c r="B285" s="14"/>
    </row>
    <row r="286" spans="2:2" ht="14.4" x14ac:dyDescent="0.55000000000000004">
      <c r="B286" s="14"/>
    </row>
    <row r="287" spans="2:2" ht="14.4" x14ac:dyDescent="0.55000000000000004">
      <c r="B287" s="14"/>
    </row>
    <row r="288" spans="2:2" ht="14.4" x14ac:dyDescent="0.55000000000000004">
      <c r="B288" s="14"/>
    </row>
    <row r="289" spans="2:2" ht="14.4" x14ac:dyDescent="0.55000000000000004">
      <c r="B289" s="14"/>
    </row>
    <row r="290" spans="2:2" ht="14.4" x14ac:dyDescent="0.55000000000000004">
      <c r="B290" s="14"/>
    </row>
    <row r="291" spans="2:2" ht="14.4" x14ac:dyDescent="0.55000000000000004">
      <c r="B291" s="14"/>
    </row>
    <row r="292" spans="2:2" ht="14.4" x14ac:dyDescent="0.55000000000000004">
      <c r="B292" s="14"/>
    </row>
    <row r="293" spans="2:2" ht="14.4" x14ac:dyDescent="0.55000000000000004">
      <c r="B293" s="14"/>
    </row>
    <row r="294" spans="2:2" ht="14.4" x14ac:dyDescent="0.55000000000000004">
      <c r="B294" s="14"/>
    </row>
    <row r="295" spans="2:2" ht="14.4" x14ac:dyDescent="0.55000000000000004">
      <c r="B295" s="14"/>
    </row>
    <row r="296" spans="2:2" ht="14.4" x14ac:dyDescent="0.55000000000000004">
      <c r="B296" s="14"/>
    </row>
    <row r="297" spans="2:2" ht="14.4" x14ac:dyDescent="0.55000000000000004">
      <c r="B297" s="14"/>
    </row>
    <row r="298" spans="2:2" ht="14.4" x14ac:dyDescent="0.55000000000000004">
      <c r="B298" s="14"/>
    </row>
    <row r="299" spans="2:2" ht="14.4" x14ac:dyDescent="0.55000000000000004">
      <c r="B299" s="14"/>
    </row>
    <row r="300" spans="2:2" ht="14.4" x14ac:dyDescent="0.55000000000000004">
      <c r="B300" s="14"/>
    </row>
    <row r="301" spans="2:2" ht="14.4" x14ac:dyDescent="0.55000000000000004">
      <c r="B301" s="14"/>
    </row>
    <row r="302" spans="2:2" ht="14.4" x14ac:dyDescent="0.55000000000000004">
      <c r="B302" s="14"/>
    </row>
    <row r="303" spans="2:2" ht="14.4" x14ac:dyDescent="0.55000000000000004">
      <c r="B303" s="14"/>
    </row>
    <row r="304" spans="2:2" ht="14.4" x14ac:dyDescent="0.55000000000000004">
      <c r="B304" s="14"/>
    </row>
    <row r="305" spans="2:2" ht="14.4" x14ac:dyDescent="0.55000000000000004">
      <c r="B305" s="14"/>
    </row>
    <row r="306" spans="2:2" ht="14.4" x14ac:dyDescent="0.55000000000000004">
      <c r="B306" s="14"/>
    </row>
    <row r="307" spans="2:2" ht="14.4" x14ac:dyDescent="0.55000000000000004">
      <c r="B307" s="14"/>
    </row>
    <row r="308" spans="2:2" ht="14.4" x14ac:dyDescent="0.55000000000000004">
      <c r="B308" s="14"/>
    </row>
    <row r="309" spans="2:2" ht="14.4" x14ac:dyDescent="0.55000000000000004">
      <c r="B309" s="14"/>
    </row>
    <row r="310" spans="2:2" ht="14.4" x14ac:dyDescent="0.55000000000000004">
      <c r="B310" s="14"/>
    </row>
    <row r="311" spans="2:2" ht="14.4" x14ac:dyDescent="0.55000000000000004">
      <c r="B311" s="14"/>
    </row>
    <row r="312" spans="2:2" ht="14.4" x14ac:dyDescent="0.55000000000000004">
      <c r="B312" s="14"/>
    </row>
    <row r="313" spans="2:2" ht="14.4" x14ac:dyDescent="0.55000000000000004">
      <c r="B313" s="14"/>
    </row>
    <row r="314" spans="2:2" ht="14.4" x14ac:dyDescent="0.55000000000000004">
      <c r="B314" s="14"/>
    </row>
    <row r="315" spans="2:2" ht="14.4" x14ac:dyDescent="0.55000000000000004">
      <c r="B315" s="14"/>
    </row>
    <row r="316" spans="2:2" ht="14.4" x14ac:dyDescent="0.55000000000000004">
      <c r="B316" s="14"/>
    </row>
    <row r="317" spans="2:2" ht="14.4" x14ac:dyDescent="0.55000000000000004">
      <c r="B317" s="14"/>
    </row>
    <row r="318" spans="2:2" ht="14.4" x14ac:dyDescent="0.55000000000000004">
      <c r="B318" s="14"/>
    </row>
    <row r="319" spans="2:2" ht="14.4" x14ac:dyDescent="0.55000000000000004">
      <c r="B319" s="14"/>
    </row>
    <row r="320" spans="2:2" ht="14.4" x14ac:dyDescent="0.55000000000000004">
      <c r="B320" s="14"/>
    </row>
    <row r="321" spans="2:2" ht="14.4" x14ac:dyDescent="0.55000000000000004">
      <c r="B321" s="14"/>
    </row>
    <row r="322" spans="2:2" ht="14.4" x14ac:dyDescent="0.55000000000000004">
      <c r="B322" s="14"/>
    </row>
    <row r="323" spans="2:2" ht="14.4" x14ac:dyDescent="0.55000000000000004">
      <c r="B323" s="14"/>
    </row>
    <row r="324" spans="2:2" ht="14.4" x14ac:dyDescent="0.55000000000000004">
      <c r="B324" s="14"/>
    </row>
    <row r="325" spans="2:2" ht="14.4" x14ac:dyDescent="0.55000000000000004">
      <c r="B325" s="14"/>
    </row>
    <row r="326" spans="2:2" ht="14.4" x14ac:dyDescent="0.55000000000000004">
      <c r="B326" s="14"/>
    </row>
    <row r="327" spans="2:2" ht="14.4" x14ac:dyDescent="0.55000000000000004">
      <c r="B327" s="14"/>
    </row>
    <row r="328" spans="2:2" ht="14.4" x14ac:dyDescent="0.55000000000000004">
      <c r="B328" s="14"/>
    </row>
    <row r="329" spans="2:2" ht="14.4" x14ac:dyDescent="0.55000000000000004">
      <c r="B329" s="14"/>
    </row>
    <row r="330" spans="2:2" ht="14.4" x14ac:dyDescent="0.55000000000000004">
      <c r="B330" s="14"/>
    </row>
    <row r="331" spans="2:2" ht="14.4" x14ac:dyDescent="0.55000000000000004">
      <c r="B331" s="14"/>
    </row>
    <row r="332" spans="2:2" ht="14.4" x14ac:dyDescent="0.55000000000000004">
      <c r="B332" s="14"/>
    </row>
    <row r="333" spans="2:2" ht="14.4" x14ac:dyDescent="0.55000000000000004">
      <c r="B333" s="14"/>
    </row>
    <row r="334" spans="2:2" ht="14.4" x14ac:dyDescent="0.55000000000000004">
      <c r="B334" s="14"/>
    </row>
    <row r="335" spans="2:2" ht="14.4" x14ac:dyDescent="0.55000000000000004">
      <c r="B335" s="14"/>
    </row>
    <row r="336" spans="2:2" ht="14.4" x14ac:dyDescent="0.55000000000000004">
      <c r="B336" s="14"/>
    </row>
    <row r="337" spans="2:2" ht="14.4" x14ac:dyDescent="0.55000000000000004">
      <c r="B337" s="14"/>
    </row>
    <row r="338" spans="2:2" ht="14.4" x14ac:dyDescent="0.55000000000000004">
      <c r="B338" s="14"/>
    </row>
    <row r="339" spans="2:2" ht="14.4" x14ac:dyDescent="0.55000000000000004">
      <c r="B339" s="14"/>
    </row>
    <row r="340" spans="2:2" ht="14.4" x14ac:dyDescent="0.55000000000000004">
      <c r="B340" s="14"/>
    </row>
    <row r="341" spans="2:2" ht="14.4" x14ac:dyDescent="0.55000000000000004">
      <c r="B341" s="14"/>
    </row>
    <row r="342" spans="2:2" ht="14.4" x14ac:dyDescent="0.55000000000000004">
      <c r="B342" s="14"/>
    </row>
    <row r="343" spans="2:2" ht="14.4" x14ac:dyDescent="0.55000000000000004">
      <c r="B343" s="14"/>
    </row>
    <row r="344" spans="2:2" ht="14.4" x14ac:dyDescent="0.55000000000000004">
      <c r="B344" s="14"/>
    </row>
    <row r="345" spans="2:2" ht="14.4" x14ac:dyDescent="0.55000000000000004">
      <c r="B345" s="14"/>
    </row>
    <row r="346" spans="2:2" ht="14.4" x14ac:dyDescent="0.55000000000000004">
      <c r="B346" s="14"/>
    </row>
    <row r="347" spans="2:2" ht="14.4" x14ac:dyDescent="0.55000000000000004">
      <c r="B347" s="14"/>
    </row>
    <row r="348" spans="2:2" ht="14.4" x14ac:dyDescent="0.55000000000000004">
      <c r="B348" s="14"/>
    </row>
    <row r="349" spans="2:2" ht="14.4" x14ac:dyDescent="0.55000000000000004">
      <c r="B349" s="14"/>
    </row>
    <row r="350" spans="2:2" ht="14.4" x14ac:dyDescent="0.55000000000000004">
      <c r="B350" s="14"/>
    </row>
    <row r="351" spans="2:2" ht="14.4" x14ac:dyDescent="0.55000000000000004">
      <c r="B351" s="14"/>
    </row>
    <row r="352" spans="2:2" ht="14.4" x14ac:dyDescent="0.55000000000000004">
      <c r="B352" s="14"/>
    </row>
    <row r="353" spans="2:2" ht="14.4" x14ac:dyDescent="0.55000000000000004">
      <c r="B353" s="14"/>
    </row>
    <row r="354" spans="2:2" ht="14.4" x14ac:dyDescent="0.55000000000000004">
      <c r="B354" s="14"/>
    </row>
    <row r="355" spans="2:2" ht="14.4" x14ac:dyDescent="0.55000000000000004">
      <c r="B355" s="14"/>
    </row>
    <row r="356" spans="2:2" ht="14.4" x14ac:dyDescent="0.55000000000000004">
      <c r="B356" s="14"/>
    </row>
    <row r="357" spans="2:2" ht="14.4" x14ac:dyDescent="0.55000000000000004">
      <c r="B357" s="14"/>
    </row>
    <row r="358" spans="2:2" ht="14.4" x14ac:dyDescent="0.55000000000000004">
      <c r="B358" s="14"/>
    </row>
    <row r="359" spans="2:2" ht="14.4" x14ac:dyDescent="0.55000000000000004">
      <c r="B359" s="14"/>
    </row>
    <row r="360" spans="2:2" ht="14.4" x14ac:dyDescent="0.55000000000000004">
      <c r="B360" s="14"/>
    </row>
    <row r="361" spans="2:2" ht="14.4" x14ac:dyDescent="0.55000000000000004">
      <c r="B361" s="14"/>
    </row>
    <row r="362" spans="2:2" ht="14.4" x14ac:dyDescent="0.55000000000000004">
      <c r="B362" s="14"/>
    </row>
    <row r="363" spans="2:2" ht="14.4" x14ac:dyDescent="0.55000000000000004">
      <c r="B363" s="14"/>
    </row>
    <row r="364" spans="2:2" ht="14.4" x14ac:dyDescent="0.55000000000000004">
      <c r="B364" s="14"/>
    </row>
    <row r="365" spans="2:2" ht="14.4" x14ac:dyDescent="0.55000000000000004">
      <c r="B365" s="14"/>
    </row>
    <row r="366" spans="2:2" ht="14.4" x14ac:dyDescent="0.55000000000000004">
      <c r="B366" s="14"/>
    </row>
    <row r="367" spans="2:2" ht="14.4" x14ac:dyDescent="0.55000000000000004">
      <c r="B367" s="14"/>
    </row>
    <row r="368" spans="2:2" ht="14.4" x14ac:dyDescent="0.55000000000000004">
      <c r="B368" s="14"/>
    </row>
    <row r="369" spans="2:2" ht="14.4" x14ac:dyDescent="0.55000000000000004">
      <c r="B369" s="14"/>
    </row>
    <row r="370" spans="2:2" ht="14.4" x14ac:dyDescent="0.55000000000000004">
      <c r="B370" s="14"/>
    </row>
    <row r="371" spans="2:2" ht="14.4" x14ac:dyDescent="0.55000000000000004">
      <c r="B371" s="14"/>
    </row>
    <row r="372" spans="2:2" ht="14.4" x14ac:dyDescent="0.55000000000000004">
      <c r="B372" s="14"/>
    </row>
    <row r="373" spans="2:2" ht="14.4" x14ac:dyDescent="0.55000000000000004">
      <c r="B373" s="14"/>
    </row>
    <row r="374" spans="2:2" ht="14.4" x14ac:dyDescent="0.55000000000000004">
      <c r="B374" s="14"/>
    </row>
    <row r="375" spans="2:2" ht="14.4" x14ac:dyDescent="0.55000000000000004">
      <c r="B375" s="14"/>
    </row>
    <row r="376" spans="2:2" ht="14.4" x14ac:dyDescent="0.55000000000000004">
      <c r="B376" s="14"/>
    </row>
    <row r="377" spans="2:2" ht="14.4" x14ac:dyDescent="0.55000000000000004">
      <c r="B377" s="14"/>
    </row>
    <row r="378" spans="2:2" ht="14.4" x14ac:dyDescent="0.55000000000000004">
      <c r="B378" s="14"/>
    </row>
    <row r="379" spans="2:2" ht="14.4" x14ac:dyDescent="0.55000000000000004">
      <c r="B379" s="14"/>
    </row>
    <row r="380" spans="2:2" ht="14.4" x14ac:dyDescent="0.55000000000000004">
      <c r="B380" s="14"/>
    </row>
    <row r="381" spans="2:2" ht="14.4" x14ac:dyDescent="0.55000000000000004">
      <c r="B381" s="14"/>
    </row>
    <row r="382" spans="2:2" ht="14.4" x14ac:dyDescent="0.55000000000000004">
      <c r="B382" s="14"/>
    </row>
    <row r="383" spans="2:2" ht="14.4" x14ac:dyDescent="0.55000000000000004">
      <c r="B383" s="14"/>
    </row>
    <row r="384" spans="2:2" ht="14.4" x14ac:dyDescent="0.55000000000000004">
      <c r="B384" s="14"/>
    </row>
    <row r="385" spans="2:2" ht="14.4" x14ac:dyDescent="0.55000000000000004">
      <c r="B385" s="14"/>
    </row>
    <row r="386" spans="2:2" ht="14.4" x14ac:dyDescent="0.55000000000000004">
      <c r="B386" s="14"/>
    </row>
    <row r="387" spans="2:2" ht="14.4" x14ac:dyDescent="0.55000000000000004">
      <c r="B387" s="14"/>
    </row>
    <row r="388" spans="2:2" ht="14.4" x14ac:dyDescent="0.55000000000000004">
      <c r="B388" s="14"/>
    </row>
    <row r="389" spans="2:2" ht="14.4" x14ac:dyDescent="0.55000000000000004">
      <c r="B389" s="14"/>
    </row>
    <row r="390" spans="2:2" ht="14.4" x14ac:dyDescent="0.55000000000000004">
      <c r="B390" s="14"/>
    </row>
    <row r="391" spans="2:2" ht="14.4" x14ac:dyDescent="0.55000000000000004">
      <c r="B391" s="14"/>
    </row>
    <row r="392" spans="2:2" ht="14.4" x14ac:dyDescent="0.55000000000000004">
      <c r="B392" s="14"/>
    </row>
    <row r="393" spans="2:2" ht="14.4" x14ac:dyDescent="0.55000000000000004">
      <c r="B393" s="14"/>
    </row>
    <row r="394" spans="2:2" ht="14.4" x14ac:dyDescent="0.55000000000000004">
      <c r="B394" s="14"/>
    </row>
    <row r="395" spans="2:2" ht="14.4" x14ac:dyDescent="0.55000000000000004">
      <c r="B395" s="14"/>
    </row>
    <row r="396" spans="2:2" ht="14.4" x14ac:dyDescent="0.55000000000000004">
      <c r="B396" s="14"/>
    </row>
    <row r="397" spans="2:2" ht="14.4" x14ac:dyDescent="0.55000000000000004">
      <c r="B397" s="14"/>
    </row>
    <row r="398" spans="2:2" ht="14.4" x14ac:dyDescent="0.55000000000000004">
      <c r="B398" s="14"/>
    </row>
    <row r="399" spans="2:2" ht="14.4" x14ac:dyDescent="0.55000000000000004">
      <c r="B399" s="14"/>
    </row>
    <row r="400" spans="2:2" ht="14.4" x14ac:dyDescent="0.55000000000000004">
      <c r="B400" s="14"/>
    </row>
    <row r="401" spans="2:2" ht="14.4" x14ac:dyDescent="0.55000000000000004">
      <c r="B401" s="14"/>
    </row>
    <row r="402" spans="2:2" ht="14.4" x14ac:dyDescent="0.55000000000000004">
      <c r="B402" s="14"/>
    </row>
    <row r="403" spans="2:2" ht="14.4" x14ac:dyDescent="0.55000000000000004">
      <c r="B403" s="14"/>
    </row>
    <row r="404" spans="2:2" ht="14.4" x14ac:dyDescent="0.55000000000000004">
      <c r="B404" s="14"/>
    </row>
    <row r="405" spans="2:2" ht="14.4" x14ac:dyDescent="0.55000000000000004">
      <c r="B405" s="14"/>
    </row>
    <row r="406" spans="2:2" ht="14.4" x14ac:dyDescent="0.55000000000000004">
      <c r="B406" s="14"/>
    </row>
    <row r="407" spans="2:2" ht="14.4" x14ac:dyDescent="0.55000000000000004">
      <c r="B407" s="14"/>
    </row>
    <row r="408" spans="2:2" ht="14.4" x14ac:dyDescent="0.55000000000000004">
      <c r="B408" s="14"/>
    </row>
    <row r="409" spans="2:2" ht="14.4" x14ac:dyDescent="0.55000000000000004">
      <c r="B409" s="14"/>
    </row>
    <row r="410" spans="2:2" ht="14.4" x14ac:dyDescent="0.55000000000000004">
      <c r="B410" s="14"/>
    </row>
    <row r="411" spans="2:2" ht="14.4" x14ac:dyDescent="0.55000000000000004">
      <c r="B411" s="14"/>
    </row>
    <row r="412" spans="2:2" ht="14.4" x14ac:dyDescent="0.55000000000000004">
      <c r="B412" s="14"/>
    </row>
    <row r="413" spans="2:2" ht="14.4" x14ac:dyDescent="0.55000000000000004">
      <c r="B413" s="14"/>
    </row>
    <row r="414" spans="2:2" ht="14.4" x14ac:dyDescent="0.55000000000000004">
      <c r="B414" s="14"/>
    </row>
    <row r="415" spans="2:2" ht="14.4" x14ac:dyDescent="0.55000000000000004">
      <c r="B415" s="14"/>
    </row>
    <row r="416" spans="2:2" ht="14.4" x14ac:dyDescent="0.55000000000000004">
      <c r="B416" s="14"/>
    </row>
    <row r="417" spans="2:2" ht="14.4" x14ac:dyDescent="0.55000000000000004">
      <c r="B417" s="14"/>
    </row>
    <row r="418" spans="2:2" ht="14.4" x14ac:dyDescent="0.55000000000000004">
      <c r="B418" s="14"/>
    </row>
    <row r="419" spans="2:2" ht="14.4" x14ac:dyDescent="0.55000000000000004">
      <c r="B419" s="14"/>
    </row>
    <row r="420" spans="2:2" ht="14.4" x14ac:dyDescent="0.55000000000000004">
      <c r="B420" s="14"/>
    </row>
    <row r="421" spans="2:2" ht="14.4" x14ac:dyDescent="0.55000000000000004">
      <c r="B421" s="14"/>
    </row>
    <row r="422" spans="2:2" ht="14.4" x14ac:dyDescent="0.55000000000000004">
      <c r="B422" s="14"/>
    </row>
    <row r="423" spans="2:2" ht="14.4" x14ac:dyDescent="0.55000000000000004">
      <c r="B423" s="14"/>
    </row>
    <row r="424" spans="2:2" ht="14.4" x14ac:dyDescent="0.55000000000000004">
      <c r="B424" s="14"/>
    </row>
    <row r="425" spans="2:2" ht="14.4" x14ac:dyDescent="0.55000000000000004">
      <c r="B425" s="14"/>
    </row>
    <row r="426" spans="2:2" ht="14.4" x14ac:dyDescent="0.55000000000000004">
      <c r="B426" s="14"/>
    </row>
    <row r="427" spans="2:2" ht="14.4" x14ac:dyDescent="0.55000000000000004">
      <c r="B427" s="14"/>
    </row>
    <row r="428" spans="2:2" ht="14.4" x14ac:dyDescent="0.55000000000000004">
      <c r="B428" s="14"/>
    </row>
    <row r="429" spans="2:2" ht="14.4" x14ac:dyDescent="0.55000000000000004">
      <c r="B429" s="14"/>
    </row>
    <row r="430" spans="2:2" ht="14.4" x14ac:dyDescent="0.55000000000000004">
      <c r="B430" s="14"/>
    </row>
    <row r="431" spans="2:2" ht="14.4" x14ac:dyDescent="0.55000000000000004">
      <c r="B431" s="14"/>
    </row>
    <row r="432" spans="2:2" ht="14.4" x14ac:dyDescent="0.55000000000000004">
      <c r="B432" s="14"/>
    </row>
    <row r="433" spans="2:2" ht="14.4" x14ac:dyDescent="0.55000000000000004">
      <c r="B433" s="14"/>
    </row>
    <row r="434" spans="2:2" ht="14.4" x14ac:dyDescent="0.55000000000000004">
      <c r="B434" s="14"/>
    </row>
    <row r="435" spans="2:2" ht="14.4" x14ac:dyDescent="0.55000000000000004">
      <c r="B435" s="14"/>
    </row>
    <row r="436" spans="2:2" ht="14.4" x14ac:dyDescent="0.55000000000000004">
      <c r="B436" s="14"/>
    </row>
    <row r="437" spans="2:2" ht="14.4" x14ac:dyDescent="0.55000000000000004">
      <c r="B437" s="14"/>
    </row>
    <row r="438" spans="2:2" ht="14.4" x14ac:dyDescent="0.55000000000000004">
      <c r="B438" s="14"/>
    </row>
    <row r="439" spans="2:2" ht="14.4" x14ac:dyDescent="0.55000000000000004">
      <c r="B439" s="14"/>
    </row>
    <row r="440" spans="2:2" ht="14.4" x14ac:dyDescent="0.55000000000000004">
      <c r="B440" s="14"/>
    </row>
    <row r="441" spans="2:2" ht="14.4" x14ac:dyDescent="0.55000000000000004">
      <c r="B441" s="14"/>
    </row>
    <row r="442" spans="2:2" ht="14.4" x14ac:dyDescent="0.55000000000000004">
      <c r="B442" s="14"/>
    </row>
    <row r="443" spans="2:2" ht="14.4" x14ac:dyDescent="0.55000000000000004">
      <c r="B443" s="14"/>
    </row>
    <row r="444" spans="2:2" ht="14.4" x14ac:dyDescent="0.55000000000000004">
      <c r="B444" s="14"/>
    </row>
    <row r="445" spans="2:2" ht="14.4" x14ac:dyDescent="0.55000000000000004">
      <c r="B445" s="14"/>
    </row>
    <row r="446" spans="2:2" ht="14.4" x14ac:dyDescent="0.55000000000000004">
      <c r="B446" s="14"/>
    </row>
    <row r="447" spans="2:2" ht="14.4" x14ac:dyDescent="0.55000000000000004">
      <c r="B447" s="14"/>
    </row>
    <row r="448" spans="2:2" ht="14.4" x14ac:dyDescent="0.55000000000000004">
      <c r="B448" s="14"/>
    </row>
    <row r="449" spans="2:2" ht="14.4" x14ac:dyDescent="0.55000000000000004">
      <c r="B449" s="14"/>
    </row>
    <row r="450" spans="2:2" ht="14.4" x14ac:dyDescent="0.55000000000000004">
      <c r="B450" s="14"/>
    </row>
    <row r="451" spans="2:2" ht="14.4" x14ac:dyDescent="0.55000000000000004">
      <c r="B451" s="14"/>
    </row>
    <row r="452" spans="2:2" ht="14.4" x14ac:dyDescent="0.55000000000000004">
      <c r="B452" s="14"/>
    </row>
    <row r="453" spans="2:2" ht="14.4" x14ac:dyDescent="0.55000000000000004">
      <c r="B453" s="14"/>
    </row>
    <row r="454" spans="2:2" ht="14.4" x14ac:dyDescent="0.55000000000000004">
      <c r="B454" s="14"/>
    </row>
    <row r="455" spans="2:2" ht="14.4" x14ac:dyDescent="0.55000000000000004">
      <c r="B455" s="14"/>
    </row>
    <row r="456" spans="2:2" ht="14.4" x14ac:dyDescent="0.55000000000000004">
      <c r="B456" s="14"/>
    </row>
    <row r="457" spans="2:2" ht="14.4" x14ac:dyDescent="0.55000000000000004">
      <c r="B457" s="14"/>
    </row>
    <row r="458" spans="2:2" ht="14.4" x14ac:dyDescent="0.55000000000000004">
      <c r="B458" s="14"/>
    </row>
    <row r="459" spans="2:2" ht="14.4" x14ac:dyDescent="0.55000000000000004">
      <c r="B459" s="14"/>
    </row>
    <row r="460" spans="2:2" ht="14.4" x14ac:dyDescent="0.55000000000000004">
      <c r="B460" s="14"/>
    </row>
    <row r="461" spans="2:2" ht="14.4" x14ac:dyDescent="0.55000000000000004">
      <c r="B461" s="14"/>
    </row>
    <row r="462" spans="2:2" ht="14.4" x14ac:dyDescent="0.55000000000000004">
      <c r="B462" s="14"/>
    </row>
    <row r="463" spans="2:2" ht="14.4" x14ac:dyDescent="0.55000000000000004">
      <c r="B463" s="14"/>
    </row>
    <row r="464" spans="2:2" ht="14.4" x14ac:dyDescent="0.55000000000000004">
      <c r="B464" s="14"/>
    </row>
    <row r="465" spans="2:2" ht="14.4" x14ac:dyDescent="0.55000000000000004">
      <c r="B465" s="14"/>
    </row>
    <row r="466" spans="2:2" ht="14.4" x14ac:dyDescent="0.55000000000000004">
      <c r="B466" s="14"/>
    </row>
    <row r="467" spans="2:2" ht="14.4" x14ac:dyDescent="0.55000000000000004">
      <c r="B467" s="14"/>
    </row>
    <row r="468" spans="2:2" ht="14.4" x14ac:dyDescent="0.55000000000000004">
      <c r="B468" s="14"/>
    </row>
    <row r="469" spans="2:2" ht="14.4" x14ac:dyDescent="0.55000000000000004">
      <c r="B469" s="14"/>
    </row>
    <row r="470" spans="2:2" ht="14.4" x14ac:dyDescent="0.55000000000000004">
      <c r="B470" s="14"/>
    </row>
    <row r="471" spans="2:2" ht="14.4" x14ac:dyDescent="0.55000000000000004">
      <c r="B471" s="14"/>
    </row>
    <row r="472" spans="2:2" ht="14.4" x14ac:dyDescent="0.55000000000000004">
      <c r="B472" s="14"/>
    </row>
    <row r="473" spans="2:2" ht="14.4" x14ac:dyDescent="0.55000000000000004">
      <c r="B473" s="14"/>
    </row>
    <row r="474" spans="2:2" ht="14.4" x14ac:dyDescent="0.55000000000000004">
      <c r="B474" s="14"/>
    </row>
    <row r="475" spans="2:2" ht="14.4" x14ac:dyDescent="0.55000000000000004">
      <c r="B475" s="14"/>
    </row>
    <row r="476" spans="2:2" ht="14.4" x14ac:dyDescent="0.55000000000000004">
      <c r="B476" s="14"/>
    </row>
    <row r="477" spans="2:2" ht="14.4" x14ac:dyDescent="0.55000000000000004">
      <c r="B477" s="14"/>
    </row>
    <row r="478" spans="2:2" ht="14.4" x14ac:dyDescent="0.55000000000000004">
      <c r="B478" s="14"/>
    </row>
    <row r="479" spans="2:2" ht="14.4" x14ac:dyDescent="0.55000000000000004">
      <c r="B479" s="14"/>
    </row>
    <row r="480" spans="2:2" ht="14.4" x14ac:dyDescent="0.55000000000000004">
      <c r="B480" s="14"/>
    </row>
    <row r="481" spans="2:2" ht="14.4" x14ac:dyDescent="0.55000000000000004">
      <c r="B481" s="14"/>
    </row>
    <row r="482" spans="2:2" ht="14.4" x14ac:dyDescent="0.55000000000000004">
      <c r="B482" s="14"/>
    </row>
    <row r="483" spans="2:2" ht="14.4" x14ac:dyDescent="0.55000000000000004">
      <c r="B483" s="14"/>
    </row>
    <row r="484" spans="2:2" ht="14.4" x14ac:dyDescent="0.55000000000000004">
      <c r="B484" s="14"/>
    </row>
    <row r="485" spans="2:2" ht="14.4" x14ac:dyDescent="0.55000000000000004">
      <c r="B485" s="14"/>
    </row>
    <row r="486" spans="2:2" ht="14.4" x14ac:dyDescent="0.55000000000000004">
      <c r="B486" s="14"/>
    </row>
    <row r="487" spans="2:2" ht="14.4" x14ac:dyDescent="0.55000000000000004">
      <c r="B487" s="14"/>
    </row>
    <row r="488" spans="2:2" ht="14.4" x14ac:dyDescent="0.55000000000000004">
      <c r="B488" s="14"/>
    </row>
    <row r="489" spans="2:2" ht="14.4" x14ac:dyDescent="0.55000000000000004">
      <c r="B489" s="14"/>
    </row>
    <row r="490" spans="2:2" ht="14.4" x14ac:dyDescent="0.55000000000000004">
      <c r="B490" s="14"/>
    </row>
    <row r="491" spans="2:2" ht="14.4" x14ac:dyDescent="0.55000000000000004">
      <c r="B491" s="14"/>
    </row>
    <row r="492" spans="2:2" ht="14.4" x14ac:dyDescent="0.55000000000000004">
      <c r="B492" s="14"/>
    </row>
    <row r="493" spans="2:2" ht="14.4" x14ac:dyDescent="0.55000000000000004">
      <c r="B493" s="14"/>
    </row>
    <row r="494" spans="2:2" ht="14.4" x14ac:dyDescent="0.55000000000000004">
      <c r="B494" s="14"/>
    </row>
    <row r="495" spans="2:2" ht="14.4" x14ac:dyDescent="0.55000000000000004">
      <c r="B495" s="14"/>
    </row>
    <row r="496" spans="2:2" ht="14.4" x14ac:dyDescent="0.55000000000000004">
      <c r="B496" s="14"/>
    </row>
    <row r="497" spans="2:2" ht="14.4" x14ac:dyDescent="0.55000000000000004">
      <c r="B497" s="14"/>
    </row>
    <row r="498" spans="2:2" ht="14.4" x14ac:dyDescent="0.55000000000000004">
      <c r="B498" s="14"/>
    </row>
    <row r="499" spans="2:2" ht="14.4" x14ac:dyDescent="0.55000000000000004">
      <c r="B499" s="14"/>
    </row>
    <row r="500" spans="2:2" ht="14.4" x14ac:dyDescent="0.55000000000000004">
      <c r="B500" s="14"/>
    </row>
    <row r="501" spans="2:2" ht="14.4" x14ac:dyDescent="0.55000000000000004">
      <c r="B501" s="14"/>
    </row>
    <row r="502" spans="2:2" ht="14.4" x14ac:dyDescent="0.55000000000000004">
      <c r="B502" s="14"/>
    </row>
    <row r="503" spans="2:2" ht="14.4" x14ac:dyDescent="0.55000000000000004">
      <c r="B503" s="14"/>
    </row>
    <row r="504" spans="2:2" ht="14.4" x14ac:dyDescent="0.55000000000000004">
      <c r="B504" s="14"/>
    </row>
    <row r="505" spans="2:2" ht="14.4" x14ac:dyDescent="0.55000000000000004">
      <c r="B505" s="14"/>
    </row>
    <row r="506" spans="2:2" ht="14.4" x14ac:dyDescent="0.55000000000000004">
      <c r="B506" s="14"/>
    </row>
    <row r="507" spans="2:2" ht="14.4" x14ac:dyDescent="0.55000000000000004">
      <c r="B507" s="14"/>
    </row>
    <row r="508" spans="2:2" ht="14.4" x14ac:dyDescent="0.55000000000000004">
      <c r="B508" s="14"/>
    </row>
    <row r="509" spans="2:2" ht="14.4" x14ac:dyDescent="0.55000000000000004">
      <c r="B509" s="14"/>
    </row>
    <row r="510" spans="2:2" ht="14.4" x14ac:dyDescent="0.55000000000000004">
      <c r="B510" s="14"/>
    </row>
    <row r="511" spans="2:2" ht="14.4" x14ac:dyDescent="0.55000000000000004">
      <c r="B511" s="14"/>
    </row>
    <row r="512" spans="2:2" ht="14.4" x14ac:dyDescent="0.55000000000000004">
      <c r="B512" s="14"/>
    </row>
    <row r="513" spans="2:2" ht="14.4" x14ac:dyDescent="0.55000000000000004">
      <c r="B513" s="14"/>
    </row>
    <row r="514" spans="2:2" ht="14.4" x14ac:dyDescent="0.55000000000000004">
      <c r="B514" s="14"/>
    </row>
    <row r="515" spans="2:2" ht="14.4" x14ac:dyDescent="0.55000000000000004">
      <c r="B515" s="14"/>
    </row>
    <row r="516" spans="2:2" ht="14.4" x14ac:dyDescent="0.55000000000000004">
      <c r="B516" s="14"/>
    </row>
    <row r="517" spans="2:2" ht="14.4" x14ac:dyDescent="0.55000000000000004">
      <c r="B517" s="14"/>
    </row>
    <row r="518" spans="2:2" ht="14.4" x14ac:dyDescent="0.55000000000000004">
      <c r="B518" s="14"/>
    </row>
    <row r="519" spans="2:2" ht="14.4" x14ac:dyDescent="0.55000000000000004">
      <c r="B519" s="14"/>
    </row>
    <row r="520" spans="2:2" ht="14.4" x14ac:dyDescent="0.55000000000000004">
      <c r="B520" s="14"/>
    </row>
    <row r="521" spans="2:2" ht="14.4" x14ac:dyDescent="0.55000000000000004">
      <c r="B521" s="14"/>
    </row>
    <row r="522" spans="2:2" ht="14.4" x14ac:dyDescent="0.55000000000000004">
      <c r="B522" s="14"/>
    </row>
    <row r="523" spans="2:2" ht="14.4" x14ac:dyDescent="0.55000000000000004">
      <c r="B523" s="14"/>
    </row>
    <row r="524" spans="2:2" ht="14.4" x14ac:dyDescent="0.55000000000000004">
      <c r="B524" s="14"/>
    </row>
    <row r="525" spans="2:2" ht="14.4" x14ac:dyDescent="0.55000000000000004">
      <c r="B525" s="14"/>
    </row>
    <row r="526" spans="2:2" ht="14.4" x14ac:dyDescent="0.55000000000000004">
      <c r="B526" s="14"/>
    </row>
    <row r="527" spans="2:2" ht="14.4" x14ac:dyDescent="0.55000000000000004">
      <c r="B527" s="14"/>
    </row>
    <row r="528" spans="2:2" ht="14.4" x14ac:dyDescent="0.55000000000000004">
      <c r="B528" s="14"/>
    </row>
    <row r="529" spans="2:2" ht="14.4" x14ac:dyDescent="0.55000000000000004">
      <c r="B529" s="14"/>
    </row>
    <row r="530" spans="2:2" ht="14.4" x14ac:dyDescent="0.55000000000000004">
      <c r="B530" s="14"/>
    </row>
    <row r="531" spans="2:2" ht="14.4" x14ac:dyDescent="0.55000000000000004">
      <c r="B531" s="14"/>
    </row>
    <row r="532" spans="2:2" ht="14.4" x14ac:dyDescent="0.55000000000000004">
      <c r="B532" s="14"/>
    </row>
    <row r="533" spans="2:2" ht="14.4" x14ac:dyDescent="0.55000000000000004">
      <c r="B533" s="14"/>
    </row>
    <row r="534" spans="2:2" ht="14.4" x14ac:dyDescent="0.55000000000000004">
      <c r="B534" s="14"/>
    </row>
    <row r="535" spans="2:2" ht="14.4" x14ac:dyDescent="0.55000000000000004">
      <c r="B535" s="14"/>
    </row>
    <row r="536" spans="2:2" ht="14.4" x14ac:dyDescent="0.55000000000000004">
      <c r="B536" s="14"/>
    </row>
    <row r="537" spans="2:2" ht="14.4" x14ac:dyDescent="0.55000000000000004">
      <c r="B537" s="14"/>
    </row>
    <row r="538" spans="2:2" ht="14.4" x14ac:dyDescent="0.55000000000000004">
      <c r="B538" s="14"/>
    </row>
    <row r="539" spans="2:2" ht="14.4" x14ac:dyDescent="0.55000000000000004">
      <c r="B539" s="14"/>
    </row>
    <row r="540" spans="2:2" ht="14.4" x14ac:dyDescent="0.55000000000000004">
      <c r="B540" s="14"/>
    </row>
    <row r="541" spans="2:2" ht="14.4" x14ac:dyDescent="0.55000000000000004">
      <c r="B541" s="14"/>
    </row>
    <row r="542" spans="2:2" ht="14.4" x14ac:dyDescent="0.55000000000000004">
      <c r="B542" s="14"/>
    </row>
    <row r="543" spans="2:2" ht="14.4" x14ac:dyDescent="0.55000000000000004">
      <c r="B543" s="14"/>
    </row>
    <row r="544" spans="2:2" ht="14.4" x14ac:dyDescent="0.55000000000000004">
      <c r="B544" s="14"/>
    </row>
    <row r="545" spans="2:2" ht="14.4" x14ac:dyDescent="0.55000000000000004">
      <c r="B545" s="14"/>
    </row>
    <row r="546" spans="2:2" ht="14.4" x14ac:dyDescent="0.55000000000000004">
      <c r="B546" s="14"/>
    </row>
    <row r="547" spans="2:2" ht="14.4" x14ac:dyDescent="0.55000000000000004">
      <c r="B547" s="14"/>
    </row>
    <row r="548" spans="2:2" ht="14.4" x14ac:dyDescent="0.55000000000000004">
      <c r="B548" s="14"/>
    </row>
    <row r="549" spans="2:2" ht="14.4" x14ac:dyDescent="0.55000000000000004">
      <c r="B549" s="14"/>
    </row>
    <row r="550" spans="2:2" ht="14.4" x14ac:dyDescent="0.55000000000000004">
      <c r="B550" s="14"/>
    </row>
    <row r="551" spans="2:2" ht="14.4" x14ac:dyDescent="0.55000000000000004">
      <c r="B551" s="14"/>
    </row>
    <row r="552" spans="2:2" ht="14.4" x14ac:dyDescent="0.55000000000000004">
      <c r="B552" s="14"/>
    </row>
    <row r="553" spans="2:2" ht="14.4" x14ac:dyDescent="0.55000000000000004">
      <c r="B553" s="14"/>
    </row>
    <row r="554" spans="2:2" ht="14.4" x14ac:dyDescent="0.55000000000000004">
      <c r="B554" s="14"/>
    </row>
    <row r="555" spans="2:2" ht="14.4" x14ac:dyDescent="0.55000000000000004">
      <c r="B555" s="14"/>
    </row>
    <row r="556" spans="2:2" ht="14.4" x14ac:dyDescent="0.55000000000000004">
      <c r="B556" s="14"/>
    </row>
    <row r="557" spans="2:2" ht="14.4" x14ac:dyDescent="0.55000000000000004">
      <c r="B557" s="14"/>
    </row>
    <row r="558" spans="2:2" ht="14.4" x14ac:dyDescent="0.55000000000000004">
      <c r="B558" s="14"/>
    </row>
    <row r="559" spans="2:2" ht="14.4" x14ac:dyDescent="0.55000000000000004">
      <c r="B559" s="14"/>
    </row>
    <row r="560" spans="2:2" ht="14.4" x14ac:dyDescent="0.55000000000000004">
      <c r="B560" s="14"/>
    </row>
    <row r="561" spans="2:2" ht="14.4" x14ac:dyDescent="0.55000000000000004">
      <c r="B561" s="14"/>
    </row>
    <row r="562" spans="2:2" ht="14.4" x14ac:dyDescent="0.55000000000000004">
      <c r="B562" s="14"/>
    </row>
    <row r="563" spans="2:2" ht="14.4" x14ac:dyDescent="0.55000000000000004">
      <c r="B563" s="14"/>
    </row>
    <row r="564" spans="2:2" ht="14.4" x14ac:dyDescent="0.55000000000000004">
      <c r="B564" s="14"/>
    </row>
    <row r="565" spans="2:2" ht="14.4" x14ac:dyDescent="0.55000000000000004">
      <c r="B565" s="14"/>
    </row>
    <row r="566" spans="2:2" ht="14.4" x14ac:dyDescent="0.55000000000000004">
      <c r="B566" s="14"/>
    </row>
    <row r="567" spans="2:2" ht="14.4" x14ac:dyDescent="0.55000000000000004">
      <c r="B567" s="14"/>
    </row>
    <row r="568" spans="2:2" ht="14.4" x14ac:dyDescent="0.55000000000000004">
      <c r="B568" s="14"/>
    </row>
    <row r="569" spans="2:2" ht="14.4" x14ac:dyDescent="0.55000000000000004">
      <c r="B569" s="14"/>
    </row>
    <row r="570" spans="2:2" ht="14.4" x14ac:dyDescent="0.55000000000000004">
      <c r="B570" s="14"/>
    </row>
    <row r="571" spans="2:2" ht="14.4" x14ac:dyDescent="0.55000000000000004">
      <c r="B571" s="14"/>
    </row>
    <row r="572" spans="2:2" ht="14.4" x14ac:dyDescent="0.55000000000000004">
      <c r="B572" s="14"/>
    </row>
    <row r="573" spans="2:2" ht="14.4" x14ac:dyDescent="0.55000000000000004">
      <c r="B573" s="14"/>
    </row>
    <row r="574" spans="2:2" ht="14.4" x14ac:dyDescent="0.55000000000000004">
      <c r="B574" s="14"/>
    </row>
    <row r="575" spans="2:2" ht="14.4" x14ac:dyDescent="0.55000000000000004">
      <c r="B575" s="14"/>
    </row>
    <row r="576" spans="2:2" ht="14.4" x14ac:dyDescent="0.55000000000000004">
      <c r="B576" s="14"/>
    </row>
    <row r="577" spans="2:2" ht="14.4" x14ac:dyDescent="0.55000000000000004">
      <c r="B577" s="14"/>
    </row>
    <row r="578" spans="2:2" ht="14.4" x14ac:dyDescent="0.55000000000000004">
      <c r="B578" s="14"/>
    </row>
    <row r="579" spans="2:2" ht="14.4" x14ac:dyDescent="0.55000000000000004">
      <c r="B579" s="14"/>
    </row>
    <row r="580" spans="2:2" ht="14.4" x14ac:dyDescent="0.55000000000000004">
      <c r="B580" s="14"/>
    </row>
    <row r="581" spans="2:2" ht="14.4" x14ac:dyDescent="0.55000000000000004">
      <c r="B581" s="14"/>
    </row>
    <row r="582" spans="2:2" ht="14.4" x14ac:dyDescent="0.55000000000000004">
      <c r="B582" s="14"/>
    </row>
    <row r="583" spans="2:2" ht="14.4" x14ac:dyDescent="0.55000000000000004">
      <c r="B583" s="14"/>
    </row>
    <row r="584" spans="2:2" ht="14.4" x14ac:dyDescent="0.55000000000000004">
      <c r="B584" s="14"/>
    </row>
    <row r="585" spans="2:2" ht="14.4" x14ac:dyDescent="0.55000000000000004">
      <c r="B585" s="14"/>
    </row>
    <row r="586" spans="2:2" ht="14.4" x14ac:dyDescent="0.55000000000000004">
      <c r="B586" s="14"/>
    </row>
    <row r="587" spans="2:2" ht="14.4" x14ac:dyDescent="0.55000000000000004">
      <c r="B587" s="14"/>
    </row>
    <row r="588" spans="2:2" ht="14.4" x14ac:dyDescent="0.55000000000000004">
      <c r="B588" s="14"/>
    </row>
    <row r="589" spans="2:2" ht="14.4" x14ac:dyDescent="0.55000000000000004">
      <c r="B589" s="14"/>
    </row>
    <row r="590" spans="2:2" ht="14.4" x14ac:dyDescent="0.55000000000000004">
      <c r="B590" s="14"/>
    </row>
    <row r="591" spans="2:2" ht="14.4" x14ac:dyDescent="0.55000000000000004">
      <c r="B591" s="14"/>
    </row>
    <row r="592" spans="2:2" ht="14.4" x14ac:dyDescent="0.55000000000000004">
      <c r="B592" s="14"/>
    </row>
    <row r="593" spans="2:2" ht="14.4" x14ac:dyDescent="0.55000000000000004">
      <c r="B593" s="14"/>
    </row>
    <row r="594" spans="2:2" ht="14.4" x14ac:dyDescent="0.55000000000000004">
      <c r="B594" s="14"/>
    </row>
    <row r="595" spans="2:2" ht="14.4" x14ac:dyDescent="0.55000000000000004">
      <c r="B595" s="14"/>
    </row>
    <row r="596" spans="2:2" ht="14.4" x14ac:dyDescent="0.55000000000000004">
      <c r="B596" s="14"/>
    </row>
    <row r="597" spans="2:2" ht="14.4" x14ac:dyDescent="0.55000000000000004">
      <c r="B597" s="14"/>
    </row>
    <row r="598" spans="2:2" ht="14.4" x14ac:dyDescent="0.55000000000000004">
      <c r="B598" s="14"/>
    </row>
    <row r="599" spans="2:2" ht="14.4" x14ac:dyDescent="0.55000000000000004">
      <c r="B599" s="14"/>
    </row>
    <row r="600" spans="2:2" ht="14.4" x14ac:dyDescent="0.55000000000000004">
      <c r="B600" s="14"/>
    </row>
    <row r="601" spans="2:2" ht="14.4" x14ac:dyDescent="0.55000000000000004">
      <c r="B601" s="14"/>
    </row>
    <row r="602" spans="2:2" ht="14.4" x14ac:dyDescent="0.55000000000000004">
      <c r="B602" s="14"/>
    </row>
    <row r="603" spans="2:2" ht="14.4" x14ac:dyDescent="0.55000000000000004">
      <c r="B603" s="14"/>
    </row>
    <row r="604" spans="2:2" ht="14.4" x14ac:dyDescent="0.55000000000000004">
      <c r="B604" s="14"/>
    </row>
    <row r="605" spans="2:2" ht="14.4" x14ac:dyDescent="0.55000000000000004">
      <c r="B605" s="14"/>
    </row>
    <row r="606" spans="2:2" ht="14.4" x14ac:dyDescent="0.55000000000000004">
      <c r="B606" s="14"/>
    </row>
    <row r="607" spans="2:2" ht="14.4" x14ac:dyDescent="0.55000000000000004">
      <c r="B607" s="14"/>
    </row>
    <row r="608" spans="2:2" ht="14.4" x14ac:dyDescent="0.55000000000000004">
      <c r="B608" s="14"/>
    </row>
    <row r="609" spans="2:2" ht="14.4" x14ac:dyDescent="0.55000000000000004">
      <c r="B609" s="14"/>
    </row>
    <row r="610" spans="2:2" ht="14.4" x14ac:dyDescent="0.55000000000000004">
      <c r="B610" s="14"/>
    </row>
    <row r="611" spans="2:2" ht="14.4" x14ac:dyDescent="0.55000000000000004">
      <c r="B611" s="14"/>
    </row>
    <row r="612" spans="2:2" ht="14.4" x14ac:dyDescent="0.55000000000000004">
      <c r="B612" s="14"/>
    </row>
    <row r="613" spans="2:2" ht="14.4" x14ac:dyDescent="0.55000000000000004">
      <c r="B613" s="14"/>
    </row>
    <row r="614" spans="2:2" ht="14.4" x14ac:dyDescent="0.55000000000000004">
      <c r="B614" s="14"/>
    </row>
    <row r="615" spans="2:2" ht="14.4" x14ac:dyDescent="0.55000000000000004">
      <c r="B615" s="14"/>
    </row>
    <row r="616" spans="2:2" ht="14.4" x14ac:dyDescent="0.55000000000000004">
      <c r="B616" s="14"/>
    </row>
    <row r="617" spans="2:2" ht="14.4" x14ac:dyDescent="0.55000000000000004">
      <c r="B617" s="14"/>
    </row>
    <row r="618" spans="2:2" ht="14.4" x14ac:dyDescent="0.55000000000000004">
      <c r="B618" s="14"/>
    </row>
    <row r="619" spans="2:2" ht="14.4" x14ac:dyDescent="0.55000000000000004">
      <c r="B619" s="14"/>
    </row>
    <row r="620" spans="2:2" ht="14.4" x14ac:dyDescent="0.55000000000000004">
      <c r="B620" s="14"/>
    </row>
    <row r="621" spans="2:2" ht="14.4" x14ac:dyDescent="0.55000000000000004">
      <c r="B621" s="14"/>
    </row>
    <row r="622" spans="2:2" ht="14.4" x14ac:dyDescent="0.55000000000000004">
      <c r="B622" s="14"/>
    </row>
    <row r="623" spans="2:2" ht="14.4" x14ac:dyDescent="0.55000000000000004">
      <c r="B623" s="14"/>
    </row>
    <row r="624" spans="2:2" ht="14.4" x14ac:dyDescent="0.55000000000000004">
      <c r="B624" s="14"/>
    </row>
    <row r="625" spans="2:2" ht="14.4" x14ac:dyDescent="0.55000000000000004">
      <c r="B625" s="14"/>
    </row>
    <row r="626" spans="2:2" ht="14.4" x14ac:dyDescent="0.55000000000000004">
      <c r="B626" s="14"/>
    </row>
    <row r="627" spans="2:2" ht="14.4" x14ac:dyDescent="0.55000000000000004">
      <c r="B627" s="14"/>
    </row>
    <row r="628" spans="2:2" ht="14.4" x14ac:dyDescent="0.55000000000000004">
      <c r="B628" s="14"/>
    </row>
    <row r="629" spans="2:2" ht="14.4" x14ac:dyDescent="0.55000000000000004">
      <c r="B629" s="14"/>
    </row>
    <row r="630" spans="2:2" ht="14.4" x14ac:dyDescent="0.55000000000000004">
      <c r="B630" s="14"/>
    </row>
    <row r="631" spans="2:2" ht="14.4" x14ac:dyDescent="0.55000000000000004">
      <c r="B631" s="14"/>
    </row>
    <row r="632" spans="2:2" ht="14.4" x14ac:dyDescent="0.55000000000000004">
      <c r="B632" s="14"/>
    </row>
    <row r="633" spans="2:2" ht="14.4" x14ac:dyDescent="0.55000000000000004">
      <c r="B633" s="14"/>
    </row>
    <row r="634" spans="2:2" ht="14.4" x14ac:dyDescent="0.55000000000000004">
      <c r="B634" s="14"/>
    </row>
    <row r="635" spans="2:2" ht="14.4" x14ac:dyDescent="0.55000000000000004">
      <c r="B635" s="14"/>
    </row>
    <row r="636" spans="2:2" ht="14.4" x14ac:dyDescent="0.55000000000000004">
      <c r="B636" s="14"/>
    </row>
    <row r="637" spans="2:2" ht="14.4" x14ac:dyDescent="0.55000000000000004">
      <c r="B637" s="14"/>
    </row>
    <row r="638" spans="2:2" ht="14.4" x14ac:dyDescent="0.55000000000000004">
      <c r="B638" s="14"/>
    </row>
    <row r="639" spans="2:2" ht="14.4" x14ac:dyDescent="0.55000000000000004">
      <c r="B639" s="14"/>
    </row>
    <row r="640" spans="2:2" ht="14.4" x14ac:dyDescent="0.55000000000000004">
      <c r="B640" s="14"/>
    </row>
    <row r="641" spans="2:2" ht="14.4" x14ac:dyDescent="0.55000000000000004">
      <c r="B641" s="14"/>
    </row>
    <row r="642" spans="2:2" ht="14.4" x14ac:dyDescent="0.55000000000000004">
      <c r="B642" s="14"/>
    </row>
    <row r="643" spans="2:2" ht="14.4" x14ac:dyDescent="0.55000000000000004">
      <c r="B643" s="14"/>
    </row>
    <row r="644" spans="2:2" ht="14.4" x14ac:dyDescent="0.55000000000000004">
      <c r="B644" s="14"/>
    </row>
    <row r="645" spans="2:2" ht="14.4" x14ac:dyDescent="0.55000000000000004">
      <c r="B645" s="14"/>
    </row>
    <row r="646" spans="2:2" ht="14.4" x14ac:dyDescent="0.55000000000000004">
      <c r="B646" s="14"/>
    </row>
    <row r="647" spans="2:2" ht="14.4" x14ac:dyDescent="0.55000000000000004">
      <c r="B647" s="14"/>
    </row>
    <row r="648" spans="2:2" ht="14.4" x14ac:dyDescent="0.55000000000000004">
      <c r="B648" s="14"/>
    </row>
    <row r="649" spans="2:2" ht="14.4" x14ac:dyDescent="0.55000000000000004">
      <c r="B649" s="14"/>
    </row>
    <row r="650" spans="2:2" ht="14.4" x14ac:dyDescent="0.55000000000000004">
      <c r="B650" s="14"/>
    </row>
    <row r="651" spans="2:2" ht="14.4" x14ac:dyDescent="0.55000000000000004">
      <c r="B651" s="14"/>
    </row>
    <row r="652" spans="2:2" ht="14.4" x14ac:dyDescent="0.55000000000000004">
      <c r="B652" s="14"/>
    </row>
    <row r="653" spans="2:2" ht="14.4" x14ac:dyDescent="0.55000000000000004">
      <c r="B653" s="14"/>
    </row>
    <row r="654" spans="2:2" ht="14.4" x14ac:dyDescent="0.55000000000000004">
      <c r="B654" s="14"/>
    </row>
    <row r="655" spans="2:2" ht="14.4" x14ac:dyDescent="0.55000000000000004">
      <c r="B655" s="14"/>
    </row>
    <row r="656" spans="2:2" ht="14.4" x14ac:dyDescent="0.55000000000000004">
      <c r="B656" s="14"/>
    </row>
    <row r="657" spans="2:2" ht="14.4" x14ac:dyDescent="0.55000000000000004">
      <c r="B657" s="14"/>
    </row>
    <row r="658" spans="2:2" ht="14.4" x14ac:dyDescent="0.55000000000000004">
      <c r="B658" s="14"/>
    </row>
    <row r="659" spans="2:2" ht="14.4" x14ac:dyDescent="0.55000000000000004">
      <c r="B659" s="14"/>
    </row>
    <row r="660" spans="2:2" ht="14.4" x14ac:dyDescent="0.55000000000000004">
      <c r="B660" s="14"/>
    </row>
    <row r="661" spans="2:2" ht="14.4" x14ac:dyDescent="0.55000000000000004">
      <c r="B661" s="14"/>
    </row>
    <row r="662" spans="2:2" ht="14.4" x14ac:dyDescent="0.55000000000000004">
      <c r="B662" s="14"/>
    </row>
    <row r="663" spans="2:2" ht="14.4" x14ac:dyDescent="0.55000000000000004">
      <c r="B663" s="14"/>
    </row>
    <row r="664" spans="2:2" ht="14.4" x14ac:dyDescent="0.55000000000000004">
      <c r="B664" s="14"/>
    </row>
    <row r="665" spans="2:2" ht="14.4" x14ac:dyDescent="0.55000000000000004">
      <c r="B665" s="14"/>
    </row>
    <row r="666" spans="2:2" ht="14.4" x14ac:dyDescent="0.55000000000000004">
      <c r="B666" s="14"/>
    </row>
    <row r="667" spans="2:2" ht="14.4" x14ac:dyDescent="0.55000000000000004">
      <c r="B667" s="14"/>
    </row>
    <row r="668" spans="2:2" ht="14.4" x14ac:dyDescent="0.55000000000000004">
      <c r="B668" s="14"/>
    </row>
    <row r="669" spans="2:2" ht="14.4" x14ac:dyDescent="0.55000000000000004">
      <c r="B669" s="14"/>
    </row>
    <row r="670" spans="2:2" ht="14.4" x14ac:dyDescent="0.55000000000000004">
      <c r="B670" s="14"/>
    </row>
    <row r="671" spans="2:2" ht="14.4" x14ac:dyDescent="0.55000000000000004">
      <c r="B671" s="14"/>
    </row>
    <row r="672" spans="2:2" ht="14.4" x14ac:dyDescent="0.55000000000000004">
      <c r="B672" s="14"/>
    </row>
    <row r="673" spans="2:2" ht="14.4" x14ac:dyDescent="0.55000000000000004">
      <c r="B673" s="14"/>
    </row>
    <row r="674" spans="2:2" ht="14.4" x14ac:dyDescent="0.55000000000000004">
      <c r="B674" s="14"/>
    </row>
    <row r="675" spans="2:2" ht="14.4" x14ac:dyDescent="0.55000000000000004">
      <c r="B675" s="14"/>
    </row>
    <row r="676" spans="2:2" ht="14.4" x14ac:dyDescent="0.55000000000000004">
      <c r="B676" s="14"/>
    </row>
    <row r="677" spans="2:2" ht="14.4" x14ac:dyDescent="0.55000000000000004">
      <c r="B677" s="14"/>
    </row>
    <row r="678" spans="2:2" ht="14.4" x14ac:dyDescent="0.55000000000000004">
      <c r="B678" s="14"/>
    </row>
    <row r="679" spans="2:2" ht="14.4" x14ac:dyDescent="0.55000000000000004">
      <c r="B679" s="14"/>
    </row>
    <row r="680" spans="2:2" ht="14.4" x14ac:dyDescent="0.55000000000000004">
      <c r="B680" s="14"/>
    </row>
    <row r="681" spans="2:2" ht="14.4" x14ac:dyDescent="0.55000000000000004">
      <c r="B681" s="14"/>
    </row>
    <row r="682" spans="2:2" ht="14.4" x14ac:dyDescent="0.55000000000000004">
      <c r="B682" s="14"/>
    </row>
    <row r="683" spans="2:2" ht="14.4" x14ac:dyDescent="0.55000000000000004">
      <c r="B683" s="14"/>
    </row>
    <row r="684" spans="2:2" ht="14.4" x14ac:dyDescent="0.55000000000000004">
      <c r="B684" s="14"/>
    </row>
    <row r="685" spans="2:2" ht="14.4" x14ac:dyDescent="0.55000000000000004">
      <c r="B685" s="14"/>
    </row>
    <row r="686" spans="2:2" ht="14.4" x14ac:dyDescent="0.55000000000000004">
      <c r="B686" s="14"/>
    </row>
    <row r="687" spans="2:2" ht="14.4" x14ac:dyDescent="0.55000000000000004">
      <c r="B687" s="14"/>
    </row>
    <row r="688" spans="2:2" ht="14.4" x14ac:dyDescent="0.55000000000000004">
      <c r="B688" s="14"/>
    </row>
    <row r="689" spans="2:2" ht="14.4" x14ac:dyDescent="0.55000000000000004">
      <c r="B689" s="14"/>
    </row>
    <row r="690" spans="2:2" ht="14.4" x14ac:dyDescent="0.55000000000000004">
      <c r="B690" s="14"/>
    </row>
    <row r="691" spans="2:2" ht="14.4" x14ac:dyDescent="0.55000000000000004">
      <c r="B691" s="14"/>
    </row>
    <row r="692" spans="2:2" ht="14.4" x14ac:dyDescent="0.55000000000000004">
      <c r="B692" s="14"/>
    </row>
    <row r="693" spans="2:2" ht="14.4" x14ac:dyDescent="0.55000000000000004">
      <c r="B693" s="14"/>
    </row>
    <row r="694" spans="2:2" ht="14.4" x14ac:dyDescent="0.55000000000000004">
      <c r="B694" s="14"/>
    </row>
    <row r="695" spans="2:2" ht="14.4" x14ac:dyDescent="0.55000000000000004">
      <c r="B695" s="14"/>
    </row>
    <row r="696" spans="2:2" ht="14.4" x14ac:dyDescent="0.55000000000000004">
      <c r="B696" s="14"/>
    </row>
    <row r="697" spans="2:2" ht="14.4" x14ac:dyDescent="0.55000000000000004">
      <c r="B697" s="14"/>
    </row>
    <row r="698" spans="2:2" ht="14.4" x14ac:dyDescent="0.55000000000000004">
      <c r="B698" s="14"/>
    </row>
    <row r="699" spans="2:2" ht="14.4" x14ac:dyDescent="0.55000000000000004">
      <c r="B699" s="14"/>
    </row>
    <row r="700" spans="2:2" ht="14.4" x14ac:dyDescent="0.55000000000000004">
      <c r="B700" s="14"/>
    </row>
    <row r="701" spans="2:2" ht="14.4" x14ac:dyDescent="0.55000000000000004">
      <c r="B701" s="14"/>
    </row>
    <row r="702" spans="2:2" ht="14.4" x14ac:dyDescent="0.55000000000000004">
      <c r="B702" s="14"/>
    </row>
    <row r="703" spans="2:2" ht="14.4" x14ac:dyDescent="0.55000000000000004">
      <c r="B703" s="14"/>
    </row>
    <row r="704" spans="2:2" ht="14.4" x14ac:dyDescent="0.55000000000000004">
      <c r="B704" s="14"/>
    </row>
    <row r="705" spans="2:2" ht="14.4" x14ac:dyDescent="0.55000000000000004">
      <c r="B705" s="14"/>
    </row>
    <row r="706" spans="2:2" ht="14.4" x14ac:dyDescent="0.55000000000000004">
      <c r="B706" s="14"/>
    </row>
    <row r="707" spans="2:2" ht="14.4" x14ac:dyDescent="0.55000000000000004">
      <c r="B707" s="14"/>
    </row>
    <row r="708" spans="2:2" ht="14.4" x14ac:dyDescent="0.55000000000000004">
      <c r="B708" s="14"/>
    </row>
    <row r="709" spans="2:2" ht="14.4" x14ac:dyDescent="0.55000000000000004">
      <c r="B709" s="14"/>
    </row>
    <row r="710" spans="2:2" ht="14.4" x14ac:dyDescent="0.55000000000000004">
      <c r="B710" s="14"/>
    </row>
    <row r="711" spans="2:2" ht="14.4" x14ac:dyDescent="0.55000000000000004">
      <c r="B711" s="14"/>
    </row>
    <row r="712" spans="2:2" ht="14.4" x14ac:dyDescent="0.55000000000000004">
      <c r="B712" s="14"/>
    </row>
    <row r="713" spans="2:2" ht="14.4" x14ac:dyDescent="0.55000000000000004">
      <c r="B713" s="14"/>
    </row>
    <row r="714" spans="2:2" ht="14.4" x14ac:dyDescent="0.55000000000000004">
      <c r="B714" s="14"/>
    </row>
    <row r="715" spans="2:2" ht="14.4" x14ac:dyDescent="0.55000000000000004">
      <c r="B715" s="14"/>
    </row>
    <row r="716" spans="2:2" ht="14.4" x14ac:dyDescent="0.55000000000000004">
      <c r="B716" s="14"/>
    </row>
    <row r="717" spans="2:2" ht="14.4" x14ac:dyDescent="0.55000000000000004">
      <c r="B717" s="14"/>
    </row>
    <row r="718" spans="2:2" ht="14.4" x14ac:dyDescent="0.55000000000000004">
      <c r="B718" s="14"/>
    </row>
    <row r="719" spans="2:2" ht="14.4" x14ac:dyDescent="0.55000000000000004">
      <c r="B719" s="14"/>
    </row>
    <row r="720" spans="2:2" ht="14.4" x14ac:dyDescent="0.55000000000000004">
      <c r="B720" s="14"/>
    </row>
    <row r="721" spans="2:2" ht="14.4" x14ac:dyDescent="0.55000000000000004">
      <c r="B721" s="14"/>
    </row>
    <row r="722" spans="2:2" ht="14.4" x14ac:dyDescent="0.55000000000000004">
      <c r="B722" s="14"/>
    </row>
    <row r="723" spans="2:2" ht="14.4" x14ac:dyDescent="0.55000000000000004">
      <c r="B723" s="14"/>
    </row>
    <row r="724" spans="2:2" ht="14.4" x14ac:dyDescent="0.55000000000000004">
      <c r="B724" s="14"/>
    </row>
    <row r="725" spans="2:2" ht="14.4" x14ac:dyDescent="0.55000000000000004">
      <c r="B725" s="14"/>
    </row>
    <row r="726" spans="2:2" ht="14.4" x14ac:dyDescent="0.55000000000000004">
      <c r="B726" s="14"/>
    </row>
    <row r="727" spans="2:2" ht="14.4" x14ac:dyDescent="0.55000000000000004">
      <c r="B727" s="14"/>
    </row>
    <row r="728" spans="2:2" ht="14.4" x14ac:dyDescent="0.55000000000000004">
      <c r="B728" s="14"/>
    </row>
    <row r="729" spans="2:2" ht="14.4" x14ac:dyDescent="0.55000000000000004">
      <c r="B729" s="14"/>
    </row>
    <row r="730" spans="2:2" ht="14.4" x14ac:dyDescent="0.55000000000000004">
      <c r="B730" s="14"/>
    </row>
    <row r="731" spans="2:2" ht="14.4" x14ac:dyDescent="0.55000000000000004">
      <c r="B731" s="14"/>
    </row>
    <row r="732" spans="2:2" ht="14.4" x14ac:dyDescent="0.55000000000000004">
      <c r="B732" s="14"/>
    </row>
    <row r="733" spans="2:2" ht="14.4" x14ac:dyDescent="0.55000000000000004">
      <c r="B733" s="14"/>
    </row>
    <row r="734" spans="2:2" ht="14.4" x14ac:dyDescent="0.55000000000000004">
      <c r="B734" s="14"/>
    </row>
    <row r="735" spans="2:2" ht="14.4" x14ac:dyDescent="0.55000000000000004">
      <c r="B735" s="14"/>
    </row>
    <row r="736" spans="2:2" ht="14.4" x14ac:dyDescent="0.55000000000000004">
      <c r="B736" s="14"/>
    </row>
    <row r="737" spans="2:2" ht="14.4" x14ac:dyDescent="0.55000000000000004">
      <c r="B737" s="14"/>
    </row>
    <row r="738" spans="2:2" ht="14.4" x14ac:dyDescent="0.55000000000000004">
      <c r="B738" s="14"/>
    </row>
    <row r="739" spans="2:2" ht="14.4" x14ac:dyDescent="0.55000000000000004">
      <c r="B739" s="14"/>
    </row>
    <row r="740" spans="2:2" ht="14.4" x14ac:dyDescent="0.55000000000000004">
      <c r="B740" s="14"/>
    </row>
    <row r="741" spans="2:2" ht="14.4" x14ac:dyDescent="0.55000000000000004">
      <c r="B741" s="14"/>
    </row>
    <row r="742" spans="2:2" ht="14.4" x14ac:dyDescent="0.55000000000000004">
      <c r="B742" s="14"/>
    </row>
    <row r="743" spans="2:2" ht="14.4" x14ac:dyDescent="0.55000000000000004">
      <c r="B743" s="14"/>
    </row>
    <row r="744" spans="2:2" ht="14.4" x14ac:dyDescent="0.55000000000000004">
      <c r="B744" s="14"/>
    </row>
    <row r="745" spans="2:2" ht="14.4" x14ac:dyDescent="0.55000000000000004">
      <c r="B745" s="14"/>
    </row>
    <row r="746" spans="2:2" ht="14.4" x14ac:dyDescent="0.55000000000000004">
      <c r="B746" s="14"/>
    </row>
    <row r="747" spans="2:2" ht="14.4" x14ac:dyDescent="0.55000000000000004">
      <c r="B747" s="14"/>
    </row>
    <row r="748" spans="2:2" ht="14.4" x14ac:dyDescent="0.55000000000000004">
      <c r="B748" s="14"/>
    </row>
    <row r="749" spans="2:2" ht="14.4" x14ac:dyDescent="0.55000000000000004">
      <c r="B749" s="14"/>
    </row>
    <row r="750" spans="2:2" ht="14.4" x14ac:dyDescent="0.55000000000000004">
      <c r="B750" s="14"/>
    </row>
    <row r="751" spans="2:2" ht="14.4" x14ac:dyDescent="0.55000000000000004">
      <c r="B751" s="14"/>
    </row>
    <row r="752" spans="2:2" ht="14.4" x14ac:dyDescent="0.55000000000000004">
      <c r="B752" s="14"/>
    </row>
    <row r="753" spans="2:2" ht="14.4" x14ac:dyDescent="0.55000000000000004">
      <c r="B753" s="14"/>
    </row>
    <row r="754" spans="2:2" ht="14.4" x14ac:dyDescent="0.55000000000000004">
      <c r="B754" s="14"/>
    </row>
    <row r="755" spans="2:2" ht="14.4" x14ac:dyDescent="0.55000000000000004">
      <c r="B755" s="14"/>
    </row>
    <row r="756" spans="2:2" ht="14.4" x14ac:dyDescent="0.55000000000000004">
      <c r="B756" s="14"/>
    </row>
    <row r="757" spans="2:2" ht="14.4" x14ac:dyDescent="0.55000000000000004">
      <c r="B757" s="14"/>
    </row>
    <row r="758" spans="2:2" ht="14.4" x14ac:dyDescent="0.55000000000000004">
      <c r="B758" s="14"/>
    </row>
    <row r="759" spans="2:2" ht="14.4" x14ac:dyDescent="0.55000000000000004">
      <c r="B759" s="14"/>
    </row>
    <row r="760" spans="2:2" ht="14.4" x14ac:dyDescent="0.55000000000000004">
      <c r="B760" s="14"/>
    </row>
    <row r="761" spans="2:2" ht="14.4" x14ac:dyDescent="0.55000000000000004">
      <c r="B761" s="14"/>
    </row>
    <row r="762" spans="2:2" ht="14.4" x14ac:dyDescent="0.55000000000000004">
      <c r="B762" s="14"/>
    </row>
    <row r="763" spans="2:2" ht="14.4" x14ac:dyDescent="0.55000000000000004">
      <c r="B763" s="14"/>
    </row>
    <row r="764" spans="2:2" ht="14.4" x14ac:dyDescent="0.55000000000000004">
      <c r="B764" s="14"/>
    </row>
    <row r="765" spans="2:2" ht="14.4" x14ac:dyDescent="0.55000000000000004">
      <c r="B765" s="14"/>
    </row>
    <row r="766" spans="2:2" ht="14.4" x14ac:dyDescent="0.55000000000000004">
      <c r="B766" s="14"/>
    </row>
    <row r="767" spans="2:2" ht="14.4" x14ac:dyDescent="0.55000000000000004">
      <c r="B767" s="14"/>
    </row>
    <row r="768" spans="2:2" ht="14.4" x14ac:dyDescent="0.55000000000000004">
      <c r="B768" s="14"/>
    </row>
    <row r="769" spans="2:2" ht="14.4" x14ac:dyDescent="0.55000000000000004">
      <c r="B769" s="14"/>
    </row>
    <row r="770" spans="2:2" ht="14.4" x14ac:dyDescent="0.55000000000000004">
      <c r="B770" s="14"/>
    </row>
    <row r="771" spans="2:2" ht="14.4" x14ac:dyDescent="0.55000000000000004">
      <c r="B771" s="14"/>
    </row>
    <row r="772" spans="2:2" ht="14.4" x14ac:dyDescent="0.55000000000000004">
      <c r="B772" s="14"/>
    </row>
    <row r="773" spans="2:2" ht="14.4" x14ac:dyDescent="0.55000000000000004">
      <c r="B773" s="14"/>
    </row>
    <row r="774" spans="2:2" ht="14.4" x14ac:dyDescent="0.55000000000000004">
      <c r="B774" s="14"/>
    </row>
    <row r="775" spans="2:2" ht="14.4" x14ac:dyDescent="0.55000000000000004">
      <c r="B775" s="14"/>
    </row>
    <row r="776" spans="2:2" ht="14.4" x14ac:dyDescent="0.55000000000000004">
      <c r="B776" s="14"/>
    </row>
    <row r="777" spans="2:2" ht="14.4" x14ac:dyDescent="0.55000000000000004">
      <c r="B777" s="14"/>
    </row>
    <row r="778" spans="2:2" ht="14.4" x14ac:dyDescent="0.55000000000000004">
      <c r="B778" s="14"/>
    </row>
    <row r="779" spans="2:2" ht="14.4" x14ac:dyDescent="0.55000000000000004">
      <c r="B779" s="14"/>
    </row>
    <row r="780" spans="2:2" ht="14.4" x14ac:dyDescent="0.55000000000000004">
      <c r="B780" s="14"/>
    </row>
    <row r="781" spans="2:2" ht="14.4" x14ac:dyDescent="0.55000000000000004">
      <c r="B781" s="14"/>
    </row>
    <row r="782" spans="2:2" ht="14.4" x14ac:dyDescent="0.55000000000000004">
      <c r="B782" s="14"/>
    </row>
    <row r="783" spans="2:2" ht="14.4" x14ac:dyDescent="0.55000000000000004">
      <c r="B783" s="14"/>
    </row>
    <row r="784" spans="2:2" ht="14.4" x14ac:dyDescent="0.55000000000000004">
      <c r="B784" s="14"/>
    </row>
    <row r="785" spans="2:2" ht="14.4" x14ac:dyDescent="0.55000000000000004">
      <c r="B785" s="14"/>
    </row>
    <row r="786" spans="2:2" ht="14.4" x14ac:dyDescent="0.55000000000000004">
      <c r="B786" s="14"/>
    </row>
    <row r="787" spans="2:2" ht="14.4" x14ac:dyDescent="0.55000000000000004">
      <c r="B787" s="14"/>
    </row>
    <row r="788" spans="2:2" ht="14.4" x14ac:dyDescent="0.55000000000000004">
      <c r="B788" s="14"/>
    </row>
    <row r="789" spans="2:2" ht="14.4" x14ac:dyDescent="0.55000000000000004">
      <c r="B789" s="14"/>
    </row>
    <row r="790" spans="2:2" ht="14.4" x14ac:dyDescent="0.55000000000000004">
      <c r="B790" s="14"/>
    </row>
    <row r="791" spans="2:2" ht="14.4" x14ac:dyDescent="0.55000000000000004">
      <c r="B791" s="14"/>
    </row>
    <row r="792" spans="2:2" ht="14.4" x14ac:dyDescent="0.55000000000000004">
      <c r="B792" s="14"/>
    </row>
    <row r="793" spans="2:2" ht="14.4" x14ac:dyDescent="0.55000000000000004">
      <c r="B793" s="14"/>
    </row>
    <row r="794" spans="2:2" ht="14.4" x14ac:dyDescent="0.55000000000000004">
      <c r="B794" s="14"/>
    </row>
    <row r="795" spans="2:2" ht="14.4" x14ac:dyDescent="0.55000000000000004">
      <c r="B795" s="14"/>
    </row>
    <row r="796" spans="2:2" ht="14.4" x14ac:dyDescent="0.55000000000000004">
      <c r="B796" s="14"/>
    </row>
    <row r="797" spans="2:2" ht="14.4" x14ac:dyDescent="0.55000000000000004">
      <c r="B797" s="14"/>
    </row>
    <row r="798" spans="2:2" ht="14.4" x14ac:dyDescent="0.55000000000000004">
      <c r="B798" s="14"/>
    </row>
    <row r="799" spans="2:2" ht="14.4" x14ac:dyDescent="0.55000000000000004">
      <c r="B799" s="14"/>
    </row>
    <row r="800" spans="2:2" ht="14.4" x14ac:dyDescent="0.55000000000000004">
      <c r="B800" s="14"/>
    </row>
    <row r="801" spans="2:2" ht="14.4" x14ac:dyDescent="0.55000000000000004">
      <c r="B801" s="14"/>
    </row>
    <row r="802" spans="2:2" ht="14.4" x14ac:dyDescent="0.55000000000000004">
      <c r="B802" s="14"/>
    </row>
    <row r="803" spans="2:2" ht="14.4" x14ac:dyDescent="0.55000000000000004">
      <c r="B803" s="14"/>
    </row>
    <row r="804" spans="2:2" ht="14.4" x14ac:dyDescent="0.55000000000000004">
      <c r="B804" s="14"/>
    </row>
    <row r="805" spans="2:2" ht="14.4" x14ac:dyDescent="0.55000000000000004">
      <c r="B805" s="14"/>
    </row>
    <row r="806" spans="2:2" ht="14.4" x14ac:dyDescent="0.55000000000000004">
      <c r="B806" s="14"/>
    </row>
    <row r="807" spans="2:2" ht="14.4" x14ac:dyDescent="0.55000000000000004">
      <c r="B807" s="14"/>
    </row>
    <row r="808" spans="2:2" ht="14.4" x14ac:dyDescent="0.55000000000000004">
      <c r="B808" s="14"/>
    </row>
    <row r="809" spans="2:2" ht="14.4" x14ac:dyDescent="0.55000000000000004">
      <c r="B809" s="14"/>
    </row>
    <row r="810" spans="2:2" ht="14.4" x14ac:dyDescent="0.55000000000000004">
      <c r="B810" s="14"/>
    </row>
    <row r="811" spans="2:2" ht="14.4" x14ac:dyDescent="0.55000000000000004">
      <c r="B811" s="14"/>
    </row>
    <row r="812" spans="2:2" ht="14.4" x14ac:dyDescent="0.55000000000000004">
      <c r="B812" s="14"/>
    </row>
    <row r="813" spans="2:2" ht="14.4" x14ac:dyDescent="0.55000000000000004">
      <c r="B813" s="14"/>
    </row>
    <row r="814" spans="2:2" ht="14.4" x14ac:dyDescent="0.55000000000000004">
      <c r="B814" s="14"/>
    </row>
    <row r="815" spans="2:2" ht="14.4" x14ac:dyDescent="0.55000000000000004">
      <c r="B815" s="14"/>
    </row>
    <row r="816" spans="2:2" ht="14.4" x14ac:dyDescent="0.55000000000000004">
      <c r="B816" s="14"/>
    </row>
    <row r="817" spans="2:2" ht="14.4" x14ac:dyDescent="0.55000000000000004">
      <c r="B817" s="14"/>
    </row>
    <row r="818" spans="2:2" ht="14.4" x14ac:dyDescent="0.55000000000000004">
      <c r="B818" s="14"/>
    </row>
    <row r="819" spans="2:2" ht="14.4" x14ac:dyDescent="0.55000000000000004">
      <c r="B819" s="14"/>
    </row>
    <row r="820" spans="2:2" ht="14.4" x14ac:dyDescent="0.55000000000000004">
      <c r="B820" s="14"/>
    </row>
    <row r="821" spans="2:2" ht="14.4" x14ac:dyDescent="0.55000000000000004">
      <c r="B821" s="14"/>
    </row>
    <row r="822" spans="2:2" ht="14.4" x14ac:dyDescent="0.55000000000000004">
      <c r="B822" s="14"/>
    </row>
    <row r="823" spans="2:2" ht="14.4" x14ac:dyDescent="0.55000000000000004">
      <c r="B823" s="14"/>
    </row>
    <row r="824" spans="2:2" ht="14.4" x14ac:dyDescent="0.55000000000000004">
      <c r="B824" s="14"/>
    </row>
    <row r="825" spans="2:2" ht="14.4" x14ac:dyDescent="0.55000000000000004">
      <c r="B825" s="14"/>
    </row>
    <row r="826" spans="2:2" ht="14.4" x14ac:dyDescent="0.55000000000000004">
      <c r="B826" s="14"/>
    </row>
    <row r="827" spans="2:2" ht="14.4" x14ac:dyDescent="0.55000000000000004">
      <c r="B827" s="14"/>
    </row>
    <row r="828" spans="2:2" ht="14.4" x14ac:dyDescent="0.55000000000000004">
      <c r="B828" s="14"/>
    </row>
    <row r="829" spans="2:2" ht="14.4" x14ac:dyDescent="0.55000000000000004">
      <c r="B829" s="14"/>
    </row>
    <row r="830" spans="2:2" ht="14.4" x14ac:dyDescent="0.55000000000000004">
      <c r="B830" s="14"/>
    </row>
    <row r="831" spans="2:2" ht="14.4" x14ac:dyDescent="0.55000000000000004">
      <c r="B831" s="14"/>
    </row>
    <row r="832" spans="2:2" ht="14.4" x14ac:dyDescent="0.55000000000000004">
      <c r="B832" s="14"/>
    </row>
    <row r="833" spans="2:2" ht="14.4" x14ac:dyDescent="0.55000000000000004">
      <c r="B833" s="14"/>
    </row>
    <row r="834" spans="2:2" ht="14.4" x14ac:dyDescent="0.55000000000000004">
      <c r="B834" s="14"/>
    </row>
    <row r="835" spans="2:2" ht="14.4" x14ac:dyDescent="0.55000000000000004">
      <c r="B835" s="14"/>
    </row>
    <row r="836" spans="2:2" ht="14.4" x14ac:dyDescent="0.55000000000000004">
      <c r="B836" s="14"/>
    </row>
    <row r="837" spans="2:2" ht="14.4" x14ac:dyDescent="0.55000000000000004">
      <c r="B837" s="14"/>
    </row>
    <row r="838" spans="2:2" ht="14.4" x14ac:dyDescent="0.55000000000000004">
      <c r="B838" s="14"/>
    </row>
    <row r="839" spans="2:2" ht="14.4" x14ac:dyDescent="0.55000000000000004">
      <c r="B839" s="14"/>
    </row>
    <row r="840" spans="2:2" ht="14.4" x14ac:dyDescent="0.55000000000000004">
      <c r="B840" s="14"/>
    </row>
    <row r="841" spans="2:2" ht="14.4" x14ac:dyDescent="0.55000000000000004">
      <c r="B841" s="14"/>
    </row>
    <row r="842" spans="2:2" ht="14.4" x14ac:dyDescent="0.55000000000000004">
      <c r="B842" s="14"/>
    </row>
    <row r="843" spans="2:2" ht="14.4" x14ac:dyDescent="0.55000000000000004">
      <c r="B843" s="14"/>
    </row>
    <row r="844" spans="2:2" ht="14.4" x14ac:dyDescent="0.55000000000000004">
      <c r="B844" s="14"/>
    </row>
    <row r="845" spans="2:2" ht="14.4" x14ac:dyDescent="0.55000000000000004">
      <c r="B845" s="14"/>
    </row>
    <row r="846" spans="2:2" ht="14.4" x14ac:dyDescent="0.55000000000000004">
      <c r="B846" s="14"/>
    </row>
    <row r="847" spans="2:2" ht="14.4" x14ac:dyDescent="0.55000000000000004">
      <c r="B847" s="14"/>
    </row>
    <row r="848" spans="2:2" ht="14.4" x14ac:dyDescent="0.55000000000000004">
      <c r="B848" s="14"/>
    </row>
    <row r="849" spans="2:2" ht="14.4" x14ac:dyDescent="0.55000000000000004">
      <c r="B849" s="14"/>
    </row>
    <row r="850" spans="2:2" ht="14.4" x14ac:dyDescent="0.55000000000000004">
      <c r="B850" s="14"/>
    </row>
    <row r="851" spans="2:2" ht="14.4" x14ac:dyDescent="0.55000000000000004">
      <c r="B851" s="14"/>
    </row>
    <row r="852" spans="2:2" ht="14.4" x14ac:dyDescent="0.55000000000000004">
      <c r="B852" s="14"/>
    </row>
    <row r="853" spans="2:2" ht="14.4" x14ac:dyDescent="0.55000000000000004">
      <c r="B853" s="14"/>
    </row>
    <row r="854" spans="2:2" ht="14.4" x14ac:dyDescent="0.55000000000000004">
      <c r="B854" s="14"/>
    </row>
    <row r="855" spans="2:2" ht="14.4" x14ac:dyDescent="0.55000000000000004">
      <c r="B855" s="14"/>
    </row>
    <row r="856" spans="2:2" ht="14.4" x14ac:dyDescent="0.55000000000000004">
      <c r="B856" s="14"/>
    </row>
    <row r="857" spans="2:2" ht="14.4" x14ac:dyDescent="0.55000000000000004">
      <c r="B857" s="14"/>
    </row>
    <row r="858" spans="2:2" ht="14.4" x14ac:dyDescent="0.55000000000000004">
      <c r="B858" s="14"/>
    </row>
    <row r="859" spans="2:2" ht="14.4" x14ac:dyDescent="0.55000000000000004">
      <c r="B859" s="14"/>
    </row>
    <row r="860" spans="2:2" ht="14.4" x14ac:dyDescent="0.55000000000000004">
      <c r="B860" s="14"/>
    </row>
    <row r="861" spans="2:2" ht="14.4" x14ac:dyDescent="0.55000000000000004">
      <c r="B861" s="14"/>
    </row>
    <row r="862" spans="2:2" ht="14.4" x14ac:dyDescent="0.55000000000000004">
      <c r="B862" s="14"/>
    </row>
    <row r="863" spans="2:2" ht="14.4" x14ac:dyDescent="0.55000000000000004">
      <c r="B863" s="14"/>
    </row>
    <row r="864" spans="2:2" ht="14.4" x14ac:dyDescent="0.55000000000000004">
      <c r="B864" s="14"/>
    </row>
    <row r="865" spans="2:2" ht="14.4" x14ac:dyDescent="0.55000000000000004">
      <c r="B865" s="14"/>
    </row>
    <row r="866" spans="2:2" ht="14.4" x14ac:dyDescent="0.55000000000000004">
      <c r="B866" s="14"/>
    </row>
    <row r="867" spans="2:2" ht="14.4" x14ac:dyDescent="0.55000000000000004">
      <c r="B867" s="14"/>
    </row>
    <row r="868" spans="2:2" ht="14.4" x14ac:dyDescent="0.55000000000000004">
      <c r="B868" s="14"/>
    </row>
    <row r="869" spans="2:2" ht="14.4" x14ac:dyDescent="0.55000000000000004">
      <c r="B869" s="14"/>
    </row>
    <row r="870" spans="2:2" ht="14.4" x14ac:dyDescent="0.55000000000000004">
      <c r="B870" s="14"/>
    </row>
    <row r="871" spans="2:2" ht="14.4" x14ac:dyDescent="0.55000000000000004">
      <c r="B871" s="14"/>
    </row>
    <row r="872" spans="2:2" ht="14.4" x14ac:dyDescent="0.55000000000000004">
      <c r="B872" s="14"/>
    </row>
    <row r="873" spans="2:2" ht="14.4" x14ac:dyDescent="0.55000000000000004">
      <c r="B873" s="14"/>
    </row>
    <row r="874" spans="2:2" ht="14.4" x14ac:dyDescent="0.55000000000000004">
      <c r="B874" s="14"/>
    </row>
    <row r="875" spans="2:2" ht="14.4" x14ac:dyDescent="0.55000000000000004">
      <c r="B875" s="14"/>
    </row>
    <row r="876" spans="2:2" ht="14.4" x14ac:dyDescent="0.55000000000000004">
      <c r="B876" s="14"/>
    </row>
    <row r="877" spans="2:2" ht="14.4" x14ac:dyDescent="0.55000000000000004">
      <c r="B877" s="14"/>
    </row>
    <row r="878" spans="2:2" ht="14.4" x14ac:dyDescent="0.55000000000000004">
      <c r="B878" s="14"/>
    </row>
    <row r="879" spans="2:2" ht="14.4" x14ac:dyDescent="0.55000000000000004">
      <c r="B879" s="14"/>
    </row>
    <row r="880" spans="2:2" ht="14.4" x14ac:dyDescent="0.55000000000000004">
      <c r="B880" s="14"/>
    </row>
    <row r="881" spans="2:2" ht="14.4" x14ac:dyDescent="0.55000000000000004">
      <c r="B881" s="14"/>
    </row>
    <row r="882" spans="2:2" ht="14.4" x14ac:dyDescent="0.55000000000000004">
      <c r="B882" s="14"/>
    </row>
    <row r="883" spans="2:2" ht="14.4" x14ac:dyDescent="0.55000000000000004">
      <c r="B883" s="14"/>
    </row>
    <row r="884" spans="2:2" ht="14.4" x14ac:dyDescent="0.55000000000000004">
      <c r="B884" s="14"/>
    </row>
    <row r="885" spans="2:2" ht="14.4" x14ac:dyDescent="0.55000000000000004">
      <c r="B885" s="14"/>
    </row>
    <row r="886" spans="2:2" ht="14.4" x14ac:dyDescent="0.55000000000000004">
      <c r="B886" s="14"/>
    </row>
    <row r="887" spans="2:2" ht="14.4" x14ac:dyDescent="0.55000000000000004">
      <c r="B887" s="14"/>
    </row>
    <row r="888" spans="2:2" ht="14.4" x14ac:dyDescent="0.55000000000000004">
      <c r="B888" s="14"/>
    </row>
    <row r="889" spans="2:2" ht="14.4" x14ac:dyDescent="0.55000000000000004">
      <c r="B889" s="14"/>
    </row>
    <row r="890" spans="2:2" ht="14.4" x14ac:dyDescent="0.55000000000000004">
      <c r="B890" s="14"/>
    </row>
    <row r="891" spans="2:2" ht="14.4" x14ac:dyDescent="0.55000000000000004">
      <c r="B891" s="14"/>
    </row>
    <row r="892" spans="2:2" ht="14.4" x14ac:dyDescent="0.55000000000000004">
      <c r="B892" s="14"/>
    </row>
    <row r="893" spans="2:2" ht="14.4" x14ac:dyDescent="0.55000000000000004">
      <c r="B893" s="14"/>
    </row>
    <row r="894" spans="2:2" ht="14.4" x14ac:dyDescent="0.55000000000000004">
      <c r="B894" s="14"/>
    </row>
    <row r="895" spans="2:2" ht="14.4" x14ac:dyDescent="0.55000000000000004">
      <c r="B895" s="14"/>
    </row>
    <row r="896" spans="2:2" ht="14.4" x14ac:dyDescent="0.55000000000000004">
      <c r="B896" s="14"/>
    </row>
    <row r="897" spans="2:2" ht="14.4" x14ac:dyDescent="0.55000000000000004">
      <c r="B897" s="14"/>
    </row>
    <row r="898" spans="2:2" ht="14.4" x14ac:dyDescent="0.55000000000000004">
      <c r="B898" s="14"/>
    </row>
    <row r="899" spans="2:2" ht="14.4" x14ac:dyDescent="0.55000000000000004">
      <c r="B899" s="14"/>
    </row>
    <row r="900" spans="2:2" ht="14.4" x14ac:dyDescent="0.55000000000000004">
      <c r="B900" s="14"/>
    </row>
    <row r="901" spans="2:2" ht="14.4" x14ac:dyDescent="0.55000000000000004">
      <c r="B901" s="14"/>
    </row>
    <row r="902" spans="2:2" ht="14.4" x14ac:dyDescent="0.55000000000000004">
      <c r="B902" s="14"/>
    </row>
    <row r="903" spans="2:2" ht="14.4" x14ac:dyDescent="0.55000000000000004">
      <c r="B903" s="14"/>
    </row>
    <row r="904" spans="2:2" ht="14.4" x14ac:dyDescent="0.55000000000000004">
      <c r="B904" s="14"/>
    </row>
    <row r="905" spans="2:2" ht="14.4" x14ac:dyDescent="0.55000000000000004">
      <c r="B905" s="14"/>
    </row>
    <row r="906" spans="2:2" ht="14.4" x14ac:dyDescent="0.55000000000000004">
      <c r="B906" s="14"/>
    </row>
    <row r="907" spans="2:2" ht="14.4" x14ac:dyDescent="0.55000000000000004">
      <c r="B907" s="14"/>
    </row>
    <row r="908" spans="2:2" ht="14.4" x14ac:dyDescent="0.55000000000000004">
      <c r="B908" s="14"/>
    </row>
    <row r="909" spans="2:2" ht="14.4" x14ac:dyDescent="0.55000000000000004">
      <c r="B909" s="14"/>
    </row>
    <row r="910" spans="2:2" ht="14.4" x14ac:dyDescent="0.55000000000000004">
      <c r="B910" s="14"/>
    </row>
    <row r="911" spans="2:2" ht="14.4" x14ac:dyDescent="0.55000000000000004">
      <c r="B911" s="14"/>
    </row>
    <row r="912" spans="2:2" ht="14.4" x14ac:dyDescent="0.55000000000000004">
      <c r="B912" s="14"/>
    </row>
    <row r="913" spans="2:2" ht="14.4" x14ac:dyDescent="0.55000000000000004">
      <c r="B913" s="14"/>
    </row>
    <row r="914" spans="2:2" ht="14.4" x14ac:dyDescent="0.55000000000000004">
      <c r="B914" s="14"/>
    </row>
    <row r="915" spans="2:2" ht="14.4" x14ac:dyDescent="0.55000000000000004">
      <c r="B915" s="14"/>
    </row>
    <row r="916" spans="2:2" ht="14.4" x14ac:dyDescent="0.55000000000000004">
      <c r="B916" s="14"/>
    </row>
    <row r="917" spans="2:2" ht="14.4" x14ac:dyDescent="0.55000000000000004">
      <c r="B917" s="14"/>
    </row>
    <row r="918" spans="2:2" ht="14.4" x14ac:dyDescent="0.55000000000000004">
      <c r="B918" s="14"/>
    </row>
    <row r="919" spans="2:2" ht="14.4" x14ac:dyDescent="0.55000000000000004">
      <c r="B919" s="14"/>
    </row>
    <row r="920" spans="2:2" ht="14.4" x14ac:dyDescent="0.55000000000000004">
      <c r="B920" s="14"/>
    </row>
    <row r="921" spans="2:2" ht="14.4" x14ac:dyDescent="0.55000000000000004">
      <c r="B921" s="14"/>
    </row>
    <row r="922" spans="2:2" ht="14.4" x14ac:dyDescent="0.55000000000000004">
      <c r="B922" s="14"/>
    </row>
    <row r="923" spans="2:2" ht="14.4" x14ac:dyDescent="0.55000000000000004">
      <c r="B923" s="14"/>
    </row>
    <row r="924" spans="2:2" ht="14.4" x14ac:dyDescent="0.55000000000000004">
      <c r="B924" s="14"/>
    </row>
    <row r="925" spans="2:2" ht="14.4" x14ac:dyDescent="0.55000000000000004">
      <c r="B925" s="14"/>
    </row>
    <row r="926" spans="2:2" ht="14.4" x14ac:dyDescent="0.55000000000000004">
      <c r="B926" s="14"/>
    </row>
    <row r="927" spans="2:2" ht="14.4" x14ac:dyDescent="0.55000000000000004">
      <c r="B927" s="14"/>
    </row>
    <row r="928" spans="2:2" ht="14.4" x14ac:dyDescent="0.55000000000000004">
      <c r="B928" s="14"/>
    </row>
    <row r="929" spans="2:2" ht="14.4" x14ac:dyDescent="0.55000000000000004">
      <c r="B929" s="14"/>
    </row>
    <row r="930" spans="2:2" ht="14.4" x14ac:dyDescent="0.55000000000000004">
      <c r="B930" s="14"/>
    </row>
    <row r="931" spans="2:2" ht="14.4" x14ac:dyDescent="0.55000000000000004">
      <c r="B931" s="14"/>
    </row>
    <row r="932" spans="2:2" ht="14.4" x14ac:dyDescent="0.55000000000000004">
      <c r="B932" s="14"/>
    </row>
    <row r="933" spans="2:2" ht="14.4" x14ac:dyDescent="0.55000000000000004">
      <c r="B933" s="14"/>
    </row>
    <row r="934" spans="2:2" ht="14.4" x14ac:dyDescent="0.55000000000000004">
      <c r="B934" s="14"/>
    </row>
    <row r="935" spans="2:2" ht="14.4" x14ac:dyDescent="0.55000000000000004">
      <c r="B935" s="14"/>
    </row>
    <row r="936" spans="2:2" ht="14.4" x14ac:dyDescent="0.55000000000000004">
      <c r="B936" s="14"/>
    </row>
    <row r="937" spans="2:2" ht="14.4" x14ac:dyDescent="0.55000000000000004">
      <c r="B937" s="14"/>
    </row>
    <row r="938" spans="2:2" ht="14.4" x14ac:dyDescent="0.55000000000000004">
      <c r="B938" s="14"/>
    </row>
    <row r="939" spans="2:2" ht="14.4" x14ac:dyDescent="0.55000000000000004">
      <c r="B939" s="14"/>
    </row>
    <row r="940" spans="2:2" ht="14.4" x14ac:dyDescent="0.55000000000000004">
      <c r="B940" s="14"/>
    </row>
    <row r="941" spans="2:2" ht="14.4" x14ac:dyDescent="0.55000000000000004">
      <c r="B941" s="14"/>
    </row>
    <row r="942" spans="2:2" ht="14.4" x14ac:dyDescent="0.55000000000000004">
      <c r="B942" s="14"/>
    </row>
    <row r="943" spans="2:2" ht="14.4" x14ac:dyDescent="0.55000000000000004">
      <c r="B943" s="14"/>
    </row>
    <row r="944" spans="2:2" ht="14.4" x14ac:dyDescent="0.55000000000000004">
      <c r="B944" s="14"/>
    </row>
    <row r="945" spans="2:2" ht="14.4" x14ac:dyDescent="0.55000000000000004">
      <c r="B945" s="14"/>
    </row>
    <row r="946" spans="2:2" ht="14.4" x14ac:dyDescent="0.55000000000000004">
      <c r="B946" s="14"/>
    </row>
    <row r="947" spans="2:2" ht="14.4" x14ac:dyDescent="0.55000000000000004">
      <c r="B947" s="14"/>
    </row>
    <row r="948" spans="2:2" ht="14.4" x14ac:dyDescent="0.55000000000000004">
      <c r="B948" s="14"/>
    </row>
    <row r="949" spans="2:2" ht="14.4" x14ac:dyDescent="0.55000000000000004">
      <c r="B949" s="14"/>
    </row>
    <row r="950" spans="2:2" ht="14.4" x14ac:dyDescent="0.55000000000000004">
      <c r="B950" s="14"/>
    </row>
    <row r="951" spans="2:2" ht="14.4" x14ac:dyDescent="0.55000000000000004">
      <c r="B951" s="14"/>
    </row>
    <row r="952" spans="2:2" ht="14.4" x14ac:dyDescent="0.55000000000000004">
      <c r="B952" s="14"/>
    </row>
    <row r="953" spans="2:2" ht="14.4" x14ac:dyDescent="0.55000000000000004">
      <c r="B953" s="14"/>
    </row>
    <row r="954" spans="2:2" ht="14.4" x14ac:dyDescent="0.55000000000000004">
      <c r="B954" s="14"/>
    </row>
    <row r="955" spans="2:2" ht="14.4" x14ac:dyDescent="0.55000000000000004">
      <c r="B955" s="14"/>
    </row>
    <row r="956" spans="2:2" ht="14.4" x14ac:dyDescent="0.55000000000000004">
      <c r="B956" s="14"/>
    </row>
    <row r="957" spans="2:2" ht="14.4" x14ac:dyDescent="0.55000000000000004">
      <c r="B957" s="14"/>
    </row>
    <row r="958" spans="2:2" ht="14.4" x14ac:dyDescent="0.55000000000000004">
      <c r="B958" s="14"/>
    </row>
    <row r="959" spans="2:2" ht="14.4" x14ac:dyDescent="0.55000000000000004">
      <c r="B959" s="14"/>
    </row>
    <row r="960" spans="2:2" ht="14.4" x14ac:dyDescent="0.55000000000000004">
      <c r="B960" s="14"/>
    </row>
    <row r="961" spans="2:2" ht="14.4" x14ac:dyDescent="0.55000000000000004">
      <c r="B961" s="14"/>
    </row>
    <row r="962" spans="2:2" ht="14.4" x14ac:dyDescent="0.55000000000000004">
      <c r="B962" s="14"/>
    </row>
    <row r="963" spans="2:2" ht="14.4" x14ac:dyDescent="0.55000000000000004">
      <c r="B963" s="14"/>
    </row>
    <row r="964" spans="2:2" ht="14.4" x14ac:dyDescent="0.55000000000000004">
      <c r="B964" s="14"/>
    </row>
    <row r="965" spans="2:2" ht="14.4" x14ac:dyDescent="0.55000000000000004">
      <c r="B965" s="14"/>
    </row>
    <row r="966" spans="2:2" ht="14.4" x14ac:dyDescent="0.55000000000000004">
      <c r="B966" s="14"/>
    </row>
    <row r="967" spans="2:2" ht="14.4" x14ac:dyDescent="0.55000000000000004">
      <c r="B967" s="14"/>
    </row>
    <row r="968" spans="2:2" ht="14.4" x14ac:dyDescent="0.55000000000000004">
      <c r="B968" s="14"/>
    </row>
    <row r="969" spans="2:2" ht="14.4" x14ac:dyDescent="0.55000000000000004">
      <c r="B969" s="14"/>
    </row>
    <row r="970" spans="2:2" ht="14.4" x14ac:dyDescent="0.55000000000000004">
      <c r="B970" s="14"/>
    </row>
    <row r="971" spans="2:2" ht="14.4" x14ac:dyDescent="0.55000000000000004">
      <c r="B971" s="14"/>
    </row>
    <row r="972" spans="2:2" ht="14.4" x14ac:dyDescent="0.55000000000000004">
      <c r="B972" s="14"/>
    </row>
    <row r="973" spans="2:2" ht="14.4" x14ac:dyDescent="0.55000000000000004">
      <c r="B973" s="14"/>
    </row>
    <row r="974" spans="2:2" ht="14.4" x14ac:dyDescent="0.55000000000000004">
      <c r="B974" s="14"/>
    </row>
    <row r="975" spans="2:2" ht="14.4" x14ac:dyDescent="0.55000000000000004">
      <c r="B975" s="14"/>
    </row>
    <row r="976" spans="2:2" ht="14.4" x14ac:dyDescent="0.55000000000000004">
      <c r="B976" s="14"/>
    </row>
    <row r="977" spans="2:2" ht="14.4" x14ac:dyDescent="0.55000000000000004">
      <c r="B977" s="14"/>
    </row>
    <row r="978" spans="2:2" ht="14.4" x14ac:dyDescent="0.55000000000000004">
      <c r="B978" s="14"/>
    </row>
    <row r="979" spans="2:2" ht="14.4" x14ac:dyDescent="0.55000000000000004">
      <c r="B979" s="14"/>
    </row>
    <row r="980" spans="2:2" ht="14.4" x14ac:dyDescent="0.55000000000000004">
      <c r="B980" s="14"/>
    </row>
    <row r="981" spans="2:2" ht="14.4" x14ac:dyDescent="0.55000000000000004">
      <c r="B981" s="14"/>
    </row>
    <row r="982" spans="2:2" ht="14.4" x14ac:dyDescent="0.55000000000000004">
      <c r="B982" s="14"/>
    </row>
    <row r="983" spans="2:2" ht="14.4" x14ac:dyDescent="0.55000000000000004">
      <c r="B983" s="14"/>
    </row>
    <row r="984" spans="2:2" ht="14.4" x14ac:dyDescent="0.55000000000000004">
      <c r="B984" s="14"/>
    </row>
    <row r="985" spans="2:2" ht="14.4" x14ac:dyDescent="0.55000000000000004">
      <c r="B985" s="14"/>
    </row>
    <row r="986" spans="2:2" ht="14.4" x14ac:dyDescent="0.55000000000000004">
      <c r="B986" s="14"/>
    </row>
    <row r="987" spans="2:2" ht="14.4" x14ac:dyDescent="0.55000000000000004">
      <c r="B987" s="14"/>
    </row>
    <row r="988" spans="2:2" ht="14.4" x14ac:dyDescent="0.55000000000000004">
      <c r="B988" s="14"/>
    </row>
    <row r="989" spans="2:2" ht="14.4" x14ac:dyDescent="0.55000000000000004">
      <c r="B989" s="14"/>
    </row>
    <row r="990" spans="2:2" ht="14.4" x14ac:dyDescent="0.55000000000000004">
      <c r="B990" s="14"/>
    </row>
    <row r="991" spans="2:2" ht="14.4" x14ac:dyDescent="0.55000000000000004">
      <c r="B991" s="14"/>
    </row>
    <row r="992" spans="2:2" ht="14.4" x14ac:dyDescent="0.55000000000000004">
      <c r="B992" s="14"/>
    </row>
    <row r="993" spans="2:2" ht="14.4" x14ac:dyDescent="0.55000000000000004">
      <c r="B993" s="14"/>
    </row>
    <row r="994" spans="2:2" ht="14.4" x14ac:dyDescent="0.55000000000000004">
      <c r="B994" s="14"/>
    </row>
    <row r="995" spans="2:2" ht="14.4" x14ac:dyDescent="0.55000000000000004">
      <c r="B995" s="14"/>
    </row>
    <row r="996" spans="2:2" ht="14.4" x14ac:dyDescent="0.55000000000000004">
      <c r="B996" s="14"/>
    </row>
    <row r="997" spans="2:2" ht="14.4" x14ac:dyDescent="0.55000000000000004">
      <c r="B997" s="14"/>
    </row>
    <row r="998" spans="2:2" ht="14.4" x14ac:dyDescent="0.55000000000000004">
      <c r="B998" s="14"/>
    </row>
    <row r="999" spans="2:2" ht="14.4" x14ac:dyDescent="0.55000000000000004">
      <c r="B999" s="14"/>
    </row>
    <row r="1000" spans="2:2" ht="14.4" x14ac:dyDescent="0.55000000000000004">
      <c r="B1000" s="14"/>
    </row>
  </sheetData>
  <mergeCells count="1">
    <mergeCell ref="B7: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topLeftCell="A111" workbookViewId="0">
      <selection activeCell="B120" sqref="B120"/>
    </sheetView>
  </sheetViews>
  <sheetFormatPr defaultColWidth="14.41796875" defaultRowHeight="15" customHeight="1" x14ac:dyDescent="0.55000000000000004"/>
  <cols>
    <col min="1" max="1" width="28.26171875" customWidth="1"/>
    <col min="2" max="2" width="9.15625" customWidth="1"/>
    <col min="3" max="3" width="8.68359375" customWidth="1"/>
    <col min="4" max="4" width="18.15625" customWidth="1"/>
    <col min="5" max="5" width="55.83984375" customWidth="1"/>
    <col min="6" max="26" width="8.68359375" customWidth="1"/>
  </cols>
  <sheetData>
    <row r="1" spans="1:5" ht="14.25" customHeight="1" x14ac:dyDescent="0.55000000000000004"/>
    <row r="2" spans="1:5" ht="14.25" customHeight="1" x14ac:dyDescent="0.55000000000000004">
      <c r="A2" s="1" t="s">
        <v>71</v>
      </c>
      <c r="B2" s="2" t="s">
        <v>72</v>
      </c>
    </row>
    <row r="3" spans="1:5" ht="14.25" customHeight="1" x14ac:dyDescent="0.55000000000000004">
      <c r="A3" s="2"/>
      <c r="B3" s="2" t="s">
        <v>73</v>
      </c>
    </row>
    <row r="4" spans="1:5" ht="14.25" customHeight="1" x14ac:dyDescent="0.55000000000000004">
      <c r="A4" s="2"/>
      <c r="B4" s="2" t="s">
        <v>74</v>
      </c>
    </row>
    <row r="5" spans="1:5" ht="14.25" customHeight="1" x14ac:dyDescent="0.55000000000000004">
      <c r="A5" s="2"/>
      <c r="B5" s="2"/>
    </row>
    <row r="6" spans="1:5" ht="14.25" customHeight="1" x14ac:dyDescent="0.55000000000000004">
      <c r="A6" s="2" t="s">
        <v>3</v>
      </c>
      <c r="B6" s="43" t="s">
        <v>75</v>
      </c>
    </row>
    <row r="7" spans="1:5" ht="47.4" customHeight="1" x14ac:dyDescent="0.55000000000000004">
      <c r="A7" s="2"/>
      <c r="B7" s="44"/>
      <c r="E7" s="45" t="s">
        <v>15</v>
      </c>
    </row>
    <row r="8" spans="1:5" ht="14.25" customHeight="1" x14ac:dyDescent="0.55000000000000004">
      <c r="A8" s="46" t="s">
        <v>76</v>
      </c>
      <c r="B8" s="47" t="s">
        <v>77</v>
      </c>
      <c r="C8" s="48"/>
      <c r="D8" s="48"/>
      <c r="E8" s="49" t="s">
        <v>17</v>
      </c>
    </row>
    <row r="9" spans="1:5" ht="14.25" customHeight="1" x14ac:dyDescent="0.55000000000000004">
      <c r="A9" s="31" t="s">
        <v>16</v>
      </c>
      <c r="B9" s="44"/>
      <c r="C9" s="22"/>
      <c r="D9" s="22"/>
      <c r="E9" s="50"/>
    </row>
    <row r="10" spans="1:5" ht="105.75" customHeight="1" x14ac:dyDescent="0.55000000000000004">
      <c r="A10" s="51" t="s">
        <v>78</v>
      </c>
      <c r="B10" s="52">
        <v>150</v>
      </c>
      <c r="C10" s="22"/>
      <c r="D10" s="22"/>
      <c r="E10" s="53" t="s">
        <v>79</v>
      </c>
    </row>
    <row r="11" spans="1:5" ht="139.5" customHeight="1" x14ac:dyDescent="0.55000000000000004">
      <c r="A11" s="51" t="s">
        <v>80</v>
      </c>
      <c r="B11" s="52">
        <v>240</v>
      </c>
      <c r="C11" s="22"/>
      <c r="D11" s="22"/>
      <c r="E11" s="53" t="s">
        <v>81</v>
      </c>
    </row>
    <row r="12" spans="1:5" ht="81" customHeight="1" x14ac:dyDescent="0.55000000000000004">
      <c r="A12" s="51" t="s">
        <v>82</v>
      </c>
      <c r="B12" s="52">
        <v>200</v>
      </c>
      <c r="C12" s="22"/>
      <c r="D12" s="22"/>
      <c r="E12" s="53" t="s">
        <v>83</v>
      </c>
    </row>
    <row r="13" spans="1:5" ht="157.5" customHeight="1" x14ac:dyDescent="0.55000000000000004">
      <c r="A13" s="54" t="s">
        <v>84</v>
      </c>
      <c r="B13" s="52">
        <v>425</v>
      </c>
      <c r="C13" s="22"/>
      <c r="D13" s="22"/>
      <c r="E13" s="53" t="s">
        <v>85</v>
      </c>
    </row>
    <row r="14" spans="1:5" ht="123.75" customHeight="1" x14ac:dyDescent="0.55000000000000004">
      <c r="A14" s="51" t="s">
        <v>86</v>
      </c>
      <c r="B14" s="52">
        <v>450</v>
      </c>
      <c r="C14" s="22"/>
      <c r="D14" s="22"/>
      <c r="E14" s="53" t="s">
        <v>87</v>
      </c>
    </row>
    <row r="15" spans="1:5" ht="123.75" customHeight="1" x14ac:dyDescent="0.55000000000000004">
      <c r="A15" s="51" t="s">
        <v>88</v>
      </c>
      <c r="B15" s="52">
        <v>1200</v>
      </c>
      <c r="C15" s="22"/>
      <c r="D15" s="22"/>
      <c r="E15" s="53" t="s">
        <v>89</v>
      </c>
    </row>
    <row r="16" spans="1:5" ht="123.75" customHeight="1" x14ac:dyDescent="0.55000000000000004">
      <c r="A16" s="51" t="s">
        <v>90</v>
      </c>
      <c r="B16" s="52">
        <v>400</v>
      </c>
      <c r="C16" s="22"/>
      <c r="D16" s="22"/>
      <c r="E16" s="53" t="s">
        <v>91</v>
      </c>
    </row>
    <row r="17" spans="1:5" ht="123.75" customHeight="1" x14ac:dyDescent="0.55000000000000004">
      <c r="A17" s="55" t="s">
        <v>92</v>
      </c>
      <c r="B17" s="52">
        <v>450</v>
      </c>
      <c r="C17" s="22"/>
      <c r="D17" s="22"/>
      <c r="E17" s="53" t="s">
        <v>93</v>
      </c>
    </row>
    <row r="18" spans="1:5" ht="123.75" customHeight="1" x14ac:dyDescent="0.55000000000000004">
      <c r="A18" s="55" t="s">
        <v>94</v>
      </c>
      <c r="B18" s="52">
        <v>450</v>
      </c>
      <c r="C18" s="22"/>
      <c r="D18" s="22"/>
      <c r="E18" s="53" t="s">
        <v>95</v>
      </c>
    </row>
    <row r="19" spans="1:5" ht="123.75" customHeight="1" x14ac:dyDescent="0.55000000000000004">
      <c r="A19" s="55" t="s">
        <v>96</v>
      </c>
      <c r="B19" s="52">
        <v>450</v>
      </c>
      <c r="C19" s="22"/>
      <c r="D19" s="22"/>
      <c r="E19" s="53" t="s">
        <v>95</v>
      </c>
    </row>
    <row r="20" spans="1:5" ht="162.75" customHeight="1" x14ac:dyDescent="0.55000000000000004">
      <c r="A20" s="55" t="s">
        <v>97</v>
      </c>
      <c r="B20" s="52">
        <v>660</v>
      </c>
      <c r="C20" s="22"/>
      <c r="D20" s="22"/>
      <c r="E20" s="53" t="s">
        <v>98</v>
      </c>
    </row>
    <row r="21" spans="1:5" ht="123.75" customHeight="1" x14ac:dyDescent="0.55000000000000004">
      <c r="A21" s="55" t="s">
        <v>99</v>
      </c>
      <c r="B21" s="52">
        <v>1440</v>
      </c>
      <c r="C21" s="22"/>
      <c r="D21" s="22"/>
      <c r="E21" s="53" t="s">
        <v>100</v>
      </c>
    </row>
    <row r="22" spans="1:5" ht="123.75" customHeight="1" x14ac:dyDescent="0.55000000000000004">
      <c r="A22" s="55" t="s">
        <v>101</v>
      </c>
      <c r="B22" s="52">
        <v>450</v>
      </c>
      <c r="C22" s="22"/>
      <c r="D22" s="22"/>
      <c r="E22" s="53" t="s">
        <v>102</v>
      </c>
    </row>
    <row r="23" spans="1:5" ht="73.5" customHeight="1" x14ac:dyDescent="0.55000000000000004">
      <c r="A23" s="51" t="s">
        <v>103</v>
      </c>
      <c r="B23" s="56">
        <v>105</v>
      </c>
      <c r="C23" s="22"/>
      <c r="D23" s="22"/>
      <c r="E23" s="57" t="s">
        <v>104</v>
      </c>
    </row>
    <row r="24" spans="1:5" ht="14.25" customHeight="1" x14ac:dyDescent="0.55000000000000004">
      <c r="A24" s="33" t="s">
        <v>22</v>
      </c>
      <c r="B24" s="58">
        <f>SUM(B10:B23)</f>
        <v>7070</v>
      </c>
      <c r="C24" s="22"/>
      <c r="D24" s="22"/>
      <c r="E24" s="50"/>
    </row>
    <row r="25" spans="1:5" ht="14.25" customHeight="1" x14ac:dyDescent="0.55000000000000004">
      <c r="A25" s="33"/>
      <c r="B25" s="44"/>
      <c r="C25" s="22"/>
      <c r="D25" s="22"/>
      <c r="E25" s="50"/>
    </row>
    <row r="26" spans="1:5" ht="14.25" customHeight="1" x14ac:dyDescent="0.55000000000000004">
      <c r="A26" s="31" t="s">
        <v>23</v>
      </c>
      <c r="B26" s="44"/>
      <c r="C26" s="22"/>
      <c r="D26" s="22"/>
      <c r="E26" s="50"/>
    </row>
    <row r="27" spans="1:5" ht="27" customHeight="1" x14ac:dyDescent="0.55000000000000004">
      <c r="A27" s="59" t="s">
        <v>105</v>
      </c>
      <c r="B27" s="44">
        <v>1500</v>
      </c>
      <c r="C27" s="22"/>
      <c r="D27" s="22"/>
      <c r="E27" s="50"/>
    </row>
    <row r="28" spans="1:5" ht="14.25" customHeight="1" x14ac:dyDescent="0.55000000000000004">
      <c r="A28" s="33" t="s">
        <v>41</v>
      </c>
      <c r="B28" s="60"/>
      <c r="C28" s="22"/>
      <c r="D28" s="22"/>
      <c r="E28" s="50"/>
    </row>
    <row r="29" spans="1:5" ht="14.25" customHeight="1" x14ac:dyDescent="0.55000000000000004">
      <c r="A29" s="33" t="s">
        <v>28</v>
      </c>
      <c r="B29" s="44">
        <v>1500</v>
      </c>
      <c r="C29" s="22"/>
      <c r="D29" s="22"/>
      <c r="E29" s="50"/>
    </row>
    <row r="30" spans="1:5" ht="14.25" customHeight="1" x14ac:dyDescent="0.55000000000000004">
      <c r="A30" s="33"/>
      <c r="B30" s="44"/>
      <c r="C30" s="22"/>
      <c r="D30" s="22"/>
      <c r="E30" s="50"/>
    </row>
    <row r="31" spans="1:5" ht="14.25" customHeight="1" x14ac:dyDescent="0.55000000000000004">
      <c r="A31" s="61" t="s">
        <v>106</v>
      </c>
      <c r="B31" s="44">
        <f>-B24+B29</f>
        <v>-5570</v>
      </c>
      <c r="C31" s="22"/>
      <c r="D31" s="22"/>
      <c r="E31" s="50"/>
    </row>
    <row r="32" spans="1:5" ht="14.25" customHeight="1" x14ac:dyDescent="0.55000000000000004">
      <c r="A32" s="33"/>
      <c r="B32" s="44"/>
      <c r="C32" s="22"/>
      <c r="D32" s="22"/>
      <c r="E32" s="50"/>
    </row>
    <row r="33" spans="1:5" ht="14.25" customHeight="1" x14ac:dyDescent="0.55000000000000004">
      <c r="A33" s="61" t="s">
        <v>30</v>
      </c>
      <c r="B33" s="52"/>
      <c r="C33" s="22"/>
      <c r="D33" s="22"/>
      <c r="E33" s="50"/>
    </row>
    <row r="34" spans="1:5" ht="14.25" customHeight="1" x14ac:dyDescent="0.55000000000000004">
      <c r="A34" s="33" t="s">
        <v>107</v>
      </c>
      <c r="B34" s="56"/>
      <c r="C34" s="22"/>
      <c r="D34" s="22"/>
      <c r="E34" s="50"/>
    </row>
    <row r="35" spans="1:5" ht="14.25" customHeight="1" x14ac:dyDescent="0.55000000000000004">
      <c r="A35" s="62"/>
      <c r="B35" s="63"/>
      <c r="C35" s="64"/>
      <c r="D35" s="64"/>
      <c r="E35" s="65"/>
    </row>
    <row r="36" spans="1:5" ht="16.5" customHeight="1" x14ac:dyDescent="0.55000000000000004">
      <c r="A36" s="27"/>
      <c r="B36" s="44"/>
    </row>
    <row r="37" spans="1:5" ht="14.25" customHeight="1" x14ac:dyDescent="0.55000000000000004">
      <c r="A37" s="46" t="s">
        <v>108</v>
      </c>
      <c r="B37" s="66" t="s">
        <v>109</v>
      </c>
      <c r="C37" s="48"/>
      <c r="D37" s="48"/>
      <c r="E37" s="49" t="s">
        <v>17</v>
      </c>
    </row>
    <row r="38" spans="1:5" ht="14.25" customHeight="1" x14ac:dyDescent="0.55000000000000004">
      <c r="A38" s="31" t="s">
        <v>16</v>
      </c>
      <c r="B38" s="44"/>
      <c r="C38" s="22"/>
      <c r="D38" s="22"/>
      <c r="E38" s="50"/>
    </row>
    <row r="39" spans="1:5" ht="49.5" customHeight="1" x14ac:dyDescent="0.55000000000000004">
      <c r="A39" s="51" t="s">
        <v>110</v>
      </c>
      <c r="B39" s="52">
        <v>135</v>
      </c>
      <c r="C39" s="2"/>
      <c r="D39" s="2"/>
      <c r="E39" s="53" t="s">
        <v>111</v>
      </c>
    </row>
    <row r="40" spans="1:5" ht="150.75" customHeight="1" x14ac:dyDescent="0.55000000000000004">
      <c r="A40" s="51" t="s">
        <v>112</v>
      </c>
      <c r="B40" s="52">
        <v>190</v>
      </c>
      <c r="C40" s="2"/>
      <c r="D40" s="2"/>
      <c r="E40" s="57" t="s">
        <v>113</v>
      </c>
    </row>
    <row r="41" spans="1:5" ht="114.75" customHeight="1" x14ac:dyDescent="0.55000000000000004">
      <c r="A41" s="51" t="s">
        <v>114</v>
      </c>
      <c r="B41" s="52">
        <v>450</v>
      </c>
      <c r="C41" s="2"/>
      <c r="D41" s="2"/>
      <c r="E41" s="57" t="s">
        <v>115</v>
      </c>
    </row>
    <row r="42" spans="1:5" ht="205.5" customHeight="1" x14ac:dyDescent="0.55000000000000004">
      <c r="A42" s="51" t="s">
        <v>116</v>
      </c>
      <c r="B42" s="52">
        <v>2575</v>
      </c>
      <c r="C42" s="2"/>
      <c r="D42" s="2"/>
      <c r="E42" s="57" t="s">
        <v>117</v>
      </c>
    </row>
    <row r="43" spans="1:5" ht="93.75" customHeight="1" x14ac:dyDescent="0.55000000000000004">
      <c r="A43" s="51" t="s">
        <v>118</v>
      </c>
      <c r="B43" s="52">
        <v>260</v>
      </c>
      <c r="C43" s="2"/>
      <c r="D43" s="2"/>
      <c r="E43" s="57" t="s">
        <v>119</v>
      </c>
    </row>
    <row r="44" spans="1:5" ht="120.75" customHeight="1" x14ac:dyDescent="0.55000000000000004">
      <c r="A44" s="51" t="s">
        <v>120</v>
      </c>
      <c r="B44" s="52">
        <v>1255</v>
      </c>
      <c r="C44" s="2"/>
      <c r="D44" s="2"/>
      <c r="E44" s="57" t="s">
        <v>121</v>
      </c>
    </row>
    <row r="45" spans="1:5" ht="114.75" customHeight="1" x14ac:dyDescent="0.55000000000000004">
      <c r="A45" s="55" t="s">
        <v>122</v>
      </c>
      <c r="B45" s="52">
        <v>1170</v>
      </c>
      <c r="C45" s="2"/>
      <c r="D45" s="2"/>
      <c r="E45" s="57" t="s">
        <v>123</v>
      </c>
    </row>
    <row r="46" spans="1:5" ht="94.5" customHeight="1" x14ac:dyDescent="0.55000000000000004">
      <c r="A46" s="51" t="s">
        <v>124</v>
      </c>
      <c r="B46" s="56">
        <v>870</v>
      </c>
      <c r="C46" s="2"/>
      <c r="D46" s="2"/>
      <c r="E46" s="57" t="s">
        <v>125</v>
      </c>
    </row>
    <row r="47" spans="1:5" ht="14.25" customHeight="1" x14ac:dyDescent="0.55000000000000004">
      <c r="A47" s="33" t="s">
        <v>22</v>
      </c>
      <c r="B47" s="58">
        <f>SUM(B39:B46)</f>
        <v>6905</v>
      </c>
      <c r="C47" s="2"/>
      <c r="D47" s="2"/>
      <c r="E47" s="67"/>
    </row>
    <row r="48" spans="1:5" ht="14.25" customHeight="1" x14ac:dyDescent="0.55000000000000004">
      <c r="A48" s="33"/>
      <c r="B48" s="44"/>
      <c r="C48" s="22"/>
      <c r="D48" s="22"/>
      <c r="E48" s="50"/>
    </row>
    <row r="49" spans="1:5" ht="14.25" customHeight="1" x14ac:dyDescent="0.55000000000000004">
      <c r="A49" s="31" t="s">
        <v>23</v>
      </c>
      <c r="B49" s="44"/>
      <c r="C49" s="22"/>
      <c r="D49" s="22"/>
      <c r="E49" s="50"/>
    </row>
    <row r="50" spans="1:5" ht="14.25" customHeight="1" x14ac:dyDescent="0.55000000000000004">
      <c r="A50" s="59" t="s">
        <v>126</v>
      </c>
      <c r="B50" s="44">
        <v>2500</v>
      </c>
      <c r="C50" s="22"/>
      <c r="D50" s="22"/>
      <c r="E50" s="50"/>
    </row>
    <row r="51" spans="1:5" ht="14.25" customHeight="1" x14ac:dyDescent="0.55000000000000004">
      <c r="A51" s="33" t="s">
        <v>41</v>
      </c>
      <c r="B51" s="60"/>
      <c r="C51" s="22"/>
      <c r="D51" s="22"/>
      <c r="E51" s="50"/>
    </row>
    <row r="52" spans="1:5" ht="14.25" customHeight="1" x14ac:dyDescent="0.55000000000000004">
      <c r="A52" s="33" t="s">
        <v>28</v>
      </c>
      <c r="B52" s="44">
        <f>B50</f>
        <v>2500</v>
      </c>
      <c r="C52" s="22"/>
      <c r="D52" s="22"/>
      <c r="E52" s="50"/>
    </row>
    <row r="53" spans="1:5" ht="14.25" customHeight="1" x14ac:dyDescent="0.55000000000000004">
      <c r="A53" s="33"/>
      <c r="B53" s="44"/>
      <c r="C53" s="22"/>
      <c r="D53" s="22"/>
      <c r="E53" s="50"/>
    </row>
    <row r="54" spans="1:5" ht="14.25" customHeight="1" x14ac:dyDescent="0.55000000000000004">
      <c r="A54" s="61" t="s">
        <v>106</v>
      </c>
      <c r="B54" s="44">
        <f>-B47+B52</f>
        <v>-4405</v>
      </c>
      <c r="C54" s="22"/>
      <c r="D54" s="22"/>
      <c r="E54" s="50"/>
    </row>
    <row r="55" spans="1:5" ht="14.25" customHeight="1" x14ac:dyDescent="0.55000000000000004">
      <c r="A55" s="33"/>
      <c r="B55" s="44"/>
      <c r="C55" s="22"/>
      <c r="D55" s="22"/>
      <c r="E55" s="50"/>
    </row>
    <row r="56" spans="1:5" ht="14.25" customHeight="1" x14ac:dyDescent="0.55000000000000004">
      <c r="A56" s="61" t="s">
        <v>30</v>
      </c>
      <c r="B56" s="52"/>
      <c r="C56" s="22"/>
      <c r="D56" s="22"/>
      <c r="E56" s="50"/>
    </row>
    <row r="57" spans="1:5" ht="14.25" customHeight="1" x14ac:dyDescent="0.55000000000000004">
      <c r="A57" s="33" t="s">
        <v>107</v>
      </c>
      <c r="B57" s="56"/>
      <c r="C57" s="22"/>
      <c r="D57" s="22"/>
      <c r="E57" s="50"/>
    </row>
    <row r="58" spans="1:5" ht="14.25" customHeight="1" x14ac:dyDescent="0.55000000000000004">
      <c r="A58" s="62"/>
      <c r="B58" s="63"/>
      <c r="C58" s="64"/>
      <c r="D58" s="64"/>
      <c r="E58" s="65"/>
    </row>
    <row r="59" spans="1:5" ht="14.25" customHeight="1" x14ac:dyDescent="0.55000000000000004"/>
    <row r="60" spans="1:5" ht="14.25" customHeight="1" x14ac:dyDescent="0.55000000000000004">
      <c r="A60" s="46" t="s">
        <v>108</v>
      </c>
      <c r="B60" s="66" t="s">
        <v>127</v>
      </c>
      <c r="C60" s="48"/>
      <c r="D60" s="48"/>
      <c r="E60" s="49" t="s">
        <v>17</v>
      </c>
    </row>
    <row r="61" spans="1:5" ht="14.25" customHeight="1" x14ac:dyDescent="0.55000000000000004">
      <c r="A61" s="31" t="s">
        <v>16</v>
      </c>
      <c r="B61" s="44"/>
      <c r="C61" s="22"/>
      <c r="D61" s="22"/>
      <c r="E61" s="50"/>
    </row>
    <row r="62" spans="1:5" ht="14.25" customHeight="1" x14ac:dyDescent="0.55000000000000004">
      <c r="A62" s="68" t="s">
        <v>128</v>
      </c>
      <c r="B62" s="58">
        <v>750</v>
      </c>
      <c r="C62" s="2"/>
      <c r="D62" s="2"/>
      <c r="E62" s="57" t="s">
        <v>129</v>
      </c>
    </row>
    <row r="63" spans="1:5" ht="14.25" customHeight="1" x14ac:dyDescent="0.55000000000000004">
      <c r="A63" s="68" t="s">
        <v>130</v>
      </c>
      <c r="B63" s="58">
        <v>50</v>
      </c>
      <c r="C63" s="2"/>
      <c r="D63" s="2"/>
      <c r="E63" s="57" t="s">
        <v>131</v>
      </c>
    </row>
    <row r="64" spans="1:5" ht="114.75" customHeight="1" x14ac:dyDescent="0.55000000000000004">
      <c r="A64" s="68" t="s">
        <v>132</v>
      </c>
      <c r="B64" s="58">
        <v>0</v>
      </c>
      <c r="C64" s="2"/>
      <c r="D64" s="2"/>
      <c r="E64" s="57" t="s">
        <v>133</v>
      </c>
    </row>
    <row r="65" spans="1:5" ht="137.25" customHeight="1" x14ac:dyDescent="0.55000000000000004">
      <c r="A65" s="68" t="s">
        <v>134</v>
      </c>
      <c r="B65" s="58">
        <v>1800</v>
      </c>
      <c r="C65" s="2"/>
      <c r="D65" s="2"/>
      <c r="E65" s="57" t="s">
        <v>135</v>
      </c>
    </row>
    <row r="66" spans="1:5" ht="79.5" customHeight="1" x14ac:dyDescent="0.55000000000000004">
      <c r="A66" s="68" t="s">
        <v>136</v>
      </c>
      <c r="B66" s="58">
        <v>600</v>
      </c>
      <c r="C66" s="2"/>
      <c r="D66" s="2"/>
      <c r="E66" s="57" t="s">
        <v>137</v>
      </c>
    </row>
    <row r="67" spans="1:5" ht="92.25" customHeight="1" x14ac:dyDescent="0.55000000000000004">
      <c r="A67" s="68" t="s">
        <v>138</v>
      </c>
      <c r="B67" s="58">
        <v>500</v>
      </c>
      <c r="C67" s="2"/>
      <c r="D67" s="2"/>
      <c r="E67" s="57" t="s">
        <v>139</v>
      </c>
    </row>
    <row r="68" spans="1:5" ht="60.75" customHeight="1" x14ac:dyDescent="0.55000000000000004">
      <c r="A68" s="68" t="s">
        <v>140</v>
      </c>
      <c r="B68" s="58">
        <v>250</v>
      </c>
      <c r="C68" s="2"/>
      <c r="D68" s="2"/>
      <c r="E68" s="57" t="s">
        <v>141</v>
      </c>
    </row>
    <row r="69" spans="1:5" ht="61.5" customHeight="1" x14ac:dyDescent="0.55000000000000004">
      <c r="A69" s="54" t="s">
        <v>142</v>
      </c>
      <c r="B69" s="58">
        <v>50</v>
      </c>
      <c r="C69" s="2"/>
      <c r="D69" s="2"/>
      <c r="E69" s="57" t="s">
        <v>143</v>
      </c>
    </row>
    <row r="70" spans="1:5" ht="64.5" customHeight="1" x14ac:dyDescent="0.55000000000000004">
      <c r="A70" s="68" t="s">
        <v>144</v>
      </c>
      <c r="B70" s="58">
        <v>200</v>
      </c>
      <c r="C70" s="2"/>
      <c r="D70" s="2"/>
      <c r="E70" s="57" t="s">
        <v>145</v>
      </c>
    </row>
    <row r="71" spans="1:5" ht="46.5" customHeight="1" x14ac:dyDescent="0.55000000000000004">
      <c r="A71" s="68" t="s">
        <v>146</v>
      </c>
      <c r="B71" s="52">
        <v>100</v>
      </c>
      <c r="C71" s="2"/>
      <c r="D71" s="2"/>
      <c r="E71" s="57" t="s">
        <v>147</v>
      </c>
    </row>
    <row r="72" spans="1:5" ht="67.5" customHeight="1" x14ac:dyDescent="0.55000000000000004">
      <c r="A72" s="68" t="s">
        <v>148</v>
      </c>
      <c r="B72" s="52">
        <v>100</v>
      </c>
      <c r="C72" s="2"/>
      <c r="D72" s="2"/>
      <c r="E72" s="57" t="s">
        <v>149</v>
      </c>
    </row>
    <row r="73" spans="1:5" ht="78.75" customHeight="1" x14ac:dyDescent="0.55000000000000004">
      <c r="A73" s="68" t="s">
        <v>150</v>
      </c>
      <c r="B73" s="52">
        <v>200</v>
      </c>
      <c r="C73" s="2"/>
      <c r="D73" s="2"/>
      <c r="E73" s="57" t="s">
        <v>151</v>
      </c>
    </row>
    <row r="74" spans="1:5" ht="64.5" customHeight="1" x14ac:dyDescent="0.55000000000000004">
      <c r="A74" s="68" t="s">
        <v>152</v>
      </c>
      <c r="B74" s="52">
        <v>100</v>
      </c>
      <c r="C74" s="2"/>
      <c r="D74" s="2"/>
      <c r="E74" s="57" t="s">
        <v>153</v>
      </c>
    </row>
    <row r="75" spans="1:5" ht="14.25" customHeight="1" x14ac:dyDescent="0.55000000000000004">
      <c r="A75" s="68" t="s">
        <v>154</v>
      </c>
      <c r="B75" s="52">
        <v>100</v>
      </c>
      <c r="C75" s="2"/>
      <c r="D75" s="2"/>
      <c r="E75" s="57" t="s">
        <v>155</v>
      </c>
    </row>
    <row r="76" spans="1:5" ht="81" customHeight="1" x14ac:dyDescent="0.55000000000000004">
      <c r="A76" s="54" t="s">
        <v>156</v>
      </c>
      <c r="B76" s="56">
        <v>100</v>
      </c>
      <c r="C76" s="2"/>
      <c r="D76" s="2"/>
      <c r="E76" s="57" t="s">
        <v>157</v>
      </c>
    </row>
    <row r="77" spans="1:5" ht="14.25" customHeight="1" x14ac:dyDescent="0.55000000000000004">
      <c r="A77" s="33" t="s">
        <v>22</v>
      </c>
      <c r="B77" s="58">
        <f>SUM(B62:B76)</f>
        <v>4900</v>
      </c>
      <c r="C77" s="2"/>
      <c r="D77" s="2"/>
      <c r="E77" s="67"/>
    </row>
    <row r="78" spans="1:5" ht="14.25" customHeight="1" x14ac:dyDescent="0.55000000000000004">
      <c r="A78" s="33"/>
      <c r="B78" s="44"/>
      <c r="C78" s="22"/>
      <c r="D78" s="22"/>
      <c r="E78" s="67"/>
    </row>
    <row r="79" spans="1:5" ht="14.25" customHeight="1" x14ac:dyDescent="0.55000000000000004">
      <c r="A79" s="31" t="s">
        <v>23</v>
      </c>
      <c r="B79" s="44"/>
      <c r="C79" s="22"/>
      <c r="D79" s="22"/>
      <c r="E79" s="67"/>
    </row>
    <row r="80" spans="1:5" ht="14.25" customHeight="1" x14ac:dyDescent="0.55000000000000004">
      <c r="A80" s="59" t="s">
        <v>158</v>
      </c>
      <c r="B80" s="44">
        <v>4500</v>
      </c>
      <c r="C80" s="22"/>
      <c r="D80" s="22"/>
      <c r="E80" s="67"/>
    </row>
    <row r="81" spans="1:5" ht="14.25" customHeight="1" x14ac:dyDescent="0.55000000000000004">
      <c r="A81" s="33" t="s">
        <v>41</v>
      </c>
      <c r="B81" s="60"/>
      <c r="C81" s="22"/>
      <c r="D81" s="22"/>
      <c r="E81" s="67"/>
    </row>
    <row r="82" spans="1:5" ht="14.25" customHeight="1" x14ac:dyDescent="0.55000000000000004">
      <c r="A82" s="33" t="s">
        <v>28</v>
      </c>
      <c r="B82" s="44">
        <f>B80</f>
        <v>4500</v>
      </c>
      <c r="C82" s="22"/>
      <c r="D82" s="22"/>
      <c r="E82" s="67"/>
    </row>
    <row r="83" spans="1:5" ht="14.25" customHeight="1" x14ac:dyDescent="0.55000000000000004">
      <c r="A83" s="33"/>
      <c r="B83" s="44"/>
      <c r="C83" s="22"/>
      <c r="D83" s="22"/>
      <c r="E83" s="67"/>
    </row>
    <row r="84" spans="1:5" ht="14.25" customHeight="1" x14ac:dyDescent="0.55000000000000004">
      <c r="A84" s="61" t="s">
        <v>106</v>
      </c>
      <c r="B84" s="44">
        <f>-B77+B82</f>
        <v>-400</v>
      </c>
      <c r="C84" s="22"/>
      <c r="D84" s="22"/>
      <c r="E84" s="67"/>
    </row>
    <row r="85" spans="1:5" ht="14.25" customHeight="1" x14ac:dyDescent="0.55000000000000004">
      <c r="A85" s="33"/>
      <c r="B85" s="44"/>
      <c r="C85" s="22"/>
      <c r="D85" s="22"/>
      <c r="E85" s="67"/>
    </row>
    <row r="86" spans="1:5" ht="14.25" customHeight="1" x14ac:dyDescent="0.55000000000000004">
      <c r="A86" s="61" t="s">
        <v>30</v>
      </c>
      <c r="B86" s="52"/>
      <c r="C86" s="22"/>
      <c r="D86" s="22"/>
      <c r="E86" s="67"/>
    </row>
    <row r="87" spans="1:5" ht="14.25" customHeight="1" x14ac:dyDescent="0.55000000000000004">
      <c r="A87" s="33" t="s">
        <v>107</v>
      </c>
      <c r="B87" s="56"/>
      <c r="C87" s="22"/>
      <c r="D87" s="22"/>
      <c r="E87" s="67"/>
    </row>
    <row r="88" spans="1:5" ht="14.25" customHeight="1" x14ac:dyDescent="0.55000000000000004">
      <c r="A88" s="62"/>
      <c r="B88" s="63"/>
      <c r="C88" s="64"/>
      <c r="D88" s="64"/>
      <c r="E88" s="69"/>
    </row>
    <row r="89" spans="1:5" ht="14.25" customHeight="1" x14ac:dyDescent="0.55000000000000004">
      <c r="E89" s="2"/>
    </row>
    <row r="90" spans="1:5" ht="14.25" customHeight="1" x14ac:dyDescent="0.55000000000000004">
      <c r="A90" s="46" t="s">
        <v>108</v>
      </c>
      <c r="B90" s="66" t="s">
        <v>159</v>
      </c>
      <c r="C90" s="48"/>
      <c r="D90" s="48"/>
      <c r="E90" s="49" t="s">
        <v>17</v>
      </c>
    </row>
    <row r="91" spans="1:5" ht="14.25" customHeight="1" x14ac:dyDescent="0.55000000000000004">
      <c r="A91" s="31" t="s">
        <v>16</v>
      </c>
      <c r="B91" s="44"/>
      <c r="C91" s="22"/>
      <c r="D91" s="22"/>
      <c r="E91" s="67"/>
    </row>
    <row r="92" spans="1:5" ht="243.75" customHeight="1" x14ac:dyDescent="0.55000000000000004">
      <c r="A92" s="54" t="s">
        <v>160</v>
      </c>
      <c r="B92" s="70">
        <v>1360</v>
      </c>
      <c r="C92" s="71"/>
      <c r="D92" s="71"/>
      <c r="E92" s="57" t="s">
        <v>161</v>
      </c>
    </row>
    <row r="93" spans="1:5" ht="135" customHeight="1" x14ac:dyDescent="0.55000000000000004">
      <c r="A93" s="54" t="s">
        <v>162</v>
      </c>
      <c r="B93" s="70">
        <v>450</v>
      </c>
      <c r="C93" s="71"/>
      <c r="D93" s="71"/>
      <c r="E93" s="57" t="s">
        <v>163</v>
      </c>
    </row>
    <row r="94" spans="1:5" ht="222.75" customHeight="1" x14ac:dyDescent="0.55000000000000004">
      <c r="A94" s="54" t="s">
        <v>164</v>
      </c>
      <c r="B94" s="70">
        <v>200</v>
      </c>
      <c r="C94" s="71"/>
      <c r="D94" s="71"/>
      <c r="E94" s="57" t="s">
        <v>165</v>
      </c>
    </row>
    <row r="95" spans="1:5" ht="134.25" customHeight="1" x14ac:dyDescent="0.55000000000000004">
      <c r="A95" s="54" t="s">
        <v>166</v>
      </c>
      <c r="B95" s="70">
        <v>480</v>
      </c>
      <c r="C95" s="71"/>
      <c r="D95" s="71"/>
      <c r="E95" s="57" t="s">
        <v>167</v>
      </c>
    </row>
    <row r="96" spans="1:5" ht="135.75" customHeight="1" x14ac:dyDescent="0.55000000000000004">
      <c r="A96" s="54" t="s">
        <v>168</v>
      </c>
      <c r="B96" s="70">
        <v>800</v>
      </c>
      <c r="C96" s="71"/>
      <c r="D96" s="71"/>
      <c r="E96" s="57" t="s">
        <v>169</v>
      </c>
    </row>
    <row r="97" spans="1:5" ht="137.25" customHeight="1" x14ac:dyDescent="0.55000000000000004">
      <c r="A97" s="54" t="s">
        <v>170</v>
      </c>
      <c r="B97" s="70">
        <v>50</v>
      </c>
      <c r="C97" s="71"/>
      <c r="D97" s="71"/>
      <c r="E97" s="57" t="s">
        <v>171</v>
      </c>
    </row>
    <row r="98" spans="1:5" ht="126" customHeight="1" x14ac:dyDescent="0.55000000000000004">
      <c r="A98" s="54" t="s">
        <v>172</v>
      </c>
      <c r="B98" s="70">
        <v>150</v>
      </c>
      <c r="C98" s="71"/>
      <c r="D98" s="71"/>
      <c r="E98" s="57" t="s">
        <v>173</v>
      </c>
    </row>
    <row r="99" spans="1:5" ht="14.25" customHeight="1" x14ac:dyDescent="0.55000000000000004">
      <c r="A99" s="54" t="s">
        <v>174</v>
      </c>
      <c r="B99" s="60">
        <v>50</v>
      </c>
      <c r="C99" s="71"/>
      <c r="D99" s="71"/>
      <c r="E99" s="57" t="s">
        <v>175</v>
      </c>
    </row>
    <row r="100" spans="1:5" ht="14.25" customHeight="1" x14ac:dyDescent="0.55000000000000004">
      <c r="A100" s="33" t="s">
        <v>22</v>
      </c>
      <c r="B100" s="44">
        <f>SUM(B92:B99)</f>
        <v>3540</v>
      </c>
      <c r="C100" s="22"/>
      <c r="D100" s="22"/>
      <c r="E100" s="67"/>
    </row>
    <row r="101" spans="1:5" ht="14.25" customHeight="1" x14ac:dyDescent="0.55000000000000004">
      <c r="A101" s="33"/>
      <c r="B101" s="44"/>
      <c r="C101" s="22"/>
      <c r="D101" s="22"/>
      <c r="E101" s="67"/>
    </row>
    <row r="102" spans="1:5" ht="14.25" customHeight="1" x14ac:dyDescent="0.55000000000000004">
      <c r="A102" s="31" t="s">
        <v>23</v>
      </c>
      <c r="B102" s="44"/>
      <c r="C102" s="22"/>
      <c r="D102" s="22"/>
      <c r="E102" s="67"/>
    </row>
    <row r="103" spans="1:5" ht="14.25" customHeight="1" x14ac:dyDescent="0.55000000000000004">
      <c r="A103" s="59" t="s">
        <v>176</v>
      </c>
      <c r="B103" s="44">
        <v>500</v>
      </c>
      <c r="C103" s="22"/>
      <c r="D103" s="22"/>
      <c r="E103" s="67"/>
    </row>
    <row r="104" spans="1:5" ht="14.25" customHeight="1" x14ac:dyDescent="0.55000000000000004">
      <c r="A104" s="33" t="s">
        <v>41</v>
      </c>
      <c r="B104" s="60"/>
      <c r="C104" s="22"/>
      <c r="D104" s="22"/>
      <c r="E104" s="67"/>
    </row>
    <row r="105" spans="1:5" ht="14.25" customHeight="1" x14ac:dyDescent="0.55000000000000004">
      <c r="A105" s="33" t="s">
        <v>28</v>
      </c>
      <c r="B105" s="44">
        <f>B103</f>
        <v>500</v>
      </c>
      <c r="C105" s="22"/>
      <c r="D105" s="22"/>
      <c r="E105" s="67"/>
    </row>
    <row r="106" spans="1:5" ht="14.25" customHeight="1" x14ac:dyDescent="0.55000000000000004">
      <c r="A106" s="33"/>
      <c r="B106" s="70"/>
      <c r="C106" s="22"/>
      <c r="D106" s="22"/>
      <c r="E106" s="67"/>
    </row>
    <row r="107" spans="1:5" ht="14.25" customHeight="1" x14ac:dyDescent="0.55000000000000004">
      <c r="A107" s="61" t="s">
        <v>106</v>
      </c>
      <c r="B107" s="44">
        <f>-B100+B103</f>
        <v>-3040</v>
      </c>
      <c r="C107" s="22"/>
      <c r="D107" s="22"/>
      <c r="E107" s="67"/>
    </row>
    <row r="108" spans="1:5" ht="14.25" customHeight="1" x14ac:dyDescent="0.55000000000000004">
      <c r="A108" s="33"/>
      <c r="B108" s="44"/>
      <c r="C108" s="22"/>
      <c r="D108" s="22"/>
      <c r="E108" s="67"/>
    </row>
    <row r="109" spans="1:5" ht="14.25" customHeight="1" x14ac:dyDescent="0.55000000000000004">
      <c r="A109" s="61" t="s">
        <v>30</v>
      </c>
      <c r="B109" s="52"/>
      <c r="C109" s="22"/>
      <c r="D109" s="22"/>
      <c r="E109" s="67"/>
    </row>
    <row r="110" spans="1:5" ht="14.25" customHeight="1" x14ac:dyDescent="0.55000000000000004">
      <c r="A110" s="33" t="s">
        <v>107</v>
      </c>
      <c r="B110" s="56"/>
      <c r="C110" s="22"/>
      <c r="D110" s="22"/>
      <c r="E110" s="67"/>
    </row>
    <row r="111" spans="1:5" ht="14.25" customHeight="1" x14ac:dyDescent="0.55000000000000004">
      <c r="A111" s="62"/>
      <c r="B111" s="63"/>
      <c r="C111" s="64"/>
      <c r="D111" s="64"/>
      <c r="E111" s="69"/>
    </row>
    <row r="112" spans="1:5" ht="14.25" customHeight="1" x14ac:dyDescent="0.55000000000000004">
      <c r="E112" s="2"/>
    </row>
    <row r="113" spans="1:5" ht="14.25" customHeight="1" x14ac:dyDescent="0.55000000000000004">
      <c r="A113" s="46" t="s">
        <v>108</v>
      </c>
      <c r="B113" s="47" t="s">
        <v>177</v>
      </c>
      <c r="C113" s="48"/>
      <c r="D113" s="48"/>
      <c r="E113" s="49" t="s">
        <v>17</v>
      </c>
    </row>
    <row r="114" spans="1:5" ht="14.25" customHeight="1" x14ac:dyDescent="0.55000000000000004">
      <c r="A114" s="31" t="s">
        <v>16</v>
      </c>
      <c r="B114" s="44"/>
      <c r="C114" s="22"/>
      <c r="D114" s="22"/>
      <c r="E114" s="67"/>
    </row>
    <row r="115" spans="1:5" ht="84.75" customHeight="1" x14ac:dyDescent="0.55000000000000004">
      <c r="A115" s="54" t="s">
        <v>178</v>
      </c>
      <c r="B115" s="44">
        <v>300</v>
      </c>
      <c r="C115" s="22"/>
      <c r="D115" s="22"/>
      <c r="E115" s="57" t="s">
        <v>179</v>
      </c>
    </row>
    <row r="116" spans="1:5" ht="180" customHeight="1" x14ac:dyDescent="0.55000000000000004">
      <c r="A116" s="54" t="s">
        <v>180</v>
      </c>
      <c r="B116" s="44">
        <v>1400</v>
      </c>
      <c r="C116" s="22"/>
      <c r="D116" s="22"/>
      <c r="E116" s="57" t="s">
        <v>181</v>
      </c>
    </row>
    <row r="117" spans="1:5" ht="33" customHeight="1" x14ac:dyDescent="0.55000000000000004">
      <c r="A117" s="54" t="s">
        <v>182</v>
      </c>
      <c r="B117" s="44">
        <v>0</v>
      </c>
      <c r="C117" s="22"/>
      <c r="D117" s="22"/>
      <c r="E117" s="57" t="s">
        <v>183</v>
      </c>
    </row>
    <row r="118" spans="1:5" ht="79.5" customHeight="1" x14ac:dyDescent="0.55000000000000004">
      <c r="A118" s="54" t="s">
        <v>184</v>
      </c>
      <c r="B118" s="44">
        <v>600</v>
      </c>
      <c r="C118" s="22"/>
      <c r="D118" s="22"/>
      <c r="E118" s="57" t="s">
        <v>185</v>
      </c>
    </row>
    <row r="119" spans="1:5" ht="104.25" customHeight="1" x14ac:dyDescent="0.55000000000000004">
      <c r="A119" s="54" t="s">
        <v>186</v>
      </c>
      <c r="B119" s="44">
        <v>350</v>
      </c>
      <c r="C119" s="22"/>
      <c r="D119" s="22"/>
      <c r="E119" s="57" t="s">
        <v>187</v>
      </c>
    </row>
    <row r="120" spans="1:5" ht="101.25" customHeight="1" x14ac:dyDescent="0.55000000000000004">
      <c r="A120" s="54" t="s">
        <v>188</v>
      </c>
      <c r="B120" s="72">
        <v>1000</v>
      </c>
      <c r="C120" s="22"/>
      <c r="D120" s="22"/>
      <c r="E120" s="57" t="s">
        <v>189</v>
      </c>
    </row>
    <row r="121" spans="1:5" ht="14.25" customHeight="1" x14ac:dyDescent="0.55000000000000004">
      <c r="A121" s="33" t="s">
        <v>22</v>
      </c>
      <c r="B121" s="44">
        <f>SUM(B115:B120)</f>
        <v>3650</v>
      </c>
      <c r="C121" s="22"/>
      <c r="D121" s="22"/>
      <c r="E121" s="50"/>
    </row>
    <row r="122" spans="1:5" ht="14.25" customHeight="1" x14ac:dyDescent="0.55000000000000004">
      <c r="A122" s="33"/>
      <c r="B122" s="44"/>
      <c r="C122" s="22"/>
      <c r="D122" s="22"/>
      <c r="E122" s="50"/>
    </row>
    <row r="123" spans="1:5" ht="14.25" customHeight="1" x14ac:dyDescent="0.55000000000000004">
      <c r="A123" s="31" t="s">
        <v>23</v>
      </c>
      <c r="B123" s="44"/>
      <c r="C123" s="22"/>
      <c r="D123" s="22"/>
      <c r="E123" s="67"/>
    </row>
    <row r="124" spans="1:5" ht="14.25" customHeight="1" x14ac:dyDescent="0.55000000000000004">
      <c r="A124" s="54" t="s">
        <v>190</v>
      </c>
      <c r="B124" s="44">
        <v>500</v>
      </c>
      <c r="C124" s="22"/>
      <c r="D124" s="22"/>
      <c r="E124" s="67"/>
    </row>
    <row r="125" spans="1:5" ht="14.25" customHeight="1" x14ac:dyDescent="0.55000000000000004">
      <c r="A125" s="33" t="s">
        <v>41</v>
      </c>
      <c r="B125" s="60"/>
      <c r="C125" s="22"/>
      <c r="D125" s="22"/>
      <c r="E125" s="67"/>
    </row>
    <row r="126" spans="1:5" ht="14.25" customHeight="1" x14ac:dyDescent="0.55000000000000004">
      <c r="A126" s="33"/>
      <c r="B126" s="70">
        <f>B124</f>
        <v>500</v>
      </c>
      <c r="C126" s="22"/>
      <c r="D126" s="22"/>
      <c r="E126" s="67"/>
    </row>
    <row r="127" spans="1:5" ht="14.25" customHeight="1" x14ac:dyDescent="0.55000000000000004">
      <c r="A127" s="33" t="s">
        <v>28</v>
      </c>
      <c r="B127" s="44"/>
      <c r="C127" s="22"/>
      <c r="D127" s="22"/>
      <c r="E127" s="67"/>
    </row>
    <row r="128" spans="1:5" ht="14.25" customHeight="1" x14ac:dyDescent="0.55000000000000004">
      <c r="A128" s="61" t="s">
        <v>106</v>
      </c>
      <c r="B128" s="44">
        <f>-B121+B126</f>
        <v>-3150</v>
      </c>
      <c r="C128" s="22"/>
      <c r="D128" s="22"/>
      <c r="E128" s="67"/>
    </row>
    <row r="129" spans="1:5" ht="14.25" customHeight="1" x14ac:dyDescent="0.55000000000000004">
      <c r="A129" s="33"/>
      <c r="B129" s="44"/>
      <c r="C129" s="22"/>
      <c r="D129" s="22"/>
      <c r="E129" s="67"/>
    </row>
    <row r="130" spans="1:5" ht="14.25" customHeight="1" x14ac:dyDescent="0.55000000000000004">
      <c r="A130" s="61" t="s">
        <v>30</v>
      </c>
      <c r="B130" s="52"/>
      <c r="C130" s="22"/>
      <c r="D130" s="22"/>
      <c r="E130" s="67"/>
    </row>
    <row r="131" spans="1:5" ht="14.25" customHeight="1" x14ac:dyDescent="0.55000000000000004">
      <c r="A131" s="33" t="s">
        <v>107</v>
      </c>
      <c r="B131" s="56"/>
      <c r="C131" s="22"/>
      <c r="D131" s="22"/>
      <c r="E131" s="67"/>
    </row>
    <row r="132" spans="1:5" ht="14.25" customHeight="1" x14ac:dyDescent="0.55000000000000004">
      <c r="A132" s="62"/>
      <c r="B132" s="63"/>
      <c r="C132" s="64"/>
      <c r="D132" s="64"/>
      <c r="E132" s="69"/>
    </row>
    <row r="133" spans="1:5" ht="14.25" customHeight="1" x14ac:dyDescent="0.55000000000000004"/>
    <row r="134" spans="1:5" ht="14.25" customHeight="1" x14ac:dyDescent="0.55000000000000004"/>
    <row r="135" spans="1:5" ht="14.25" customHeight="1" x14ac:dyDescent="0.55000000000000004"/>
    <row r="136" spans="1:5" ht="14.25" customHeight="1" x14ac:dyDescent="0.55000000000000004"/>
    <row r="137" spans="1:5" ht="14.25" customHeight="1" x14ac:dyDescent="0.55000000000000004"/>
    <row r="138" spans="1:5" ht="14.25" customHeight="1" x14ac:dyDescent="0.55000000000000004"/>
    <row r="139" spans="1:5" ht="14.25" customHeight="1" x14ac:dyDescent="0.55000000000000004"/>
    <row r="140" spans="1:5" ht="14.25" customHeight="1" x14ac:dyDescent="0.55000000000000004"/>
    <row r="141" spans="1:5" ht="14.25" customHeight="1" x14ac:dyDescent="0.55000000000000004"/>
    <row r="142" spans="1:5" ht="14.25" customHeight="1" x14ac:dyDescent="0.55000000000000004"/>
    <row r="143" spans="1:5" ht="14.25" customHeight="1" x14ac:dyDescent="0.55000000000000004"/>
    <row r="144" spans="1:5" ht="14.25" customHeight="1" x14ac:dyDescent="0.55000000000000004"/>
    <row r="145" ht="14.25" customHeight="1" x14ac:dyDescent="0.55000000000000004"/>
    <row r="146" ht="14.25" customHeight="1" x14ac:dyDescent="0.55000000000000004"/>
    <row r="147" ht="14.25" customHeight="1" x14ac:dyDescent="0.55000000000000004"/>
    <row r="148" ht="14.25" customHeight="1" x14ac:dyDescent="0.55000000000000004"/>
    <row r="149" ht="14.25" customHeight="1" x14ac:dyDescent="0.55000000000000004"/>
    <row r="150" ht="14.25" customHeight="1" x14ac:dyDescent="0.55000000000000004"/>
    <row r="151" ht="14.25" customHeight="1" x14ac:dyDescent="0.55000000000000004"/>
    <row r="152" ht="14.25" customHeight="1" x14ac:dyDescent="0.55000000000000004"/>
    <row r="153" ht="14.25" customHeight="1" x14ac:dyDescent="0.55000000000000004"/>
    <row r="154" ht="14.25" customHeight="1" x14ac:dyDescent="0.55000000000000004"/>
    <row r="155" ht="14.25" customHeight="1" x14ac:dyDescent="0.55000000000000004"/>
    <row r="156" ht="14.25" customHeight="1" x14ac:dyDescent="0.55000000000000004"/>
    <row r="157" ht="14.25" customHeight="1" x14ac:dyDescent="0.55000000000000004"/>
    <row r="158" ht="14.25" customHeight="1" x14ac:dyDescent="0.55000000000000004"/>
    <row r="159" ht="14.25" customHeight="1" x14ac:dyDescent="0.55000000000000004"/>
    <row r="160" ht="14.25" customHeight="1" x14ac:dyDescent="0.55000000000000004"/>
    <row r="161" ht="14.25" customHeight="1" x14ac:dyDescent="0.55000000000000004"/>
    <row r="162" ht="14.25" customHeight="1" x14ac:dyDescent="0.55000000000000004"/>
    <row r="163" ht="14.25" customHeight="1" x14ac:dyDescent="0.55000000000000004"/>
    <row r="164" ht="14.25" customHeight="1" x14ac:dyDescent="0.55000000000000004"/>
    <row r="165" ht="14.25" customHeight="1" x14ac:dyDescent="0.55000000000000004"/>
    <row r="166" ht="14.25" customHeight="1" x14ac:dyDescent="0.55000000000000004"/>
    <row r="167" ht="14.25" customHeight="1" x14ac:dyDescent="0.55000000000000004"/>
    <row r="168" ht="14.25" customHeight="1" x14ac:dyDescent="0.55000000000000004"/>
    <row r="169" ht="14.25" customHeight="1" x14ac:dyDescent="0.55000000000000004"/>
    <row r="170" ht="14.25" customHeight="1" x14ac:dyDescent="0.55000000000000004"/>
    <row r="171" ht="14.25" customHeight="1" x14ac:dyDescent="0.55000000000000004"/>
    <row r="172" ht="14.25" customHeight="1" x14ac:dyDescent="0.55000000000000004"/>
    <row r="173" ht="14.25" customHeight="1" x14ac:dyDescent="0.55000000000000004"/>
    <row r="174" ht="14.25" customHeight="1" x14ac:dyDescent="0.55000000000000004"/>
    <row r="175" ht="14.25" customHeight="1" x14ac:dyDescent="0.55000000000000004"/>
    <row r="176" ht="14.25" customHeight="1" x14ac:dyDescent="0.55000000000000004"/>
    <row r="177" ht="14.25" customHeight="1" x14ac:dyDescent="0.55000000000000004"/>
    <row r="178" ht="14.25" customHeight="1" x14ac:dyDescent="0.55000000000000004"/>
    <row r="179" ht="14.25" customHeight="1" x14ac:dyDescent="0.55000000000000004"/>
    <row r="180" ht="14.25" customHeight="1" x14ac:dyDescent="0.55000000000000004"/>
    <row r="181" ht="14.25" customHeight="1" x14ac:dyDescent="0.55000000000000004"/>
    <row r="182" ht="14.25" customHeight="1" x14ac:dyDescent="0.55000000000000004"/>
    <row r="183" ht="14.25" customHeight="1" x14ac:dyDescent="0.55000000000000004"/>
    <row r="184" ht="14.25" customHeight="1" x14ac:dyDescent="0.55000000000000004"/>
    <row r="185" ht="14.25" customHeight="1" x14ac:dyDescent="0.55000000000000004"/>
    <row r="186" ht="14.25" customHeight="1" x14ac:dyDescent="0.55000000000000004"/>
    <row r="187" ht="14.25" customHeight="1" x14ac:dyDescent="0.55000000000000004"/>
    <row r="188" ht="14.25" customHeight="1" x14ac:dyDescent="0.55000000000000004"/>
    <row r="189" ht="14.25" customHeight="1" x14ac:dyDescent="0.55000000000000004"/>
    <row r="190" ht="14.25" customHeight="1" x14ac:dyDescent="0.55000000000000004"/>
    <row r="191" ht="14.25" customHeight="1" x14ac:dyDescent="0.55000000000000004"/>
    <row r="192" ht="14.25" customHeight="1" x14ac:dyDescent="0.55000000000000004"/>
    <row r="193" ht="14.25" customHeight="1" x14ac:dyDescent="0.55000000000000004"/>
    <row r="194" ht="14.25" customHeight="1" x14ac:dyDescent="0.55000000000000004"/>
    <row r="195" ht="14.25" customHeight="1" x14ac:dyDescent="0.55000000000000004"/>
    <row r="196" ht="14.25" customHeight="1" x14ac:dyDescent="0.55000000000000004"/>
    <row r="197" ht="14.25" customHeight="1" x14ac:dyDescent="0.55000000000000004"/>
    <row r="198" ht="14.25" customHeight="1" x14ac:dyDescent="0.55000000000000004"/>
    <row r="199" ht="14.25" customHeight="1" x14ac:dyDescent="0.55000000000000004"/>
    <row r="200" ht="14.25" customHeight="1" x14ac:dyDescent="0.55000000000000004"/>
    <row r="201" ht="14.25" customHeight="1" x14ac:dyDescent="0.55000000000000004"/>
    <row r="202" ht="14.25" customHeight="1" x14ac:dyDescent="0.55000000000000004"/>
    <row r="203" ht="14.25" customHeight="1" x14ac:dyDescent="0.55000000000000004"/>
    <row r="204" ht="14.25" customHeight="1" x14ac:dyDescent="0.55000000000000004"/>
    <row r="205" ht="14.25" customHeight="1" x14ac:dyDescent="0.55000000000000004"/>
    <row r="206" ht="14.25" customHeight="1" x14ac:dyDescent="0.55000000000000004"/>
    <row r="207" ht="14.25" customHeight="1" x14ac:dyDescent="0.55000000000000004"/>
    <row r="208" ht="14.25" customHeight="1" x14ac:dyDescent="0.55000000000000004"/>
    <row r="209" ht="14.25" customHeight="1" x14ac:dyDescent="0.55000000000000004"/>
    <row r="210" ht="14.25" customHeight="1" x14ac:dyDescent="0.55000000000000004"/>
    <row r="211" ht="14.25" customHeight="1" x14ac:dyDescent="0.55000000000000004"/>
    <row r="212" ht="14.25" customHeight="1" x14ac:dyDescent="0.55000000000000004"/>
    <row r="213" ht="14.25" customHeight="1" x14ac:dyDescent="0.55000000000000004"/>
    <row r="214" ht="14.25" customHeight="1" x14ac:dyDescent="0.55000000000000004"/>
    <row r="215" ht="14.25" customHeight="1" x14ac:dyDescent="0.55000000000000004"/>
    <row r="216" ht="14.25" customHeight="1" x14ac:dyDescent="0.55000000000000004"/>
    <row r="217" ht="14.25" customHeight="1" x14ac:dyDescent="0.55000000000000004"/>
    <row r="218" ht="14.25" customHeight="1" x14ac:dyDescent="0.55000000000000004"/>
    <row r="219" ht="14.25" customHeight="1" x14ac:dyDescent="0.55000000000000004"/>
    <row r="220" ht="14.25" customHeight="1" x14ac:dyDescent="0.55000000000000004"/>
    <row r="221" ht="14.25" customHeight="1" x14ac:dyDescent="0.55000000000000004"/>
    <row r="222" ht="14.25" customHeight="1" x14ac:dyDescent="0.55000000000000004"/>
    <row r="223" ht="14.25" customHeight="1" x14ac:dyDescent="0.55000000000000004"/>
    <row r="224" ht="14.25" customHeight="1" x14ac:dyDescent="0.55000000000000004"/>
    <row r="225" ht="14.25" customHeight="1" x14ac:dyDescent="0.55000000000000004"/>
    <row r="226" ht="14.25" customHeight="1" x14ac:dyDescent="0.55000000000000004"/>
    <row r="227" ht="14.25" customHeight="1" x14ac:dyDescent="0.55000000000000004"/>
    <row r="228" ht="14.25" customHeight="1" x14ac:dyDescent="0.55000000000000004"/>
    <row r="229" ht="14.25" customHeight="1" x14ac:dyDescent="0.55000000000000004"/>
    <row r="230" ht="14.25" customHeight="1" x14ac:dyDescent="0.55000000000000004"/>
    <row r="231" ht="14.25" customHeight="1" x14ac:dyDescent="0.55000000000000004"/>
    <row r="232" ht="14.25" customHeight="1" x14ac:dyDescent="0.55000000000000004"/>
    <row r="233" ht="14.25" customHeight="1" x14ac:dyDescent="0.55000000000000004"/>
    <row r="234" ht="14.25" customHeight="1" x14ac:dyDescent="0.55000000000000004"/>
    <row r="235" ht="14.25" customHeight="1" x14ac:dyDescent="0.55000000000000004"/>
    <row r="236" ht="14.25" customHeight="1" x14ac:dyDescent="0.55000000000000004"/>
    <row r="237" ht="14.25" customHeight="1" x14ac:dyDescent="0.55000000000000004"/>
    <row r="238" ht="14.25" customHeight="1" x14ac:dyDescent="0.55000000000000004"/>
    <row r="239" ht="14.25" customHeight="1" x14ac:dyDescent="0.55000000000000004"/>
    <row r="240" ht="14.25" customHeight="1" x14ac:dyDescent="0.55000000000000004"/>
    <row r="241" ht="14.25" customHeight="1" x14ac:dyDescent="0.55000000000000004"/>
    <row r="242" ht="14.25" customHeight="1" x14ac:dyDescent="0.55000000000000004"/>
    <row r="243" ht="14.25" customHeight="1" x14ac:dyDescent="0.55000000000000004"/>
    <row r="244" ht="14.25" customHeight="1" x14ac:dyDescent="0.55000000000000004"/>
    <row r="245" ht="14.25" customHeight="1" x14ac:dyDescent="0.55000000000000004"/>
    <row r="246" ht="14.25" customHeight="1" x14ac:dyDescent="0.55000000000000004"/>
    <row r="247" ht="14.25" customHeight="1" x14ac:dyDescent="0.55000000000000004"/>
    <row r="248" ht="14.25" customHeight="1" x14ac:dyDescent="0.55000000000000004"/>
    <row r="249" ht="14.25" customHeight="1" x14ac:dyDescent="0.55000000000000004"/>
    <row r="250" ht="14.25" customHeight="1" x14ac:dyDescent="0.55000000000000004"/>
    <row r="251" ht="14.25" customHeight="1" x14ac:dyDescent="0.55000000000000004"/>
    <row r="252" ht="14.25" customHeight="1" x14ac:dyDescent="0.55000000000000004"/>
    <row r="253" ht="14.25" customHeight="1" x14ac:dyDescent="0.55000000000000004"/>
    <row r="254" ht="14.25" customHeight="1" x14ac:dyDescent="0.55000000000000004"/>
    <row r="255" ht="14.25" customHeight="1" x14ac:dyDescent="0.55000000000000004"/>
    <row r="256" ht="14.25" customHeight="1" x14ac:dyDescent="0.55000000000000004"/>
    <row r="257" ht="14.25" customHeight="1" x14ac:dyDescent="0.55000000000000004"/>
    <row r="258" ht="14.25" customHeight="1" x14ac:dyDescent="0.55000000000000004"/>
    <row r="259" ht="14.25" customHeight="1" x14ac:dyDescent="0.55000000000000004"/>
    <row r="260" ht="14.25" customHeight="1" x14ac:dyDescent="0.55000000000000004"/>
    <row r="261" ht="14.25" customHeight="1" x14ac:dyDescent="0.55000000000000004"/>
    <row r="262" ht="14.25" customHeight="1" x14ac:dyDescent="0.55000000000000004"/>
    <row r="263" ht="14.25" customHeight="1" x14ac:dyDescent="0.55000000000000004"/>
    <row r="264" ht="14.25" customHeight="1" x14ac:dyDescent="0.55000000000000004"/>
    <row r="265" ht="14.25" customHeight="1" x14ac:dyDescent="0.55000000000000004"/>
    <row r="266" ht="14.25" customHeight="1" x14ac:dyDescent="0.55000000000000004"/>
    <row r="267" ht="14.25" customHeight="1" x14ac:dyDescent="0.55000000000000004"/>
    <row r="268" ht="14.25" customHeight="1" x14ac:dyDescent="0.55000000000000004"/>
    <row r="269" ht="14.25" customHeight="1" x14ac:dyDescent="0.55000000000000004"/>
    <row r="270" ht="14.25" customHeight="1" x14ac:dyDescent="0.55000000000000004"/>
    <row r="271" ht="14.25" customHeight="1" x14ac:dyDescent="0.55000000000000004"/>
    <row r="272" ht="14.25" customHeight="1" x14ac:dyDescent="0.55000000000000004"/>
    <row r="273" ht="14.25" customHeight="1" x14ac:dyDescent="0.55000000000000004"/>
    <row r="274" ht="14.25" customHeight="1" x14ac:dyDescent="0.55000000000000004"/>
    <row r="275" ht="14.25" customHeight="1" x14ac:dyDescent="0.55000000000000004"/>
    <row r="276" ht="14.25" customHeight="1" x14ac:dyDescent="0.55000000000000004"/>
    <row r="277" ht="14.25" customHeight="1" x14ac:dyDescent="0.55000000000000004"/>
    <row r="278" ht="14.25" customHeight="1" x14ac:dyDescent="0.55000000000000004"/>
    <row r="279" ht="14.25" customHeight="1" x14ac:dyDescent="0.55000000000000004"/>
    <row r="280" ht="14.25" customHeight="1" x14ac:dyDescent="0.55000000000000004"/>
    <row r="281" ht="14.25" customHeight="1" x14ac:dyDescent="0.55000000000000004"/>
    <row r="282" ht="14.25" customHeight="1" x14ac:dyDescent="0.55000000000000004"/>
    <row r="283" ht="14.25" customHeight="1" x14ac:dyDescent="0.55000000000000004"/>
    <row r="284" ht="14.25" customHeight="1" x14ac:dyDescent="0.55000000000000004"/>
    <row r="285" ht="14.25" customHeight="1" x14ac:dyDescent="0.55000000000000004"/>
    <row r="286" ht="14.25" customHeight="1" x14ac:dyDescent="0.55000000000000004"/>
    <row r="287" ht="14.25" customHeight="1" x14ac:dyDescent="0.55000000000000004"/>
    <row r="288" ht="14.25" customHeight="1" x14ac:dyDescent="0.55000000000000004"/>
    <row r="289" ht="14.25" customHeight="1" x14ac:dyDescent="0.55000000000000004"/>
    <row r="290" ht="14.25" customHeight="1" x14ac:dyDescent="0.55000000000000004"/>
    <row r="291" ht="14.25" customHeight="1" x14ac:dyDescent="0.55000000000000004"/>
    <row r="292" ht="14.25" customHeight="1" x14ac:dyDescent="0.55000000000000004"/>
    <row r="293" ht="14.25" customHeight="1" x14ac:dyDescent="0.55000000000000004"/>
    <row r="294" ht="14.25" customHeight="1" x14ac:dyDescent="0.55000000000000004"/>
    <row r="295" ht="14.25" customHeight="1" x14ac:dyDescent="0.55000000000000004"/>
    <row r="296" ht="14.25" customHeight="1" x14ac:dyDescent="0.55000000000000004"/>
    <row r="297" ht="14.25" customHeight="1" x14ac:dyDescent="0.55000000000000004"/>
    <row r="298" ht="14.25" customHeight="1" x14ac:dyDescent="0.55000000000000004"/>
    <row r="299" ht="14.25" customHeight="1" x14ac:dyDescent="0.55000000000000004"/>
    <row r="300" ht="14.25" customHeight="1" x14ac:dyDescent="0.55000000000000004"/>
    <row r="301" ht="14.25" customHeight="1" x14ac:dyDescent="0.55000000000000004"/>
    <row r="302" ht="14.25" customHeight="1" x14ac:dyDescent="0.55000000000000004"/>
    <row r="303" ht="14.25" customHeight="1" x14ac:dyDescent="0.55000000000000004"/>
    <row r="304" ht="14.25" customHeight="1" x14ac:dyDescent="0.55000000000000004"/>
    <row r="305" ht="14.25" customHeight="1" x14ac:dyDescent="0.55000000000000004"/>
    <row r="306" ht="14.25" customHeight="1" x14ac:dyDescent="0.55000000000000004"/>
    <row r="307" ht="14.25" customHeight="1" x14ac:dyDescent="0.55000000000000004"/>
    <row r="308" ht="14.25" customHeight="1" x14ac:dyDescent="0.55000000000000004"/>
    <row r="309" ht="14.25" customHeight="1" x14ac:dyDescent="0.55000000000000004"/>
    <row r="310" ht="14.25" customHeight="1" x14ac:dyDescent="0.55000000000000004"/>
    <row r="311" ht="14.25" customHeight="1" x14ac:dyDescent="0.55000000000000004"/>
    <row r="312" ht="14.25" customHeight="1" x14ac:dyDescent="0.55000000000000004"/>
    <row r="313" ht="14.25" customHeight="1" x14ac:dyDescent="0.55000000000000004"/>
    <row r="314" ht="14.25" customHeight="1" x14ac:dyDescent="0.55000000000000004"/>
    <row r="315" ht="14.25" customHeight="1" x14ac:dyDescent="0.55000000000000004"/>
    <row r="316" ht="14.25" customHeight="1" x14ac:dyDescent="0.55000000000000004"/>
    <row r="317" ht="14.25" customHeight="1" x14ac:dyDescent="0.55000000000000004"/>
    <row r="318" ht="14.25" customHeight="1" x14ac:dyDescent="0.55000000000000004"/>
    <row r="319" ht="14.25" customHeight="1" x14ac:dyDescent="0.55000000000000004"/>
    <row r="320" ht="14.25" customHeight="1" x14ac:dyDescent="0.55000000000000004"/>
    <row r="321" ht="14.25" customHeight="1" x14ac:dyDescent="0.55000000000000004"/>
    <row r="322" ht="14.25" customHeight="1" x14ac:dyDescent="0.55000000000000004"/>
    <row r="323" ht="14.25" customHeight="1" x14ac:dyDescent="0.55000000000000004"/>
    <row r="324" ht="14.25" customHeight="1" x14ac:dyDescent="0.55000000000000004"/>
    <row r="325" ht="14.25" customHeight="1" x14ac:dyDescent="0.55000000000000004"/>
    <row r="326" ht="14.25" customHeight="1" x14ac:dyDescent="0.55000000000000004"/>
    <row r="327" ht="14.25" customHeight="1" x14ac:dyDescent="0.55000000000000004"/>
    <row r="328" ht="14.25" customHeight="1" x14ac:dyDescent="0.55000000000000004"/>
    <row r="329" ht="14.25" customHeight="1" x14ac:dyDescent="0.55000000000000004"/>
    <row r="330" ht="14.25" customHeight="1" x14ac:dyDescent="0.55000000000000004"/>
    <row r="331" ht="14.25" customHeight="1" x14ac:dyDescent="0.55000000000000004"/>
    <row r="332" ht="14.25" customHeight="1" x14ac:dyDescent="0.55000000000000004"/>
    <row r="333" ht="14.25" customHeight="1" x14ac:dyDescent="0.55000000000000004"/>
    <row r="334" ht="14.25" customHeight="1" x14ac:dyDescent="0.55000000000000004"/>
    <row r="335" ht="14.25" customHeight="1" x14ac:dyDescent="0.55000000000000004"/>
    <row r="336" ht="14.25" customHeight="1" x14ac:dyDescent="0.55000000000000004"/>
    <row r="337" ht="14.25" customHeight="1" x14ac:dyDescent="0.55000000000000004"/>
    <row r="338" ht="14.25" customHeight="1" x14ac:dyDescent="0.55000000000000004"/>
    <row r="339" ht="14.25" customHeight="1" x14ac:dyDescent="0.55000000000000004"/>
    <row r="340" ht="14.25" customHeight="1" x14ac:dyDescent="0.55000000000000004"/>
    <row r="341" ht="14.25" customHeight="1" x14ac:dyDescent="0.55000000000000004"/>
    <row r="342" ht="14.25" customHeight="1" x14ac:dyDescent="0.55000000000000004"/>
    <row r="343" ht="14.25" customHeight="1" x14ac:dyDescent="0.55000000000000004"/>
    <row r="344" ht="14.25" customHeight="1" x14ac:dyDescent="0.55000000000000004"/>
    <row r="345" ht="14.25" customHeight="1" x14ac:dyDescent="0.55000000000000004"/>
    <row r="346" ht="14.25" customHeight="1" x14ac:dyDescent="0.55000000000000004"/>
    <row r="347" ht="14.25" customHeight="1" x14ac:dyDescent="0.55000000000000004"/>
    <row r="348" ht="14.25" customHeight="1" x14ac:dyDescent="0.55000000000000004"/>
    <row r="349" ht="14.25" customHeight="1" x14ac:dyDescent="0.55000000000000004"/>
    <row r="350" ht="14.25" customHeight="1" x14ac:dyDescent="0.55000000000000004"/>
    <row r="351" ht="14.25" customHeight="1" x14ac:dyDescent="0.55000000000000004"/>
    <row r="352" ht="14.25" customHeight="1" x14ac:dyDescent="0.55000000000000004"/>
    <row r="353" ht="14.25" customHeight="1" x14ac:dyDescent="0.55000000000000004"/>
    <row r="354" ht="14.25" customHeight="1" x14ac:dyDescent="0.55000000000000004"/>
    <row r="355" ht="14.25" customHeight="1" x14ac:dyDescent="0.55000000000000004"/>
    <row r="356" ht="14.25" customHeight="1" x14ac:dyDescent="0.55000000000000004"/>
    <row r="357" ht="14.25" customHeight="1" x14ac:dyDescent="0.55000000000000004"/>
    <row r="358" ht="14.25" customHeight="1" x14ac:dyDescent="0.55000000000000004"/>
    <row r="359" ht="14.25" customHeight="1" x14ac:dyDescent="0.55000000000000004"/>
    <row r="360" ht="14.25" customHeight="1" x14ac:dyDescent="0.55000000000000004"/>
    <row r="361" ht="14.25" customHeight="1" x14ac:dyDescent="0.55000000000000004"/>
    <row r="362" ht="14.25" customHeight="1" x14ac:dyDescent="0.55000000000000004"/>
    <row r="363" ht="14.25" customHeight="1" x14ac:dyDescent="0.55000000000000004"/>
    <row r="364" ht="14.25" customHeight="1" x14ac:dyDescent="0.55000000000000004"/>
    <row r="365" ht="14.25" customHeight="1" x14ac:dyDescent="0.55000000000000004"/>
    <row r="366" ht="14.25" customHeight="1" x14ac:dyDescent="0.55000000000000004"/>
    <row r="367" ht="14.25" customHeight="1" x14ac:dyDescent="0.55000000000000004"/>
    <row r="368" ht="14.25" customHeight="1" x14ac:dyDescent="0.55000000000000004"/>
    <row r="369" ht="14.25" customHeight="1" x14ac:dyDescent="0.55000000000000004"/>
    <row r="370" ht="14.25" customHeight="1" x14ac:dyDescent="0.55000000000000004"/>
    <row r="371" ht="14.25" customHeight="1" x14ac:dyDescent="0.55000000000000004"/>
    <row r="372" ht="14.25" customHeight="1" x14ac:dyDescent="0.55000000000000004"/>
    <row r="373" ht="14.25" customHeight="1" x14ac:dyDescent="0.55000000000000004"/>
    <row r="374" ht="14.25" customHeight="1" x14ac:dyDescent="0.55000000000000004"/>
    <row r="375" ht="14.25" customHeight="1" x14ac:dyDescent="0.55000000000000004"/>
    <row r="376" ht="14.25" customHeight="1" x14ac:dyDescent="0.55000000000000004"/>
    <row r="377" ht="14.25" customHeight="1" x14ac:dyDescent="0.55000000000000004"/>
    <row r="378" ht="14.25" customHeight="1" x14ac:dyDescent="0.55000000000000004"/>
    <row r="379" ht="14.25" customHeight="1" x14ac:dyDescent="0.55000000000000004"/>
    <row r="380" ht="14.25" customHeight="1" x14ac:dyDescent="0.55000000000000004"/>
    <row r="381" ht="14.25" customHeight="1" x14ac:dyDescent="0.55000000000000004"/>
    <row r="382" ht="14.25" customHeight="1" x14ac:dyDescent="0.55000000000000004"/>
    <row r="383" ht="14.25" customHeight="1" x14ac:dyDescent="0.55000000000000004"/>
    <row r="384" ht="14.25" customHeight="1" x14ac:dyDescent="0.55000000000000004"/>
    <row r="385" ht="14.25" customHeight="1" x14ac:dyDescent="0.55000000000000004"/>
    <row r="386" ht="14.25" customHeight="1" x14ac:dyDescent="0.55000000000000004"/>
    <row r="387" ht="14.25" customHeight="1" x14ac:dyDescent="0.55000000000000004"/>
    <row r="388" ht="14.25" customHeight="1" x14ac:dyDescent="0.55000000000000004"/>
    <row r="389" ht="14.25" customHeight="1" x14ac:dyDescent="0.55000000000000004"/>
    <row r="390" ht="14.25" customHeight="1" x14ac:dyDescent="0.55000000000000004"/>
    <row r="391" ht="14.25" customHeight="1" x14ac:dyDescent="0.55000000000000004"/>
    <row r="392" ht="14.25" customHeight="1" x14ac:dyDescent="0.55000000000000004"/>
    <row r="393" ht="14.25" customHeight="1" x14ac:dyDescent="0.55000000000000004"/>
    <row r="394" ht="14.25" customHeight="1" x14ac:dyDescent="0.55000000000000004"/>
    <row r="395" ht="14.25" customHeight="1" x14ac:dyDescent="0.55000000000000004"/>
    <row r="396" ht="14.25" customHeight="1" x14ac:dyDescent="0.55000000000000004"/>
    <row r="397" ht="14.25" customHeight="1" x14ac:dyDescent="0.55000000000000004"/>
    <row r="398" ht="14.25" customHeight="1" x14ac:dyDescent="0.55000000000000004"/>
    <row r="399" ht="14.25" customHeight="1" x14ac:dyDescent="0.55000000000000004"/>
    <row r="400" ht="14.25" customHeight="1" x14ac:dyDescent="0.55000000000000004"/>
    <row r="401" ht="14.25" customHeight="1" x14ac:dyDescent="0.55000000000000004"/>
    <row r="402" ht="14.25" customHeight="1" x14ac:dyDescent="0.55000000000000004"/>
    <row r="403" ht="14.25" customHeight="1" x14ac:dyDescent="0.55000000000000004"/>
    <row r="404" ht="14.25" customHeight="1" x14ac:dyDescent="0.55000000000000004"/>
    <row r="405" ht="14.25" customHeight="1" x14ac:dyDescent="0.55000000000000004"/>
    <row r="406" ht="14.25" customHeight="1" x14ac:dyDescent="0.55000000000000004"/>
    <row r="407" ht="14.25" customHeight="1" x14ac:dyDescent="0.55000000000000004"/>
    <row r="408" ht="14.25" customHeight="1" x14ac:dyDescent="0.55000000000000004"/>
    <row r="409" ht="14.25" customHeight="1" x14ac:dyDescent="0.55000000000000004"/>
    <row r="410" ht="14.25" customHeight="1" x14ac:dyDescent="0.55000000000000004"/>
    <row r="411" ht="14.25" customHeight="1" x14ac:dyDescent="0.55000000000000004"/>
    <row r="412" ht="14.25" customHeight="1" x14ac:dyDescent="0.55000000000000004"/>
    <row r="413" ht="14.25" customHeight="1" x14ac:dyDescent="0.55000000000000004"/>
    <row r="414" ht="14.25" customHeight="1" x14ac:dyDescent="0.55000000000000004"/>
    <row r="415" ht="14.25" customHeight="1" x14ac:dyDescent="0.55000000000000004"/>
    <row r="416" ht="14.25" customHeight="1" x14ac:dyDescent="0.55000000000000004"/>
    <row r="417" ht="14.25" customHeight="1" x14ac:dyDescent="0.55000000000000004"/>
    <row r="418" ht="14.25" customHeight="1" x14ac:dyDescent="0.55000000000000004"/>
    <row r="419" ht="14.25" customHeight="1" x14ac:dyDescent="0.55000000000000004"/>
    <row r="420" ht="14.25" customHeight="1" x14ac:dyDescent="0.55000000000000004"/>
    <row r="421" ht="14.25" customHeight="1" x14ac:dyDescent="0.55000000000000004"/>
    <row r="422" ht="14.25" customHeight="1" x14ac:dyDescent="0.55000000000000004"/>
    <row r="423" ht="14.25" customHeight="1" x14ac:dyDescent="0.55000000000000004"/>
    <row r="424" ht="14.25" customHeight="1" x14ac:dyDescent="0.55000000000000004"/>
    <row r="425" ht="14.25" customHeight="1" x14ac:dyDescent="0.55000000000000004"/>
    <row r="426" ht="14.25" customHeight="1" x14ac:dyDescent="0.55000000000000004"/>
    <row r="427" ht="14.25" customHeight="1" x14ac:dyDescent="0.55000000000000004"/>
    <row r="428" ht="14.25" customHeight="1" x14ac:dyDescent="0.55000000000000004"/>
    <row r="429" ht="14.25" customHeight="1" x14ac:dyDescent="0.55000000000000004"/>
    <row r="430" ht="14.25" customHeight="1" x14ac:dyDescent="0.55000000000000004"/>
    <row r="431" ht="14.25" customHeight="1" x14ac:dyDescent="0.55000000000000004"/>
    <row r="432" ht="14.25" customHeight="1" x14ac:dyDescent="0.55000000000000004"/>
    <row r="433" ht="14.25" customHeight="1" x14ac:dyDescent="0.55000000000000004"/>
    <row r="434" ht="14.25" customHeight="1" x14ac:dyDescent="0.55000000000000004"/>
    <row r="435" ht="14.25" customHeight="1" x14ac:dyDescent="0.55000000000000004"/>
    <row r="436" ht="14.25" customHeight="1" x14ac:dyDescent="0.55000000000000004"/>
    <row r="437" ht="14.25" customHeight="1" x14ac:dyDescent="0.55000000000000004"/>
    <row r="438" ht="14.25" customHeight="1" x14ac:dyDescent="0.55000000000000004"/>
    <row r="439" ht="14.25" customHeight="1" x14ac:dyDescent="0.55000000000000004"/>
    <row r="440" ht="14.25" customHeight="1" x14ac:dyDescent="0.55000000000000004"/>
    <row r="441" ht="14.25" customHeight="1" x14ac:dyDescent="0.55000000000000004"/>
    <row r="442" ht="14.25" customHeight="1" x14ac:dyDescent="0.55000000000000004"/>
    <row r="443" ht="14.25" customHeight="1" x14ac:dyDescent="0.55000000000000004"/>
    <row r="444" ht="14.25" customHeight="1" x14ac:dyDescent="0.55000000000000004"/>
    <row r="445" ht="14.25" customHeight="1" x14ac:dyDescent="0.55000000000000004"/>
    <row r="446" ht="14.25" customHeight="1" x14ac:dyDescent="0.55000000000000004"/>
    <row r="447" ht="14.25" customHeight="1" x14ac:dyDescent="0.55000000000000004"/>
    <row r="448" ht="14.25" customHeight="1" x14ac:dyDescent="0.55000000000000004"/>
    <row r="449" ht="14.25" customHeight="1" x14ac:dyDescent="0.55000000000000004"/>
    <row r="450" ht="14.25" customHeight="1" x14ac:dyDescent="0.55000000000000004"/>
    <row r="451" ht="14.25" customHeight="1" x14ac:dyDescent="0.55000000000000004"/>
    <row r="452" ht="14.25" customHeight="1" x14ac:dyDescent="0.55000000000000004"/>
    <row r="453" ht="14.25" customHeight="1" x14ac:dyDescent="0.55000000000000004"/>
    <row r="454" ht="14.25" customHeight="1" x14ac:dyDescent="0.55000000000000004"/>
    <row r="455" ht="14.25" customHeight="1" x14ac:dyDescent="0.55000000000000004"/>
    <row r="456" ht="14.25" customHeight="1" x14ac:dyDescent="0.55000000000000004"/>
    <row r="457" ht="14.25" customHeight="1" x14ac:dyDescent="0.55000000000000004"/>
    <row r="458" ht="14.25" customHeight="1" x14ac:dyDescent="0.55000000000000004"/>
    <row r="459" ht="14.25" customHeight="1" x14ac:dyDescent="0.55000000000000004"/>
    <row r="460" ht="14.25" customHeight="1" x14ac:dyDescent="0.55000000000000004"/>
    <row r="461" ht="14.25" customHeight="1" x14ac:dyDescent="0.55000000000000004"/>
    <row r="462" ht="14.25" customHeight="1" x14ac:dyDescent="0.55000000000000004"/>
    <row r="463" ht="14.25" customHeight="1" x14ac:dyDescent="0.55000000000000004"/>
    <row r="464" ht="14.25" customHeight="1" x14ac:dyDescent="0.55000000000000004"/>
    <row r="465" ht="14.25" customHeight="1" x14ac:dyDescent="0.55000000000000004"/>
    <row r="466" ht="14.25" customHeight="1" x14ac:dyDescent="0.55000000000000004"/>
    <row r="467" ht="14.25" customHeight="1" x14ac:dyDescent="0.55000000000000004"/>
    <row r="468" ht="14.25" customHeight="1" x14ac:dyDescent="0.55000000000000004"/>
    <row r="469" ht="14.25" customHeight="1" x14ac:dyDescent="0.55000000000000004"/>
    <row r="470" ht="14.25" customHeight="1" x14ac:dyDescent="0.55000000000000004"/>
    <row r="471" ht="14.25" customHeight="1" x14ac:dyDescent="0.55000000000000004"/>
    <row r="472" ht="14.25" customHeight="1" x14ac:dyDescent="0.55000000000000004"/>
    <row r="473" ht="14.25" customHeight="1" x14ac:dyDescent="0.55000000000000004"/>
    <row r="474" ht="14.25" customHeight="1" x14ac:dyDescent="0.55000000000000004"/>
    <row r="475" ht="14.25" customHeight="1" x14ac:dyDescent="0.55000000000000004"/>
    <row r="476" ht="14.25" customHeight="1" x14ac:dyDescent="0.55000000000000004"/>
    <row r="477" ht="14.25" customHeight="1" x14ac:dyDescent="0.55000000000000004"/>
    <row r="478" ht="14.25" customHeight="1" x14ac:dyDescent="0.55000000000000004"/>
    <row r="479" ht="14.25" customHeight="1" x14ac:dyDescent="0.55000000000000004"/>
    <row r="480" ht="14.25" customHeight="1" x14ac:dyDescent="0.55000000000000004"/>
    <row r="481" ht="14.25" customHeight="1" x14ac:dyDescent="0.55000000000000004"/>
    <row r="482" ht="14.25" customHeight="1" x14ac:dyDescent="0.55000000000000004"/>
    <row r="483" ht="14.25" customHeight="1" x14ac:dyDescent="0.55000000000000004"/>
    <row r="484" ht="14.25" customHeight="1" x14ac:dyDescent="0.55000000000000004"/>
    <row r="485" ht="14.25" customHeight="1" x14ac:dyDescent="0.55000000000000004"/>
    <row r="486" ht="14.25" customHeight="1" x14ac:dyDescent="0.55000000000000004"/>
    <row r="487" ht="14.25" customHeight="1" x14ac:dyDescent="0.55000000000000004"/>
    <row r="488" ht="14.25" customHeight="1" x14ac:dyDescent="0.55000000000000004"/>
    <row r="489" ht="14.25" customHeight="1" x14ac:dyDescent="0.55000000000000004"/>
    <row r="490" ht="14.25" customHeight="1" x14ac:dyDescent="0.55000000000000004"/>
    <row r="491" ht="14.25" customHeight="1" x14ac:dyDescent="0.55000000000000004"/>
    <row r="492" ht="14.25" customHeight="1" x14ac:dyDescent="0.55000000000000004"/>
    <row r="493" ht="14.25" customHeight="1" x14ac:dyDescent="0.55000000000000004"/>
    <row r="494" ht="14.25" customHeight="1" x14ac:dyDescent="0.55000000000000004"/>
    <row r="495" ht="14.25" customHeight="1" x14ac:dyDescent="0.55000000000000004"/>
    <row r="496" ht="14.25" customHeight="1" x14ac:dyDescent="0.55000000000000004"/>
    <row r="497" ht="14.25" customHeight="1" x14ac:dyDescent="0.55000000000000004"/>
    <row r="498" ht="14.25" customHeight="1" x14ac:dyDescent="0.55000000000000004"/>
    <row r="499" ht="14.25" customHeight="1" x14ac:dyDescent="0.55000000000000004"/>
    <row r="500" ht="14.25" customHeight="1" x14ac:dyDescent="0.55000000000000004"/>
    <row r="501" ht="14.25" customHeight="1" x14ac:dyDescent="0.55000000000000004"/>
    <row r="502" ht="14.25" customHeight="1" x14ac:dyDescent="0.55000000000000004"/>
    <row r="503" ht="14.25" customHeight="1" x14ac:dyDescent="0.55000000000000004"/>
    <row r="504" ht="14.25" customHeight="1" x14ac:dyDescent="0.55000000000000004"/>
    <row r="505" ht="14.25" customHeight="1" x14ac:dyDescent="0.55000000000000004"/>
    <row r="506" ht="14.25" customHeight="1" x14ac:dyDescent="0.55000000000000004"/>
    <row r="507" ht="14.25" customHeight="1" x14ac:dyDescent="0.55000000000000004"/>
    <row r="508" ht="14.25" customHeight="1" x14ac:dyDescent="0.55000000000000004"/>
    <row r="509" ht="14.25" customHeight="1" x14ac:dyDescent="0.55000000000000004"/>
    <row r="510" ht="14.25" customHeight="1" x14ac:dyDescent="0.55000000000000004"/>
    <row r="511" ht="14.25" customHeight="1" x14ac:dyDescent="0.55000000000000004"/>
    <row r="512" ht="14.25" customHeight="1" x14ac:dyDescent="0.55000000000000004"/>
    <row r="513" ht="14.25" customHeight="1" x14ac:dyDescent="0.55000000000000004"/>
    <row r="514" ht="14.25" customHeight="1" x14ac:dyDescent="0.55000000000000004"/>
    <row r="515" ht="14.25" customHeight="1" x14ac:dyDescent="0.55000000000000004"/>
    <row r="516" ht="14.25" customHeight="1" x14ac:dyDescent="0.55000000000000004"/>
    <row r="517" ht="14.25" customHeight="1" x14ac:dyDescent="0.55000000000000004"/>
    <row r="518" ht="14.25" customHeight="1" x14ac:dyDescent="0.55000000000000004"/>
    <row r="519" ht="14.25" customHeight="1" x14ac:dyDescent="0.55000000000000004"/>
    <row r="520" ht="14.25" customHeight="1" x14ac:dyDescent="0.55000000000000004"/>
    <row r="521" ht="14.25" customHeight="1" x14ac:dyDescent="0.55000000000000004"/>
    <row r="522" ht="14.25" customHeight="1" x14ac:dyDescent="0.55000000000000004"/>
    <row r="523" ht="14.25" customHeight="1" x14ac:dyDescent="0.55000000000000004"/>
    <row r="524" ht="14.25" customHeight="1" x14ac:dyDescent="0.55000000000000004"/>
    <row r="525" ht="14.25" customHeight="1" x14ac:dyDescent="0.55000000000000004"/>
    <row r="526" ht="14.25" customHeight="1" x14ac:dyDescent="0.55000000000000004"/>
    <row r="527" ht="14.25" customHeight="1" x14ac:dyDescent="0.55000000000000004"/>
    <row r="528" ht="14.25" customHeight="1" x14ac:dyDescent="0.55000000000000004"/>
    <row r="529" ht="14.25" customHeight="1" x14ac:dyDescent="0.55000000000000004"/>
    <row r="530" ht="14.25" customHeight="1" x14ac:dyDescent="0.55000000000000004"/>
    <row r="531" ht="14.25" customHeight="1" x14ac:dyDescent="0.55000000000000004"/>
    <row r="532" ht="14.25" customHeight="1" x14ac:dyDescent="0.55000000000000004"/>
    <row r="533" ht="14.25" customHeight="1" x14ac:dyDescent="0.55000000000000004"/>
    <row r="534" ht="14.25" customHeight="1" x14ac:dyDescent="0.55000000000000004"/>
    <row r="535" ht="14.25" customHeight="1" x14ac:dyDescent="0.55000000000000004"/>
    <row r="536" ht="14.25" customHeight="1" x14ac:dyDescent="0.55000000000000004"/>
    <row r="537" ht="14.25" customHeight="1" x14ac:dyDescent="0.55000000000000004"/>
    <row r="538" ht="14.25" customHeight="1" x14ac:dyDescent="0.55000000000000004"/>
    <row r="539" ht="14.25" customHeight="1" x14ac:dyDescent="0.55000000000000004"/>
    <row r="540" ht="14.25" customHeight="1" x14ac:dyDescent="0.55000000000000004"/>
    <row r="541" ht="14.25" customHeight="1" x14ac:dyDescent="0.55000000000000004"/>
    <row r="542" ht="14.25" customHeight="1" x14ac:dyDescent="0.55000000000000004"/>
    <row r="543" ht="14.25" customHeight="1" x14ac:dyDescent="0.55000000000000004"/>
    <row r="544" ht="14.25" customHeight="1" x14ac:dyDescent="0.55000000000000004"/>
    <row r="545" ht="14.25" customHeight="1" x14ac:dyDescent="0.55000000000000004"/>
    <row r="546" ht="14.25" customHeight="1" x14ac:dyDescent="0.55000000000000004"/>
    <row r="547" ht="14.25" customHeight="1" x14ac:dyDescent="0.55000000000000004"/>
    <row r="548" ht="14.25" customHeight="1" x14ac:dyDescent="0.55000000000000004"/>
    <row r="549" ht="14.25" customHeight="1" x14ac:dyDescent="0.55000000000000004"/>
    <row r="550" ht="14.25" customHeight="1" x14ac:dyDescent="0.55000000000000004"/>
    <row r="551" ht="14.25" customHeight="1" x14ac:dyDescent="0.55000000000000004"/>
    <row r="552" ht="14.25" customHeight="1" x14ac:dyDescent="0.55000000000000004"/>
    <row r="553" ht="14.25" customHeight="1" x14ac:dyDescent="0.55000000000000004"/>
    <row r="554" ht="14.25" customHeight="1" x14ac:dyDescent="0.55000000000000004"/>
    <row r="555" ht="14.25" customHeight="1" x14ac:dyDescent="0.55000000000000004"/>
    <row r="556" ht="14.25" customHeight="1" x14ac:dyDescent="0.55000000000000004"/>
    <row r="557" ht="14.25" customHeight="1" x14ac:dyDescent="0.55000000000000004"/>
    <row r="558" ht="14.25" customHeight="1" x14ac:dyDescent="0.55000000000000004"/>
    <row r="559" ht="14.25" customHeight="1" x14ac:dyDescent="0.55000000000000004"/>
    <row r="560" ht="14.25" customHeight="1" x14ac:dyDescent="0.55000000000000004"/>
    <row r="561" ht="14.25" customHeight="1" x14ac:dyDescent="0.55000000000000004"/>
    <row r="562" ht="14.25" customHeight="1" x14ac:dyDescent="0.55000000000000004"/>
    <row r="563" ht="14.25" customHeight="1" x14ac:dyDescent="0.55000000000000004"/>
    <row r="564" ht="14.25" customHeight="1" x14ac:dyDescent="0.55000000000000004"/>
    <row r="565" ht="14.25" customHeight="1" x14ac:dyDescent="0.55000000000000004"/>
    <row r="566" ht="14.25" customHeight="1" x14ac:dyDescent="0.55000000000000004"/>
    <row r="567" ht="14.25" customHeight="1" x14ac:dyDescent="0.55000000000000004"/>
    <row r="568" ht="14.25" customHeight="1" x14ac:dyDescent="0.55000000000000004"/>
    <row r="569" ht="14.25" customHeight="1" x14ac:dyDescent="0.55000000000000004"/>
    <row r="570" ht="14.25" customHeight="1" x14ac:dyDescent="0.55000000000000004"/>
    <row r="571" ht="14.25" customHeight="1" x14ac:dyDescent="0.55000000000000004"/>
    <row r="572" ht="14.25" customHeight="1" x14ac:dyDescent="0.55000000000000004"/>
    <row r="573" ht="14.25" customHeight="1" x14ac:dyDescent="0.55000000000000004"/>
    <row r="574" ht="14.25" customHeight="1" x14ac:dyDescent="0.55000000000000004"/>
    <row r="575" ht="14.25" customHeight="1" x14ac:dyDescent="0.55000000000000004"/>
    <row r="576" ht="14.25" customHeight="1" x14ac:dyDescent="0.55000000000000004"/>
    <row r="577" ht="14.25" customHeight="1" x14ac:dyDescent="0.55000000000000004"/>
    <row r="578" ht="14.25" customHeight="1" x14ac:dyDescent="0.55000000000000004"/>
    <row r="579" ht="14.25" customHeight="1" x14ac:dyDescent="0.55000000000000004"/>
    <row r="580" ht="14.25" customHeight="1" x14ac:dyDescent="0.55000000000000004"/>
    <row r="581" ht="14.25" customHeight="1" x14ac:dyDescent="0.55000000000000004"/>
    <row r="582" ht="14.25" customHeight="1" x14ac:dyDescent="0.55000000000000004"/>
    <row r="583" ht="14.25" customHeight="1" x14ac:dyDescent="0.55000000000000004"/>
    <row r="584" ht="14.25" customHeight="1" x14ac:dyDescent="0.55000000000000004"/>
    <row r="585" ht="14.25" customHeight="1" x14ac:dyDescent="0.55000000000000004"/>
    <row r="586" ht="14.25" customHeight="1" x14ac:dyDescent="0.55000000000000004"/>
    <row r="587" ht="14.25" customHeight="1" x14ac:dyDescent="0.55000000000000004"/>
    <row r="588" ht="14.25" customHeight="1" x14ac:dyDescent="0.55000000000000004"/>
    <row r="589" ht="14.25" customHeight="1" x14ac:dyDescent="0.55000000000000004"/>
    <row r="590" ht="14.25" customHeight="1" x14ac:dyDescent="0.55000000000000004"/>
    <row r="591" ht="14.25" customHeight="1" x14ac:dyDescent="0.55000000000000004"/>
    <row r="592" ht="14.25" customHeight="1" x14ac:dyDescent="0.55000000000000004"/>
    <row r="593" ht="14.25" customHeight="1" x14ac:dyDescent="0.55000000000000004"/>
    <row r="594" ht="14.25" customHeight="1" x14ac:dyDescent="0.55000000000000004"/>
    <row r="595" ht="14.25" customHeight="1" x14ac:dyDescent="0.55000000000000004"/>
    <row r="596" ht="14.25" customHeight="1" x14ac:dyDescent="0.55000000000000004"/>
    <row r="597" ht="14.25" customHeight="1" x14ac:dyDescent="0.55000000000000004"/>
    <row r="598" ht="14.25" customHeight="1" x14ac:dyDescent="0.55000000000000004"/>
    <row r="599" ht="14.25" customHeight="1" x14ac:dyDescent="0.55000000000000004"/>
    <row r="600" ht="14.25" customHeight="1" x14ac:dyDescent="0.55000000000000004"/>
    <row r="601" ht="14.25" customHeight="1" x14ac:dyDescent="0.55000000000000004"/>
    <row r="602" ht="14.25" customHeight="1" x14ac:dyDescent="0.55000000000000004"/>
    <row r="603" ht="14.25" customHeight="1" x14ac:dyDescent="0.55000000000000004"/>
    <row r="604" ht="14.25" customHeight="1" x14ac:dyDescent="0.55000000000000004"/>
    <row r="605" ht="14.25" customHeight="1" x14ac:dyDescent="0.55000000000000004"/>
    <row r="606" ht="14.25" customHeight="1" x14ac:dyDescent="0.55000000000000004"/>
    <row r="607" ht="14.25" customHeight="1" x14ac:dyDescent="0.55000000000000004"/>
    <row r="608" ht="14.25" customHeight="1" x14ac:dyDescent="0.55000000000000004"/>
    <row r="609" ht="14.25" customHeight="1" x14ac:dyDescent="0.55000000000000004"/>
    <row r="610" ht="14.25" customHeight="1" x14ac:dyDescent="0.55000000000000004"/>
    <row r="611" ht="14.25" customHeight="1" x14ac:dyDescent="0.55000000000000004"/>
    <row r="612" ht="14.25" customHeight="1" x14ac:dyDescent="0.55000000000000004"/>
    <row r="613" ht="14.25" customHeight="1" x14ac:dyDescent="0.55000000000000004"/>
    <row r="614" ht="14.25" customHeight="1" x14ac:dyDescent="0.55000000000000004"/>
    <row r="615" ht="14.25" customHeight="1" x14ac:dyDescent="0.55000000000000004"/>
    <row r="616" ht="14.25" customHeight="1" x14ac:dyDescent="0.55000000000000004"/>
    <row r="617" ht="14.25" customHeight="1" x14ac:dyDescent="0.55000000000000004"/>
    <row r="618" ht="14.25" customHeight="1" x14ac:dyDescent="0.55000000000000004"/>
    <row r="619" ht="14.25" customHeight="1" x14ac:dyDescent="0.55000000000000004"/>
    <row r="620" ht="14.25" customHeight="1" x14ac:dyDescent="0.55000000000000004"/>
    <row r="621" ht="14.25" customHeight="1" x14ac:dyDescent="0.55000000000000004"/>
    <row r="622" ht="14.25" customHeight="1" x14ac:dyDescent="0.55000000000000004"/>
    <row r="623" ht="14.25" customHeight="1" x14ac:dyDescent="0.55000000000000004"/>
    <row r="624" ht="14.25" customHeight="1" x14ac:dyDescent="0.55000000000000004"/>
    <row r="625" ht="14.25" customHeight="1" x14ac:dyDescent="0.55000000000000004"/>
    <row r="626" ht="14.25" customHeight="1" x14ac:dyDescent="0.55000000000000004"/>
    <row r="627" ht="14.25" customHeight="1" x14ac:dyDescent="0.55000000000000004"/>
    <row r="628" ht="14.25" customHeight="1" x14ac:dyDescent="0.55000000000000004"/>
    <row r="629" ht="14.25" customHeight="1" x14ac:dyDescent="0.55000000000000004"/>
    <row r="630" ht="14.25" customHeight="1" x14ac:dyDescent="0.55000000000000004"/>
    <row r="631" ht="14.25" customHeight="1" x14ac:dyDescent="0.55000000000000004"/>
    <row r="632" ht="14.25" customHeight="1" x14ac:dyDescent="0.55000000000000004"/>
    <row r="633" ht="14.25" customHeight="1" x14ac:dyDescent="0.55000000000000004"/>
    <row r="634" ht="14.25" customHeight="1" x14ac:dyDescent="0.55000000000000004"/>
    <row r="635" ht="14.25" customHeight="1" x14ac:dyDescent="0.55000000000000004"/>
    <row r="636" ht="14.25" customHeight="1" x14ac:dyDescent="0.55000000000000004"/>
    <row r="637" ht="14.25" customHeight="1" x14ac:dyDescent="0.55000000000000004"/>
    <row r="638" ht="14.25" customHeight="1" x14ac:dyDescent="0.55000000000000004"/>
    <row r="639" ht="14.25" customHeight="1" x14ac:dyDescent="0.55000000000000004"/>
    <row r="640" ht="14.25" customHeight="1" x14ac:dyDescent="0.55000000000000004"/>
    <row r="641" ht="14.25" customHeight="1" x14ac:dyDescent="0.55000000000000004"/>
    <row r="642" ht="14.25" customHeight="1" x14ac:dyDescent="0.55000000000000004"/>
    <row r="643" ht="14.25" customHeight="1" x14ac:dyDescent="0.55000000000000004"/>
    <row r="644" ht="14.25" customHeight="1" x14ac:dyDescent="0.55000000000000004"/>
    <row r="645" ht="14.25" customHeight="1" x14ac:dyDescent="0.55000000000000004"/>
    <row r="646" ht="14.25" customHeight="1" x14ac:dyDescent="0.55000000000000004"/>
    <row r="647" ht="14.25" customHeight="1" x14ac:dyDescent="0.55000000000000004"/>
    <row r="648" ht="14.25" customHeight="1" x14ac:dyDescent="0.55000000000000004"/>
    <row r="649" ht="14.25" customHeight="1" x14ac:dyDescent="0.55000000000000004"/>
    <row r="650" ht="14.25" customHeight="1" x14ac:dyDescent="0.55000000000000004"/>
    <row r="651" ht="14.25" customHeight="1" x14ac:dyDescent="0.55000000000000004"/>
    <row r="652" ht="14.25" customHeight="1" x14ac:dyDescent="0.55000000000000004"/>
    <row r="653" ht="14.25" customHeight="1" x14ac:dyDescent="0.55000000000000004"/>
    <row r="654" ht="14.25" customHeight="1" x14ac:dyDescent="0.55000000000000004"/>
    <row r="655" ht="14.25" customHeight="1" x14ac:dyDescent="0.55000000000000004"/>
    <row r="656" ht="14.25" customHeight="1" x14ac:dyDescent="0.55000000000000004"/>
    <row r="657" ht="14.25" customHeight="1" x14ac:dyDescent="0.55000000000000004"/>
    <row r="658" ht="14.25" customHeight="1" x14ac:dyDescent="0.55000000000000004"/>
    <row r="659" ht="14.25" customHeight="1" x14ac:dyDescent="0.55000000000000004"/>
    <row r="660" ht="14.25" customHeight="1" x14ac:dyDescent="0.55000000000000004"/>
    <row r="661" ht="14.25" customHeight="1" x14ac:dyDescent="0.55000000000000004"/>
    <row r="662" ht="14.25" customHeight="1" x14ac:dyDescent="0.55000000000000004"/>
    <row r="663" ht="14.25" customHeight="1" x14ac:dyDescent="0.55000000000000004"/>
    <row r="664" ht="14.25" customHeight="1" x14ac:dyDescent="0.55000000000000004"/>
    <row r="665" ht="14.25" customHeight="1" x14ac:dyDescent="0.55000000000000004"/>
    <row r="666" ht="14.25" customHeight="1" x14ac:dyDescent="0.55000000000000004"/>
    <row r="667" ht="14.25" customHeight="1" x14ac:dyDescent="0.55000000000000004"/>
    <row r="668" ht="14.25" customHeight="1" x14ac:dyDescent="0.55000000000000004"/>
    <row r="669" ht="14.25" customHeight="1" x14ac:dyDescent="0.55000000000000004"/>
    <row r="670" ht="14.25" customHeight="1" x14ac:dyDescent="0.55000000000000004"/>
    <row r="671" ht="14.25" customHeight="1" x14ac:dyDescent="0.55000000000000004"/>
    <row r="672" ht="14.25" customHeight="1" x14ac:dyDescent="0.55000000000000004"/>
    <row r="673" ht="14.25" customHeight="1" x14ac:dyDescent="0.55000000000000004"/>
    <row r="674" ht="14.25" customHeight="1" x14ac:dyDescent="0.55000000000000004"/>
    <row r="675" ht="14.25" customHeight="1" x14ac:dyDescent="0.55000000000000004"/>
    <row r="676" ht="14.25" customHeight="1" x14ac:dyDescent="0.55000000000000004"/>
    <row r="677" ht="14.25" customHeight="1" x14ac:dyDescent="0.55000000000000004"/>
    <row r="678" ht="14.25" customHeight="1" x14ac:dyDescent="0.55000000000000004"/>
    <row r="679" ht="14.25" customHeight="1" x14ac:dyDescent="0.55000000000000004"/>
    <row r="680" ht="14.25" customHeight="1" x14ac:dyDescent="0.55000000000000004"/>
    <row r="681" ht="14.25" customHeight="1" x14ac:dyDescent="0.55000000000000004"/>
    <row r="682" ht="14.25" customHeight="1" x14ac:dyDescent="0.55000000000000004"/>
    <row r="683" ht="14.25" customHeight="1" x14ac:dyDescent="0.55000000000000004"/>
    <row r="684" ht="14.25" customHeight="1" x14ac:dyDescent="0.55000000000000004"/>
    <row r="685" ht="14.25" customHeight="1" x14ac:dyDescent="0.55000000000000004"/>
    <row r="686" ht="14.25" customHeight="1" x14ac:dyDescent="0.55000000000000004"/>
    <row r="687" ht="14.25" customHeight="1" x14ac:dyDescent="0.55000000000000004"/>
    <row r="688" ht="14.25" customHeight="1" x14ac:dyDescent="0.55000000000000004"/>
    <row r="689" ht="14.25" customHeight="1" x14ac:dyDescent="0.55000000000000004"/>
    <row r="690" ht="14.25" customHeight="1" x14ac:dyDescent="0.55000000000000004"/>
    <row r="691" ht="14.25" customHeight="1" x14ac:dyDescent="0.55000000000000004"/>
    <row r="692" ht="14.25" customHeight="1" x14ac:dyDescent="0.55000000000000004"/>
    <row r="693" ht="14.25" customHeight="1" x14ac:dyDescent="0.55000000000000004"/>
    <row r="694" ht="14.25" customHeight="1" x14ac:dyDescent="0.55000000000000004"/>
    <row r="695" ht="14.25" customHeight="1" x14ac:dyDescent="0.55000000000000004"/>
    <row r="696" ht="14.25" customHeight="1" x14ac:dyDescent="0.55000000000000004"/>
    <row r="697" ht="14.25" customHeight="1" x14ac:dyDescent="0.55000000000000004"/>
    <row r="698" ht="14.25" customHeight="1" x14ac:dyDescent="0.55000000000000004"/>
    <row r="699" ht="14.25" customHeight="1" x14ac:dyDescent="0.55000000000000004"/>
    <row r="700" ht="14.25" customHeight="1" x14ac:dyDescent="0.55000000000000004"/>
    <row r="701" ht="14.25" customHeight="1" x14ac:dyDescent="0.55000000000000004"/>
    <row r="702" ht="14.25" customHeight="1" x14ac:dyDescent="0.55000000000000004"/>
    <row r="703" ht="14.25" customHeight="1" x14ac:dyDescent="0.55000000000000004"/>
    <row r="704" ht="14.25" customHeight="1" x14ac:dyDescent="0.55000000000000004"/>
    <row r="705" ht="14.25" customHeight="1" x14ac:dyDescent="0.55000000000000004"/>
    <row r="706" ht="14.25" customHeight="1" x14ac:dyDescent="0.55000000000000004"/>
    <row r="707" ht="14.25" customHeight="1" x14ac:dyDescent="0.55000000000000004"/>
    <row r="708" ht="14.25" customHeight="1" x14ac:dyDescent="0.55000000000000004"/>
    <row r="709" ht="14.25" customHeight="1" x14ac:dyDescent="0.55000000000000004"/>
    <row r="710" ht="14.25" customHeight="1" x14ac:dyDescent="0.55000000000000004"/>
    <row r="711" ht="14.25" customHeight="1" x14ac:dyDescent="0.55000000000000004"/>
    <row r="712" ht="14.25" customHeight="1" x14ac:dyDescent="0.55000000000000004"/>
    <row r="713" ht="14.25" customHeight="1" x14ac:dyDescent="0.55000000000000004"/>
    <row r="714" ht="14.25" customHeight="1" x14ac:dyDescent="0.55000000000000004"/>
    <row r="715" ht="14.25" customHeight="1" x14ac:dyDescent="0.55000000000000004"/>
    <row r="716" ht="14.25" customHeight="1" x14ac:dyDescent="0.55000000000000004"/>
    <row r="717" ht="14.25" customHeight="1" x14ac:dyDescent="0.55000000000000004"/>
    <row r="718" ht="14.25" customHeight="1" x14ac:dyDescent="0.55000000000000004"/>
    <row r="719" ht="14.25" customHeight="1" x14ac:dyDescent="0.55000000000000004"/>
    <row r="720" ht="14.25" customHeight="1" x14ac:dyDescent="0.55000000000000004"/>
    <row r="721" ht="14.25" customHeight="1" x14ac:dyDescent="0.55000000000000004"/>
    <row r="722" ht="14.25" customHeight="1" x14ac:dyDescent="0.55000000000000004"/>
    <row r="723" ht="14.25" customHeight="1" x14ac:dyDescent="0.55000000000000004"/>
    <row r="724" ht="14.25" customHeight="1" x14ac:dyDescent="0.55000000000000004"/>
    <row r="725" ht="14.25" customHeight="1" x14ac:dyDescent="0.55000000000000004"/>
    <row r="726" ht="14.25" customHeight="1" x14ac:dyDescent="0.55000000000000004"/>
    <row r="727" ht="14.25" customHeight="1" x14ac:dyDescent="0.55000000000000004"/>
    <row r="728" ht="14.25" customHeight="1" x14ac:dyDescent="0.55000000000000004"/>
    <row r="729" ht="14.25" customHeight="1" x14ac:dyDescent="0.55000000000000004"/>
    <row r="730" ht="14.25" customHeight="1" x14ac:dyDescent="0.55000000000000004"/>
    <row r="731" ht="14.25" customHeight="1" x14ac:dyDescent="0.55000000000000004"/>
    <row r="732" ht="14.25" customHeight="1" x14ac:dyDescent="0.55000000000000004"/>
    <row r="733" ht="14.25" customHeight="1" x14ac:dyDescent="0.55000000000000004"/>
    <row r="734" ht="14.25" customHeight="1" x14ac:dyDescent="0.55000000000000004"/>
    <row r="735" ht="14.25" customHeight="1" x14ac:dyDescent="0.55000000000000004"/>
    <row r="736" ht="14.25" customHeight="1" x14ac:dyDescent="0.55000000000000004"/>
    <row r="737" ht="14.25" customHeight="1" x14ac:dyDescent="0.55000000000000004"/>
    <row r="738" ht="14.25" customHeight="1" x14ac:dyDescent="0.55000000000000004"/>
    <row r="739" ht="14.25" customHeight="1" x14ac:dyDescent="0.55000000000000004"/>
    <row r="740" ht="14.25" customHeight="1" x14ac:dyDescent="0.55000000000000004"/>
    <row r="741" ht="14.25" customHeight="1" x14ac:dyDescent="0.55000000000000004"/>
    <row r="742" ht="14.25" customHeight="1" x14ac:dyDescent="0.55000000000000004"/>
    <row r="743" ht="14.25" customHeight="1" x14ac:dyDescent="0.55000000000000004"/>
    <row r="744" ht="14.25" customHeight="1" x14ac:dyDescent="0.55000000000000004"/>
    <row r="745" ht="14.25" customHeight="1" x14ac:dyDescent="0.55000000000000004"/>
    <row r="746" ht="14.25" customHeight="1" x14ac:dyDescent="0.55000000000000004"/>
    <row r="747" ht="14.25" customHeight="1" x14ac:dyDescent="0.55000000000000004"/>
    <row r="748" ht="14.25" customHeight="1" x14ac:dyDescent="0.55000000000000004"/>
    <row r="749" ht="14.25" customHeight="1" x14ac:dyDescent="0.55000000000000004"/>
    <row r="750" ht="14.25" customHeight="1" x14ac:dyDescent="0.55000000000000004"/>
    <row r="751" ht="14.25" customHeight="1" x14ac:dyDescent="0.55000000000000004"/>
    <row r="752" ht="14.25" customHeight="1" x14ac:dyDescent="0.55000000000000004"/>
    <row r="753" ht="14.25" customHeight="1" x14ac:dyDescent="0.55000000000000004"/>
    <row r="754" ht="14.25" customHeight="1" x14ac:dyDescent="0.55000000000000004"/>
    <row r="755" ht="14.25" customHeight="1" x14ac:dyDescent="0.55000000000000004"/>
    <row r="756" ht="14.25" customHeight="1" x14ac:dyDescent="0.55000000000000004"/>
    <row r="757" ht="14.25" customHeight="1" x14ac:dyDescent="0.55000000000000004"/>
    <row r="758" ht="14.25" customHeight="1" x14ac:dyDescent="0.55000000000000004"/>
    <row r="759" ht="14.25" customHeight="1" x14ac:dyDescent="0.55000000000000004"/>
    <row r="760" ht="14.25" customHeight="1" x14ac:dyDescent="0.55000000000000004"/>
    <row r="761" ht="14.25" customHeight="1" x14ac:dyDescent="0.55000000000000004"/>
    <row r="762" ht="14.25" customHeight="1" x14ac:dyDescent="0.55000000000000004"/>
    <row r="763" ht="14.25" customHeight="1" x14ac:dyDescent="0.55000000000000004"/>
    <row r="764" ht="14.25" customHeight="1" x14ac:dyDescent="0.55000000000000004"/>
    <row r="765" ht="14.25" customHeight="1" x14ac:dyDescent="0.55000000000000004"/>
    <row r="766" ht="14.25" customHeight="1" x14ac:dyDescent="0.55000000000000004"/>
    <row r="767" ht="14.25" customHeight="1" x14ac:dyDescent="0.55000000000000004"/>
    <row r="768" ht="14.25" customHeight="1" x14ac:dyDescent="0.55000000000000004"/>
    <row r="769" ht="14.25" customHeight="1" x14ac:dyDescent="0.55000000000000004"/>
    <row r="770" ht="14.25" customHeight="1" x14ac:dyDescent="0.55000000000000004"/>
    <row r="771" ht="14.25" customHeight="1" x14ac:dyDescent="0.55000000000000004"/>
    <row r="772" ht="14.25" customHeight="1" x14ac:dyDescent="0.55000000000000004"/>
    <row r="773" ht="14.25" customHeight="1" x14ac:dyDescent="0.55000000000000004"/>
    <row r="774" ht="14.25" customHeight="1" x14ac:dyDescent="0.55000000000000004"/>
    <row r="775" ht="14.25" customHeight="1" x14ac:dyDescent="0.55000000000000004"/>
    <row r="776" ht="14.25" customHeight="1" x14ac:dyDescent="0.55000000000000004"/>
    <row r="777" ht="14.25" customHeight="1" x14ac:dyDescent="0.55000000000000004"/>
    <row r="778" ht="14.25" customHeight="1" x14ac:dyDescent="0.55000000000000004"/>
    <row r="779" ht="14.25" customHeight="1" x14ac:dyDescent="0.55000000000000004"/>
    <row r="780" ht="14.25" customHeight="1" x14ac:dyDescent="0.55000000000000004"/>
    <row r="781" ht="14.25" customHeight="1" x14ac:dyDescent="0.55000000000000004"/>
    <row r="782" ht="14.25" customHeight="1" x14ac:dyDescent="0.55000000000000004"/>
    <row r="783" ht="14.25" customHeight="1" x14ac:dyDescent="0.55000000000000004"/>
    <row r="784" ht="14.25" customHeight="1" x14ac:dyDescent="0.55000000000000004"/>
    <row r="785" ht="14.25" customHeight="1" x14ac:dyDescent="0.55000000000000004"/>
    <row r="786" ht="14.25" customHeight="1" x14ac:dyDescent="0.55000000000000004"/>
    <row r="787" ht="14.25" customHeight="1" x14ac:dyDescent="0.55000000000000004"/>
    <row r="788" ht="14.25" customHeight="1" x14ac:dyDescent="0.55000000000000004"/>
    <row r="789" ht="14.25" customHeight="1" x14ac:dyDescent="0.55000000000000004"/>
    <row r="790" ht="14.25" customHeight="1" x14ac:dyDescent="0.55000000000000004"/>
    <row r="791" ht="14.25" customHeight="1" x14ac:dyDescent="0.55000000000000004"/>
    <row r="792" ht="14.25" customHeight="1" x14ac:dyDescent="0.55000000000000004"/>
    <row r="793" ht="14.25" customHeight="1" x14ac:dyDescent="0.55000000000000004"/>
    <row r="794" ht="14.25" customHeight="1" x14ac:dyDescent="0.55000000000000004"/>
    <row r="795" ht="14.25" customHeight="1" x14ac:dyDescent="0.55000000000000004"/>
    <row r="796" ht="14.25" customHeight="1" x14ac:dyDescent="0.55000000000000004"/>
    <row r="797" ht="14.25" customHeight="1" x14ac:dyDescent="0.55000000000000004"/>
    <row r="798" ht="14.25" customHeight="1" x14ac:dyDescent="0.55000000000000004"/>
    <row r="799" ht="14.25" customHeight="1" x14ac:dyDescent="0.55000000000000004"/>
    <row r="800" ht="14.25" customHeight="1" x14ac:dyDescent="0.55000000000000004"/>
    <row r="801" ht="14.25" customHeight="1" x14ac:dyDescent="0.55000000000000004"/>
    <row r="802" ht="14.25" customHeight="1" x14ac:dyDescent="0.55000000000000004"/>
    <row r="803" ht="14.25" customHeight="1" x14ac:dyDescent="0.55000000000000004"/>
    <row r="804" ht="14.25" customHeight="1" x14ac:dyDescent="0.55000000000000004"/>
    <row r="805" ht="14.25" customHeight="1" x14ac:dyDescent="0.55000000000000004"/>
    <row r="806" ht="14.25" customHeight="1" x14ac:dyDescent="0.55000000000000004"/>
    <row r="807" ht="14.25" customHeight="1" x14ac:dyDescent="0.55000000000000004"/>
    <row r="808" ht="14.25" customHeight="1" x14ac:dyDescent="0.55000000000000004"/>
    <row r="809" ht="14.25" customHeight="1" x14ac:dyDescent="0.55000000000000004"/>
    <row r="810" ht="14.25" customHeight="1" x14ac:dyDescent="0.55000000000000004"/>
    <row r="811" ht="14.25" customHeight="1" x14ac:dyDescent="0.55000000000000004"/>
    <row r="812" ht="14.25" customHeight="1" x14ac:dyDescent="0.55000000000000004"/>
    <row r="813" ht="14.25" customHeight="1" x14ac:dyDescent="0.55000000000000004"/>
    <row r="814" ht="14.25" customHeight="1" x14ac:dyDescent="0.55000000000000004"/>
    <row r="815" ht="14.25" customHeight="1" x14ac:dyDescent="0.55000000000000004"/>
    <row r="816" ht="14.25" customHeight="1" x14ac:dyDescent="0.55000000000000004"/>
    <row r="817" ht="14.25" customHeight="1" x14ac:dyDescent="0.55000000000000004"/>
    <row r="818" ht="14.25" customHeight="1" x14ac:dyDescent="0.55000000000000004"/>
    <row r="819" ht="14.25" customHeight="1" x14ac:dyDescent="0.55000000000000004"/>
    <row r="820" ht="14.25" customHeight="1" x14ac:dyDescent="0.55000000000000004"/>
    <row r="821" ht="14.25" customHeight="1" x14ac:dyDescent="0.55000000000000004"/>
    <row r="822" ht="14.25" customHeight="1" x14ac:dyDescent="0.55000000000000004"/>
    <row r="823" ht="14.25" customHeight="1" x14ac:dyDescent="0.55000000000000004"/>
    <row r="824" ht="14.25" customHeight="1" x14ac:dyDescent="0.55000000000000004"/>
    <row r="825" ht="14.25" customHeight="1" x14ac:dyDescent="0.55000000000000004"/>
    <row r="826" ht="14.25" customHeight="1" x14ac:dyDescent="0.55000000000000004"/>
    <row r="827" ht="14.25" customHeight="1" x14ac:dyDescent="0.55000000000000004"/>
    <row r="828" ht="14.25" customHeight="1" x14ac:dyDescent="0.55000000000000004"/>
    <row r="829" ht="14.25" customHeight="1" x14ac:dyDescent="0.55000000000000004"/>
    <row r="830" ht="14.25" customHeight="1" x14ac:dyDescent="0.55000000000000004"/>
    <row r="831" ht="14.25" customHeight="1" x14ac:dyDescent="0.55000000000000004"/>
    <row r="832" ht="14.25" customHeight="1" x14ac:dyDescent="0.55000000000000004"/>
    <row r="833" ht="14.25" customHeight="1" x14ac:dyDescent="0.55000000000000004"/>
    <row r="834" ht="14.25" customHeight="1" x14ac:dyDescent="0.55000000000000004"/>
    <row r="835" ht="14.25" customHeight="1" x14ac:dyDescent="0.55000000000000004"/>
    <row r="836" ht="14.25" customHeight="1" x14ac:dyDescent="0.55000000000000004"/>
    <row r="837" ht="14.25" customHeight="1" x14ac:dyDescent="0.55000000000000004"/>
    <row r="838" ht="14.25" customHeight="1" x14ac:dyDescent="0.55000000000000004"/>
    <row r="839" ht="14.25" customHeight="1" x14ac:dyDescent="0.55000000000000004"/>
    <row r="840" ht="14.25" customHeight="1" x14ac:dyDescent="0.55000000000000004"/>
    <row r="841" ht="14.25" customHeight="1" x14ac:dyDescent="0.55000000000000004"/>
    <row r="842" ht="14.25" customHeight="1" x14ac:dyDescent="0.55000000000000004"/>
    <row r="843" ht="14.25" customHeight="1" x14ac:dyDescent="0.55000000000000004"/>
    <row r="844" ht="14.25" customHeight="1" x14ac:dyDescent="0.55000000000000004"/>
    <row r="845" ht="14.25" customHeight="1" x14ac:dyDescent="0.55000000000000004"/>
    <row r="846" ht="14.25" customHeight="1" x14ac:dyDescent="0.55000000000000004"/>
    <row r="847" ht="14.25" customHeight="1" x14ac:dyDescent="0.55000000000000004"/>
    <row r="848" ht="14.25" customHeight="1" x14ac:dyDescent="0.55000000000000004"/>
    <row r="849" ht="14.25" customHeight="1" x14ac:dyDescent="0.55000000000000004"/>
    <row r="850" ht="14.25" customHeight="1" x14ac:dyDescent="0.55000000000000004"/>
    <row r="851" ht="14.25" customHeight="1" x14ac:dyDescent="0.55000000000000004"/>
    <row r="852" ht="14.25" customHeight="1" x14ac:dyDescent="0.55000000000000004"/>
    <row r="853" ht="14.25" customHeight="1" x14ac:dyDescent="0.55000000000000004"/>
    <row r="854" ht="14.25" customHeight="1" x14ac:dyDescent="0.55000000000000004"/>
    <row r="855" ht="14.25" customHeight="1" x14ac:dyDescent="0.55000000000000004"/>
    <row r="856" ht="14.25" customHeight="1" x14ac:dyDescent="0.55000000000000004"/>
    <row r="857" ht="14.25" customHeight="1" x14ac:dyDescent="0.55000000000000004"/>
    <row r="858" ht="14.25" customHeight="1" x14ac:dyDescent="0.55000000000000004"/>
    <row r="859" ht="14.25" customHeight="1" x14ac:dyDescent="0.55000000000000004"/>
    <row r="860" ht="14.25" customHeight="1" x14ac:dyDescent="0.55000000000000004"/>
    <row r="861" ht="14.25" customHeight="1" x14ac:dyDescent="0.55000000000000004"/>
    <row r="862" ht="14.25" customHeight="1" x14ac:dyDescent="0.55000000000000004"/>
    <row r="863" ht="14.25" customHeight="1" x14ac:dyDescent="0.55000000000000004"/>
    <row r="864" ht="14.25" customHeight="1" x14ac:dyDescent="0.55000000000000004"/>
    <row r="865" ht="14.25" customHeight="1" x14ac:dyDescent="0.55000000000000004"/>
    <row r="866" ht="14.25" customHeight="1" x14ac:dyDescent="0.55000000000000004"/>
    <row r="867" ht="14.25" customHeight="1" x14ac:dyDescent="0.55000000000000004"/>
    <row r="868" ht="14.25" customHeight="1" x14ac:dyDescent="0.55000000000000004"/>
    <row r="869" ht="14.25" customHeight="1" x14ac:dyDescent="0.55000000000000004"/>
    <row r="870" ht="14.25" customHeight="1" x14ac:dyDescent="0.55000000000000004"/>
    <row r="871" ht="14.25" customHeight="1" x14ac:dyDescent="0.55000000000000004"/>
    <row r="872" ht="14.25" customHeight="1" x14ac:dyDescent="0.55000000000000004"/>
    <row r="873" ht="14.25" customHeight="1" x14ac:dyDescent="0.55000000000000004"/>
    <row r="874" ht="14.25" customHeight="1" x14ac:dyDescent="0.55000000000000004"/>
    <row r="875" ht="14.25" customHeight="1" x14ac:dyDescent="0.55000000000000004"/>
    <row r="876" ht="14.25" customHeight="1" x14ac:dyDescent="0.55000000000000004"/>
    <row r="877" ht="14.25" customHeight="1" x14ac:dyDescent="0.55000000000000004"/>
    <row r="878" ht="14.25" customHeight="1" x14ac:dyDescent="0.55000000000000004"/>
    <row r="879" ht="14.25" customHeight="1" x14ac:dyDescent="0.55000000000000004"/>
    <row r="880" ht="14.25" customHeight="1" x14ac:dyDescent="0.55000000000000004"/>
    <row r="881" ht="14.25" customHeight="1" x14ac:dyDescent="0.55000000000000004"/>
    <row r="882" ht="14.25" customHeight="1" x14ac:dyDescent="0.55000000000000004"/>
    <row r="883" ht="14.25" customHeight="1" x14ac:dyDescent="0.55000000000000004"/>
    <row r="884" ht="14.25" customHeight="1" x14ac:dyDescent="0.55000000000000004"/>
    <row r="885" ht="14.25" customHeight="1" x14ac:dyDescent="0.55000000000000004"/>
    <row r="886" ht="14.25" customHeight="1" x14ac:dyDescent="0.55000000000000004"/>
    <row r="887" ht="14.25" customHeight="1" x14ac:dyDescent="0.55000000000000004"/>
    <row r="888" ht="14.25" customHeight="1" x14ac:dyDescent="0.55000000000000004"/>
    <row r="889" ht="14.25" customHeight="1" x14ac:dyDescent="0.55000000000000004"/>
    <row r="890" ht="14.25" customHeight="1" x14ac:dyDescent="0.55000000000000004"/>
    <row r="891" ht="14.25" customHeight="1" x14ac:dyDescent="0.55000000000000004"/>
    <row r="892" ht="14.25" customHeight="1" x14ac:dyDescent="0.55000000000000004"/>
    <row r="893" ht="14.25" customHeight="1" x14ac:dyDescent="0.55000000000000004"/>
    <row r="894" ht="14.25" customHeight="1" x14ac:dyDescent="0.55000000000000004"/>
    <row r="895" ht="14.25" customHeight="1" x14ac:dyDescent="0.55000000000000004"/>
    <row r="896" ht="14.25" customHeight="1" x14ac:dyDescent="0.55000000000000004"/>
    <row r="897" ht="14.25" customHeight="1" x14ac:dyDescent="0.55000000000000004"/>
    <row r="898" ht="14.25" customHeight="1" x14ac:dyDescent="0.55000000000000004"/>
    <row r="899" ht="14.25" customHeight="1" x14ac:dyDescent="0.55000000000000004"/>
    <row r="900" ht="14.25" customHeight="1" x14ac:dyDescent="0.55000000000000004"/>
    <row r="901" ht="14.25" customHeight="1" x14ac:dyDescent="0.55000000000000004"/>
    <row r="902" ht="14.25" customHeight="1" x14ac:dyDescent="0.55000000000000004"/>
    <row r="903" ht="14.25" customHeight="1" x14ac:dyDescent="0.55000000000000004"/>
    <row r="904" ht="14.25" customHeight="1" x14ac:dyDescent="0.55000000000000004"/>
    <row r="905" ht="14.25" customHeight="1" x14ac:dyDescent="0.55000000000000004"/>
    <row r="906" ht="14.25" customHeight="1" x14ac:dyDescent="0.55000000000000004"/>
    <row r="907" ht="14.25" customHeight="1" x14ac:dyDescent="0.55000000000000004"/>
    <row r="908" ht="14.25" customHeight="1" x14ac:dyDescent="0.55000000000000004"/>
    <row r="909" ht="14.25" customHeight="1" x14ac:dyDescent="0.55000000000000004"/>
    <row r="910" ht="14.25" customHeight="1" x14ac:dyDescent="0.55000000000000004"/>
    <row r="911" ht="14.25" customHeight="1" x14ac:dyDescent="0.55000000000000004"/>
    <row r="912" ht="14.25" customHeight="1" x14ac:dyDescent="0.55000000000000004"/>
    <row r="913" ht="14.25" customHeight="1" x14ac:dyDescent="0.55000000000000004"/>
    <row r="914" ht="14.25" customHeight="1" x14ac:dyDescent="0.55000000000000004"/>
    <row r="915" ht="14.25" customHeight="1" x14ac:dyDescent="0.55000000000000004"/>
    <row r="916" ht="14.25" customHeight="1" x14ac:dyDescent="0.55000000000000004"/>
    <row r="917" ht="14.25" customHeight="1" x14ac:dyDescent="0.55000000000000004"/>
    <row r="918" ht="14.25" customHeight="1" x14ac:dyDescent="0.55000000000000004"/>
    <row r="919" ht="14.25" customHeight="1" x14ac:dyDescent="0.55000000000000004"/>
    <row r="920" ht="14.25" customHeight="1" x14ac:dyDescent="0.55000000000000004"/>
    <row r="921" ht="14.25" customHeight="1" x14ac:dyDescent="0.55000000000000004"/>
    <row r="922" ht="14.25" customHeight="1" x14ac:dyDescent="0.55000000000000004"/>
    <row r="923" ht="14.25" customHeight="1" x14ac:dyDescent="0.55000000000000004"/>
    <row r="924" ht="14.25" customHeight="1" x14ac:dyDescent="0.55000000000000004"/>
    <row r="925" ht="14.25" customHeight="1" x14ac:dyDescent="0.55000000000000004"/>
    <row r="926" ht="14.25" customHeight="1" x14ac:dyDescent="0.55000000000000004"/>
    <row r="927" ht="14.25" customHeight="1" x14ac:dyDescent="0.55000000000000004"/>
    <row r="928" ht="14.25" customHeight="1" x14ac:dyDescent="0.55000000000000004"/>
    <row r="929" ht="14.25" customHeight="1" x14ac:dyDescent="0.55000000000000004"/>
    <row r="930" ht="14.25" customHeight="1" x14ac:dyDescent="0.55000000000000004"/>
    <row r="931" ht="14.25" customHeight="1" x14ac:dyDescent="0.55000000000000004"/>
    <row r="932" ht="14.25" customHeight="1" x14ac:dyDescent="0.55000000000000004"/>
    <row r="933" ht="14.25" customHeight="1" x14ac:dyDescent="0.55000000000000004"/>
    <row r="934" ht="14.25" customHeight="1" x14ac:dyDescent="0.55000000000000004"/>
    <row r="935" ht="14.25" customHeight="1" x14ac:dyDescent="0.55000000000000004"/>
    <row r="936" ht="14.25" customHeight="1" x14ac:dyDescent="0.55000000000000004"/>
    <row r="937" ht="14.25" customHeight="1" x14ac:dyDescent="0.55000000000000004"/>
    <row r="938" ht="14.25" customHeight="1" x14ac:dyDescent="0.55000000000000004"/>
    <row r="939" ht="14.25" customHeight="1" x14ac:dyDescent="0.55000000000000004"/>
    <row r="940" ht="14.25" customHeight="1" x14ac:dyDescent="0.55000000000000004"/>
    <row r="941" ht="14.25" customHeight="1" x14ac:dyDescent="0.55000000000000004"/>
    <row r="942" ht="14.25" customHeight="1" x14ac:dyDescent="0.55000000000000004"/>
    <row r="943" ht="14.25" customHeight="1" x14ac:dyDescent="0.55000000000000004"/>
    <row r="944" ht="14.25" customHeight="1" x14ac:dyDescent="0.55000000000000004"/>
    <row r="945" ht="14.25" customHeight="1" x14ac:dyDescent="0.55000000000000004"/>
    <row r="946" ht="14.25" customHeight="1" x14ac:dyDescent="0.55000000000000004"/>
    <row r="947" ht="14.25" customHeight="1" x14ac:dyDescent="0.55000000000000004"/>
    <row r="948" ht="14.25" customHeight="1" x14ac:dyDescent="0.55000000000000004"/>
    <row r="949" ht="14.25" customHeight="1" x14ac:dyDescent="0.55000000000000004"/>
    <row r="950" ht="14.25" customHeight="1" x14ac:dyDescent="0.55000000000000004"/>
    <row r="951" ht="14.25" customHeight="1" x14ac:dyDescent="0.55000000000000004"/>
    <row r="952" ht="14.25" customHeight="1" x14ac:dyDescent="0.55000000000000004"/>
    <row r="953" ht="14.25" customHeight="1" x14ac:dyDescent="0.55000000000000004"/>
    <row r="954" ht="14.25" customHeight="1" x14ac:dyDescent="0.55000000000000004"/>
    <row r="955" ht="14.25" customHeight="1" x14ac:dyDescent="0.55000000000000004"/>
    <row r="956" ht="14.25" customHeight="1" x14ac:dyDescent="0.55000000000000004"/>
    <row r="957" ht="14.25" customHeight="1" x14ac:dyDescent="0.55000000000000004"/>
    <row r="958" ht="14.25" customHeight="1" x14ac:dyDescent="0.55000000000000004"/>
    <row r="959" ht="14.25" customHeight="1" x14ac:dyDescent="0.55000000000000004"/>
    <row r="960" ht="14.25" customHeight="1" x14ac:dyDescent="0.55000000000000004"/>
    <row r="961" ht="14.25" customHeight="1" x14ac:dyDescent="0.55000000000000004"/>
    <row r="962" ht="14.25" customHeight="1" x14ac:dyDescent="0.55000000000000004"/>
    <row r="963" ht="14.25" customHeight="1" x14ac:dyDescent="0.55000000000000004"/>
    <row r="964" ht="14.25" customHeight="1" x14ac:dyDescent="0.55000000000000004"/>
    <row r="965" ht="14.25" customHeight="1" x14ac:dyDescent="0.55000000000000004"/>
    <row r="966" ht="14.25" customHeight="1" x14ac:dyDescent="0.55000000000000004"/>
    <row r="967" ht="14.25" customHeight="1" x14ac:dyDescent="0.55000000000000004"/>
    <row r="968" ht="14.25" customHeight="1" x14ac:dyDescent="0.55000000000000004"/>
    <row r="969" ht="14.25" customHeight="1" x14ac:dyDescent="0.55000000000000004"/>
    <row r="970" ht="14.25" customHeight="1" x14ac:dyDescent="0.55000000000000004"/>
    <row r="971" ht="14.25" customHeight="1" x14ac:dyDescent="0.55000000000000004"/>
    <row r="972" ht="14.25" customHeight="1" x14ac:dyDescent="0.55000000000000004"/>
    <row r="973" ht="14.25" customHeight="1" x14ac:dyDescent="0.55000000000000004"/>
    <row r="974" ht="14.25" customHeight="1" x14ac:dyDescent="0.55000000000000004"/>
    <row r="975" ht="14.25" customHeight="1" x14ac:dyDescent="0.55000000000000004"/>
    <row r="976" ht="14.25" customHeight="1" x14ac:dyDescent="0.55000000000000004"/>
    <row r="977" ht="14.25" customHeight="1" x14ac:dyDescent="0.55000000000000004"/>
    <row r="978" ht="14.25" customHeight="1" x14ac:dyDescent="0.55000000000000004"/>
    <row r="979" ht="14.25" customHeight="1" x14ac:dyDescent="0.55000000000000004"/>
    <row r="980" ht="14.25" customHeight="1" x14ac:dyDescent="0.55000000000000004"/>
    <row r="981" ht="14.25" customHeight="1" x14ac:dyDescent="0.55000000000000004"/>
    <row r="982" ht="14.25" customHeight="1" x14ac:dyDescent="0.55000000000000004"/>
    <row r="983" ht="14.25" customHeight="1" x14ac:dyDescent="0.55000000000000004"/>
    <row r="984" ht="14.25" customHeight="1" x14ac:dyDescent="0.55000000000000004"/>
    <row r="985" ht="14.25" customHeight="1" x14ac:dyDescent="0.55000000000000004"/>
    <row r="986" ht="14.25" customHeight="1" x14ac:dyDescent="0.55000000000000004"/>
    <row r="987" ht="14.25" customHeight="1" x14ac:dyDescent="0.55000000000000004"/>
    <row r="988" ht="14.25" customHeight="1" x14ac:dyDescent="0.55000000000000004"/>
    <row r="989" ht="14.25" customHeight="1" x14ac:dyDescent="0.55000000000000004"/>
    <row r="990" ht="14.25" customHeight="1" x14ac:dyDescent="0.55000000000000004"/>
    <row r="991" ht="14.25" customHeight="1" x14ac:dyDescent="0.55000000000000004"/>
    <row r="992" ht="14.25" customHeight="1" x14ac:dyDescent="0.55000000000000004"/>
    <row r="993" ht="14.25" customHeight="1" x14ac:dyDescent="0.55000000000000004"/>
    <row r="994" ht="14.25" customHeight="1" x14ac:dyDescent="0.55000000000000004"/>
    <row r="995" ht="14.25" customHeight="1" x14ac:dyDescent="0.55000000000000004"/>
    <row r="996" ht="14.25" customHeight="1" x14ac:dyDescent="0.55000000000000004"/>
    <row r="997" ht="14.25" customHeight="1" x14ac:dyDescent="0.55000000000000004"/>
    <row r="998" ht="14.25" customHeight="1" x14ac:dyDescent="0.55000000000000004"/>
    <row r="999" ht="14.25" customHeight="1" x14ac:dyDescent="0.55000000000000004"/>
    <row r="1000" ht="14.25" customHeight="1"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FY 18 PROJECTIONS</vt:lpstr>
      <vt:lpstr>RESERVE ACCOUNT BALANCES</vt:lpstr>
      <vt:lpstr>TOTAL FUNDING REQUESTS FY19</vt:lpstr>
      <vt:lpstr>GROUP BUDGETS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Aristides N. Hadjipanteli</dc:creator>
  <cp:lastModifiedBy>Aristides N. Hadjipanteli</cp:lastModifiedBy>
  <dcterms:created xsi:type="dcterms:W3CDTF">2018-02-13T21:00:08Z</dcterms:created>
  <dcterms:modified xsi:type="dcterms:W3CDTF">2018-02-13T21:27:30Z</dcterms:modified>
</cp:coreProperties>
</file>