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Y 18 PROJECTIONS" sheetId="1" r:id="rId3"/>
    <sheet state="visible" name="RESERVE ACCOUNT BALANCES" sheetId="2" r:id="rId4"/>
    <sheet state="visible" name="TOTAL FUNDING REQUESTS FY19" sheetId="3" r:id="rId5"/>
    <sheet state="visible" name="GROUP BUDGETS" sheetId="4" r:id="rId6"/>
  </sheets>
  <definedNames/>
  <calcPr/>
</workbook>
</file>

<file path=xl/sharedStrings.xml><?xml version="1.0" encoding="utf-8"?>
<sst xmlns="http://schemas.openxmlformats.org/spreadsheetml/2006/main" count="183" uniqueCount="99">
  <si>
    <t>Instructions:</t>
  </si>
  <si>
    <t xml:space="preserve">Fill out the projections for revenues and expenses within the </t>
  </si>
  <si>
    <t xml:space="preserve">given time frame. The FY 18 projections as of FY 17 should </t>
  </si>
  <si>
    <t>match the information presented at the previous Budget Summit.</t>
  </si>
  <si>
    <t>APPLICANT: LECTURE FUND</t>
  </si>
  <si>
    <t xml:space="preserve">FY 18 PROJECTIONS AS OF FY 17 </t>
  </si>
  <si>
    <t>NOTES:</t>
  </si>
  <si>
    <t>PROJECTED REVENUES</t>
  </si>
  <si>
    <t>CONTRIBUTIONS (GIFTS, ETC)</t>
  </si>
  <si>
    <t>GUSA FINAPP (REQUESTED)</t>
  </si>
  <si>
    <t>STUDENT AFFAIRS</t>
  </si>
  <si>
    <t>COKE GRANT</t>
  </si>
  <si>
    <t>TOTAL PROJECTED REVENUES</t>
  </si>
  <si>
    <t>PROJECTED EXPENDITURES</t>
  </si>
  <si>
    <t>FY18 FEBRUARY YTD BUDGET</t>
  </si>
  <si>
    <t>OPERATING BUDGET</t>
  </si>
  <si>
    <t xml:space="preserve">REMAINING FY17 EXPECTED ROLLOVER </t>
  </si>
  <si>
    <t>GIFTS ACCOUNT</t>
  </si>
  <si>
    <t>TOTAL PROJECTED EXPENDITURES</t>
  </si>
  <si>
    <t>PROJECTED BALANCE</t>
  </si>
  <si>
    <t>ACTUAL FY 18 STANDING AS OF JANUARY 2018</t>
  </si>
  <si>
    <t>ACTUAL REVENUES, TO DATE</t>
  </si>
  <si>
    <t>GUSA FINAPP (RECIEVED)</t>
  </si>
  <si>
    <t>ROLLOVER FY17</t>
  </si>
  <si>
    <t>TOTAL</t>
  </si>
  <si>
    <t>ACTUAL EXPENDITURES, TO DATE</t>
  </si>
  <si>
    <t>HONORARIUM</t>
  </si>
  <si>
    <t>CO-SPONSORSHIP</t>
  </si>
  <si>
    <t>SECURITY</t>
  </si>
  <si>
    <t>SPEAKER TRAVEL &amp; ACCOMODATION</t>
  </si>
  <si>
    <t>TEDx</t>
  </si>
  <si>
    <t>VENUE &amp; AV</t>
  </si>
  <si>
    <t>INTERVIEW FOOD COMMITTEE</t>
  </si>
  <si>
    <t>LISTSERV</t>
  </si>
  <si>
    <t>LOGISTICS</t>
  </si>
  <si>
    <t>WEBSITE</t>
  </si>
  <si>
    <t>ACTUAL BALANCE, TO DATE</t>
  </si>
  <si>
    <t>YEAR END FY 18 PROJECTIONS</t>
  </si>
  <si>
    <t>UPDATES PROJECTED REVENUES</t>
  </si>
  <si>
    <t>UPDATED PROJECTED EXPENDITURES</t>
  </si>
  <si>
    <t xml:space="preserve"> </t>
  </si>
  <si>
    <t>UPDATED PROJECTED BALANCE</t>
  </si>
  <si>
    <t>* Replace OTHER with an appropriate descriptor</t>
  </si>
  <si>
    <t xml:space="preserve">Please provide the balance of all reserve accounts held by both the applicant and any </t>
  </si>
  <si>
    <t>group which they oversee.</t>
  </si>
  <si>
    <t>FY 18 BALANCE OF RESERVE ACCOUNTS TO DATE</t>
  </si>
  <si>
    <t>Gift Account</t>
  </si>
  <si>
    <t>FY 19 BALANCE OF RESERVE ACCOUNTS, ANTICIPATED</t>
  </si>
  <si>
    <t>OTHER 1*</t>
  </si>
  <si>
    <t>OTHER 2*</t>
  </si>
  <si>
    <t xml:space="preserve">Please fill out the budget sheet below. For expenses that do not fit neatly  </t>
  </si>
  <si>
    <t xml:space="preserve">into a category rows may be added. Applicants should be prepared to </t>
  </si>
  <si>
    <t>answer questions  about the make-up of each line item's lump total.</t>
  </si>
  <si>
    <t>APPLICANT: Lecture Fund</t>
  </si>
  <si>
    <t>EXPENSES</t>
  </si>
  <si>
    <t>GROUP REQUESTS (TOTAL)</t>
  </si>
  <si>
    <t>SPEAKER TRAVEL</t>
  </si>
  <si>
    <t>TOTAL EXPENSES</t>
  </si>
  <si>
    <t>INCOME (W/O FINAPP)</t>
  </si>
  <si>
    <t xml:space="preserve">TEDx Ticket Sales </t>
  </si>
  <si>
    <t xml:space="preserve">Ticket sales decreased significantly </t>
  </si>
  <si>
    <t xml:space="preserve">TEDx Support College </t>
  </si>
  <si>
    <t xml:space="preserve">Support from the Schools decreased significantly </t>
  </si>
  <si>
    <t>TEDx Support NHS</t>
  </si>
  <si>
    <t>Ultimately without the support of Lecture Fund, TEDx could not happen</t>
  </si>
  <si>
    <t>TOTAL INCOME</t>
  </si>
  <si>
    <t>BALANCE (NEGATIVE):</t>
  </si>
  <si>
    <t>PROJECTED ACCOUNT BALANCES CARRIED TO FY19</t>
  </si>
  <si>
    <t>REQUEST FROM FINAPP:</t>
  </si>
  <si>
    <t xml:space="preserve">Instructions: </t>
  </si>
  <si>
    <t xml:space="preserve">Please provide the budget requests for ONLY the five largest allocations you </t>
  </si>
  <si>
    <t>will be making to subordinate groups AND the budget for any group</t>
  </si>
  <si>
    <t>that is $10,000 or more.</t>
  </si>
  <si>
    <t xml:space="preserve">APPLICANT: Lecture Fund </t>
  </si>
  <si>
    <t>GROUP:TEDx</t>
  </si>
  <si>
    <t xml:space="preserve">Support from each of the Deans Offices has decreased significantly. Last year each School gave $1500 (total $4000) </t>
  </si>
  <si>
    <t>But this year TEDx only received $2000 total from the Schools</t>
  </si>
  <si>
    <t xml:space="preserve">Gaston </t>
  </si>
  <si>
    <t>Marketing Materials</t>
  </si>
  <si>
    <t>Marketing Facebook Ads</t>
  </si>
  <si>
    <t xml:space="preserve">Food for Volunteers </t>
  </si>
  <si>
    <t>Food Truck Fee</t>
  </si>
  <si>
    <t>Flowers for Speakers</t>
  </si>
  <si>
    <t xml:space="preserve">Booklets </t>
  </si>
  <si>
    <t>Foam Letters</t>
  </si>
  <si>
    <t>Veteran Compost</t>
  </si>
  <si>
    <t>Ticket Sales</t>
  </si>
  <si>
    <t xml:space="preserve">College Deans Office Support </t>
  </si>
  <si>
    <t xml:space="preserve">NHS Deans Office Support </t>
  </si>
  <si>
    <t>BALANCE (NEGATIVE)</t>
  </si>
  <si>
    <t>None</t>
  </si>
  <si>
    <t xml:space="preserve">SPEAKER: Pete Souza </t>
  </si>
  <si>
    <t>Honorarium</t>
  </si>
  <si>
    <t>GROUP: Junot Diaz</t>
  </si>
  <si>
    <t>Accomodation estimate</t>
  </si>
  <si>
    <t xml:space="preserve">Provost Office </t>
  </si>
  <si>
    <t xml:space="preserve">SPEAKER: Jodi Kantor </t>
  </si>
  <si>
    <t xml:space="preserve">Honorarium </t>
  </si>
  <si>
    <t xml:space="preserve">GROUP: Alaa Murabit </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</si>
</sst>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_(&quot;$&quot;* #,##0.00_);_(&quot;$&quot;* \(#,##0.00\);_(&quot;$&quot;* &quot;-&quot;??_);_(@_)"/>
    <numFmt numFmtId="165" formatCode="&quot;$&quot;#,##0.00"/>
  </numFmts>
  <fonts count="12">
    <font>
      <sz val="11.0"/>
      <color rgb="FF000000"/>
      <name val="Calibri"/>
    </font>
    <font>
      <sz val="11.0"/>
      <color rgb="FF000000"/>
      <name val="Times New Roman"/>
    </font>
    <font>
      <b/>
      <sz val="11.0"/>
      <color rgb="FF000000"/>
      <name val="Times New Roman"/>
    </font>
    <font>
      <b/>
      <u/>
      <sz val="11.0"/>
      <color rgb="FF000000"/>
      <name val="Times New Roman"/>
    </font>
    <font>
      <i/>
      <sz val="11.0"/>
      <color rgb="FF000000"/>
      <name val="Times New Roman"/>
    </font>
    <font>
      <b/>
      <u/>
      <sz val="11.0"/>
      <color rgb="FF000000"/>
      <name val="Times New Roman"/>
    </font>
    <font>
      <b/>
      <u/>
      <sz val="10.0"/>
      <color rgb="FF000000"/>
      <name val="Arial"/>
    </font>
    <font>
      <sz val="10.0"/>
      <color rgb="FF000000"/>
      <name val="Arial"/>
    </font>
    <font>
      <b/>
      <sz val="10.0"/>
      <color rgb="FF000000"/>
      <name val="Arial"/>
    </font>
    <font>
      <b/>
      <sz val="11.0"/>
      <name val="Times New Roman"/>
    </font>
    <font>
      <b/>
      <u/>
      <sz val="11.0"/>
      <color rgb="FF000000"/>
      <name val="Times New Roman"/>
    </font>
    <font>
      <sz val="11.0"/>
      <name val="Calibri"/>
    </font>
  </fonts>
  <fills count="3">
    <fill>
      <patternFill patternType="none"/>
    </fill>
    <fill>
      <patternFill patternType="lightGray"/>
    </fill>
    <fill>
      <patternFill patternType="solid">
        <fgColor rgb="FFFFFFFF"/>
        <bgColor rgb="FFFFFFFF"/>
      </patternFill>
    </fill>
  </fills>
  <borders count="16">
    <border/>
    <border>
      <left style="medium">
        <color rgb="FF000000"/>
      </left>
      <top style="medium">
        <color rgb="FF000000"/>
      </top>
    </border>
    <border>
      <right style="medium">
        <color rgb="FF000000"/>
      </right>
      <top style="medium">
        <color rgb="FF000000"/>
      </top>
    </border>
    <border>
      <left style="medium">
        <color rgb="FF000000"/>
      </left>
    </border>
    <border>
      <right style="medium">
        <color rgb="FF000000"/>
      </right>
    </border>
    <border>
      <right style="medium">
        <color rgb="FF000000"/>
      </right>
      <top style="double">
        <color rgb="FF000000"/>
      </top>
    </border>
    <border>
      <right style="thick">
        <color rgb="FF000000"/>
      </right>
    </border>
    <border>
      <right style="medium">
        <color rgb="FF000000"/>
      </right>
      <bottom style="double">
        <color rgb="FF000000"/>
      </bottom>
    </border>
    <border>
      <left style="medium">
        <color rgb="FF000000"/>
      </left>
      <bottom style="medium">
        <color rgb="FF000000"/>
      </bottom>
    </border>
    <border>
      <right style="medium">
        <color rgb="FF000000"/>
      </right>
      <bottom style="medium">
        <color rgb="FF000000"/>
      </bottom>
    </border>
    <border>
      <left/>
      <right style="medium">
        <color rgb="FF000000"/>
      </right>
      <top/>
      <bottom/>
    </border>
    <border>
      <bottom style="double">
        <color rgb="FF000000"/>
      </bottom>
    </border>
    <border>
      <top style="medium">
        <color rgb="FF000000"/>
      </top>
      <bottom style="double">
        <color rgb="FF000000"/>
      </bottom>
    </border>
    <border>
      <top style="medium">
        <color rgb="FF000000"/>
      </top>
    </border>
    <border>
      <top style="double">
        <color rgb="FF000000"/>
      </top>
    </border>
    <border>
      <bottom style="medium">
        <color rgb="FF000000"/>
      </bottom>
    </border>
  </borders>
  <cellStyleXfs count="1">
    <xf borderId="0" fillId="0" fontId="0" numFmtId="0" applyAlignment="1" applyFont="1"/>
  </cellStyleXfs>
  <cellXfs count="43">
    <xf borderId="0" fillId="0" fontId="0" numFmtId="0" xfId="0" applyAlignment="1" applyFont="1">
      <alignment readingOrder="0" shrinkToFit="0" vertical="bottom" wrapText="0"/>
    </xf>
    <xf borderId="0" fillId="0" fontId="1" numFmtId="0" xfId="0" applyAlignment="1" applyFont="1">
      <alignment horizontal="right"/>
    </xf>
    <xf borderId="0" fillId="0" fontId="1" numFmtId="0" xfId="0" applyFont="1"/>
    <xf borderId="0" fillId="0" fontId="2" numFmtId="0" xfId="0" applyFont="1"/>
    <xf borderId="1" fillId="0" fontId="3" numFmtId="0" xfId="0" applyBorder="1" applyFont="1"/>
    <xf borderId="2" fillId="0" fontId="0" numFmtId="0" xfId="0" applyBorder="1" applyFont="1"/>
    <xf borderId="3" fillId="0" fontId="1" numFmtId="0" xfId="0" applyBorder="1" applyFont="1"/>
    <xf borderId="4" fillId="0" fontId="0" numFmtId="0" xfId="0" applyBorder="1" applyFont="1"/>
    <xf borderId="3" fillId="0" fontId="4" numFmtId="0" xfId="0" applyBorder="1" applyFont="1"/>
    <xf borderId="5" fillId="0" fontId="0" numFmtId="0" xfId="0" applyBorder="1" applyFont="1"/>
    <xf borderId="0" fillId="0" fontId="0" numFmtId="0" xfId="0" applyFont="1"/>
    <xf borderId="3" fillId="0" fontId="5" numFmtId="0" xfId="0" applyBorder="1" applyFont="1"/>
    <xf borderId="0" fillId="0" fontId="6" numFmtId="0" xfId="0" applyFont="1"/>
    <xf borderId="0" fillId="0" fontId="7" numFmtId="0" xfId="0" applyFont="1"/>
    <xf borderId="6" fillId="0" fontId="0" numFmtId="0" xfId="0" applyBorder="1" applyFont="1"/>
    <xf borderId="0" fillId="0" fontId="7" numFmtId="164" xfId="0" applyFont="1" applyNumberFormat="1"/>
    <xf borderId="7" fillId="0" fontId="0" numFmtId="0" xfId="0" applyBorder="1" applyFont="1"/>
    <xf borderId="0" fillId="0" fontId="8" numFmtId="0" xfId="0" applyFont="1"/>
    <xf borderId="0" fillId="0" fontId="8" numFmtId="164" xfId="0" applyFont="1" applyNumberFormat="1"/>
    <xf borderId="8" fillId="0" fontId="2" numFmtId="0" xfId="0" applyBorder="1" applyFont="1"/>
    <xf borderId="9" fillId="0" fontId="0" numFmtId="0" xfId="0" applyBorder="1" applyFont="1"/>
    <xf borderId="3" fillId="0" fontId="0" numFmtId="0" xfId="0" applyBorder="1" applyFont="1"/>
    <xf borderId="0" fillId="0" fontId="9" numFmtId="0" xfId="0" applyFont="1"/>
    <xf borderId="10" fillId="2" fontId="0" numFmtId="0" xfId="0" applyBorder="1" applyFill="1" applyFont="1"/>
    <xf borderId="0" fillId="0" fontId="10" numFmtId="0" xfId="0" applyFont="1"/>
    <xf borderId="11" fillId="0" fontId="1" numFmtId="0" xfId="0" applyBorder="1" applyFont="1"/>
    <xf borderId="0" fillId="0" fontId="4" numFmtId="0" xfId="0" applyFont="1"/>
    <xf borderId="0" fillId="0" fontId="11" numFmtId="165" xfId="0" applyFont="1" applyNumberFormat="1"/>
    <xf borderId="12" fillId="0" fontId="0" numFmtId="165" xfId="0" applyBorder="1" applyFont="1" applyNumberFormat="1"/>
    <xf borderId="0" fillId="0" fontId="0" numFmtId="165" xfId="0" applyFont="1" applyNumberFormat="1"/>
    <xf borderId="11" fillId="0" fontId="0" numFmtId="165" xfId="0" applyBorder="1" applyFont="1" applyNumberFormat="1"/>
    <xf borderId="0" fillId="0" fontId="1" numFmtId="165" xfId="0" applyFont="1" applyNumberFormat="1"/>
    <xf borderId="11" fillId="0" fontId="1" numFmtId="165" xfId="0" applyBorder="1" applyFont="1" applyNumberFormat="1"/>
    <xf borderId="0" fillId="0" fontId="2" numFmtId="0" xfId="0" applyAlignment="1" applyFont="1">
      <alignment shrinkToFit="0" wrapText="1"/>
    </xf>
    <xf borderId="1" fillId="0" fontId="1" numFmtId="0" xfId="0" applyBorder="1" applyFont="1"/>
    <xf borderId="13" fillId="0" fontId="11" numFmtId="165" xfId="0" applyBorder="1" applyFont="1" applyNumberFormat="1"/>
    <xf borderId="13" fillId="0" fontId="0" numFmtId="0" xfId="0" applyBorder="1" applyFont="1"/>
    <xf borderId="2" fillId="0" fontId="1" numFmtId="0" xfId="0" applyBorder="1" applyFont="1"/>
    <xf borderId="14" fillId="0" fontId="11" numFmtId="165" xfId="0" applyBorder="1" applyFont="1" applyNumberFormat="1"/>
    <xf borderId="3" fillId="0" fontId="2" numFmtId="0" xfId="0" applyBorder="1" applyFont="1"/>
    <xf borderId="8" fillId="0" fontId="0" numFmtId="0" xfId="0" applyBorder="1" applyFont="1"/>
    <xf borderId="15" fillId="0" fontId="11" numFmtId="165" xfId="0" applyBorder="1" applyFont="1" applyNumberFormat="1"/>
    <xf borderId="15" fillId="0" fontId="0"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76200</xdr:colOff>
      <xdr:row>36</xdr:row>
      <xdr:rowOff>142875</xdr:rowOff>
    </xdr:from>
    <xdr:ext cx="4371975" cy="714375"/>
    <xdr:sp>
      <xdr:nvSpPr>
        <xdr:cNvPr id="3" name="Shape 3"/>
        <xdr:cNvSpPr txBox="1"/>
      </xdr:nvSpPr>
      <xdr:spPr>
        <a:xfrm>
          <a:off x="3164775" y="3427575"/>
          <a:ext cx="4362450" cy="704850"/>
        </a:xfrm>
        <a:prstGeom prst="rect">
          <a:avLst/>
        </a:prstGeom>
        <a:solidFill>
          <a:schemeClr val="lt1"/>
        </a:solidFill>
        <a:ln cap="flat" cmpd="sng" w="9525">
          <a:solidFill>
            <a:srgbClr val="BABA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solidFill>
                <a:schemeClr val="dk1"/>
              </a:solidFill>
              <a:latin typeface="Calibri"/>
              <a:ea typeface="Calibri"/>
              <a:cs typeface="Calibri"/>
              <a:sym typeface="Calibri"/>
            </a:rPr>
            <a:t>Although we have not included the Security $2985 and Travel/Accomodation $3000 here because they are not yet been incurred, we have already allocated for them. Security is charged</a:t>
          </a:r>
          <a:r>
            <a:rPr lang="en-US" sz="1100">
              <a:solidFill>
                <a:schemeClr val="dk1"/>
              </a:solidFill>
              <a:latin typeface="Calibri"/>
              <a:ea typeface="Calibri"/>
              <a:cs typeface="Calibri"/>
              <a:sym typeface="Calibri"/>
            </a:rPr>
            <a:t> at the end of the year.</a:t>
          </a:r>
          <a:endParaRPr sz="1100"/>
        </a:p>
        <a:p>
          <a:pPr indent="0" lvl="0" marL="0" rtl="0" algn="l">
            <a:spcBef>
              <a:spcPts val="0"/>
            </a:spcBef>
            <a:spcAft>
              <a:spcPts val="0"/>
            </a:spcAft>
            <a:buNone/>
          </a:pPr>
          <a:r>
            <a:t/>
          </a:r>
          <a:endParaRPr sz="1100"/>
        </a:p>
      </xdr:txBody>
    </xdr:sp>
    <xdr:clientData fLocksWithSheet="0"/>
  </xdr:oneCellAnchor>
  <xdr:oneCellAnchor>
    <xdr:from>
      <xdr:col>2</xdr:col>
      <xdr:colOff>133350</xdr:colOff>
      <xdr:row>64</xdr:row>
      <xdr:rowOff>133350</xdr:rowOff>
    </xdr:from>
    <xdr:ext cx="4781550" cy="628650"/>
    <xdr:sp>
      <xdr:nvSpPr>
        <xdr:cNvPr id="4" name="Shape 4"/>
        <xdr:cNvSpPr txBox="1"/>
      </xdr:nvSpPr>
      <xdr:spPr>
        <a:xfrm>
          <a:off x="2959988" y="3470438"/>
          <a:ext cx="4772025" cy="619125"/>
        </a:xfrm>
        <a:prstGeom prst="rect">
          <a:avLst/>
        </a:prstGeom>
        <a:solidFill>
          <a:schemeClr val="lt1"/>
        </a:solidFill>
        <a:ln cap="flat" cmpd="sng" w="9525">
          <a:solidFill>
            <a:srgbClr val="BABA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solidFill>
                <a:schemeClr val="dk1"/>
              </a:solidFill>
              <a:latin typeface="Calibri"/>
              <a:ea typeface="Calibri"/>
              <a:cs typeface="Calibri"/>
              <a:sym typeface="Calibri"/>
            </a:rPr>
            <a:t>We receive co-sponsorship requests throughout the year and we plan to allocate as much as possible of our remaining budget (as</a:t>
          </a:r>
          <a:r>
            <a:rPr lang="en-US" sz="1100">
              <a:solidFill>
                <a:schemeClr val="dk1"/>
              </a:solidFill>
              <a:latin typeface="Calibri"/>
              <a:ea typeface="Calibri"/>
              <a:cs typeface="Calibri"/>
              <a:sym typeface="Calibri"/>
            </a:rPr>
            <a:t> of now $688.16) </a:t>
          </a:r>
          <a:r>
            <a:rPr lang="en-US" sz="1100">
              <a:solidFill>
                <a:schemeClr val="dk1"/>
              </a:solidFill>
              <a:latin typeface="Calibri"/>
              <a:ea typeface="Calibri"/>
              <a:cs typeface="Calibri"/>
              <a:sym typeface="Calibri"/>
            </a:rPr>
            <a:t>to support future Co-Sponsorships. Therefore,</a:t>
          </a:r>
          <a:r>
            <a:rPr lang="en-US" sz="1100">
              <a:solidFill>
                <a:schemeClr val="dk1"/>
              </a:solidFill>
              <a:latin typeface="Calibri"/>
              <a:ea typeface="Calibri"/>
              <a:cs typeface="Calibri"/>
              <a:sym typeface="Calibri"/>
            </a:rPr>
            <a:t> our balance will be $0. </a:t>
          </a:r>
          <a:endParaRPr sz="1100"/>
        </a:p>
      </xdr:txBody>
    </xdr:sp>
    <xdr:clientData fLocksWithSheet="0"/>
  </xdr:oneCellAnchor>
  <xdr:oneCellAnchor>
    <xdr:from>
      <xdr:col>2</xdr:col>
      <xdr:colOff>133350</xdr:colOff>
      <xdr:row>68</xdr:row>
      <xdr:rowOff>133350</xdr:rowOff>
    </xdr:from>
    <xdr:ext cx="4724400" cy="1000125"/>
    <xdr:sp>
      <xdr:nvSpPr>
        <xdr:cNvPr id="5" name="Shape 5"/>
        <xdr:cNvSpPr txBox="1"/>
      </xdr:nvSpPr>
      <xdr:spPr>
        <a:xfrm>
          <a:off x="2988563" y="3284700"/>
          <a:ext cx="4714875" cy="990600"/>
        </a:xfrm>
        <a:prstGeom prst="rect">
          <a:avLst/>
        </a:prstGeom>
        <a:solidFill>
          <a:schemeClr val="lt1"/>
        </a:solidFill>
        <a:ln cap="flat" cmpd="sng" w="9525">
          <a:solidFill>
            <a:srgbClr val="BABA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solidFill>
                <a:schemeClr val="dk1"/>
              </a:solidFill>
              <a:latin typeface="Calibri"/>
              <a:ea typeface="Calibri"/>
              <a:cs typeface="Calibri"/>
              <a:sym typeface="Calibri"/>
            </a:rPr>
            <a:t>Listserv and Website costs are fixed costs that can be planned for ahead of time</a:t>
          </a:r>
          <a:r>
            <a:rPr lang="en-US" sz="1100">
              <a:solidFill>
                <a:schemeClr val="dk1"/>
              </a:solidFill>
              <a:latin typeface="Calibri"/>
              <a:ea typeface="Calibri"/>
              <a:cs typeface="Calibri"/>
              <a:sym typeface="Calibri"/>
            </a:rPr>
            <a:t> and will be accurate and close to the actual costs by the end of the year. Our listserv now goes out to more than 2500 students so costs increased from $27 to $36 half way through the year and as our outreach continues to grow we expect our cost to remain fixed at $36 within this relevant range of viewers reached. </a:t>
          </a:r>
          <a:endParaRPr sz="1100"/>
        </a:p>
      </xdr:txBody>
    </xdr:sp>
    <xdr:clientData fLocksWithSheet="0"/>
  </xdr:oneCellAnchor>
  <xdr:oneCellAnchor>
    <xdr:from>
      <xdr:col>2</xdr:col>
      <xdr:colOff>114300</xdr:colOff>
      <xdr:row>74</xdr:row>
      <xdr:rowOff>104775</xdr:rowOff>
    </xdr:from>
    <xdr:ext cx="4733925" cy="1362075"/>
    <xdr:sp>
      <xdr:nvSpPr>
        <xdr:cNvPr id="6" name="Shape 6"/>
        <xdr:cNvSpPr txBox="1"/>
      </xdr:nvSpPr>
      <xdr:spPr>
        <a:xfrm>
          <a:off x="2983800" y="3103725"/>
          <a:ext cx="4724400" cy="1352550"/>
        </a:xfrm>
        <a:prstGeom prst="rect">
          <a:avLst/>
        </a:prstGeom>
        <a:solidFill>
          <a:schemeClr val="lt1"/>
        </a:solidFill>
        <a:ln cap="flat" cmpd="sng" w="9525">
          <a:solidFill>
            <a:srgbClr val="BABA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solidFill>
                <a:schemeClr val="dk1"/>
              </a:solidFill>
              <a:latin typeface="Calibri"/>
              <a:ea typeface="Calibri"/>
              <a:cs typeface="Calibri"/>
              <a:sym typeface="Calibri"/>
            </a:rPr>
            <a:t>Logistics</a:t>
          </a:r>
          <a:r>
            <a:rPr lang="en-US" sz="1100">
              <a:solidFill>
                <a:schemeClr val="dk1"/>
              </a:solidFill>
              <a:latin typeface="Calibri"/>
              <a:ea typeface="Calibri"/>
              <a:cs typeface="Calibri"/>
              <a:sym typeface="Calibri"/>
            </a:rPr>
            <a:t> costs will increase in April as we commemorate the memory of Michael Evan Jurist (F'07) who was Chair of the Lecture Fund his senior year and passed away in the summer right after graduating. This is the 10th Annual Jurist Lecture. His family has supported and attended every Jurist Lecture. This year former White House photographer Pete Souza will be the Jurist Lecturer.  We want to create the biggest marketing campaign . In addition, we will host the 9th annual First Chance Lecture Series in April which is a unique opportunity for Seniors to give their First Lecture. </a:t>
          </a:r>
          <a:endParaRPr sz="1400"/>
        </a:p>
      </xdr:txBody>
    </xdr:sp>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0</xdr:colOff>
      <xdr:row>7</xdr:row>
      <xdr:rowOff>161925</xdr:rowOff>
    </xdr:from>
    <xdr:ext cx="4086225" cy="857250"/>
    <xdr:sp>
      <xdr:nvSpPr>
        <xdr:cNvPr id="7" name="Shape 7"/>
        <xdr:cNvSpPr txBox="1"/>
      </xdr:nvSpPr>
      <xdr:spPr>
        <a:xfrm>
          <a:off x="3307650" y="3356138"/>
          <a:ext cx="4076700" cy="847725"/>
        </a:xfrm>
        <a:prstGeom prst="rect">
          <a:avLst/>
        </a:prstGeom>
        <a:solidFill>
          <a:schemeClr val="lt1"/>
        </a:solidFill>
        <a:ln cap="flat" cmpd="sng" w="9525">
          <a:solidFill>
            <a:srgbClr val="BABA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solidFill>
                <a:schemeClr val="dk1"/>
              </a:solidFill>
              <a:latin typeface="Calibri"/>
              <a:ea typeface="Calibri"/>
              <a:cs typeface="Calibri"/>
              <a:sym typeface="Calibri"/>
            </a:rPr>
            <a:t>8K in allocated Co-Sponsorships returned to the Addressable FY18 Budget because Honorarium and Security costs increased which could not be covered between the time the organizations presented to LF and the event taking place. </a:t>
          </a:r>
          <a:endParaRPr sz="1400"/>
        </a:p>
      </xdr:txBody>
    </xdr:sp>
    <xdr:clientData fLocksWithSheet="0"/>
  </xdr:oneCellAnchor>
  <xdr:oneCellAnchor>
    <xdr:from>
      <xdr:col>3</xdr:col>
      <xdr:colOff>28575</xdr:colOff>
      <xdr:row>13</xdr:row>
      <xdr:rowOff>0</xdr:rowOff>
    </xdr:from>
    <xdr:ext cx="4076700" cy="514350"/>
    <xdr:sp>
      <xdr:nvSpPr>
        <xdr:cNvPr id="8" name="Shape 8"/>
        <xdr:cNvSpPr txBox="1"/>
      </xdr:nvSpPr>
      <xdr:spPr>
        <a:xfrm>
          <a:off x="3312413" y="3527588"/>
          <a:ext cx="4067175" cy="504825"/>
        </a:xfrm>
        <a:prstGeom prst="rect">
          <a:avLst/>
        </a:prstGeom>
        <a:solidFill>
          <a:schemeClr val="lt1"/>
        </a:solidFill>
        <a:ln cap="flat" cmpd="sng" w="9525">
          <a:solidFill>
            <a:srgbClr val="BABA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solidFill>
                <a:schemeClr val="dk1"/>
              </a:solidFill>
              <a:latin typeface="Calibri"/>
              <a:ea typeface="Calibri"/>
              <a:cs typeface="Calibri"/>
              <a:sym typeface="Calibri"/>
            </a:rPr>
            <a:t>We expect LF costs to be lower next year because</a:t>
          </a:r>
          <a:r>
            <a:rPr lang="en-US" sz="1100">
              <a:solidFill>
                <a:schemeClr val="dk1"/>
              </a:solidFill>
              <a:latin typeface="Calibri"/>
              <a:ea typeface="Calibri"/>
              <a:cs typeface="Calibri"/>
              <a:sym typeface="Calibri"/>
            </a:rPr>
            <a:t> the Board made long-term purchases in marketing materials and that difference is 1k. </a:t>
          </a:r>
          <a:endParaRPr sz="1100"/>
        </a:p>
      </xdr:txBody>
    </xdr:sp>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37.86"/>
    <col customWidth="1" min="2" max="3" width="8.71"/>
    <col customWidth="1" min="4" max="4" width="28.0"/>
    <col customWidth="1" min="5" max="5" width="27.29"/>
    <col customWidth="1" min="6" max="13" width="8.71"/>
  </cols>
  <sheetData>
    <row r="2">
      <c r="A2" s="1" t="s">
        <v>0</v>
      </c>
      <c r="B2" s="2" t="s">
        <v>1</v>
      </c>
    </row>
    <row r="3">
      <c r="A3" s="2"/>
      <c r="B3" s="2" t="s">
        <v>2</v>
      </c>
    </row>
    <row r="4">
      <c r="B4" s="2" t="s">
        <v>3</v>
      </c>
    </row>
    <row r="5">
      <c r="B5" s="2"/>
    </row>
    <row r="6" ht="14.25" customHeight="1">
      <c r="A6" s="2" t="s">
        <v>4</v>
      </c>
    </row>
    <row r="7" ht="14.25" customHeight="1">
      <c r="A7" s="2"/>
    </row>
    <row r="8" ht="14.25" customHeight="1">
      <c r="A8" s="3" t="s">
        <v>5</v>
      </c>
      <c r="C8" s="2" t="s">
        <v>6</v>
      </c>
    </row>
    <row r="9" ht="14.25" customHeight="1">
      <c r="A9" s="4" t="s">
        <v>7</v>
      </c>
      <c r="B9" s="5"/>
    </row>
    <row r="10" ht="14.25" customHeight="1">
      <c r="A10" s="6" t="s">
        <v>8</v>
      </c>
      <c r="B10" s="7">
        <v>4982.38</v>
      </c>
    </row>
    <row r="11" ht="14.25" customHeight="1">
      <c r="A11" s="6" t="s">
        <v>9</v>
      </c>
      <c r="B11" s="7">
        <v>98310.19</v>
      </c>
    </row>
    <row r="12" ht="14.25" customHeight="1">
      <c r="A12" s="6" t="s">
        <v>10</v>
      </c>
      <c r="B12" s="7">
        <v>0.0</v>
      </c>
    </row>
    <row r="13" ht="14.25" customHeight="1">
      <c r="A13" s="6" t="s">
        <v>11</v>
      </c>
      <c r="B13" s="7">
        <v>0.0</v>
      </c>
    </row>
    <row r="14" ht="14.25" customHeight="1">
      <c r="B14" s="7">
        <v>0.0</v>
      </c>
    </row>
    <row r="15" ht="14.25" customHeight="1">
      <c r="A15" s="8" t="s">
        <v>12</v>
      </c>
      <c r="B15" s="9">
        <f>SUM(B10,B11)</f>
        <v>103292.57</v>
      </c>
      <c r="D15" s="10"/>
      <c r="E15" s="10"/>
    </row>
    <row r="16" ht="14.25" customHeight="1">
      <c r="A16" s="6"/>
      <c r="B16" s="7"/>
      <c r="D16" s="10"/>
      <c r="E16" s="10"/>
    </row>
    <row r="17" ht="14.25" customHeight="1">
      <c r="A17" s="11" t="s">
        <v>13</v>
      </c>
      <c r="B17" s="7"/>
      <c r="D17" s="12"/>
      <c r="E17" s="13"/>
    </row>
    <row r="18" ht="14.25" customHeight="1">
      <c r="A18" s="6" t="s">
        <v>14</v>
      </c>
      <c r="B18" s="14">
        <v>87204.92</v>
      </c>
      <c r="D18" s="13"/>
      <c r="E18" s="15"/>
    </row>
    <row r="19" ht="14.25" customHeight="1">
      <c r="A19" s="6" t="s">
        <v>15</v>
      </c>
      <c r="B19" s="7">
        <v>1174.48</v>
      </c>
      <c r="D19" s="13"/>
      <c r="E19" s="15"/>
    </row>
    <row r="20" ht="14.25" customHeight="1">
      <c r="A20" s="6" t="s">
        <v>16</v>
      </c>
      <c r="B20" s="7">
        <v>9930.79</v>
      </c>
      <c r="D20" s="13"/>
      <c r="E20" s="15"/>
    </row>
    <row r="21" ht="14.25" customHeight="1">
      <c r="A21" s="6" t="s">
        <v>17</v>
      </c>
      <c r="B21" s="16">
        <v>4982.38</v>
      </c>
      <c r="D21" s="13"/>
      <c r="E21" s="15"/>
    </row>
    <row r="22" ht="14.25" customHeight="1">
      <c r="A22" s="8" t="s">
        <v>18</v>
      </c>
      <c r="B22" s="7">
        <f>SUM(B18:B21)</f>
        <v>103292.57</v>
      </c>
      <c r="D22" s="13"/>
      <c r="E22" s="15"/>
    </row>
    <row r="23" ht="14.25" customHeight="1">
      <c r="A23" s="6"/>
      <c r="B23" s="7"/>
      <c r="D23" s="17"/>
      <c r="E23" s="18"/>
    </row>
    <row r="24" ht="14.25" customHeight="1">
      <c r="A24" s="19" t="s">
        <v>19</v>
      </c>
      <c r="B24" s="20">
        <f>B15-B22</f>
        <v>0</v>
      </c>
    </row>
    <row r="25" ht="14.25" customHeight="1">
      <c r="A25" s="2"/>
    </row>
    <row r="26" ht="14.25" customHeight="1">
      <c r="A26" s="3" t="s">
        <v>20</v>
      </c>
      <c r="C26" s="2" t="s">
        <v>6</v>
      </c>
    </row>
    <row r="27" ht="14.25" customHeight="1">
      <c r="A27" s="4" t="s">
        <v>21</v>
      </c>
      <c r="B27" s="5"/>
    </row>
    <row r="28" ht="14.25" customHeight="1">
      <c r="A28" s="6" t="s">
        <v>8</v>
      </c>
      <c r="B28" s="7">
        <v>5242.0</v>
      </c>
    </row>
    <row r="29" ht="14.25" customHeight="1">
      <c r="A29" s="6" t="s">
        <v>22</v>
      </c>
      <c r="B29" s="7">
        <v>79200.0</v>
      </c>
    </row>
    <row r="30" ht="14.25" customHeight="1">
      <c r="A30" s="6" t="s">
        <v>10</v>
      </c>
      <c r="B30" s="7">
        <v>0.0</v>
      </c>
    </row>
    <row r="31" ht="14.25" customHeight="1">
      <c r="A31" s="6" t="s">
        <v>11</v>
      </c>
      <c r="B31" s="7">
        <v>0.0</v>
      </c>
    </row>
    <row r="32" ht="14.25" customHeight="1">
      <c r="A32" s="6" t="s">
        <v>23</v>
      </c>
      <c r="B32" s="7">
        <v>8423.0</v>
      </c>
    </row>
    <row r="33" ht="14.25" customHeight="1">
      <c r="A33" s="8" t="s">
        <v>24</v>
      </c>
      <c r="B33" s="9">
        <f>SUM(B28,B29,B32)</f>
        <v>92865</v>
      </c>
    </row>
    <row r="34" ht="14.25" customHeight="1">
      <c r="B34" s="14"/>
    </row>
    <row r="35" ht="14.25" customHeight="1">
      <c r="A35" s="11" t="s">
        <v>25</v>
      </c>
      <c r="B35" s="7"/>
    </row>
    <row r="36" ht="14.25" customHeight="1">
      <c r="A36" s="6" t="s">
        <v>26</v>
      </c>
      <c r="B36" s="7">
        <v>64500.0</v>
      </c>
    </row>
    <row r="37" ht="14.25" customHeight="1">
      <c r="A37" s="6" t="s">
        <v>27</v>
      </c>
      <c r="B37" s="7">
        <v>17500.0</v>
      </c>
    </row>
    <row r="38" ht="14.25" customHeight="1">
      <c r="A38" s="6" t="s">
        <v>28</v>
      </c>
      <c r="B38" s="7">
        <v>0.0</v>
      </c>
    </row>
    <row r="39" ht="14.25" customHeight="1">
      <c r="A39" s="6" t="s">
        <v>29</v>
      </c>
      <c r="B39" s="7">
        <v>410.0</v>
      </c>
    </row>
    <row r="40" ht="14.25" customHeight="1">
      <c r="A40" s="6" t="s">
        <v>30</v>
      </c>
      <c r="B40" s="7">
        <v>2100.13</v>
      </c>
    </row>
    <row r="41" ht="14.25" customHeight="1">
      <c r="A41" s="6" t="s">
        <v>31</v>
      </c>
      <c r="B41" s="7">
        <v>533.0</v>
      </c>
    </row>
    <row r="42" ht="14.25" customHeight="1">
      <c r="A42" s="6" t="s">
        <v>32</v>
      </c>
      <c r="B42" s="7">
        <v>141.1</v>
      </c>
    </row>
    <row r="43" ht="14.25" customHeight="1">
      <c r="A43" s="6" t="s">
        <v>33</v>
      </c>
      <c r="B43" s="7">
        <v>207.0</v>
      </c>
    </row>
    <row r="44" ht="14.25" customHeight="1">
      <c r="A44" s="6" t="s">
        <v>34</v>
      </c>
      <c r="B44" s="7">
        <v>24.61</v>
      </c>
    </row>
    <row r="45" ht="14.25" customHeight="1">
      <c r="A45" s="6" t="s">
        <v>35</v>
      </c>
      <c r="B45" s="7">
        <v>84.0</v>
      </c>
    </row>
    <row r="46" ht="14.25" customHeight="1">
      <c r="A46" s="8" t="s">
        <v>24</v>
      </c>
      <c r="B46" s="9">
        <f>SUM(B36:B45)</f>
        <v>85499.84</v>
      </c>
    </row>
    <row r="47" ht="14.25" customHeight="1">
      <c r="A47" s="21"/>
      <c r="B47" s="7"/>
    </row>
    <row r="48" ht="14.25" customHeight="1">
      <c r="A48" s="19" t="s">
        <v>36</v>
      </c>
      <c r="B48" s="20">
        <f>B33-B46</f>
        <v>7365.16</v>
      </c>
    </row>
    <row r="49" ht="14.25" customHeight="1"/>
    <row r="50" ht="14.25" customHeight="1"/>
    <row r="51" ht="14.25" customHeight="1"/>
    <row r="52" ht="14.25" customHeight="1"/>
    <row r="53" ht="14.25" customHeight="1"/>
    <row r="54" ht="14.25" customHeight="1"/>
    <row r="55" ht="14.25" customHeight="1"/>
    <row r="56" ht="14.25" customHeight="1">
      <c r="A56" s="22" t="s">
        <v>37</v>
      </c>
      <c r="C56" s="2" t="s">
        <v>6</v>
      </c>
      <c r="E56" s="10"/>
    </row>
    <row r="57" ht="14.25" customHeight="1">
      <c r="A57" s="4" t="s">
        <v>38</v>
      </c>
      <c r="B57" s="5"/>
    </row>
    <row r="58" ht="14.25" customHeight="1">
      <c r="A58" s="6" t="s">
        <v>8</v>
      </c>
      <c r="B58" s="7">
        <v>5242.0</v>
      </c>
    </row>
    <row r="59" ht="14.25" customHeight="1">
      <c r="A59" s="6" t="s">
        <v>9</v>
      </c>
      <c r="B59" s="7">
        <v>79200.0</v>
      </c>
    </row>
    <row r="60" ht="14.25" customHeight="1">
      <c r="A60" s="6" t="s">
        <v>23</v>
      </c>
      <c r="B60" s="7">
        <v>8423.0</v>
      </c>
    </row>
    <row r="61" ht="14.25" customHeight="1">
      <c r="A61" s="6" t="s">
        <v>10</v>
      </c>
      <c r="B61" s="7">
        <v>0.0</v>
      </c>
    </row>
    <row r="62" ht="14.25" customHeight="1">
      <c r="A62" s="6" t="s">
        <v>11</v>
      </c>
      <c r="B62" s="7">
        <v>0.0</v>
      </c>
    </row>
    <row r="63" ht="14.25" customHeight="1">
      <c r="A63" s="8" t="s">
        <v>12</v>
      </c>
      <c r="B63" s="9">
        <f>SUM(B58:B62)</f>
        <v>92865</v>
      </c>
    </row>
    <row r="64" ht="14.25" customHeight="1">
      <c r="A64" s="6"/>
      <c r="B64" s="7"/>
    </row>
    <row r="65" ht="14.25" customHeight="1">
      <c r="A65" s="11" t="s">
        <v>39</v>
      </c>
      <c r="B65" s="7"/>
    </row>
    <row r="66" ht="14.25" customHeight="1">
      <c r="A66" s="6" t="s">
        <v>26</v>
      </c>
      <c r="B66" s="7">
        <v>64500.0</v>
      </c>
    </row>
    <row r="67" ht="14.25" customHeight="1">
      <c r="A67" s="6" t="s">
        <v>27</v>
      </c>
      <c r="B67" s="23">
        <v>17500.0</v>
      </c>
      <c r="C67" s="10"/>
    </row>
    <row r="68" ht="14.25" customHeight="1">
      <c r="A68" s="6" t="s">
        <v>28</v>
      </c>
      <c r="B68" s="7">
        <v>2985.0</v>
      </c>
    </row>
    <row r="69" ht="14.25" customHeight="1">
      <c r="A69" s="6" t="s">
        <v>29</v>
      </c>
      <c r="B69" s="7">
        <v>3410.0</v>
      </c>
    </row>
    <row r="70" ht="14.25" customHeight="1">
      <c r="A70" s="6" t="s">
        <v>30</v>
      </c>
      <c r="B70" s="7">
        <v>2100.13</v>
      </c>
    </row>
    <row r="71" ht="14.25" customHeight="1">
      <c r="A71" s="6" t="s">
        <v>31</v>
      </c>
      <c r="B71" s="7">
        <v>533.0</v>
      </c>
    </row>
    <row r="72" ht="14.25" customHeight="1">
      <c r="A72" s="6" t="s">
        <v>32</v>
      </c>
      <c r="B72" s="7">
        <v>141.1</v>
      </c>
    </row>
    <row r="73" ht="14.25" customHeight="1">
      <c r="A73" s="6" t="s">
        <v>33</v>
      </c>
      <c r="B73" s="7">
        <v>351.0</v>
      </c>
      <c r="C73" t="s">
        <v>40</v>
      </c>
    </row>
    <row r="74" ht="14.25" customHeight="1">
      <c r="A74" s="6" t="s">
        <v>34</v>
      </c>
      <c r="B74" s="7">
        <v>524.61</v>
      </c>
    </row>
    <row r="75" ht="14.25" customHeight="1">
      <c r="A75" s="6" t="s">
        <v>35</v>
      </c>
      <c r="B75" s="7">
        <v>132.0</v>
      </c>
    </row>
    <row r="76" ht="14.25" customHeight="1">
      <c r="A76" s="8" t="s">
        <v>24</v>
      </c>
      <c r="B76" s="9">
        <f>SUM(B66:B75)</f>
        <v>92176.84</v>
      </c>
    </row>
    <row r="77" ht="14.25" customHeight="1">
      <c r="A77" s="8"/>
      <c r="B77" s="7"/>
    </row>
    <row r="78" ht="14.25" customHeight="1">
      <c r="A78" s="19" t="s">
        <v>41</v>
      </c>
      <c r="B78" s="20">
        <f>SUM(B63-B76)</f>
        <v>688.16</v>
      </c>
    </row>
    <row r="79" ht="14.25" customHeight="1"/>
    <row r="80" ht="14.25" customHeight="1"/>
    <row r="81" ht="14.25" customHeight="1">
      <c r="A81" s="2" t="s">
        <v>42</v>
      </c>
    </row>
    <row r="82" ht="14.25" customHeight="1"/>
  </sheetData>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16.43"/>
    <col customWidth="1" min="2" max="12" width="8.71"/>
  </cols>
  <sheetData>
    <row r="1" ht="14.25" customHeight="1"/>
    <row r="2" ht="14.25" customHeight="1">
      <c r="A2" s="1" t="s">
        <v>0</v>
      </c>
      <c r="B2" s="2" t="s">
        <v>43</v>
      </c>
    </row>
    <row r="3" ht="14.25" customHeight="1">
      <c r="A3" s="1"/>
      <c r="B3" s="2" t="s">
        <v>44</v>
      </c>
    </row>
    <row r="4" ht="14.25" customHeight="1">
      <c r="B4" s="2"/>
      <c r="C4" s="2"/>
      <c r="D4" s="2"/>
    </row>
    <row r="5" ht="14.25" customHeight="1">
      <c r="A5" s="2" t="s">
        <v>4</v>
      </c>
      <c r="B5" s="2"/>
      <c r="C5" s="2"/>
      <c r="D5" s="2"/>
    </row>
    <row r="6" ht="14.25" customHeight="1">
      <c r="A6" s="2"/>
      <c r="B6" s="2"/>
      <c r="C6" s="2"/>
      <c r="D6" s="2"/>
    </row>
    <row r="7" ht="14.25" customHeight="1">
      <c r="A7" s="24" t="s">
        <v>45</v>
      </c>
      <c r="B7" s="2"/>
      <c r="C7" s="2"/>
      <c r="D7" s="2"/>
    </row>
    <row r="8" ht="14.25" customHeight="1">
      <c r="A8" s="2" t="s">
        <v>46</v>
      </c>
      <c r="B8" s="2">
        <v>0.0</v>
      </c>
      <c r="C8" s="2"/>
      <c r="D8" s="2"/>
    </row>
    <row r="9" ht="14.25" customHeight="1">
      <c r="A9" s="2"/>
      <c r="B9" s="25"/>
      <c r="C9" s="2"/>
      <c r="D9" s="2"/>
    </row>
    <row r="10" ht="14.25" customHeight="1">
      <c r="A10" s="26" t="s">
        <v>24</v>
      </c>
      <c r="B10" s="2">
        <v>0.0</v>
      </c>
      <c r="C10" s="2"/>
      <c r="D10" s="2"/>
    </row>
    <row r="11" ht="14.25" customHeight="1">
      <c r="A11" s="2"/>
      <c r="B11" s="2"/>
      <c r="C11" s="2"/>
      <c r="D11" s="2"/>
    </row>
    <row r="12" ht="14.25" customHeight="1">
      <c r="A12" s="24" t="s">
        <v>47</v>
      </c>
      <c r="B12" s="2"/>
      <c r="C12" s="2"/>
      <c r="D12" s="2"/>
    </row>
    <row r="13" ht="14.25" customHeight="1">
      <c r="A13" s="2" t="s">
        <v>48</v>
      </c>
      <c r="B13" s="2">
        <v>0.0</v>
      </c>
      <c r="C13" s="2"/>
      <c r="D13" s="2"/>
    </row>
    <row r="14" ht="14.25" customHeight="1">
      <c r="A14" s="2" t="s">
        <v>49</v>
      </c>
      <c r="B14" s="25"/>
      <c r="C14" s="2"/>
      <c r="D14" s="2"/>
    </row>
    <row r="15" ht="14.25" customHeight="1">
      <c r="A15" s="26" t="s">
        <v>24</v>
      </c>
      <c r="B15" s="2">
        <v>0.0</v>
      </c>
      <c r="C15" s="2"/>
      <c r="D15" s="2"/>
    </row>
    <row r="16" ht="14.25" customHeight="1">
      <c r="A16" s="2"/>
      <c r="B16" s="2"/>
      <c r="C16" s="2"/>
      <c r="D16" s="2"/>
    </row>
    <row r="17" ht="14.25" customHeight="1">
      <c r="A17" s="2"/>
    </row>
    <row r="18" ht="14.25" customHeight="1">
      <c r="A18" s="2" t="s">
        <v>42</v>
      </c>
    </row>
    <row r="19" ht="14.25" customHeight="1"/>
    <row r="20" ht="14.25" customHeight="1"/>
    <row r="21" ht="14.25" customHeight="1"/>
  </sheetData>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25.86"/>
    <col customWidth="1" min="2" max="13" width="8.71"/>
  </cols>
  <sheetData>
    <row r="2">
      <c r="A2" s="1" t="s">
        <v>0</v>
      </c>
      <c r="B2" s="2" t="s">
        <v>50</v>
      </c>
    </row>
    <row r="3">
      <c r="A3" s="2"/>
      <c r="B3" s="2" t="s">
        <v>51</v>
      </c>
    </row>
    <row r="4">
      <c r="A4" s="2"/>
      <c r="B4" s="2" t="s">
        <v>52</v>
      </c>
    </row>
    <row r="5">
      <c r="B5" s="10"/>
    </row>
    <row r="6" ht="14.25" customHeight="1">
      <c r="A6" s="2" t="s">
        <v>53</v>
      </c>
      <c r="B6" s="27"/>
    </row>
    <row r="7" ht="14.25" customHeight="1">
      <c r="A7" s="2"/>
      <c r="B7" s="27"/>
    </row>
    <row r="8" ht="14.25" customHeight="1">
      <c r="A8" s="24" t="s">
        <v>54</v>
      </c>
      <c r="B8" s="27"/>
      <c r="C8" s="2" t="s">
        <v>6</v>
      </c>
    </row>
    <row r="9" ht="14.25" customHeight="1">
      <c r="A9" s="2" t="s">
        <v>55</v>
      </c>
      <c r="B9" s="10">
        <v>98000.0</v>
      </c>
      <c r="C9" s="10"/>
    </row>
    <row r="10" ht="14.25" customHeight="1">
      <c r="A10" s="2" t="s">
        <v>26</v>
      </c>
      <c r="B10">
        <v>65000.0</v>
      </c>
    </row>
    <row r="11" ht="14.25" customHeight="1">
      <c r="A11" s="2" t="s">
        <v>27</v>
      </c>
      <c r="B11">
        <v>25000.0</v>
      </c>
    </row>
    <row r="12" ht="14.25" customHeight="1">
      <c r="A12" s="2" t="s">
        <v>28</v>
      </c>
      <c r="B12">
        <v>2000.0</v>
      </c>
    </row>
    <row r="13" ht="14.25" customHeight="1">
      <c r="A13" s="2" t="s">
        <v>31</v>
      </c>
      <c r="B13">
        <v>2000.0</v>
      </c>
    </row>
    <row r="14" ht="14.25" customHeight="1">
      <c r="A14" s="2" t="s">
        <v>56</v>
      </c>
      <c r="B14">
        <v>3000.0</v>
      </c>
    </row>
    <row r="15" ht="14.25" customHeight="1">
      <c r="A15" s="2" t="s">
        <v>30</v>
      </c>
      <c r="B15">
        <v>1000.0</v>
      </c>
    </row>
    <row r="16" ht="14.25" customHeight="1">
      <c r="B16" s="28"/>
    </row>
    <row r="17" ht="14.25" customHeight="1">
      <c r="A17" s="2"/>
      <c r="B17" s="29"/>
    </row>
    <row r="18" ht="14.25" customHeight="1">
      <c r="A18" s="2" t="s">
        <v>57</v>
      </c>
      <c r="B18" s="10">
        <v>98000.0</v>
      </c>
    </row>
    <row r="19" ht="14.25" customHeight="1">
      <c r="A19" s="2"/>
      <c r="B19" s="27"/>
    </row>
    <row r="20" ht="14.25" customHeight="1">
      <c r="A20" s="24" t="s">
        <v>58</v>
      </c>
      <c r="B20" s="27"/>
      <c r="C20" s="2" t="s">
        <v>6</v>
      </c>
    </row>
    <row r="21" ht="14.25" customHeight="1">
      <c r="A21" s="2" t="s">
        <v>11</v>
      </c>
      <c r="B21" s="27">
        <v>0.0</v>
      </c>
    </row>
    <row r="22" ht="14.25" customHeight="1">
      <c r="A22" s="2" t="s">
        <v>10</v>
      </c>
      <c r="B22" s="27">
        <v>0.0</v>
      </c>
    </row>
    <row r="23" ht="14.25" customHeight="1">
      <c r="A23" s="2" t="s">
        <v>59</v>
      </c>
      <c r="B23" s="27">
        <v>1920.0</v>
      </c>
      <c r="C23" t="s">
        <v>60</v>
      </c>
    </row>
    <row r="24" ht="14.25" customHeight="1">
      <c r="A24" s="2" t="s">
        <v>61</v>
      </c>
      <c r="B24" s="27">
        <v>1000.0</v>
      </c>
      <c r="C24" t="s">
        <v>62</v>
      </c>
    </row>
    <row r="25" ht="14.25" customHeight="1">
      <c r="A25" s="2" t="s">
        <v>63</v>
      </c>
      <c r="B25" s="30">
        <v>1000.0</v>
      </c>
      <c r="C25" t="s">
        <v>64</v>
      </c>
    </row>
    <row r="26" ht="14.25" customHeight="1">
      <c r="A26" s="2" t="s">
        <v>65</v>
      </c>
      <c r="B26" s="27">
        <v>3920.0</v>
      </c>
    </row>
    <row r="27" ht="14.25" customHeight="1">
      <c r="A27" s="2"/>
      <c r="B27" s="27"/>
    </row>
    <row r="28" ht="14.25" customHeight="1">
      <c r="A28" s="3" t="s">
        <v>66</v>
      </c>
      <c r="B28">
        <v>94080.0</v>
      </c>
    </row>
    <row r="29" ht="14.25" customHeight="1">
      <c r="A29" s="2"/>
      <c r="B29" s="27"/>
    </row>
    <row r="30" ht="14.25" customHeight="1">
      <c r="A30" s="24" t="s">
        <v>67</v>
      </c>
      <c r="B30" s="31"/>
      <c r="C30" s="10"/>
      <c r="D30" s="10"/>
    </row>
    <row r="31" ht="14.25" customHeight="1">
      <c r="A31" s="2" t="s">
        <v>48</v>
      </c>
      <c r="B31" s="32">
        <v>0.0</v>
      </c>
      <c r="C31" s="10"/>
      <c r="D31" s="10"/>
    </row>
    <row r="32" ht="14.25" customHeight="1">
      <c r="A32" s="2"/>
      <c r="B32" s="31"/>
      <c r="C32" s="10"/>
      <c r="D32" s="10"/>
    </row>
    <row r="33" ht="14.25" customHeight="1">
      <c r="A33" s="2"/>
      <c r="B33" s="31"/>
      <c r="C33" s="10"/>
      <c r="D33" s="10"/>
    </row>
    <row r="34" ht="14.25" customHeight="1">
      <c r="A34" s="33" t="s">
        <v>68</v>
      </c>
      <c r="B34" s="10">
        <v>98000.0</v>
      </c>
    </row>
    <row r="35" ht="14.25" customHeight="1">
      <c r="B35" s="27"/>
    </row>
    <row r="36" ht="14.25" customHeight="1">
      <c r="B36" s="27"/>
    </row>
    <row r="37" ht="14.25" customHeight="1">
      <c r="A37" s="2" t="s">
        <v>42</v>
      </c>
      <c r="B37" s="27"/>
    </row>
    <row r="38" ht="14.25" customHeight="1">
      <c r="B38" s="27"/>
    </row>
  </sheetData>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26.43"/>
    <col customWidth="1" min="2" max="2" width="10.29"/>
    <col customWidth="1" min="3" max="3" width="8.86"/>
    <col customWidth="1" min="4" max="4" width="9.71"/>
    <col customWidth="1" min="5" max="26" width="8.86"/>
  </cols>
  <sheetData>
    <row r="2">
      <c r="A2" s="1" t="s">
        <v>69</v>
      </c>
      <c r="B2" s="2" t="s">
        <v>70</v>
      </c>
    </row>
    <row r="3">
      <c r="A3" s="2"/>
      <c r="B3" s="2" t="s">
        <v>71</v>
      </c>
    </row>
    <row r="4">
      <c r="A4" s="2"/>
      <c r="B4" s="2" t="s">
        <v>72</v>
      </c>
    </row>
    <row r="5">
      <c r="A5" s="2"/>
      <c r="B5" s="2"/>
    </row>
    <row r="6">
      <c r="A6" s="2" t="s">
        <v>73</v>
      </c>
      <c r="B6" s="27"/>
    </row>
    <row r="7">
      <c r="A7" s="2"/>
      <c r="B7" s="27"/>
    </row>
    <row r="8">
      <c r="A8" s="34" t="s">
        <v>74</v>
      </c>
      <c r="B8" s="35"/>
      <c r="C8" s="36"/>
      <c r="D8" s="36"/>
      <c r="E8" s="37" t="s">
        <v>6</v>
      </c>
      <c r="F8" t="s">
        <v>75</v>
      </c>
    </row>
    <row r="9">
      <c r="A9" s="11" t="s">
        <v>54</v>
      </c>
      <c r="B9" s="27"/>
      <c r="C9" s="10"/>
      <c r="D9" s="10"/>
      <c r="E9" s="7"/>
      <c r="F9" t="s">
        <v>76</v>
      </c>
    </row>
    <row r="10">
      <c r="A10" s="6" t="s">
        <v>77</v>
      </c>
      <c r="B10" s="29">
        <v>650.9</v>
      </c>
      <c r="C10" s="10"/>
      <c r="D10" s="10"/>
      <c r="E10" s="7"/>
    </row>
    <row r="11">
      <c r="A11" s="6" t="s">
        <v>78</v>
      </c>
      <c r="B11" s="29">
        <v>973.93</v>
      </c>
      <c r="C11" s="10"/>
      <c r="D11" s="10"/>
      <c r="E11" s="7"/>
    </row>
    <row r="12">
      <c r="A12" s="6" t="s">
        <v>79</v>
      </c>
      <c r="B12" s="29">
        <v>200.0</v>
      </c>
      <c r="C12" s="10"/>
      <c r="D12" s="10"/>
      <c r="E12" s="7"/>
    </row>
    <row r="13">
      <c r="A13" s="6" t="s">
        <v>80</v>
      </c>
      <c r="B13" s="29">
        <v>665.0</v>
      </c>
      <c r="C13" s="10"/>
      <c r="D13" s="10"/>
      <c r="E13" s="7"/>
    </row>
    <row r="14">
      <c r="A14" s="6" t="s">
        <v>81</v>
      </c>
      <c r="B14" s="29">
        <v>225.0</v>
      </c>
      <c r="C14" s="10"/>
      <c r="D14" s="10"/>
      <c r="E14" s="7"/>
    </row>
    <row r="15">
      <c r="A15" s="6" t="s">
        <v>82</v>
      </c>
      <c r="B15" s="29">
        <v>41.5</v>
      </c>
      <c r="C15" s="10"/>
      <c r="D15" s="10"/>
      <c r="E15" s="7"/>
    </row>
    <row r="16">
      <c r="A16" s="6" t="s">
        <v>83</v>
      </c>
      <c r="B16" s="29">
        <v>830.0</v>
      </c>
      <c r="C16" s="10"/>
      <c r="D16" s="10"/>
      <c r="E16" s="7"/>
    </row>
    <row r="17">
      <c r="A17" s="6" t="s">
        <v>84</v>
      </c>
      <c r="B17" s="29">
        <v>2183.8</v>
      </c>
      <c r="C17" s="10"/>
      <c r="D17" s="10"/>
      <c r="E17" s="7"/>
    </row>
    <row r="18">
      <c r="A18" s="6" t="s">
        <v>85</v>
      </c>
      <c r="B18" s="29">
        <v>250.0</v>
      </c>
      <c r="C18" s="10"/>
      <c r="D18" s="10"/>
      <c r="E18" s="7"/>
    </row>
    <row r="19">
      <c r="A19" s="6" t="s">
        <v>57</v>
      </c>
      <c r="B19" s="38">
        <f>SUM(B10:B18)</f>
        <v>6020.13</v>
      </c>
      <c r="C19" s="10"/>
      <c r="D19" s="10"/>
      <c r="E19" s="7"/>
    </row>
    <row r="20">
      <c r="A20" s="6"/>
      <c r="B20" s="27"/>
      <c r="C20" s="10"/>
      <c r="D20" s="10"/>
      <c r="E20" s="7"/>
    </row>
    <row r="21">
      <c r="A21" s="11" t="s">
        <v>58</v>
      </c>
      <c r="B21" s="27"/>
      <c r="C21" s="10"/>
      <c r="D21" s="10"/>
      <c r="E21" s="7"/>
    </row>
    <row r="22">
      <c r="A22" s="6" t="s">
        <v>86</v>
      </c>
      <c r="B22" s="27">
        <v>1920.0</v>
      </c>
      <c r="C22" s="10"/>
      <c r="D22" s="10"/>
      <c r="E22" s="7"/>
    </row>
    <row r="23">
      <c r="A23" s="6" t="s">
        <v>87</v>
      </c>
      <c r="B23" s="29">
        <v>1000.0</v>
      </c>
      <c r="C23" s="10"/>
      <c r="D23" s="10"/>
      <c r="E23" s="7"/>
    </row>
    <row r="24">
      <c r="A24" s="6" t="s">
        <v>88</v>
      </c>
      <c r="B24" s="30">
        <v>1000.0</v>
      </c>
      <c r="C24" s="10"/>
      <c r="D24" s="10"/>
      <c r="E24" s="7"/>
    </row>
    <row r="25">
      <c r="A25" s="6" t="s">
        <v>65</v>
      </c>
      <c r="B25" s="38">
        <v>3920.0</v>
      </c>
      <c r="C25" s="10"/>
      <c r="D25" s="10"/>
      <c r="E25" s="7"/>
    </row>
    <row r="26">
      <c r="A26" s="6"/>
      <c r="B26" s="27"/>
      <c r="C26" s="10"/>
      <c r="D26" s="10"/>
      <c r="E26" s="7"/>
    </row>
    <row r="27">
      <c r="A27" s="39" t="s">
        <v>89</v>
      </c>
      <c r="B27" s="27">
        <f>B19-B25</f>
        <v>2100.13</v>
      </c>
      <c r="C27" s="10"/>
      <c r="D27" s="10"/>
      <c r="E27" s="7"/>
    </row>
    <row r="28">
      <c r="A28" s="6"/>
      <c r="B28" s="27"/>
      <c r="C28" s="10"/>
      <c r="D28" s="10"/>
      <c r="E28" s="7"/>
    </row>
    <row r="29">
      <c r="A29" s="39" t="s">
        <v>67</v>
      </c>
      <c r="B29" s="31"/>
      <c r="C29" s="10"/>
      <c r="D29" s="10"/>
      <c r="E29" s="7"/>
    </row>
    <row r="30">
      <c r="A30" s="6" t="s">
        <v>90</v>
      </c>
      <c r="B30" s="32">
        <v>0.0</v>
      </c>
      <c r="C30" s="10"/>
      <c r="D30" s="10"/>
      <c r="E30" s="7"/>
    </row>
    <row r="31">
      <c r="A31" s="40"/>
      <c r="B31" s="41">
        <v>0.0</v>
      </c>
      <c r="C31" s="42"/>
      <c r="D31" s="42"/>
      <c r="E31" s="20"/>
    </row>
    <row r="32" ht="16.5" customHeight="1">
      <c r="A32" s="33"/>
      <c r="B32" s="27"/>
    </row>
    <row r="33">
      <c r="A33" s="34" t="s">
        <v>91</v>
      </c>
      <c r="B33" s="35"/>
      <c r="C33" s="36"/>
      <c r="D33" s="36"/>
      <c r="E33" s="37" t="s">
        <v>6</v>
      </c>
    </row>
    <row r="34">
      <c r="A34" s="11" t="s">
        <v>54</v>
      </c>
      <c r="B34" s="27"/>
      <c r="C34" s="10"/>
      <c r="D34" s="10"/>
      <c r="E34" s="7"/>
    </row>
    <row r="35">
      <c r="A35" s="6" t="s">
        <v>92</v>
      </c>
      <c r="B35" s="30">
        <v>15000.0</v>
      </c>
      <c r="C35" s="10"/>
      <c r="D35" s="10"/>
      <c r="E35" s="7"/>
    </row>
    <row r="36">
      <c r="A36" s="6" t="s">
        <v>57</v>
      </c>
      <c r="B36" s="27">
        <v>15000.0</v>
      </c>
      <c r="C36" s="10"/>
      <c r="D36" s="10"/>
      <c r="E36" s="7"/>
    </row>
    <row r="37">
      <c r="A37" s="6"/>
      <c r="B37" s="27"/>
      <c r="C37" s="10"/>
      <c r="D37" s="10"/>
      <c r="E37" s="7"/>
    </row>
    <row r="38">
      <c r="A38" s="11" t="s">
        <v>58</v>
      </c>
      <c r="B38" s="27"/>
      <c r="C38" s="10"/>
      <c r="D38" s="10"/>
      <c r="E38" s="7"/>
    </row>
    <row r="39">
      <c r="A39" s="6" t="s">
        <v>90</v>
      </c>
      <c r="B39" s="27">
        <v>0.0</v>
      </c>
      <c r="C39" s="10"/>
      <c r="D39" s="10"/>
      <c r="E39" s="7"/>
    </row>
    <row r="40">
      <c r="A40" s="6"/>
      <c r="B40" s="30"/>
      <c r="C40" s="10"/>
      <c r="D40" s="10"/>
      <c r="E40" s="7"/>
    </row>
    <row r="41">
      <c r="A41" s="6" t="s">
        <v>65</v>
      </c>
      <c r="B41" s="27">
        <v>0.0</v>
      </c>
      <c r="C41" s="10"/>
      <c r="D41" s="10"/>
      <c r="E41" s="7"/>
    </row>
    <row r="42">
      <c r="A42" s="6"/>
      <c r="B42" s="27"/>
      <c r="C42" s="10"/>
      <c r="D42" s="10"/>
      <c r="E42" s="7"/>
    </row>
    <row r="43">
      <c r="A43" s="39" t="s">
        <v>89</v>
      </c>
      <c r="B43" s="27">
        <v>15000.0</v>
      </c>
      <c r="C43" s="10"/>
      <c r="D43" s="10"/>
      <c r="E43" s="7"/>
    </row>
    <row r="44">
      <c r="A44" s="6"/>
      <c r="B44" s="27"/>
      <c r="C44" s="10"/>
      <c r="D44" s="10"/>
      <c r="E44" s="7"/>
    </row>
    <row r="45">
      <c r="A45" s="39" t="s">
        <v>67</v>
      </c>
      <c r="B45" s="31"/>
      <c r="C45" s="10"/>
      <c r="D45" s="10"/>
      <c r="E45" s="7"/>
    </row>
    <row r="46">
      <c r="A46" s="6" t="s">
        <v>90</v>
      </c>
      <c r="B46" s="32">
        <v>0.0</v>
      </c>
      <c r="C46" s="10"/>
      <c r="D46" s="10"/>
      <c r="E46" s="7"/>
    </row>
    <row r="47">
      <c r="A47" s="40"/>
      <c r="B47" s="41">
        <v>0.0</v>
      </c>
      <c r="C47" s="42"/>
      <c r="D47" s="42"/>
      <c r="E47" s="20"/>
    </row>
    <row r="49">
      <c r="A49" s="34" t="s">
        <v>93</v>
      </c>
      <c r="B49" s="35"/>
      <c r="C49" s="36"/>
      <c r="D49" s="36"/>
      <c r="E49" s="37" t="s">
        <v>6</v>
      </c>
    </row>
    <row r="50">
      <c r="A50" s="11" t="s">
        <v>54</v>
      </c>
      <c r="B50" s="27"/>
      <c r="C50" s="10"/>
      <c r="D50" s="10"/>
      <c r="E50" s="7"/>
    </row>
    <row r="51">
      <c r="A51" s="6" t="s">
        <v>92</v>
      </c>
      <c r="B51" s="29">
        <v>13000.0</v>
      </c>
      <c r="C51" s="10"/>
      <c r="D51" s="10"/>
      <c r="E51" s="7"/>
    </row>
    <row r="52">
      <c r="A52" s="6" t="s">
        <v>94</v>
      </c>
      <c r="B52" s="30">
        <v>200.0</v>
      </c>
      <c r="C52" s="10"/>
      <c r="D52" s="10"/>
      <c r="E52" s="7"/>
    </row>
    <row r="53">
      <c r="A53" s="6" t="s">
        <v>57</v>
      </c>
      <c r="B53" s="27">
        <v>13200.0</v>
      </c>
      <c r="C53" s="10"/>
      <c r="D53" s="10"/>
      <c r="E53" s="7"/>
    </row>
    <row r="54">
      <c r="A54" s="6"/>
      <c r="B54" s="27"/>
      <c r="C54" s="10"/>
      <c r="D54" s="10"/>
      <c r="E54" s="7"/>
    </row>
    <row r="55">
      <c r="A55" s="11" t="s">
        <v>58</v>
      </c>
      <c r="B55" s="27"/>
      <c r="C55" s="10"/>
      <c r="D55" s="10"/>
      <c r="E55" s="7"/>
    </row>
    <row r="56">
      <c r="A56" s="6" t="s">
        <v>95</v>
      </c>
      <c r="B56" s="27">
        <v>1000.0</v>
      </c>
      <c r="C56" s="10"/>
      <c r="D56" s="10"/>
      <c r="E56" s="7"/>
    </row>
    <row r="57">
      <c r="A57" s="6"/>
      <c r="B57" s="30"/>
      <c r="C57" s="10"/>
      <c r="D57" s="10"/>
      <c r="E57" s="7"/>
    </row>
    <row r="58">
      <c r="A58" s="6" t="s">
        <v>65</v>
      </c>
      <c r="B58" s="27">
        <v>1000.0</v>
      </c>
      <c r="C58" s="10"/>
      <c r="D58" s="10"/>
      <c r="E58" s="7"/>
    </row>
    <row r="59">
      <c r="A59" s="6"/>
      <c r="B59" s="27"/>
      <c r="C59" s="10"/>
      <c r="D59" s="10"/>
      <c r="E59" s="7"/>
    </row>
    <row r="60">
      <c r="A60" s="39" t="s">
        <v>89</v>
      </c>
      <c r="B60" s="27">
        <f>B53-B56</f>
        <v>12200</v>
      </c>
      <c r="C60" s="10"/>
      <c r="D60" s="10"/>
      <c r="E60" s="7"/>
    </row>
    <row r="61">
      <c r="A61" s="6"/>
      <c r="B61" s="27"/>
      <c r="C61" s="10"/>
      <c r="D61" s="10"/>
      <c r="E61" s="7"/>
    </row>
    <row r="62">
      <c r="A62" s="39" t="s">
        <v>67</v>
      </c>
      <c r="B62" s="31"/>
      <c r="C62" s="10"/>
      <c r="D62" s="10"/>
      <c r="E62" s="7"/>
    </row>
    <row r="63">
      <c r="A63" s="6" t="s">
        <v>90</v>
      </c>
      <c r="B63" s="32">
        <v>0.0</v>
      </c>
      <c r="C63" s="10"/>
      <c r="D63" s="10"/>
      <c r="E63" s="7"/>
    </row>
    <row r="64">
      <c r="A64" s="40"/>
      <c r="B64" s="41">
        <v>0.0</v>
      </c>
      <c r="C64" s="42"/>
      <c r="D64" s="42"/>
      <c r="E64" s="20"/>
    </row>
    <row r="66">
      <c r="A66" s="34" t="s">
        <v>96</v>
      </c>
      <c r="B66" s="35"/>
      <c r="C66" s="36"/>
      <c r="D66" s="36"/>
      <c r="E66" s="37" t="s">
        <v>6</v>
      </c>
    </row>
    <row r="67">
      <c r="A67" s="11" t="s">
        <v>54</v>
      </c>
      <c r="B67" s="27"/>
      <c r="C67" s="10"/>
      <c r="D67" s="10"/>
      <c r="E67" s="7"/>
    </row>
    <row r="68">
      <c r="A68" s="6" t="s">
        <v>97</v>
      </c>
      <c r="B68" s="29">
        <v>10000.0</v>
      </c>
      <c r="C68" s="10"/>
      <c r="D68" s="10"/>
      <c r="E68" s="7"/>
    </row>
    <row r="69">
      <c r="A69" s="6" t="s">
        <v>57</v>
      </c>
      <c r="B69" s="27"/>
      <c r="C69" s="10"/>
      <c r="D69" s="10"/>
      <c r="E69" s="7"/>
    </row>
    <row r="70">
      <c r="A70" s="6"/>
      <c r="B70" s="27"/>
      <c r="C70" s="10"/>
      <c r="D70" s="10"/>
      <c r="E70" s="7"/>
    </row>
    <row r="71">
      <c r="A71" s="11" t="s">
        <v>58</v>
      </c>
      <c r="B71" s="27"/>
      <c r="C71" s="10"/>
      <c r="D71" s="10"/>
      <c r="E71" s="7"/>
    </row>
    <row r="72">
      <c r="A72" s="6" t="s">
        <v>90</v>
      </c>
      <c r="B72" s="27">
        <v>0.0</v>
      </c>
      <c r="C72" s="10"/>
      <c r="D72" s="10"/>
      <c r="E72" s="7"/>
    </row>
    <row r="73">
      <c r="A73" s="6"/>
      <c r="B73" s="30"/>
      <c r="C73" s="10"/>
      <c r="D73" s="10"/>
      <c r="E73" s="7"/>
    </row>
    <row r="74">
      <c r="A74" s="6" t="s">
        <v>65</v>
      </c>
      <c r="B74" s="27">
        <v>0.0</v>
      </c>
      <c r="C74" s="10"/>
      <c r="D74" s="10"/>
      <c r="E74" s="7"/>
    </row>
    <row r="75">
      <c r="A75" s="6"/>
      <c r="B75" s="27"/>
      <c r="C75" s="10"/>
      <c r="D75" s="10"/>
      <c r="E75" s="7"/>
    </row>
    <row r="76">
      <c r="A76" s="39" t="s">
        <v>89</v>
      </c>
      <c r="B76" s="27">
        <v>10000.0</v>
      </c>
      <c r="C76" s="10"/>
      <c r="D76" s="10"/>
      <c r="E76" s="7"/>
    </row>
    <row r="77">
      <c r="A77" s="6"/>
      <c r="B77" s="27"/>
      <c r="C77" s="10"/>
      <c r="D77" s="10"/>
      <c r="E77" s="7"/>
    </row>
    <row r="78">
      <c r="A78" s="39" t="s">
        <v>67</v>
      </c>
      <c r="B78" s="31"/>
      <c r="C78" s="10"/>
      <c r="D78" s="10"/>
      <c r="E78" s="7"/>
    </row>
    <row r="79">
      <c r="A79" s="6" t="s">
        <v>90</v>
      </c>
      <c r="B79" s="32">
        <v>0.0</v>
      </c>
      <c r="C79" s="10"/>
      <c r="D79" s="10"/>
      <c r="E79" s="7"/>
    </row>
    <row r="80">
      <c r="A80" s="40"/>
      <c r="B80" s="41">
        <v>0.0</v>
      </c>
      <c r="C80" s="42"/>
      <c r="D80" s="42"/>
      <c r="E80" s="20"/>
    </row>
    <row r="82">
      <c r="A82" s="34" t="s">
        <v>98</v>
      </c>
      <c r="B82" s="35"/>
      <c r="C82" s="36"/>
      <c r="D82" s="36"/>
      <c r="E82" s="37" t="s">
        <v>6</v>
      </c>
    </row>
    <row r="83">
      <c r="A83" s="11" t="s">
        <v>54</v>
      </c>
      <c r="B83" s="27"/>
      <c r="C83" s="10"/>
      <c r="D83" s="10"/>
      <c r="E83" s="7"/>
    </row>
    <row r="84">
      <c r="A84" s="6" t="s">
        <v>97</v>
      </c>
      <c r="B84" s="29">
        <v>7000.0</v>
      </c>
      <c r="C84" s="10"/>
      <c r="D84" s="10"/>
      <c r="E84" s="7"/>
    </row>
    <row r="85">
      <c r="A85" s="6" t="s">
        <v>57</v>
      </c>
      <c r="B85" s="38">
        <v>7000.0</v>
      </c>
      <c r="C85" s="10"/>
      <c r="D85" s="10"/>
      <c r="E85" s="7"/>
    </row>
    <row r="86">
      <c r="A86" s="6"/>
      <c r="B86" s="27"/>
      <c r="C86" s="10"/>
      <c r="D86" s="10"/>
      <c r="E86" s="7"/>
    </row>
    <row r="87">
      <c r="A87" s="11" t="s">
        <v>58</v>
      </c>
      <c r="B87" s="27"/>
      <c r="C87" s="10"/>
      <c r="D87" s="10"/>
      <c r="E87" s="7"/>
    </row>
    <row r="88">
      <c r="A88" s="6" t="s">
        <v>90</v>
      </c>
      <c r="B88" s="27">
        <v>0.0</v>
      </c>
      <c r="C88" s="10"/>
      <c r="D88" s="10"/>
      <c r="E88" s="7"/>
    </row>
    <row r="89">
      <c r="A89" s="6"/>
      <c r="B89" s="30"/>
      <c r="C89" s="10"/>
      <c r="D89" s="10"/>
      <c r="E89" s="7"/>
    </row>
    <row r="90">
      <c r="A90" s="6" t="s">
        <v>65</v>
      </c>
      <c r="B90" s="27">
        <v>0.0</v>
      </c>
      <c r="C90" s="10"/>
      <c r="D90" s="10"/>
      <c r="E90" s="7"/>
    </row>
    <row r="91">
      <c r="A91" s="6"/>
      <c r="B91" s="27"/>
      <c r="C91" s="10"/>
      <c r="D91" s="10"/>
      <c r="E91" s="7"/>
    </row>
    <row r="92">
      <c r="A92" s="39" t="s">
        <v>89</v>
      </c>
      <c r="B92" s="27">
        <v>7000.0</v>
      </c>
      <c r="C92" s="10"/>
      <c r="D92" s="10"/>
      <c r="E92" s="7"/>
    </row>
    <row r="93">
      <c r="A93" s="6"/>
      <c r="B93" s="27"/>
      <c r="C93" s="10"/>
      <c r="D93" s="10"/>
      <c r="E93" s="7"/>
    </row>
    <row r="94">
      <c r="A94" s="39" t="s">
        <v>67</v>
      </c>
      <c r="B94" s="31"/>
      <c r="C94" s="10"/>
      <c r="D94" s="10"/>
      <c r="E94" s="7"/>
    </row>
    <row r="95">
      <c r="A95" s="6" t="s">
        <v>90</v>
      </c>
      <c r="B95" s="32">
        <v>0.0</v>
      </c>
      <c r="C95" s="10"/>
      <c r="D95" s="10"/>
      <c r="E95" s="7"/>
    </row>
    <row r="96">
      <c r="A96" s="40"/>
      <c r="B96" s="41">
        <v>0.0</v>
      </c>
      <c r="C96" s="42"/>
      <c r="D96" s="42"/>
      <c r="E96" s="20"/>
    </row>
    <row r="99">
      <c r="A99" s="2" t="s">
        <v>42</v>
      </c>
    </row>
  </sheetData>
  <printOptions/>
  <pageMargins bottom="0.75" footer="0.0" header="0.0" left="0.7" right="0.7" top="0.75"/>
  <pageSetup orientation="portrait"/>
  <drawing r:id="rId1"/>
</worksheet>
</file>