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iberations 226" sheetId="1" r:id="rId3"/>
    <sheet state="visible" name="Appeals 312" sheetId="2" r:id="rId4"/>
    <sheet state="visible" name="Final Budget Approval 317" sheetId="3" r:id="rId5"/>
  </sheets>
  <definedNames/>
  <calcPr/>
</workbook>
</file>

<file path=xl/sharedStrings.xml><?xml version="1.0" encoding="utf-8"?>
<sst xmlns="http://schemas.openxmlformats.org/spreadsheetml/2006/main" count="632" uniqueCount="63">
  <si>
    <t>Fund ABCS at $235,000.00</t>
  </si>
  <si>
    <t>Fund CMSF at $20,462.00</t>
  </si>
  <si>
    <t>Fund CSJ-ABSO at $145,000.00</t>
  </si>
  <si>
    <t>Fund CSJ-ABSO at $165,000.00</t>
  </si>
  <si>
    <t>Fund MB at $109,220.84</t>
  </si>
  <si>
    <t>Fund PAAC at $65,000.00</t>
  </si>
  <si>
    <t>Fund SAC at $310,000.00</t>
  </si>
  <si>
    <t>Fund LF at $85,000.00</t>
  </si>
  <si>
    <t>Fund GPB at $140,000.00</t>
  </si>
  <si>
    <t>Fund CAB at $0.00</t>
  </si>
  <si>
    <t>Fund GUSA at $6,000.00</t>
  </si>
  <si>
    <t>Fund GOLD at $6,000.00</t>
  </si>
  <si>
    <t>Fund OE at $6,500.00</t>
  </si>
  <si>
    <t>Fund TC at $7,500.00</t>
  </si>
  <si>
    <t>Fund CSJ-ABSO at $10,000.00</t>
  </si>
  <si>
    <t>Hayley Grande, Chair</t>
  </si>
  <si>
    <t>Winston Ardoin, Media Board</t>
  </si>
  <si>
    <t>y</t>
  </si>
  <si>
    <t>n</t>
  </si>
  <si>
    <t>Leo Arnett, CAB</t>
  </si>
  <si>
    <t>Matt Buckwald, SAC</t>
  </si>
  <si>
    <t>Karan Chauhan, Lecture Fund</t>
  </si>
  <si>
    <t>Harry Clow, Vice Chair &amp; ABCS</t>
  </si>
  <si>
    <t>Sam Dubke, PAAC</t>
  </si>
  <si>
    <t>Dante Esqueda, Adjunct: GUSA Exec</t>
  </si>
  <si>
    <t>Evan Farrara, Adjunct: Outdoor Education, GOLD</t>
  </si>
  <si>
    <t>Dylan Hughes, Adjunct: Transfer Council</t>
  </si>
  <si>
    <t>Sam Moreland, CSJ-ABSO</t>
  </si>
  <si>
    <t>Harrison Nugent, CMSF</t>
  </si>
  <si>
    <t>Jamyson Smith, GPB</t>
  </si>
  <si>
    <t>Count of Yeas</t>
  </si>
  <si>
    <t>Move $10,000 from MB to CSJ</t>
  </si>
  <si>
    <t>Move $10,000.00 from GPB, ABCS, and PAC to CSJ</t>
  </si>
  <si>
    <t>Move $5,000 from SAC and $5,000 from ABCS to CSJ</t>
  </si>
  <si>
    <t>Move $5,000 from PAAC to CSJ</t>
  </si>
  <si>
    <t>Set goal of $140,000.00 to CSJ</t>
  </si>
  <si>
    <t>TABLE $1,500 from GUSA, $1,100 from CMSF, $3,000 from SAC, $1,000 from MB, $1,000 from GOLD, $1,000 from OE, $1,500 from GPB to CSJ</t>
  </si>
  <si>
    <t>Move $2,000 from GUSA and $2,000 from CMSF to CSJ</t>
  </si>
  <si>
    <t>Vote on Voting move $10,000 from ABCS to CSJ</t>
  </si>
  <si>
    <t>Move $10,000 from ABCS to CSJ</t>
  </si>
  <si>
    <t>Move $2,000 from TC to CSJ</t>
  </si>
  <si>
    <t>Move $1,000 from OE to ABCS</t>
  </si>
  <si>
    <t>Vote on Voting on Large amendment - rules broken, see meeting minutes</t>
  </si>
  <si>
    <t>Vote on Voting on $500 from PAAC and $720 from MB to CSJ ABSO</t>
  </si>
  <si>
    <t>$500 from PAAC and $720 from MB to CSJ ABSO</t>
  </si>
  <si>
    <t>Vote to pass the draft budget</t>
  </si>
  <si>
    <t>Chair - y</t>
  </si>
  <si>
    <t>Total 7 yeas</t>
  </si>
  <si>
    <t>Move $6,715 from MB to CSJ ABSO</t>
  </si>
  <si>
    <t>Move $1265 from GUSA to GPB</t>
  </si>
  <si>
    <t>Move $1265 from MB to CSJ ABSO</t>
  </si>
  <si>
    <t>Move $1000 from GOLD to ABCS</t>
  </si>
  <si>
    <t>Voting on voting on the amendment</t>
  </si>
  <si>
    <t>Amend Motion to read move $6000 from PAAC to ABSO, $3000 from PAAC to ABCS</t>
  </si>
  <si>
    <t>Move $6000 from PAAC to ABSO, $3000 from PAAC to ABCS</t>
  </si>
  <si>
    <t>Voting on voting on motion to Move $500 from GOLD and $500 from GUSA to CSJ ABSO</t>
  </si>
  <si>
    <t>Move $500 from GOLD and $500 from GUSA to CSJ ABSO</t>
  </si>
  <si>
    <t>Move $1500 from GPB, $1000 to CSJ and $500 to GUSA</t>
  </si>
  <si>
    <t>7/12 does not meet 2/3 threshold to cut off debate</t>
  </si>
  <si>
    <t>Move $1,500 from PAAC to OE</t>
  </si>
  <si>
    <t>Move $500 from GUSA, $500 from PAAC to OE</t>
  </si>
  <si>
    <t>Move $500 from SAC to OE</t>
  </si>
  <si>
    <t>Vote on Final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</si>
</sst>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u/>
      <sz val="12.0"/>
      <color rgb="FF0000FF"/>
      <name val="Cambria"/>
    </font>
    <font>
      <sz val="12.0"/>
      <name val="Cambria"/>
    </font>
    <font>
      <sz val="12.0"/>
      <color rgb="FF000000"/>
      <name val="Cambria"/>
    </font>
    <font>
      <sz val="12.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2" fontId="2" numFmtId="164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center"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2" fontId="2" numFmtId="0" xfId="0" applyAlignment="1" applyFont="1">
      <alignment horizontal="center" readingOrder="0" shrinkToFit="0" wrapText="1"/>
    </xf>
    <xf borderId="0" fillId="4" fontId="2" numFmtId="0" xfId="0" applyAlignment="1" applyFill="1" applyFont="1">
      <alignment readingOrder="0"/>
    </xf>
    <xf borderId="0" fillId="2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2" fontId="2" numFmtId="0" xfId="0" applyFont="1"/>
    <xf borderId="0" fillId="5" fontId="2" numFmtId="0" xfId="0" applyAlignment="1" applyFill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9.43"/>
    <col customWidth="1" min="2" max="4" width="16.57"/>
    <col customWidth="1" min="5" max="5" width="19.0"/>
    <col customWidth="1" min="6" max="7" width="16.57"/>
    <col customWidth="1" min="13" max="13" width="16.14"/>
    <col customWidth="1" min="18" max="18" width="17.29"/>
    <col customWidth="1" min="19" max="19" width="19.0"/>
  </cols>
  <sheetData>
    <row r="1">
      <c r="A1" s="1" t="str">
        <f>HYPERLINK("https://docs.google.com/document/d/19hMLQica0x-c3EMYAU6LWALaGqpBhJ9V_p-ilAeHCTk/edit?usp=sharing","DELIBERATIONS")</f>
        <v>DELIBERATIONS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V1" s="3"/>
      <c r="W1" s="3"/>
      <c r="X1" s="3"/>
      <c r="Y1" s="3"/>
      <c r="Z1" s="4"/>
    </row>
    <row r="2">
      <c r="A2" s="5" t="s">
        <v>15</v>
      </c>
      <c r="Z2" s="6"/>
    </row>
    <row r="3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Z3" s="6"/>
    </row>
    <row r="4">
      <c r="A4" s="7" t="s">
        <v>16</v>
      </c>
      <c r="B4" s="8" t="s">
        <v>17</v>
      </c>
      <c r="C4" s="8" t="s">
        <v>18</v>
      </c>
      <c r="D4" s="8" t="s">
        <v>18</v>
      </c>
      <c r="E4" s="8" t="s">
        <v>17</v>
      </c>
      <c r="F4" s="8" t="s">
        <v>17</v>
      </c>
      <c r="G4" s="8" t="s">
        <v>17</v>
      </c>
      <c r="H4" s="8" t="s">
        <v>18</v>
      </c>
      <c r="I4" s="8" t="s">
        <v>17</v>
      </c>
      <c r="J4" s="8" t="s">
        <v>17</v>
      </c>
      <c r="K4" s="8" t="s">
        <v>17</v>
      </c>
      <c r="L4" s="9" t="s">
        <v>17</v>
      </c>
      <c r="M4" s="8" t="s">
        <v>17</v>
      </c>
      <c r="N4" s="8" t="s">
        <v>17</v>
      </c>
      <c r="O4" s="8" t="s">
        <v>17</v>
      </c>
      <c r="P4" s="8" t="s">
        <v>17</v>
      </c>
      <c r="V4" s="10"/>
      <c r="W4" s="10"/>
      <c r="X4" s="10"/>
      <c r="Y4" s="10"/>
      <c r="Z4" s="10"/>
    </row>
    <row r="5">
      <c r="A5" s="7" t="s">
        <v>19</v>
      </c>
      <c r="B5" s="8" t="s">
        <v>18</v>
      </c>
      <c r="C5" s="8" t="s">
        <v>17</v>
      </c>
      <c r="D5" s="8" t="s">
        <v>18</v>
      </c>
      <c r="E5" s="8" t="s">
        <v>17</v>
      </c>
      <c r="F5" s="8" t="s">
        <v>17</v>
      </c>
      <c r="G5" s="8" t="s">
        <v>17</v>
      </c>
      <c r="H5" s="8" t="s">
        <v>18</v>
      </c>
      <c r="I5" s="8" t="s">
        <v>18</v>
      </c>
      <c r="J5" s="8" t="s">
        <v>17</v>
      </c>
      <c r="K5" s="8" t="s">
        <v>17</v>
      </c>
      <c r="L5" s="9" t="s">
        <v>17</v>
      </c>
      <c r="M5" s="8" t="s">
        <v>17</v>
      </c>
      <c r="N5" s="8" t="s">
        <v>17</v>
      </c>
      <c r="O5" s="8" t="s">
        <v>17</v>
      </c>
      <c r="P5" s="8" t="s">
        <v>17</v>
      </c>
      <c r="V5" s="10"/>
      <c r="W5" s="10"/>
      <c r="X5" s="10"/>
      <c r="Y5" s="10"/>
      <c r="Z5" s="10"/>
    </row>
    <row r="6">
      <c r="A6" s="7" t="s">
        <v>20</v>
      </c>
      <c r="B6" s="8" t="s">
        <v>17</v>
      </c>
      <c r="C6" s="8" t="s">
        <v>18</v>
      </c>
      <c r="D6" s="8" t="s">
        <v>17</v>
      </c>
      <c r="E6" s="8" t="s">
        <v>18</v>
      </c>
      <c r="F6" s="8" t="s">
        <v>18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  <c r="L6" s="9" t="s">
        <v>17</v>
      </c>
      <c r="M6" s="8" t="s">
        <v>17</v>
      </c>
      <c r="N6" s="8" t="s">
        <v>17</v>
      </c>
      <c r="O6" s="8" t="s">
        <v>17</v>
      </c>
      <c r="P6" s="8" t="s">
        <v>17</v>
      </c>
      <c r="V6" s="10"/>
      <c r="W6" s="10"/>
      <c r="X6" s="10"/>
      <c r="Y6" s="10"/>
      <c r="Z6" s="10"/>
    </row>
    <row r="7">
      <c r="A7" s="7" t="s">
        <v>21</v>
      </c>
      <c r="B7" s="8" t="s">
        <v>18</v>
      </c>
      <c r="C7" s="8" t="s">
        <v>17</v>
      </c>
      <c r="D7" s="8" t="s">
        <v>18</v>
      </c>
      <c r="E7" s="8" t="s">
        <v>18</v>
      </c>
      <c r="F7" s="8" t="s">
        <v>17</v>
      </c>
      <c r="G7" s="8" t="s">
        <v>17</v>
      </c>
      <c r="H7" s="8" t="s">
        <v>17</v>
      </c>
      <c r="I7" s="8" t="s">
        <v>18</v>
      </c>
      <c r="J7" s="8" t="s">
        <v>17</v>
      </c>
      <c r="K7" s="8" t="s">
        <v>17</v>
      </c>
      <c r="L7" s="9" t="s">
        <v>17</v>
      </c>
      <c r="M7" s="8" t="s">
        <v>17</v>
      </c>
      <c r="N7" s="8" t="s">
        <v>17</v>
      </c>
      <c r="O7" s="8" t="s">
        <v>17</v>
      </c>
      <c r="P7" s="8" t="s">
        <v>17</v>
      </c>
      <c r="V7" s="10"/>
      <c r="W7" s="10"/>
      <c r="X7" s="10"/>
      <c r="Y7" s="10"/>
      <c r="Z7" s="10"/>
    </row>
    <row r="8">
      <c r="A8" s="7" t="s">
        <v>22</v>
      </c>
      <c r="B8" s="8" t="s">
        <v>18</v>
      </c>
      <c r="C8" s="8" t="s">
        <v>18</v>
      </c>
      <c r="D8" s="8" t="s">
        <v>17</v>
      </c>
      <c r="E8" s="8" t="s">
        <v>18</v>
      </c>
      <c r="F8" s="8" t="s">
        <v>17</v>
      </c>
      <c r="G8" s="8" t="s">
        <v>17</v>
      </c>
      <c r="H8" s="8" t="s">
        <v>17</v>
      </c>
      <c r="I8" s="8" t="s">
        <v>17</v>
      </c>
      <c r="J8" s="8" t="s">
        <v>17</v>
      </c>
      <c r="K8" s="8" t="s">
        <v>17</v>
      </c>
      <c r="L8" s="9" t="s">
        <v>17</v>
      </c>
      <c r="M8" s="8" t="s">
        <v>17</v>
      </c>
      <c r="N8" s="8" t="s">
        <v>17</v>
      </c>
      <c r="O8" s="8" t="s">
        <v>17</v>
      </c>
      <c r="P8" s="8" t="s">
        <v>17</v>
      </c>
      <c r="V8" s="10"/>
      <c r="W8" s="10"/>
      <c r="X8" s="10"/>
      <c r="Y8" s="10"/>
      <c r="Z8" s="10"/>
    </row>
    <row r="9">
      <c r="A9" s="7" t="s">
        <v>23</v>
      </c>
      <c r="B9" s="8" t="s">
        <v>18</v>
      </c>
      <c r="C9" s="8" t="s">
        <v>17</v>
      </c>
      <c r="D9" s="8" t="s">
        <v>18</v>
      </c>
      <c r="E9" s="8" t="s">
        <v>17</v>
      </c>
      <c r="F9" s="8" t="s">
        <v>17</v>
      </c>
      <c r="G9" s="8" t="s">
        <v>17</v>
      </c>
      <c r="H9" s="8" t="s">
        <v>17</v>
      </c>
      <c r="I9" s="8" t="s">
        <v>17</v>
      </c>
      <c r="J9" s="8" t="s">
        <v>17</v>
      </c>
      <c r="K9" s="8" t="s">
        <v>17</v>
      </c>
      <c r="L9" s="9" t="s">
        <v>17</v>
      </c>
      <c r="M9" s="8" t="s">
        <v>17</v>
      </c>
      <c r="N9" s="8" t="s">
        <v>18</v>
      </c>
      <c r="O9" s="8" t="s">
        <v>17</v>
      </c>
      <c r="P9" s="8" t="s">
        <v>17</v>
      </c>
      <c r="V9" s="10"/>
      <c r="W9" s="10"/>
      <c r="X9" s="10"/>
      <c r="Y9" s="10"/>
      <c r="Z9" s="10"/>
    </row>
    <row r="10">
      <c r="A10" s="7" t="s">
        <v>24</v>
      </c>
      <c r="B10" s="8" t="s">
        <v>17</v>
      </c>
      <c r="C10" s="8" t="s">
        <v>17</v>
      </c>
      <c r="D10" s="8" t="s">
        <v>18</v>
      </c>
      <c r="E10" s="8" t="s">
        <v>17</v>
      </c>
      <c r="F10" s="8" t="s">
        <v>18</v>
      </c>
      <c r="G10" s="8" t="s">
        <v>17</v>
      </c>
      <c r="H10" s="8" t="s">
        <v>18</v>
      </c>
      <c r="I10" s="8" t="s">
        <v>17</v>
      </c>
      <c r="J10" s="8" t="s">
        <v>17</v>
      </c>
      <c r="K10" s="8" t="s">
        <v>17</v>
      </c>
      <c r="L10" s="8" t="s">
        <v>18</v>
      </c>
      <c r="M10" s="8" t="s">
        <v>17</v>
      </c>
      <c r="N10" s="8" t="s">
        <v>17</v>
      </c>
      <c r="O10" s="8" t="s">
        <v>17</v>
      </c>
      <c r="P10" s="8" t="s">
        <v>17</v>
      </c>
      <c r="V10" s="10"/>
      <c r="W10" s="10"/>
      <c r="X10" s="10"/>
      <c r="Y10" s="10"/>
      <c r="Z10" s="10"/>
    </row>
    <row r="11">
      <c r="A11" s="5" t="s">
        <v>25</v>
      </c>
      <c r="B11" s="8" t="s">
        <v>18</v>
      </c>
      <c r="C11" s="8" t="s">
        <v>18</v>
      </c>
      <c r="D11" s="8" t="s">
        <v>17</v>
      </c>
      <c r="E11" s="8" t="s">
        <v>18</v>
      </c>
      <c r="F11" s="8" t="s">
        <v>18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V11" s="10"/>
      <c r="W11" s="10"/>
      <c r="X11" s="10"/>
      <c r="Y11" s="10"/>
      <c r="Z11" s="10"/>
    </row>
    <row r="12">
      <c r="A12" s="7" t="s">
        <v>26</v>
      </c>
      <c r="B12" s="8" t="s">
        <v>17</v>
      </c>
      <c r="C12" s="8" t="s">
        <v>17</v>
      </c>
      <c r="D12" s="8" t="s">
        <v>17</v>
      </c>
      <c r="E12" s="8" t="s">
        <v>18</v>
      </c>
      <c r="F12" s="8" t="s">
        <v>17</v>
      </c>
      <c r="G12" s="8" t="s">
        <v>18</v>
      </c>
      <c r="H12" s="8" t="s">
        <v>17</v>
      </c>
      <c r="I12" s="8" t="s">
        <v>17</v>
      </c>
      <c r="J12" s="8" t="s">
        <v>18</v>
      </c>
      <c r="K12" s="8" t="s">
        <v>17</v>
      </c>
      <c r="L12" s="8" t="s">
        <v>18</v>
      </c>
      <c r="M12" s="8" t="s">
        <v>17</v>
      </c>
      <c r="N12" s="8" t="s">
        <v>18</v>
      </c>
      <c r="O12" s="8" t="s">
        <v>17</v>
      </c>
      <c r="P12" s="8" t="s">
        <v>17</v>
      </c>
      <c r="V12" s="10"/>
      <c r="W12" s="10"/>
      <c r="X12" s="10"/>
      <c r="Y12" s="10"/>
      <c r="Z12" s="10"/>
    </row>
    <row r="13">
      <c r="A13" s="7" t="s">
        <v>27</v>
      </c>
      <c r="B13" s="8" t="s">
        <v>17</v>
      </c>
      <c r="C13" s="8" t="s">
        <v>17</v>
      </c>
      <c r="D13" s="8" t="s">
        <v>18</v>
      </c>
      <c r="E13" s="8" t="s">
        <v>17</v>
      </c>
      <c r="F13" s="8" t="s">
        <v>17</v>
      </c>
      <c r="G13" s="8" t="s">
        <v>17</v>
      </c>
      <c r="H13" s="8" t="s">
        <v>18</v>
      </c>
      <c r="I13" s="8" t="s">
        <v>17</v>
      </c>
      <c r="J13" s="8" t="s">
        <v>17</v>
      </c>
      <c r="K13" s="8" t="s">
        <v>17</v>
      </c>
      <c r="L13" s="8" t="s">
        <v>17</v>
      </c>
      <c r="M13" s="8" t="s">
        <v>17</v>
      </c>
      <c r="N13" s="8" t="s">
        <v>17</v>
      </c>
      <c r="O13" s="8" t="s">
        <v>17</v>
      </c>
      <c r="P13" s="8" t="s">
        <v>17</v>
      </c>
      <c r="V13" s="10"/>
      <c r="W13" s="10"/>
      <c r="X13" s="10"/>
      <c r="Y13" s="10"/>
      <c r="Z13" s="10"/>
    </row>
    <row r="14">
      <c r="A14" s="7" t="s">
        <v>28</v>
      </c>
      <c r="B14" s="8" t="s">
        <v>17</v>
      </c>
      <c r="C14" s="8" t="s">
        <v>17</v>
      </c>
      <c r="D14" s="8" t="s">
        <v>17</v>
      </c>
      <c r="E14" s="8" t="s">
        <v>18</v>
      </c>
      <c r="F14" s="8" t="s">
        <v>17</v>
      </c>
      <c r="G14" s="8" t="s">
        <v>17</v>
      </c>
      <c r="H14" s="8" t="s">
        <v>17</v>
      </c>
      <c r="I14" s="8" t="s">
        <v>17</v>
      </c>
      <c r="J14" s="8" t="s">
        <v>17</v>
      </c>
      <c r="K14" s="8" t="s">
        <v>17</v>
      </c>
      <c r="L14" s="8" t="s">
        <v>17</v>
      </c>
      <c r="M14" s="8" t="s">
        <v>17</v>
      </c>
      <c r="N14" s="8" t="s">
        <v>17</v>
      </c>
      <c r="O14" s="8" t="s">
        <v>17</v>
      </c>
      <c r="P14" s="8" t="s">
        <v>17</v>
      </c>
      <c r="V14" s="10"/>
      <c r="W14" s="10"/>
      <c r="X14" s="10"/>
      <c r="Y14" s="10"/>
      <c r="Z14" s="10"/>
    </row>
    <row r="15">
      <c r="A15" s="7" t="s">
        <v>29</v>
      </c>
      <c r="B15" s="8" t="s">
        <v>17</v>
      </c>
      <c r="C15" s="8" t="s">
        <v>18</v>
      </c>
      <c r="D15" s="8" t="s">
        <v>18</v>
      </c>
      <c r="E15" s="8" t="s">
        <v>18</v>
      </c>
      <c r="F15" s="8" t="s">
        <v>18</v>
      </c>
      <c r="G15" s="8" t="s">
        <v>17</v>
      </c>
      <c r="H15" s="8" t="s">
        <v>17</v>
      </c>
      <c r="I15" s="8" t="s">
        <v>17</v>
      </c>
      <c r="J15" s="8" t="s">
        <v>17</v>
      </c>
      <c r="K15" s="8" t="s">
        <v>17</v>
      </c>
      <c r="L15" s="8" t="s">
        <v>17</v>
      </c>
      <c r="M15" s="8" t="s">
        <v>17</v>
      </c>
      <c r="N15" s="8" t="s">
        <v>17</v>
      </c>
      <c r="O15" s="8" t="s">
        <v>17</v>
      </c>
      <c r="P15" s="8" t="s">
        <v>17</v>
      </c>
      <c r="V15" s="10"/>
      <c r="W15" s="10"/>
      <c r="X15" s="10"/>
      <c r="Y15" s="10"/>
      <c r="Z15" s="10"/>
    </row>
    <row r="16">
      <c r="A16" s="7" t="s">
        <v>30</v>
      </c>
      <c r="B16" s="8">
        <f t="shared" ref="B16:P16" si="1">countif(B2:B15, "y")</f>
        <v>7</v>
      </c>
      <c r="C16" s="8">
        <f t="shared" si="1"/>
        <v>7</v>
      </c>
      <c r="D16" s="8">
        <f t="shared" si="1"/>
        <v>5</v>
      </c>
      <c r="E16" s="8">
        <f t="shared" si="1"/>
        <v>5</v>
      </c>
      <c r="F16" s="8">
        <f t="shared" si="1"/>
        <v>8</v>
      </c>
      <c r="G16" s="8">
        <f t="shared" si="1"/>
        <v>11</v>
      </c>
      <c r="H16" s="8">
        <f t="shared" si="1"/>
        <v>8</v>
      </c>
      <c r="I16" s="8">
        <f t="shared" si="1"/>
        <v>10</v>
      </c>
      <c r="J16" s="8">
        <f t="shared" si="1"/>
        <v>11</v>
      </c>
      <c r="K16" s="8">
        <f t="shared" si="1"/>
        <v>12</v>
      </c>
      <c r="L16" s="8">
        <f t="shared" si="1"/>
        <v>10</v>
      </c>
      <c r="M16" s="8">
        <f t="shared" si="1"/>
        <v>12</v>
      </c>
      <c r="N16" s="8">
        <f t="shared" si="1"/>
        <v>10</v>
      </c>
      <c r="O16" s="8">
        <f t="shared" si="1"/>
        <v>12</v>
      </c>
      <c r="P16" s="8">
        <f t="shared" si="1"/>
        <v>12</v>
      </c>
      <c r="V16" s="10"/>
      <c r="W16" s="10"/>
      <c r="X16" s="10"/>
      <c r="Y16" s="10"/>
      <c r="Z16" s="10"/>
    </row>
    <row r="17">
      <c r="A17" s="10"/>
      <c r="B17" s="10"/>
      <c r="C17" s="10"/>
      <c r="D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"/>
      <c r="B19" s="2" t="s">
        <v>31</v>
      </c>
      <c r="C19" s="2" t="s">
        <v>32</v>
      </c>
      <c r="D19" s="11" t="s">
        <v>33</v>
      </c>
      <c r="E19" s="11" t="s">
        <v>34</v>
      </c>
      <c r="F19" s="11" t="s">
        <v>35</v>
      </c>
      <c r="G19" s="11" t="s">
        <v>36</v>
      </c>
      <c r="H19" s="11" t="s">
        <v>37</v>
      </c>
      <c r="I19" s="11" t="s">
        <v>38</v>
      </c>
      <c r="J19" s="11" t="s">
        <v>39</v>
      </c>
      <c r="K19" s="11" t="s">
        <v>40</v>
      </c>
      <c r="L19" s="11" t="s">
        <v>41</v>
      </c>
      <c r="M19" s="11" t="s">
        <v>42</v>
      </c>
      <c r="N19" s="11" t="s">
        <v>43</v>
      </c>
      <c r="O19" s="11" t="s">
        <v>44</v>
      </c>
      <c r="P19" s="11" t="s">
        <v>45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" t="s">
        <v>15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 t="s">
        <v>16</v>
      </c>
      <c r="B22" s="8" t="s">
        <v>17</v>
      </c>
      <c r="C22" s="8" t="s">
        <v>18</v>
      </c>
      <c r="D22" s="8" t="s">
        <v>17</v>
      </c>
      <c r="E22" s="8" t="s">
        <v>18</v>
      </c>
      <c r="F22" s="8" t="s">
        <v>18</v>
      </c>
      <c r="G22" s="8" t="s">
        <v>17</v>
      </c>
      <c r="H22" s="8" t="s">
        <v>17</v>
      </c>
      <c r="I22" s="8" t="s">
        <v>17</v>
      </c>
      <c r="J22" s="8" t="s">
        <v>17</v>
      </c>
      <c r="K22" s="8" t="s">
        <v>18</v>
      </c>
      <c r="L22" s="8" t="s">
        <v>17</v>
      </c>
      <c r="M22" s="8" t="s">
        <v>17</v>
      </c>
      <c r="N22" s="8" t="s">
        <v>17</v>
      </c>
      <c r="O22" s="8" t="s">
        <v>17</v>
      </c>
      <c r="P22" s="8" t="s">
        <v>17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 t="s">
        <v>19</v>
      </c>
      <c r="B23" s="8" t="s">
        <v>18</v>
      </c>
      <c r="C23" s="8" t="s">
        <v>18</v>
      </c>
      <c r="D23" s="8" t="s">
        <v>17</v>
      </c>
      <c r="E23" s="8" t="s">
        <v>17</v>
      </c>
      <c r="F23" s="8" t="s">
        <v>17</v>
      </c>
      <c r="G23" s="8" t="s">
        <v>17</v>
      </c>
      <c r="H23" s="8" t="s">
        <v>17</v>
      </c>
      <c r="I23" s="8" t="s">
        <v>18</v>
      </c>
      <c r="J23" s="8" t="s">
        <v>18</v>
      </c>
      <c r="K23" s="8" t="s">
        <v>18</v>
      </c>
      <c r="L23" s="8" t="s">
        <v>17</v>
      </c>
      <c r="M23" s="8" t="s">
        <v>17</v>
      </c>
      <c r="N23" s="8" t="s">
        <v>17</v>
      </c>
      <c r="O23" s="8" t="s">
        <v>17</v>
      </c>
      <c r="P23" s="8" t="s">
        <v>17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 t="s">
        <v>20</v>
      </c>
      <c r="B24" s="8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8" t="s">
        <v>17</v>
      </c>
      <c r="I24" s="8" t="s">
        <v>17</v>
      </c>
      <c r="J24" s="8" t="s">
        <v>17</v>
      </c>
      <c r="K24" s="8" t="s">
        <v>18</v>
      </c>
      <c r="L24" s="8" t="s">
        <v>17</v>
      </c>
      <c r="M24" s="8" t="s">
        <v>17</v>
      </c>
      <c r="N24" s="8" t="s">
        <v>17</v>
      </c>
      <c r="O24" s="8" t="s">
        <v>17</v>
      </c>
      <c r="P24" s="8" t="s">
        <v>17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 t="s">
        <v>21</v>
      </c>
      <c r="B25" s="8" t="s">
        <v>17</v>
      </c>
      <c r="C25" s="8" t="s">
        <v>18</v>
      </c>
      <c r="D25" s="8" t="s">
        <v>18</v>
      </c>
      <c r="E25" s="8" t="s">
        <v>18</v>
      </c>
      <c r="F25" s="8" t="s">
        <v>17</v>
      </c>
      <c r="G25" s="8" t="s">
        <v>17</v>
      </c>
      <c r="H25" s="8" t="s">
        <v>17</v>
      </c>
      <c r="I25" s="8" t="s">
        <v>18</v>
      </c>
      <c r="J25" s="8" t="s">
        <v>18</v>
      </c>
      <c r="K25" s="8" t="s">
        <v>18</v>
      </c>
      <c r="L25" s="8" t="s">
        <v>18</v>
      </c>
      <c r="M25" s="8" t="s">
        <v>17</v>
      </c>
      <c r="N25" s="8" t="s">
        <v>17</v>
      </c>
      <c r="O25" s="8" t="s">
        <v>17</v>
      </c>
      <c r="P25" s="8" t="s">
        <v>17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 t="s">
        <v>22</v>
      </c>
      <c r="B26" s="8" t="s">
        <v>17</v>
      </c>
      <c r="C26" s="8" t="s">
        <v>18</v>
      </c>
      <c r="D26" s="8" t="s">
        <v>18</v>
      </c>
      <c r="E26" s="8" t="s">
        <v>17</v>
      </c>
      <c r="F26" s="8" t="s">
        <v>17</v>
      </c>
      <c r="G26" s="8" t="s">
        <v>17</v>
      </c>
      <c r="H26" s="8" t="s">
        <v>17</v>
      </c>
      <c r="I26" s="8" t="s">
        <v>18</v>
      </c>
      <c r="J26" s="8" t="s">
        <v>18</v>
      </c>
      <c r="K26" s="8" t="s">
        <v>18</v>
      </c>
      <c r="L26" s="8" t="s">
        <v>17</v>
      </c>
      <c r="M26" s="8" t="s">
        <v>17</v>
      </c>
      <c r="N26" s="8" t="s">
        <v>17</v>
      </c>
      <c r="O26" s="8" t="s">
        <v>17</v>
      </c>
      <c r="P26" s="8" t="s">
        <v>17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 t="s">
        <v>23</v>
      </c>
      <c r="B27" s="8" t="s">
        <v>17</v>
      </c>
      <c r="C27" s="8" t="s">
        <v>18</v>
      </c>
      <c r="D27" s="8" t="s">
        <v>17</v>
      </c>
      <c r="E27" s="8" t="s">
        <v>18</v>
      </c>
      <c r="F27" s="8" t="s">
        <v>17</v>
      </c>
      <c r="G27" s="8" t="s">
        <v>17</v>
      </c>
      <c r="H27" s="8" t="s">
        <v>17</v>
      </c>
      <c r="I27" s="8" t="s">
        <v>17</v>
      </c>
      <c r="J27" s="8" t="s">
        <v>17</v>
      </c>
      <c r="K27" s="8" t="s">
        <v>18</v>
      </c>
      <c r="L27" s="8" t="s">
        <v>17</v>
      </c>
      <c r="M27" s="8" t="s">
        <v>17</v>
      </c>
      <c r="N27" s="8" t="s">
        <v>17</v>
      </c>
      <c r="O27" s="8" t="s">
        <v>17</v>
      </c>
      <c r="P27" s="8" t="s">
        <v>17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 t="s">
        <v>24</v>
      </c>
      <c r="B28" s="8" t="s">
        <v>17</v>
      </c>
      <c r="C28" s="8" t="s">
        <v>18</v>
      </c>
      <c r="D28" s="8" t="s">
        <v>17</v>
      </c>
      <c r="E28" s="8" t="s">
        <v>18</v>
      </c>
      <c r="F28" s="8" t="s">
        <v>18</v>
      </c>
      <c r="G28" s="8" t="s">
        <v>17</v>
      </c>
      <c r="H28" s="8" t="s">
        <v>18</v>
      </c>
      <c r="I28" s="8" t="s">
        <v>17</v>
      </c>
      <c r="J28" s="8" t="s">
        <v>17</v>
      </c>
      <c r="K28" s="8" t="s">
        <v>18</v>
      </c>
      <c r="L28" s="8" t="s">
        <v>17</v>
      </c>
      <c r="M28" s="8" t="s">
        <v>17</v>
      </c>
      <c r="N28" s="8" t="s">
        <v>17</v>
      </c>
      <c r="O28" s="8" t="s">
        <v>17</v>
      </c>
      <c r="P28" s="8" t="s">
        <v>17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5" t="s">
        <v>25</v>
      </c>
      <c r="B29" s="8" t="s">
        <v>17</v>
      </c>
      <c r="C29" s="8" t="s">
        <v>18</v>
      </c>
      <c r="D29" s="8" t="s">
        <v>17</v>
      </c>
      <c r="E29" s="8" t="s">
        <v>18</v>
      </c>
      <c r="F29" s="8" t="s">
        <v>17</v>
      </c>
      <c r="G29" s="8" t="s">
        <v>18</v>
      </c>
      <c r="H29" s="8" t="s">
        <v>17</v>
      </c>
      <c r="I29" s="8" t="s">
        <v>18</v>
      </c>
      <c r="J29" s="8" t="s">
        <v>18</v>
      </c>
      <c r="K29" s="8" t="s">
        <v>18</v>
      </c>
      <c r="L29" s="8" t="s">
        <v>17</v>
      </c>
      <c r="M29" s="8" t="s">
        <v>17</v>
      </c>
      <c r="N29" s="8" t="s">
        <v>18</v>
      </c>
      <c r="O29" s="8" t="s">
        <v>18</v>
      </c>
      <c r="P29" s="8" t="s">
        <v>18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7" t="s">
        <v>26</v>
      </c>
      <c r="B30" s="8" t="s">
        <v>18</v>
      </c>
      <c r="C30" s="8" t="s">
        <v>17</v>
      </c>
      <c r="D30" s="8" t="s">
        <v>17</v>
      </c>
      <c r="E30" s="8" t="s">
        <v>17</v>
      </c>
      <c r="F30" s="8" t="s">
        <v>17</v>
      </c>
      <c r="G30" s="8" t="s">
        <v>17</v>
      </c>
      <c r="H30" s="8" t="s">
        <v>18</v>
      </c>
      <c r="I30" s="8" t="s">
        <v>17</v>
      </c>
      <c r="J30" s="8" t="s">
        <v>17</v>
      </c>
      <c r="K30" s="8" t="s">
        <v>18</v>
      </c>
      <c r="L30" s="8" t="s">
        <v>18</v>
      </c>
      <c r="M30" s="8" t="s">
        <v>17</v>
      </c>
      <c r="N30" s="8" t="s">
        <v>17</v>
      </c>
      <c r="O30" s="8" t="s">
        <v>18</v>
      </c>
      <c r="P30" s="8" t="s">
        <v>17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7" t="s">
        <v>27</v>
      </c>
      <c r="B31" s="8" t="s">
        <v>17</v>
      </c>
      <c r="C31" s="8" t="s">
        <v>17</v>
      </c>
      <c r="D31" s="8" t="s">
        <v>17</v>
      </c>
      <c r="E31" s="8" t="s">
        <v>17</v>
      </c>
      <c r="F31" s="8" t="s">
        <v>18</v>
      </c>
      <c r="G31" s="8" t="s">
        <v>17</v>
      </c>
      <c r="H31" s="8" t="s">
        <v>17</v>
      </c>
      <c r="I31" s="8" t="s">
        <v>17</v>
      </c>
      <c r="J31" s="8" t="s">
        <v>17</v>
      </c>
      <c r="K31" s="8" t="s">
        <v>18</v>
      </c>
      <c r="L31" s="8" t="s">
        <v>18</v>
      </c>
      <c r="M31" s="8" t="s">
        <v>18</v>
      </c>
      <c r="N31" s="8" t="s">
        <v>17</v>
      </c>
      <c r="O31" s="8" t="s">
        <v>17</v>
      </c>
      <c r="P31" s="8" t="s">
        <v>18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 t="s">
        <v>28</v>
      </c>
      <c r="B32" s="8" t="s">
        <v>17</v>
      </c>
      <c r="C32" s="8" t="s">
        <v>18</v>
      </c>
      <c r="D32" s="8" t="s">
        <v>17</v>
      </c>
      <c r="E32" s="8" t="s">
        <v>17</v>
      </c>
      <c r="F32" s="8" t="s">
        <v>17</v>
      </c>
      <c r="G32" s="8" t="s">
        <v>18</v>
      </c>
      <c r="H32" s="8" t="s">
        <v>17</v>
      </c>
      <c r="I32" s="8" t="s">
        <v>18</v>
      </c>
      <c r="J32" s="8" t="s">
        <v>18</v>
      </c>
      <c r="K32" s="8" t="s">
        <v>18</v>
      </c>
      <c r="L32" s="8" t="s">
        <v>17</v>
      </c>
      <c r="M32" s="8" t="s">
        <v>17</v>
      </c>
      <c r="N32" s="8" t="s">
        <v>17</v>
      </c>
      <c r="O32" s="8" t="s">
        <v>17</v>
      </c>
      <c r="P32" s="8" t="s">
        <v>17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 t="s">
        <v>29</v>
      </c>
      <c r="B33" s="8" t="s">
        <v>17</v>
      </c>
      <c r="C33" s="8" t="s">
        <v>18</v>
      </c>
      <c r="D33" s="8" t="s">
        <v>17</v>
      </c>
      <c r="E33" s="8" t="s">
        <v>17</v>
      </c>
      <c r="F33" s="8" t="s">
        <v>18</v>
      </c>
      <c r="G33" s="8" t="s">
        <v>17</v>
      </c>
      <c r="H33" s="8" t="s">
        <v>17</v>
      </c>
      <c r="I33" s="8" t="s">
        <v>17</v>
      </c>
      <c r="J33" s="8" t="s">
        <v>18</v>
      </c>
      <c r="K33" s="8" t="s">
        <v>18</v>
      </c>
      <c r="L33" s="8" t="s">
        <v>17</v>
      </c>
      <c r="M33" s="8" t="s">
        <v>17</v>
      </c>
      <c r="N33" s="8" t="s">
        <v>17</v>
      </c>
      <c r="O33" s="8" t="s">
        <v>17</v>
      </c>
      <c r="P33" s="8" t="s">
        <v>17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 t="s">
        <v>30</v>
      </c>
      <c r="B34" s="8">
        <f t="shared" ref="B34:O34" si="2">countif(B20:B33, "y")</f>
        <v>10</v>
      </c>
      <c r="C34" s="8">
        <f t="shared" si="2"/>
        <v>3</v>
      </c>
      <c r="D34" s="8">
        <f t="shared" si="2"/>
        <v>10</v>
      </c>
      <c r="E34" s="8">
        <f t="shared" si="2"/>
        <v>7</v>
      </c>
      <c r="F34" s="8">
        <f t="shared" si="2"/>
        <v>8</v>
      </c>
      <c r="G34" s="8">
        <f t="shared" si="2"/>
        <v>10</v>
      </c>
      <c r="H34" s="8">
        <f t="shared" si="2"/>
        <v>10</v>
      </c>
      <c r="I34" s="8">
        <f t="shared" si="2"/>
        <v>7</v>
      </c>
      <c r="J34" s="12">
        <f t="shared" si="2"/>
        <v>6</v>
      </c>
      <c r="K34" s="8">
        <f t="shared" si="2"/>
        <v>0</v>
      </c>
      <c r="L34" s="8">
        <f t="shared" si="2"/>
        <v>9</v>
      </c>
      <c r="M34" s="8">
        <f t="shared" si="2"/>
        <v>11</v>
      </c>
      <c r="N34" s="8">
        <f t="shared" si="2"/>
        <v>11</v>
      </c>
      <c r="O34" s="8">
        <f t="shared" si="2"/>
        <v>10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8" t="s">
        <v>46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2" t="s">
        <v>47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mergeCells count="34">
    <mergeCell ref="B19:B21"/>
    <mergeCell ref="C19:C21"/>
    <mergeCell ref="D19:D21"/>
    <mergeCell ref="E19:E21"/>
    <mergeCell ref="G19:G21"/>
    <mergeCell ref="F19:F21"/>
    <mergeCell ref="K19:K21"/>
    <mergeCell ref="L19:L21"/>
    <mergeCell ref="M19:M21"/>
    <mergeCell ref="H1:H2"/>
    <mergeCell ref="E1:E2"/>
    <mergeCell ref="G1:G2"/>
    <mergeCell ref="F1:F2"/>
    <mergeCell ref="M1:M2"/>
    <mergeCell ref="D1:D2"/>
    <mergeCell ref="B1:B2"/>
    <mergeCell ref="C1:C2"/>
    <mergeCell ref="J19:J21"/>
    <mergeCell ref="I19:I21"/>
    <mergeCell ref="I1:I2"/>
    <mergeCell ref="K1:K2"/>
    <mergeCell ref="L1:L2"/>
    <mergeCell ref="J1:J2"/>
    <mergeCell ref="H19:H21"/>
    <mergeCell ref="P1:P3"/>
    <mergeCell ref="N1:N2"/>
    <mergeCell ref="O1:O2"/>
    <mergeCell ref="N19:N21"/>
    <mergeCell ref="O19:O21"/>
    <mergeCell ref="P19:P21"/>
    <mergeCell ref="V1:V3"/>
    <mergeCell ref="W1:W3"/>
    <mergeCell ref="X1:X3"/>
    <mergeCell ref="Y1:Y3"/>
  </mergeCells>
  <conditionalFormatting sqref="B4:P17 V4:Z17 Q17:U17 B22:Z54">
    <cfRule type="cellIs" dxfId="0" priority="1" operator="equal">
      <formula>"Y"</formula>
    </cfRule>
  </conditionalFormatting>
  <conditionalFormatting sqref="B13:C14">
    <cfRule type="cellIs" dxfId="1" priority="2" operator="equal">
      <formula>"Absent, Excused"</formula>
    </cfRule>
  </conditionalFormatting>
  <conditionalFormatting sqref="B4:P17 V4:Z17 Q17:U17 B22:D34 E22:Z214">
    <cfRule type="cellIs" dxfId="2" priority="3" operator="equal">
      <formula>"N"</formula>
    </cfRule>
  </conditionalFormatting>
  <conditionalFormatting sqref="B4:K15">
    <cfRule type="cellIs" dxfId="3" priority="4" operator="equal">
      <formula>"A"</formula>
    </cfRule>
  </conditionalFormatting>
  <conditionalFormatting sqref="B17">
    <cfRule type="notContainsBlanks" dxfId="0" priority="5">
      <formula>LEN(TRIM(B17))&gt;0</formula>
    </cfRule>
  </conditionalFormatting>
  <conditionalFormatting sqref="A17">
    <cfRule type="notContainsBlanks" dxfId="0" priority="6">
      <formula>LEN(TRIM(A17))&gt;0</formula>
    </cfRule>
  </conditionalFormatting>
  <conditionalFormatting sqref="A16:P16 V16:Z16 A34:O34">
    <cfRule type="cellIs" dxfId="4" priority="7" operator="greaterThan">
      <formula>6</formula>
    </cfRule>
  </conditionalFormatting>
  <conditionalFormatting sqref="A16:P16 V16:Z16 A34:O34">
    <cfRule type="cellIs" dxfId="5" priority="8" operator="lessThan">
      <formula>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9.43"/>
  </cols>
  <sheetData>
    <row r="1">
      <c r="A1" s="1" t="str">
        <f>HYPERLINK("https://docs.google.com/document/d/1TXUi2oWW7J9_wM2cHOQo9dREU1sMcor4XZo0nitNv3w/edit?usp=sharing","APPEALS")</f>
        <v>APPEALS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13" t="s">
        <v>56</v>
      </c>
      <c r="K1" s="2" t="s">
        <v>57</v>
      </c>
      <c r="L1" s="14"/>
      <c r="M1" s="14"/>
      <c r="N1" s="14"/>
      <c r="O1" s="14"/>
      <c r="P1" s="14"/>
      <c r="Q1" s="14"/>
      <c r="R1" s="10"/>
      <c r="S1" s="10"/>
      <c r="T1" s="10"/>
      <c r="U1" s="10"/>
      <c r="V1" s="10"/>
      <c r="W1" s="10"/>
      <c r="X1" s="10"/>
      <c r="Y1" s="10"/>
      <c r="Z1" s="10"/>
    </row>
    <row r="2">
      <c r="A2" s="15"/>
      <c r="T2" s="10"/>
      <c r="U2" s="10"/>
      <c r="V2" s="10"/>
      <c r="W2" s="10"/>
      <c r="X2" s="10"/>
      <c r="Y2" s="10"/>
      <c r="Z2" s="10"/>
    </row>
    <row r="3" ht="41.25" customHeight="1">
      <c r="A3" s="5" t="s">
        <v>15</v>
      </c>
      <c r="T3" s="10"/>
      <c r="U3" s="10"/>
      <c r="V3" s="10"/>
      <c r="W3" s="10"/>
      <c r="X3" s="10"/>
      <c r="Y3" s="10"/>
      <c r="Z3" s="10"/>
    </row>
    <row r="4">
      <c r="A4" s="7" t="s">
        <v>16</v>
      </c>
      <c r="B4" s="8" t="s">
        <v>17</v>
      </c>
      <c r="C4" s="8" t="s">
        <v>17</v>
      </c>
      <c r="D4" s="8" t="s">
        <v>17</v>
      </c>
      <c r="E4" s="8" t="s">
        <v>17</v>
      </c>
      <c r="F4" s="8" t="s">
        <v>18</v>
      </c>
      <c r="G4" s="8" t="s">
        <v>17</v>
      </c>
      <c r="H4" s="8" t="s">
        <v>18</v>
      </c>
      <c r="I4" s="8" t="s">
        <v>18</v>
      </c>
      <c r="J4" s="8" t="s">
        <v>18</v>
      </c>
      <c r="K4" s="8" t="s">
        <v>18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 t="s">
        <v>19</v>
      </c>
      <c r="B5" s="8" t="s">
        <v>17</v>
      </c>
      <c r="C5" s="8" t="s">
        <v>17</v>
      </c>
      <c r="D5" s="8" t="s">
        <v>17</v>
      </c>
      <c r="E5" s="8" t="s">
        <v>17</v>
      </c>
      <c r="F5" s="8" t="s">
        <v>18</v>
      </c>
      <c r="G5" s="8" t="s">
        <v>17</v>
      </c>
      <c r="H5" s="8" t="s">
        <v>18</v>
      </c>
      <c r="I5" s="8" t="s">
        <v>17</v>
      </c>
      <c r="J5" s="8" t="s">
        <v>17</v>
      </c>
      <c r="K5" s="8" t="s">
        <v>18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 t="s">
        <v>20</v>
      </c>
      <c r="B6" s="8" t="s">
        <v>17</v>
      </c>
      <c r="C6" s="8" t="s">
        <v>17</v>
      </c>
      <c r="D6" s="8" t="s">
        <v>17</v>
      </c>
      <c r="E6" s="8" t="s">
        <v>17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18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 t="s">
        <v>21</v>
      </c>
      <c r="B7" s="8" t="s">
        <v>17</v>
      </c>
      <c r="C7" s="8" t="s">
        <v>17</v>
      </c>
      <c r="D7" s="8" t="s">
        <v>17</v>
      </c>
      <c r="E7" s="8" t="s">
        <v>17</v>
      </c>
      <c r="F7" s="8" t="s">
        <v>17</v>
      </c>
      <c r="G7" s="8" t="s">
        <v>17</v>
      </c>
      <c r="H7" s="8" t="s">
        <v>17</v>
      </c>
      <c r="I7" s="8" t="s">
        <v>17</v>
      </c>
      <c r="J7" s="8" t="s">
        <v>17</v>
      </c>
      <c r="K7" s="8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 t="s">
        <v>22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17</v>
      </c>
      <c r="G8" s="8" t="s">
        <v>17</v>
      </c>
      <c r="H8" s="8" t="s">
        <v>17</v>
      </c>
      <c r="I8" s="8" t="s">
        <v>17</v>
      </c>
      <c r="J8" s="8" t="s">
        <v>17</v>
      </c>
      <c r="K8" s="8" t="s">
        <v>18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 t="s">
        <v>23</v>
      </c>
      <c r="B9" s="8" t="s">
        <v>17</v>
      </c>
      <c r="C9" s="8" t="s">
        <v>17</v>
      </c>
      <c r="D9" s="8" t="s">
        <v>17</v>
      </c>
      <c r="E9" s="8" t="s">
        <v>17</v>
      </c>
      <c r="F9" s="8" t="s">
        <v>17</v>
      </c>
      <c r="G9" s="8" t="s">
        <v>17</v>
      </c>
      <c r="H9" s="8" t="s">
        <v>18</v>
      </c>
      <c r="I9" s="8" t="s">
        <v>18</v>
      </c>
      <c r="J9" s="8" t="s">
        <v>17</v>
      </c>
      <c r="K9" s="8" t="s">
        <v>18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" t="s">
        <v>24</v>
      </c>
      <c r="B10" s="8" t="s">
        <v>17</v>
      </c>
      <c r="C10" s="8" t="s">
        <v>18</v>
      </c>
      <c r="D10" s="8" t="s">
        <v>17</v>
      </c>
      <c r="E10" s="8" t="s">
        <v>17</v>
      </c>
      <c r="F10" s="8" t="s">
        <v>17</v>
      </c>
      <c r="G10" s="8" t="s">
        <v>17</v>
      </c>
      <c r="H10" s="8" t="s">
        <v>17</v>
      </c>
      <c r="I10" s="8" t="s">
        <v>18</v>
      </c>
      <c r="J10" s="8" t="s">
        <v>18</v>
      </c>
      <c r="K10" s="8" t="s">
        <v>18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 t="s">
        <v>25</v>
      </c>
      <c r="B11" s="8" t="s">
        <v>17</v>
      </c>
      <c r="C11" s="8" t="s">
        <v>18</v>
      </c>
      <c r="D11" s="8" t="s">
        <v>17</v>
      </c>
      <c r="E11" s="8" t="s">
        <v>17</v>
      </c>
      <c r="F11" s="8" t="s">
        <v>18</v>
      </c>
      <c r="G11" s="8" t="s">
        <v>17</v>
      </c>
      <c r="H11" s="8" t="s">
        <v>17</v>
      </c>
      <c r="I11" s="8" t="s">
        <v>18</v>
      </c>
      <c r="J11" s="8" t="s">
        <v>18</v>
      </c>
      <c r="K11" s="8" t="s">
        <v>18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7" t="s">
        <v>26</v>
      </c>
      <c r="B12" s="8" t="s">
        <v>17</v>
      </c>
      <c r="C12" s="8" t="s">
        <v>18</v>
      </c>
      <c r="D12" s="8" t="s">
        <v>17</v>
      </c>
      <c r="E12" s="8" t="s">
        <v>17</v>
      </c>
      <c r="F12" s="8" t="s">
        <v>18</v>
      </c>
      <c r="G12" s="8" t="s">
        <v>17</v>
      </c>
      <c r="H12" s="8" t="s">
        <v>17</v>
      </c>
      <c r="I12" s="8" t="s">
        <v>18</v>
      </c>
      <c r="J12" s="8" t="s">
        <v>18</v>
      </c>
      <c r="K12" s="8" t="s">
        <v>17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7" t="s">
        <v>27</v>
      </c>
      <c r="B13" s="8" t="s">
        <v>17</v>
      </c>
      <c r="C13" s="8" t="s">
        <v>17</v>
      </c>
      <c r="D13" s="8" t="s">
        <v>17</v>
      </c>
      <c r="E13" s="8" t="s">
        <v>17</v>
      </c>
      <c r="F13" s="8" t="s">
        <v>18</v>
      </c>
      <c r="G13" s="8" t="s">
        <v>17</v>
      </c>
      <c r="H13" s="8" t="s">
        <v>17</v>
      </c>
      <c r="I13" s="8" t="s">
        <v>17</v>
      </c>
      <c r="J13" s="8" t="s">
        <v>17</v>
      </c>
      <c r="K13" s="8" t="s">
        <v>17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 t="s">
        <v>28</v>
      </c>
      <c r="B14" s="8" t="s">
        <v>17</v>
      </c>
      <c r="C14" s="8" t="s">
        <v>17</v>
      </c>
      <c r="D14" s="8" t="s">
        <v>17</v>
      </c>
      <c r="E14" s="8" t="s">
        <v>17</v>
      </c>
      <c r="F14" s="8" t="s">
        <v>17</v>
      </c>
      <c r="G14" s="8" t="s">
        <v>17</v>
      </c>
      <c r="H14" s="8" t="s">
        <v>17</v>
      </c>
      <c r="I14" s="8" t="s">
        <v>17</v>
      </c>
      <c r="J14" s="8" t="s">
        <v>18</v>
      </c>
      <c r="K14" s="8" t="s">
        <v>18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" t="s">
        <v>29</v>
      </c>
      <c r="B15" s="8" t="s">
        <v>17</v>
      </c>
      <c r="C15" s="8" t="s">
        <v>17</v>
      </c>
      <c r="D15" s="8" t="s">
        <v>17</v>
      </c>
      <c r="E15" s="8" t="s">
        <v>17</v>
      </c>
      <c r="F15" s="8" t="s">
        <v>17</v>
      </c>
      <c r="G15" s="8" t="s">
        <v>17</v>
      </c>
      <c r="H15" s="8" t="s">
        <v>17</v>
      </c>
      <c r="I15" s="8" t="s">
        <v>17</v>
      </c>
      <c r="J15" s="8" t="s">
        <v>17</v>
      </c>
      <c r="K15" s="8" t="s">
        <v>18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7" t="s">
        <v>30</v>
      </c>
      <c r="B16" s="8">
        <f t="shared" ref="B16:E16" si="1">countif(B2:B15, "y")</f>
        <v>12</v>
      </c>
      <c r="C16" s="8">
        <f t="shared" si="1"/>
        <v>9</v>
      </c>
      <c r="D16" s="8">
        <f t="shared" si="1"/>
        <v>12</v>
      </c>
      <c r="E16" s="8">
        <f t="shared" si="1"/>
        <v>12</v>
      </c>
      <c r="F16" s="16"/>
      <c r="G16" s="8">
        <f t="shared" ref="G16:H16" si="2">countif(G2:G15, "y")</f>
        <v>12</v>
      </c>
      <c r="H16" s="8">
        <f t="shared" si="2"/>
        <v>9</v>
      </c>
      <c r="I16" s="16"/>
      <c r="J16" s="8">
        <f t="shared" ref="J16:K16" si="3">countif(J2:J15, "y")</f>
        <v>7</v>
      </c>
      <c r="K16" s="8">
        <f t="shared" si="3"/>
        <v>2</v>
      </c>
      <c r="L16" s="8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8" t="s">
        <v>58</v>
      </c>
      <c r="G17" s="10"/>
      <c r="H17" s="10"/>
      <c r="I17" s="8" t="s">
        <v>58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8">
    <mergeCell ref="N1:N3"/>
    <mergeCell ref="O1:O3"/>
    <mergeCell ref="L1:L3"/>
    <mergeCell ref="M1:M3"/>
    <mergeCell ref="B1:B3"/>
    <mergeCell ref="C1:C3"/>
    <mergeCell ref="D1:D3"/>
    <mergeCell ref="E1:E3"/>
    <mergeCell ref="F1:F3"/>
    <mergeCell ref="G1:G3"/>
    <mergeCell ref="Q1:Q3"/>
    <mergeCell ref="R1:R3"/>
    <mergeCell ref="S1:S3"/>
    <mergeCell ref="I1:I3"/>
    <mergeCell ref="K1:K3"/>
    <mergeCell ref="J1:J3"/>
    <mergeCell ref="P1:P3"/>
    <mergeCell ref="H1:H3"/>
  </mergeCells>
  <conditionalFormatting sqref="B4:Z16">
    <cfRule type="cellIs" dxfId="0" priority="1" operator="equal">
      <formula>"Y"</formula>
    </cfRule>
  </conditionalFormatting>
  <conditionalFormatting sqref="B13:C14">
    <cfRule type="cellIs" dxfId="1" priority="2" operator="equal">
      <formula>"Absent, Excused"</formula>
    </cfRule>
  </conditionalFormatting>
  <conditionalFormatting sqref="B4:F16 A4:Z16">
    <cfRule type="cellIs" dxfId="2" priority="3" operator="equal">
      <formula>"N"</formula>
    </cfRule>
  </conditionalFormatting>
  <conditionalFormatting sqref="B4:F15">
    <cfRule type="cellIs" dxfId="3" priority="4" operator="equal">
      <formula>"A"</formula>
    </cfRule>
  </conditionalFormatting>
  <conditionalFormatting sqref="A16:L16">
    <cfRule type="cellIs" dxfId="4" priority="5" operator="greaterThan">
      <formula>6</formula>
    </cfRule>
  </conditionalFormatting>
  <conditionalFormatting sqref="A16:L16">
    <cfRule type="cellIs" dxfId="5" priority="6" operator="lessThan">
      <formula>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9.43"/>
    <col customWidth="1" min="3" max="3" width="17.14"/>
  </cols>
  <sheetData>
    <row r="1">
      <c r="A1" s="1" t="str">
        <f>HYPERLINK("https://docs.google.com/document/d/1_Ox0DxPwa4D0X9-3CdoT1PhSLkR51k7XfvJg-HseCss/edit?usp=sharing","FINAL COMMITTEE VOTE")</f>
        <v>FINAL COMMITTEE VOTE</v>
      </c>
      <c r="B1" s="2" t="s">
        <v>59</v>
      </c>
      <c r="C1" s="2" t="s">
        <v>60</v>
      </c>
      <c r="D1" s="2" t="s">
        <v>61</v>
      </c>
      <c r="E1" s="2" t="s">
        <v>62</v>
      </c>
      <c r="F1" s="14"/>
    </row>
    <row r="2">
      <c r="A2" s="15"/>
      <c r="F2" s="14"/>
    </row>
    <row r="3">
      <c r="A3" s="5" t="s">
        <v>15</v>
      </c>
      <c r="F3" s="14"/>
    </row>
    <row r="4">
      <c r="A4" s="7" t="s">
        <v>16</v>
      </c>
      <c r="B4" s="17" t="s">
        <v>18</v>
      </c>
      <c r="C4" s="17" t="s">
        <v>18</v>
      </c>
      <c r="D4" s="17" t="s">
        <v>17</v>
      </c>
      <c r="E4" s="17" t="s">
        <v>17</v>
      </c>
    </row>
    <row r="5">
      <c r="A5" s="7" t="s">
        <v>19</v>
      </c>
      <c r="B5" s="17" t="s">
        <v>18</v>
      </c>
      <c r="C5" s="17" t="s">
        <v>17</v>
      </c>
      <c r="D5" s="17" t="s">
        <v>17</v>
      </c>
      <c r="E5" s="17" t="s">
        <v>17</v>
      </c>
    </row>
    <row r="6">
      <c r="A6" s="7" t="s">
        <v>20</v>
      </c>
      <c r="B6" s="17" t="s">
        <v>18</v>
      </c>
      <c r="C6" s="17" t="s">
        <v>17</v>
      </c>
      <c r="D6" s="17" t="s">
        <v>17</v>
      </c>
      <c r="E6" s="17" t="s">
        <v>17</v>
      </c>
    </row>
    <row r="7">
      <c r="A7" s="7" t="s">
        <v>21</v>
      </c>
      <c r="B7" s="17" t="s">
        <v>17</v>
      </c>
      <c r="C7" s="17" t="s">
        <v>17</v>
      </c>
      <c r="D7" s="17" t="s">
        <v>17</v>
      </c>
      <c r="E7" s="17" t="s">
        <v>17</v>
      </c>
    </row>
    <row r="8">
      <c r="A8" s="7" t="s">
        <v>22</v>
      </c>
      <c r="B8" s="17" t="s">
        <v>18</v>
      </c>
      <c r="C8" s="17" t="s">
        <v>17</v>
      </c>
      <c r="D8" s="17" t="s">
        <v>17</v>
      </c>
      <c r="E8" s="17" t="s">
        <v>17</v>
      </c>
    </row>
    <row r="9">
      <c r="A9" s="7" t="s">
        <v>23</v>
      </c>
      <c r="B9" s="17" t="s">
        <v>18</v>
      </c>
      <c r="C9" s="17" t="s">
        <v>17</v>
      </c>
      <c r="D9" s="17" t="s">
        <v>17</v>
      </c>
      <c r="E9" s="17" t="s">
        <v>17</v>
      </c>
    </row>
    <row r="10">
      <c r="A10" s="7" t="s">
        <v>24</v>
      </c>
      <c r="B10" s="17" t="s">
        <v>18</v>
      </c>
      <c r="C10" s="17" t="s">
        <v>18</v>
      </c>
      <c r="D10" s="17" t="s">
        <v>17</v>
      </c>
      <c r="E10" s="17" t="s">
        <v>17</v>
      </c>
    </row>
    <row r="11">
      <c r="A11" s="5" t="s">
        <v>25</v>
      </c>
      <c r="B11" s="17" t="s">
        <v>17</v>
      </c>
      <c r="C11" s="17" t="s">
        <v>17</v>
      </c>
      <c r="D11" s="17" t="s">
        <v>18</v>
      </c>
      <c r="E11" s="17" t="s">
        <v>17</v>
      </c>
    </row>
    <row r="12">
      <c r="A12" s="7" t="s">
        <v>26</v>
      </c>
      <c r="B12" s="17" t="s">
        <v>17</v>
      </c>
      <c r="C12" s="17" t="s">
        <v>18</v>
      </c>
      <c r="D12" s="17" t="s">
        <v>17</v>
      </c>
      <c r="E12" s="17" t="s">
        <v>17</v>
      </c>
    </row>
    <row r="13">
      <c r="A13" s="7" t="s">
        <v>27</v>
      </c>
      <c r="B13" s="17" t="s">
        <v>18</v>
      </c>
      <c r="C13" s="17" t="s">
        <v>17</v>
      </c>
      <c r="D13" s="17" t="s">
        <v>17</v>
      </c>
      <c r="E13" s="17" t="s">
        <v>17</v>
      </c>
    </row>
    <row r="14">
      <c r="A14" s="7" t="s">
        <v>28</v>
      </c>
      <c r="B14" s="17" t="s">
        <v>18</v>
      </c>
      <c r="C14" s="17" t="s">
        <v>17</v>
      </c>
      <c r="D14" s="17" t="s">
        <v>17</v>
      </c>
      <c r="E14" s="17" t="s">
        <v>17</v>
      </c>
    </row>
    <row r="15">
      <c r="A15" s="7" t="s">
        <v>29</v>
      </c>
      <c r="B15" s="17" t="s">
        <v>18</v>
      </c>
      <c r="C15" s="17" t="s">
        <v>18</v>
      </c>
      <c r="D15" s="17" t="s">
        <v>17</v>
      </c>
      <c r="E15" s="17" t="s">
        <v>17</v>
      </c>
    </row>
    <row r="16">
      <c r="A16" s="7" t="s">
        <v>30</v>
      </c>
      <c r="B16" s="8">
        <f t="shared" ref="B16:E16" si="1">countif(B4:B15, "y")</f>
        <v>3</v>
      </c>
      <c r="C16" s="8">
        <f t="shared" si="1"/>
        <v>8</v>
      </c>
      <c r="D16" s="8">
        <f t="shared" si="1"/>
        <v>11</v>
      </c>
      <c r="E16" s="8">
        <f t="shared" si="1"/>
        <v>12</v>
      </c>
      <c r="F16" s="8"/>
      <c r="G16" s="8"/>
      <c r="H16" s="8"/>
    </row>
  </sheetData>
  <mergeCells count="4">
    <mergeCell ref="B1:B3"/>
    <mergeCell ref="C1:C3"/>
    <mergeCell ref="D1:D3"/>
    <mergeCell ref="E1:E3"/>
  </mergeCells>
  <conditionalFormatting sqref="B4:Z100">
    <cfRule type="cellIs" dxfId="0" priority="1" operator="equal">
      <formula>"Y"</formula>
    </cfRule>
  </conditionalFormatting>
  <conditionalFormatting sqref="B13:C14">
    <cfRule type="cellIs" dxfId="1" priority="2" operator="equal">
      <formula>"Absent, Excused"</formula>
    </cfRule>
  </conditionalFormatting>
  <conditionalFormatting sqref="B4:Z100">
    <cfRule type="cellIs" dxfId="2" priority="3" operator="equal">
      <formula>"N"</formula>
    </cfRule>
  </conditionalFormatting>
  <conditionalFormatting sqref="B4:Z15">
    <cfRule type="cellIs" dxfId="3" priority="4" operator="equal">
      <formula>"A"</formula>
    </cfRule>
  </conditionalFormatting>
  <conditionalFormatting sqref="A16:Z16">
    <cfRule type="cellIs" dxfId="4" priority="5" operator="greaterThan">
      <formula>6</formula>
    </cfRule>
  </conditionalFormatting>
  <conditionalFormatting sqref="A16:H16">
    <cfRule type="cellIs" dxfId="5" priority="6" operator="lessThan">
      <formula>6</formula>
    </cfRule>
  </conditionalFormatting>
  <drawing r:id="rId1"/>
</worksheet>
</file>