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9 PROJECTIONS" sheetId="1" r:id="rId3"/>
    <sheet state="visible" name="RESERVE ACCOUNT BALANCE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<sst xmlns="http://schemas.openxmlformats.org/spreadsheetml/2006/main" count="289" uniqueCount="168">
  <si>
    <t>APPLICANT: Campus Ministry Student Forum</t>
  </si>
  <si>
    <t>INSTRUCTIONS</t>
  </si>
  <si>
    <t xml:space="preserve">Complete the highlighted cells with projections and actual figures where appropriate. FY 19 projections as of FY 18 should exactly match the information presented at the previous Budget Summit. </t>
  </si>
  <si>
    <t>FY 19 PROJECTIONS AS OF FY 18</t>
  </si>
  <si>
    <t>Beginning Balance</t>
  </si>
  <si>
    <t>PROJECTED REVENUES</t>
  </si>
  <si>
    <t>NOTES</t>
  </si>
  <si>
    <t>CONTRIBUTIONS (GIFTS, ETC)</t>
  </si>
  <si>
    <t>N/A</t>
  </si>
  <si>
    <t>GUSA FINAPP (REQUESTED)</t>
  </si>
  <si>
    <t>STUDENT AFFAIRS</t>
  </si>
  <si>
    <t>COKE GRANT</t>
  </si>
  <si>
    <t>Campus Ministry</t>
  </si>
  <si>
    <t>TOTAL PROJECTED REVENUES</t>
  </si>
  <si>
    <t>PROJECTED EXPENDITURES</t>
  </si>
  <si>
    <t>Muslim Students Association (MSA)</t>
  </si>
  <si>
    <t>Jewish Students Association (JSA)</t>
  </si>
  <si>
    <t>Hindu Students Association (HSA)</t>
  </si>
  <si>
    <t>Orthodox Christian Fellowship (OCF)</t>
  </si>
  <si>
    <t>Buddhist Students Association (BuSA)</t>
  </si>
  <si>
    <t>Ad Hoc</t>
  </si>
  <si>
    <t>CMSF</t>
  </si>
  <si>
    <t>TOTAL PROJECTED EXPENDITURES</t>
  </si>
  <si>
    <t>PROJECTED BALANCE</t>
  </si>
  <si>
    <t>ACTUAL FY 19 STANDING AS OF JANUARY 2019</t>
  </si>
  <si>
    <t>ACTUAL REVENUES, TO DATE</t>
  </si>
  <si>
    <t>TOTAL</t>
  </si>
  <si>
    <t>ACTUAL EXPENDITURES, TO DATE</t>
  </si>
  <si>
    <t>ACTUAL BALANCE, TO DATE</t>
  </si>
  <si>
    <t>UPDATES PROJECTED REVENUES</t>
  </si>
  <si>
    <t>OTHER 2*</t>
  </si>
  <si>
    <t>UPDATED PROJECTED EXPENDITURES</t>
  </si>
  <si>
    <t>UPDATED PROJECTED BALANCE</t>
  </si>
  <si>
    <t>* Replace OTHER with an appropriate descriptor for the relevant account.</t>
  </si>
  <si>
    <t>Please provide the balance of all reserve accounts held by both the applicant and any group which they oversee.</t>
  </si>
  <si>
    <t>FY 19 BALANCE OF RESERVE ACCOUNTS TO DATE</t>
  </si>
  <si>
    <t>FY 20 BALANCE OF RESERVE ACCOUNTS, ANTICIPATED</t>
  </si>
  <si>
    <t>* Replace OTHER with an appropriate descriptor of the relevant account.</t>
  </si>
  <si>
    <t>Please fill out the budget sheet below. For expenses that do not fit neatly into a category rows may be added. Applicants should be prepared to answer questions about the make-up of each line item's lump total.</t>
  </si>
  <si>
    <t>INCOME (W/O FINAPP)</t>
  </si>
  <si>
    <t xml:space="preserve">** As part of the CMSF Budget Process, organizations have already completed an internal round of cuts prior to submitting this formal request.	</t>
  </si>
  <si>
    <t>Campus Ministry/Chaplaincies</t>
  </si>
  <si>
    <t>TOTAL INCOME</t>
  </si>
  <si>
    <t>EXPENSES</t>
  </si>
  <si>
    <t>GROUP REQUESTS (TOTAL)</t>
  </si>
  <si>
    <t>TOTAL EXPENSES</t>
  </si>
  <si>
    <t>BALANCE (NEGATIVE):</t>
  </si>
  <si>
    <t>PROJECTED ACCOUNT BALANCES CARRIED TO FY20</t>
  </si>
  <si>
    <t>REQUEST FROM FINAPP:</t>
  </si>
  <si>
    <t>Please provide the budget requests for ONLY the five largest allocations you will be making to subordinate groups AND the budget for any group that is $10,000 or more.</t>
  </si>
  <si>
    <t>GROUP: Muslim Student Association (MSA)</t>
  </si>
  <si>
    <t xml:space="preserve">** As part of the CMSF Budget Process, organizations have already completed an internal round of cuts prior to submitting this formal request.        </t>
  </si>
  <si>
    <t>Muslim Chaplaincy</t>
  </si>
  <si>
    <t>General Body Meeting</t>
  </si>
  <si>
    <t>Meeting for general members to discuss concerns or suggestions and to update the general body of events and other happenings around campus. Cost Breakdown: Fingerfood for $4 per attendee; Expected Attendance: 30 people. This event will take place 3 times during the year. ($4*30*3 = $360)</t>
  </si>
  <si>
    <t>Speaker Events</t>
  </si>
  <si>
    <t>Speaker events are great ways to get the community involved in various current events and raise awareness about issues as well as bring new perspectives to campus. In the past, we have brought speakers such as Isra Chaker to speak on topics like family separation. In the future, we hope to start a speaker series on issues concerning the Muslim population, including topics like the Uighur crisis or ongoing fighting in Yemen. Additionally, as a very diverse Muslim community, we want to include a speaker event specifically for Black History Month, celebrating the diversity of the Muslim community and the history of Islam in America. Cost Breakdown: Speaker honorariums of $500 + drinks &amp; supplies for $50 (Total $550 per event); Expected Attendance: 50 This event will take place 3 times during the year. ($550*3=$1650)</t>
  </si>
  <si>
    <t>Interreligious Events</t>
  </si>
  <si>
    <t>Events for interreligious dialogue--typically in the past, have been about faith and bollywood with HSA or dialogue with JSA, etc. Cost Breakdown: Fingerfood for $5 per attendee; Expected Attendance: 50; This event will take place 3 times during the year. ($5*50*3=$750)</t>
  </si>
  <si>
    <t>MSA Realtalks</t>
  </si>
  <si>
    <t>MSA Realtalks are a way to get the community engaged in dialogues about various matters that affect the Muslim community in a safe and inclusive space. Many of the topics include race, socioeconomic status, etc. Cost Breakdown: Fingerfood for $2 per attendee; Expected Attendance: 40; This event will take place 3 times during the year. ($2*40*3=$240)</t>
  </si>
  <si>
    <t>Monument's Walk</t>
  </si>
  <si>
    <t>The annual monument's walk is an MSA tradition that is held each year in the beginning of fall semester to welcome and get to know first-year students. The activity involves walking to the monuments together and stopping at Captain Cookie to get dessert together. Cost Breakdown: Ice-cream/cookies for $3.75 per attendee; Expected Attendance: 40; This event will take place once during the year.</t>
  </si>
  <si>
    <t>IHOP Suhoor</t>
  </si>
  <si>
    <t>An annual tradition of the MSA is to go to IHOP late at night to prepare to fast the next day for Ashura. Cost Breakdown: Pancakes for attendees for $800 + Transport Cost (CSJ Vans/Ubers) for $100 (800+100=$900); Expected Attendance: 45; This event will take place once during the year.</t>
  </si>
  <si>
    <t>Kayaking</t>
  </si>
  <si>
    <t>Annual kayaking activity to welcome and bond with first-years, as well as to pair up bigs/littles. Cost Breakdown: $15 per attendee; Expected Attendance: 15 (15*15=225) (only $200 requested); This event will take place once during the year.</t>
  </si>
  <si>
    <t>Alumni Homecoming mixer</t>
  </si>
  <si>
    <t>Homecoming mixer for current srudents to meet and network with alumni during Homecoming Weekend while also providing Muslim students on campus an alternative to typical drinking activities. Cost Breakdown: Food for $10 per attendee; Expected Attendance: 50 ($10*50=$500); This event will take place once during the year.</t>
  </si>
  <si>
    <t>Spring Banquet</t>
  </si>
  <si>
    <t>Formal event to raise awareness and money for causes, typically in the past has been for organizations such as those for the Rohingya crisis. Cost Breakdown: Food for $12.50 per attendee; Expected Attendance: 120 (12.5*120=$1500); This event will take place once during the year.</t>
  </si>
  <si>
    <t>Fall Formal</t>
  </si>
  <si>
    <t>Annual fall formal to bring Muslim community and other communities together as well as raise money/awareness for various causes (last semester's fall formal did not include cost of Copley Formal, as was covered by Muslim Life). Cost Breakdown: Food for $13 per attendee + $700 for rental of Copley Formal Lounge; Expected Attendance: 80 (($13*80)+700=$1740). This event will take place once during the year.</t>
  </si>
  <si>
    <t>Open Mic Night</t>
  </si>
  <si>
    <t>An annual open mic night to raise money for a cause while also showcasing the Muslim community's talent to the broader D.C. community.  Cost Breakdown: $300 to rent out the space in Busboys; Expected Attendance: 100; This event will take place once during the year.</t>
  </si>
  <si>
    <t>Ramadan Community Iftar</t>
  </si>
  <si>
    <t>An opportunity for Muslim students to build community and get together during the holiest month on the Islamic calendar, while also reflecting on our place on campus and religion and what it means to be Muslim. Cost Breakdown: Food to break fast for $250; Expected Attendance: 50; This event will take place once during the year.</t>
  </si>
  <si>
    <t>Ramadan Suhoor</t>
  </si>
  <si>
    <t>An annual open mic night to raise money for a cause while also showcasing the Muslim community's talent to the broader D.C. community.  Cost Breakdown: Breakfast catering for $150; Expected Attendance: 50; This event will take place once during the year.</t>
  </si>
  <si>
    <t>BALANCE (NEGATIVE)</t>
  </si>
  <si>
    <t>GROUP: Jewish Students Association (JSA)</t>
  </si>
  <si>
    <t>Jewish Chaplaincy</t>
  </si>
  <si>
    <t>Stickers &amp; Gear</t>
  </si>
  <si>
    <t>Stickers and other items to raise awareness of JSA and create sense of membership. We will most likely be ordering credit card holders to go on the back of phones that has the JSA logo on them. We plan to order roughly 75.</t>
  </si>
  <si>
    <t>Bagel Brunch</t>
  </si>
  <si>
    <t>The Bagel Brunch is held as a way to connect members of JSA over morning meal. During the brunches, members discuss both religious and personal matters in an informal setting. Operational costs include bagels, the bagel "works," coffee, orange juice, and place settings and utensils. We almost always order from Bethesda Bagels. Cost Breakdown: Bagels for $80, Nova for $140, Cream cheese for $30, Coffee for $30, delivery for $30 (Total = $310) Expected Attendance: 50; This event will take place 7 times during the year ($310*7=$2170)</t>
  </si>
  <si>
    <t>Board Bonding</t>
  </si>
  <si>
    <t>These events will allow the JSA Board to get to know each other outside a professional and formal setting, allowing us to bond over social activities. These activities can range from going hiking, to going to Thomas Sweet, to having dinner together. The board will benefit from knowing about each other more personally. Cost Breakdown: Food for $30, Activity costs (e.g.: movie) for $20 (Total $50); Expected Attendance: 10; This event will take place 3 times during the year. ($50*3=$150)</t>
  </si>
  <si>
    <t>Sisterhood</t>
  </si>
  <si>
    <t>The Sisterhood events will be a mechanism for females in the Jewish community to become closer and bond with one another through unique and fun social events. JSA wants to create a space where Jewish women on campus can bond with one another and share experiences. These events can range from making mud masks, to having conversations on feminism, to social events and outings. Cost Breakdown: Food for $20 and $10 for supplies; Expected Attendance: 25; This event will take place 10 times during the year. ($30*10=$300)</t>
  </si>
  <si>
    <t>Inter-religious event</t>
  </si>
  <si>
    <t>The event will include personal reflections, discussions about the interaction and the intersection of these religions, and how our faith shapes our lives at Georgetown. We will sometimes coordinate with other religious groups on campus to organize events. Cost incurred by food procurement. Cost Breakdown: Snacks for $30 from Safeway/Trader Joe's/ Vittles; Expected Attendance: 30; This event will take place 5 times during the year. ($30*5=$150)</t>
  </si>
  <si>
    <t>2 Jews, 3 Opinons</t>
  </si>
  <si>
    <t>Discuss topics relating to complex issues within Judaism, such as predestination, free will, and the state of Israel. Conversation led by the interreligious chair and moderated for those who attend in an organized manner. Conversation topics shared a week before the event. Cost Breakdown: Snacks for $30 from Safeway/Trader Joe's/ Vittles; Expected Attendance: 30; This event will take place 5 times during the year. ($30*4=$120)</t>
  </si>
  <si>
    <t>Tu BiShvat Celebration</t>
  </si>
  <si>
    <t>Will be hosting a "What is Your Judaism?" event in celebration of the holiday Tu BiShvat, celebrating a nature-themed party for the holiday that promotes ecological awareness. Will hold conversations about what the holiday means to Jews in today's world. Cost Breakdown: Fruits &amp; vegetables for $50 from Safeway; Expected Attendance: 15; This event will take place once during the year.</t>
  </si>
  <si>
    <t>Spring Formal</t>
  </si>
  <si>
    <t>Spring Formal to celebrate the organization's achievements throughout the year. Event includes all members of the organization renting out a space to gather and dance. Cost Breakdown: Rent Copley Formal lounge for $300, Catering from Falafel inc.+Safeway+Georgetown Cupcakes for $700; Expected Attendance: 75; This event will take place once during the year.</t>
  </si>
  <si>
    <t>Sukkot</t>
  </si>
  <si>
    <t xml:space="preserve">Sukkot is an agricultural holiday commemorating the Exodus and Jewish reliance on the will of God and the pilgramage to the Temple. It is celebrating through the building of a temporary dwelling, a sukkah. We will also be building a Sukkah to celebrate a key feature of the holiday. Cost Breakdown: Food catering for $100; Expected Attendance: 50; This event will take place once during the year. </t>
  </si>
  <si>
    <t>Hanukkah Formal</t>
  </si>
  <si>
    <t>Jewish holiday taking place in December celebrating the rededication of the Holy Temple in Jerusalem at the time of the Maccabean Revolt. It is a holiday that spans eight days. The formal will feature a gathering of all of the members where we dance and eat great food to celebrate the triumph of the Jews. Cost Breakdown: Food catering for $500 and decorations &amp; supplies for $100 (Total = $600); Expected Attendance: 75; This event will take place once during the year.</t>
  </si>
  <si>
    <t>Purim</t>
  </si>
  <si>
    <t>Jewish holiday celebrating the saving of the Jewish people from Haman. Celebrated through feast and exchange of gifts and prayers. Cost Breakdown: Snacks for $50; Expected Attendance: 30; This event will take place once during the year.</t>
  </si>
  <si>
    <t>Apple Picking</t>
  </si>
  <si>
    <t>Club bonding event to go apple picking in Germantown, Maryland. Event will likely take place in the fall in conjunction with Rosh Hashanah celebrations. Cost Breakdown: Snacks for $100 and CSJ vans for $150; Expected Attendance: 30; This event will take place once during the year.</t>
  </si>
  <si>
    <t>Final Snacks</t>
  </si>
  <si>
    <t>Snacks stored in Makom for students in the organization to feel free to eat during study breaks. Cost Breakdown: Snacks &amp; Candy for $50 from Vittles; Expected Attendance: 50; This event will take place once during the year.</t>
  </si>
  <si>
    <t>GROUP: Hindu Students Association (HSA)</t>
  </si>
  <si>
    <t>Hindu Chaplaincy</t>
  </si>
  <si>
    <t>HSA Study Break</t>
  </si>
  <si>
    <t>Study Breaks, during the Fall and Spring Study Days, provide the community members with a chance to interact with Hindu culture, while providing a valuable chance for the community to bond.  Cost Breakdown:  Expected Attendance: This event will take place 2 times during the year. Cost Breakdown: Pizza= $16*4 =64, Drinks = 5*3=15, Miscellaneous Materials (depends on the activity at the study break) =$ 30; Expected Attendance: 30; This event will take place 2 times during the year. (($64+$15+$30)*2=$218)</t>
  </si>
  <si>
    <t>Sandwich Making</t>
  </si>
  <si>
    <t>This event will allow both for  HSA to give back to the community by making sandwiches for those in need, and also allows for HSA to build stronger relations with other faith groups on campus during sessions that are designated as "Interfaith Sandwich Making". Cost Breakdown: Pizza: $16*2=$32, Sandwich making supplies: 4 loaves of bread = $2*4=$8, Plastic Gloves =$15, Peanut Butter= 3*$3=$9, Jelly = 3*$5 = $15, Plastic Bags= $8 (Total = $87); Expected Attendance: 25; This event will take place 3 times during the year. ($87*3=$261)</t>
  </si>
  <si>
    <t>Board Game Nights</t>
  </si>
  <si>
    <t>HSA will hold community board game nights in order to promote community bonding. We have held successful board game nights in the past and would like to continue to do so. Cost Breakdown: Indian snacks for $3 per attendee; Expected Attendance: 20; This event will take place 4 times during the year. ($3*20*4=$240)</t>
  </si>
  <si>
    <t>Mentor-Mentee Bonding</t>
  </si>
  <si>
    <t>HSA has had a successful mentor-mentee program within the community, which we will be continuing in years to come. One is scheduled for the Fall semester and one for the Spring semester, which brings together mentors and their allocated mentees for an evening of snacks and a movie or a board game or something along those lines. Cost Breakdown: Pizza= $16*5 = 80, Soda= $3*4= $12, Delivery costs and driver tip =$8 (Total=$100); Expected Attendance: 30; This event will take place 2 times during the year. ($100*2=$200)</t>
  </si>
  <si>
    <t>Board Dinner</t>
  </si>
  <si>
    <t>Provides HSA Board members with a chance to bond and discuss the plans for the upcoming year. Cost Breakdown: Meal for $16 per person + tips; Expected Attendance: 9; ($16*9=$135 + tip). This event will take place once during the year.</t>
  </si>
  <si>
    <t>Freshman Mixer</t>
  </si>
  <si>
    <t>The freshmen mixer is one of the first events hosted in the year, during the Fall semester, to allow freshmen to get to know the community and bond with upperclassmen. It is a high-attendance event, which attracts a lot of community members because it not only allows for people to make new friends and get to know each other but also enjoy some South Asian delicacies. Cost Breakdown: Indian snacks for $3 per attendee; Expected Attendance: 60 ($3*60=$180) This event will take place once during the year.</t>
  </si>
  <si>
    <t>HSA has previously done board bonding events in order to promote better working relations within the board. Cost Breakdown: Indian snacks for $5.5 per attendee; Expected Attendance: 9 ($5.5*9=$50). This event will take place once during the year.</t>
  </si>
  <si>
    <t>Navratri Garba</t>
  </si>
  <si>
    <t>This event allows for the community to celebrate the Hindu Festival of Navratri, one of the main holidays of the religion, in conjunction with Hindu Life. The event consists of a religious service followed by traditional dancing as well as food. It was attended by more than 200 students this past year. Cost Breakdown: Indian food: $3*150 = $450, Equipment Costs = $50, Decorations =$50 (Total = $550); Expected Attendance: 150; This event will take place once during the year.</t>
  </si>
  <si>
    <t>Interfaith Dialogue with MSA</t>
  </si>
  <si>
    <t>This event provides an opportunity for dialogue with Muslim Students Association about a particular topic or theme chosen every year. This past year, our dialogue focused on representation of religion in the media, specifically Bollywood movies. Cost Breakdown: Indian snacks for $4 per attendee; Expected Attendance: 35 ($4*35=$140) This event will take place once during the year.</t>
  </si>
  <si>
    <t>Diwali Mela</t>
  </si>
  <si>
    <t>Diwali is the Hindu equivalent of a New Years celebration. The HSA conducts a special service for this holiday, and we provide a full Indian dinner completely free of charge to students on campus. Due to the popularity of this event, we have historically requested Copley Formal Lounge as it holds the most amount of people in banquet style seating. This event was very successful this year with a large turn out of Georgetown undergraduate students (over 100). Cost Breakdown: Indian Dinner: $13.5*130=$1755, Event Space =$915, Decorations: $50 (Total = $2720); Expected Attendance: 130; This event will take place once during the year.</t>
  </si>
  <si>
    <t>Holi</t>
  </si>
  <si>
    <t>Holi is the Hindu holiday celebrating the Festival of Colors and the coming of Spring.  The HSA and Hindu Life host a celebration which involves throwing colored powder on one another and a delicious lunch on Copley Lawn. This year, our celebration will continue to grow and recognize other Dharmic holidays such as Saṅkrānti and Baisakhi through student performances and religious rituals during the morning before the festivities. Cost Breakdown:  OCAF cost for event space for four hours = $100, Clean-up supplies = $50, Indian snacks and indian drinks per person $4.50*(120 people) = $540, Colored Powder= $200 (Total = $890); Expected Attendance: 120; This event will take place once during the year.</t>
  </si>
  <si>
    <t>Hinduism in the Arts</t>
  </si>
  <si>
    <t>This event allows the community members to both showcase their talents, through music, song, and dance, while fostering an appreciation for the arts rooted in Hinduism. Performers are thanked for their efforts with a gift. A full dinner is provided afterwards, just like our weekly services. Cost Breakdown: Indian Snacks: $8*65=$520, Gifts for performers: $15*12=180, OCAF costs= $350, Drinks (Juice and Soda)= $1*65=$65 (Total = $1,115); Expected Attendance: 65; This event will take place once during the year.</t>
  </si>
  <si>
    <t>Shanti-__________</t>
  </si>
  <si>
    <t>HSA usually puts on at least one interfaith event per year with various faith groups in order to promote interfaith dialouge and understanding. Cost Breakdown: Indian appetizers per person = $6.00*(50 people) = $300.00, Delivary costs = $10 (Total = $310); Expected Attendance: 50; This event will take place once during the year.</t>
  </si>
  <si>
    <t>GROUP: Orthodox Christian Fellowship (OCF)</t>
  </si>
  <si>
    <t>Orthodox Christian Chaplaincy</t>
  </si>
  <si>
    <t>Dinner &amp; Discussion</t>
  </si>
  <si>
    <t>One of OCF's most frequent events is our monthly dinner and discussion events. At least once a month, we hold a dinner and discussion for OCF members (and non-OCF visitors which we have hosted this year also) to discuss a topic relating to the Church and our beliefs. As mentioned, the dinner and discussions are always open to students of any background who want to join our fellowship and discussion. We usually hold the events on Thursday evenings in Father Pratt's office with dinner provided as well. Cost Breakdown: Food for $10 per attendee;  Expected Attendance: 10; This event will take place 7 times during the year. ($10*10*7=$700)</t>
  </si>
  <si>
    <t xml:space="preserve">OCF Interfaith IOCC Refugee Kit Making </t>
  </si>
  <si>
    <t xml:space="preserve">OCF holds an interfaith ministry making 200 health and hygiene packages to ship to victims of the Syrian refugee crisis. We hold this service initiative to satisfy our goal of promoting cooperation and friendship among the different faith groups on campus. These sessions include volunteers from a variety of faith groups. We request $600 for the supplies to make the 200 health kits and $50 for the shipping expenses to send them to International Orthodox Christian Charities (IOCC) who will distribute them to refugees on the ground. Supplies included in the kits include: Zip-loc bags, large towels, small washcloths, hand soap, toothbrushes, combs, nail files, band-aids, etc.). The supplies are usually ordered from Amazon as it provides us the most supplies for the least amount of money when bought in bulk as opposed to buying them from local vendors. Cost Breakdown: 200 health/hygeine kits for $600. $60 for FedEx shipping, food for $40; Expected Attendance: 20+; This event will take place 4 times during the year. </t>
  </si>
  <si>
    <t>OCF Day retreats</t>
  </si>
  <si>
    <t>Several times a year the nearby Orthodox churches, St. Sophia and St. Nicholas, host day retreats and guest speakers. In addition, other local OCF chapters also hold retreats and speaking events to which they invite the greater OCF community. This fund provides money for transportation and entrance to these events for Georgetown OCF members.  Usually, these retreats have a specific theme and include discussions with Orthodox priests and leaders from all over the country who are experts on the particular subject.  These retreats allow our members to reflect upon Orthodoxy and network with the larger Orthodox Christian community, especially through our interactions with other local OCF chapters that either host or participate in the retreats. Cost breakdown: $45 to for Ubers. Epxected attendance: 10+; This event will take place 2 times during the year</t>
  </si>
  <si>
    <t>Liturgy Trips</t>
  </si>
  <si>
    <t>This past year, our OCF chapter has offered about 3 trips per semester to Orthodox parishes.  We visit these parishes so that our members can have experience with all major Orthodox jurisdictions (Greek, Romanian, Russian, Antiochian, Serbian, Ukranian, Georgian, etc.) and so that our chapter can be considered jurisdictionally neutral.  Afterwards, we have a light lunch at the parish's coffee hour for fellowship and for building up the OCF community. These Liturgy Trips allow our group to learn how different Orthodox jurisdictions celebrate Liturgy, and they also allow us to celebrate Liturgy together as an OCF. Cost Breakdown: $50 for Ubers (Total=$50*8=$400);  Expected Attendance: 5+ This event will take place 8 times during the year.</t>
  </si>
  <si>
    <t>Advent Retreat with DMV OCF Groups</t>
  </si>
  <si>
    <t xml:space="preserve">To celebrate the Advent season, OCF hosted an Advent Retreat for an afternoon/evening where we invited OCF groups from the DMV area, including the GW OCF, American University OCF, and the George Mason OCF. The event was also open to the broader Georgetown community. We hosted a guest speaker, Metropolitan Tikhon, and we provided food for the attendees, as well as a small gift for our speaker to thank him for coming. We also hosted a White Elephant gift exchange for attendees who wanted to participate. This event allowed us to interact with other OCF members in the area, and it also allowed us to learn more about the faith during the season of Advent. Cost Breakdown: Food for $400, Space rent for $200 (400+200=$600);  Expected Attendance: 20; This event will take place once during the year. </t>
  </si>
  <si>
    <t>OCF Pascha Picnic</t>
  </si>
  <si>
    <t>To celebrate Pascha (Easter), we will have a picnic with traditonal foods to break the Lenten fast. We will also come together for food and fellowship and to celebrate the Paschal season. Cost Breakdown: Food from local restaurants for $350; Expected Attendance: 20; This event will take place once during the year.</t>
  </si>
  <si>
    <t>OCF Cooking Bonding events</t>
  </si>
  <si>
    <t xml:space="preserve">We will try to have a cooking event or other bonding event during the semester to celebrate the various cultures that comprise the OCF group. By cooking and sharing a meal together, we are able to grow closer as a group. Cost Breakdown: Food ingredients for cooking $40; Expected Attendance: 10+; This event will take place once during the year. </t>
  </si>
  <si>
    <t>GROUP: Buddhist Student Association (BuSA)</t>
  </si>
  <si>
    <t>Banner</t>
  </si>
  <si>
    <t>Banner to be used at CAB fairs and other events</t>
  </si>
  <si>
    <t>Mindful Dinner Meetings</t>
  </si>
  <si>
    <t>The mindful dinner series provides a meeting place and forum for Georgetown Buddhists and interested students to gather and share ideas on Buddhist philosophy, thought, and life. These events also provide an opportunity to inform the Buddhist community of the events that we are holding and learn about what the community wants. While other faith communnities have events that regurlarly bring them together, such as shabbat for the Jewish community, BuSA does not have a natural gathering time nor event. These dinners are thus integral to holding the community together. Cost Breakdown: Food catering for $150 (approximately $8 per attendee); Expected Attendance: 18  This event will take place 17 times during the year. ($150*17=$2550)</t>
  </si>
  <si>
    <t>Weekly Meditations</t>
  </si>
  <si>
    <t>Meditation will be held on Wednesdays and Mondays.  We will hold a tea meditation on Mondays and ritual meditations on Wednesdays.  Different members of BuSA will take turns leading meditation. Cost Breakdown: Tea bags for $143; Expected Attendance: 10; This event will take place once 57 times during the year. (it is difficult to provide an individual breakdown for tea bag costs per event due to how small the cost is)</t>
  </si>
  <si>
    <t>Movie Night</t>
  </si>
  <si>
    <t>We will be holding film nights throughout the year to show films with Buddhsit themes.  We will provide dinner and may also have someone to speak about the film. Cost Breakdown: 2 Regular Pizzas from Ledos for $16.50, 1 Large Spring Chicken Pizza $21.74, and delivery fee ($3) and tip $5. (Total=$63) Expected Attendance:  This event will take place 4 times during the year. ($63*4=$251)</t>
  </si>
  <si>
    <t>Temple Visit</t>
  </si>
  <si>
    <t>We will be visiting a local Buddhist temple for a ritual service, meeting with local monks.  Once a semester we will take attendees out to lunch following to reflect on the experiences there. Cost Breakdown: Van reservation for $90 + Lunch once a semester $150. Expected Attendance: 10; This event will take place 8 times during the year.</t>
  </si>
  <si>
    <t>Holi/Sankranti</t>
  </si>
  <si>
    <t>In cooperation with the HSA we will be hosting a spring festival celebrating the Thervada New Year.  Like Holi it is traditionl to throw colored powder, and we have a ritual in which we bathe a Budha. Cost Breakdown: $200 as contributions towards the event (amount requseted to be kept aside, by the hindu Chaplain); Expected Attendance: 100; This event will take place once during the year.</t>
  </si>
  <si>
    <t>GROUP: Women in Faith (WiF)</t>
  </si>
  <si>
    <r>
      <t xml:space="preserve">Women in Faith is a new student group that is being introduced under CMSF this year (FY19) and will gain its 'access-to-benefits' status from FY20 onwards. WiF was granted its NCD (New Club Development) status only a couple of days before this FinApp budget proposal was due, and therefore was unable to submit a first draft budget for CMSF to review in time for the FinApp deadline. CMSF requests $1500 based on budgets allocated to NCD groups in the past. Based on our experience and projections of events that are likely to take place, we consider $1500 to be a reasonable amount to request. </t>
    </r>
    <r>
      <rPr>
        <rFont val="Times New Roman"/>
        <b/>
        <color rgb="FF000000"/>
        <sz val="10.0"/>
      </rPr>
      <t>CMSF will, if required, present a budget breakdown (like the ones that have been provided for the groups above) for WiF at the Budget Summit to prove the need for $1500.</t>
    </r>
  </si>
  <si>
    <t>Consolidated Expenses</t>
  </si>
  <si>
    <t xml:space="preserve"> * see notes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</si>
</sst>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7">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sz val="10.0"/>
      <color rgb="FF000000"/>
      <name val="Times New Roman"/>
    </font>
  </fonts>
  <fills count="3">
    <fill>
      <patternFill patternType="none"/>
    </fill>
    <fill>
      <patternFill patternType="lightGray"/>
    </fill>
    <fill>
      <patternFill patternType="solid">
        <fgColor rgb="FFFFFF00"/>
        <bgColor rgb="FFFFFF00"/>
      </patternFill>
    </fill>
  </fills>
  <borders count="44">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thin">
        <color rgb="FF000000"/>
      </left>
      <right style="medium">
        <color rgb="FF000000"/>
      </right>
      <top style="thin">
        <color rgb="FF000000"/>
      </top>
      <bottom style="double">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bottom style="double">
        <color rgb="FF000000"/>
      </bottom>
    </border>
    <border>
      <top style="medium">
        <color rgb="FF000000"/>
      </top>
      <bottom style="thin">
        <color rgb="FF000000"/>
      </bottom>
    </border>
    <border>
      <left style="medium">
        <color rgb="FF000000"/>
      </left>
    </border>
    <border>
      <right style="medium">
        <color rgb="FF000000"/>
      </right>
    </border>
    <border>
      <left/>
      <right/>
      <top/>
      <bottom/>
    </border>
    <border>
      <bottom style="double">
        <color rgb="FF000000"/>
      </bottom>
    </border>
    <border>
      <left/>
      <right/>
      <top/>
      <bottom style="double">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1" fillId="0" fontId="2" numFmtId="0" xfId="0" applyAlignment="1" applyBorder="1" applyFont="1">
      <alignment horizontal="left" vertical="top"/>
    </xf>
    <xf borderId="2" fillId="0" fontId="3" numFmtId="0" xfId="0" applyBorder="1" applyFont="1"/>
    <xf borderId="1" fillId="0" fontId="2" numFmtId="0" xfId="0" applyAlignment="1" applyBorder="1" applyFont="1">
      <alignment horizontal="center" shrinkToFit="0" vertical="top" wrapText="1"/>
    </xf>
    <xf borderId="3" fillId="0" fontId="3" numFmtId="0" xfId="0" applyBorder="1" applyFont="1"/>
    <xf borderId="4"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2" numFmtId="0" xfId="0" applyAlignment="1" applyBorder="1" applyFont="1">
      <alignment horizontal="center"/>
    </xf>
    <xf borderId="13" fillId="0" fontId="3" numFmtId="0" xfId="0" applyBorder="1" applyFont="1"/>
    <xf borderId="0" fillId="0" fontId="4" numFmtId="0" xfId="0" applyAlignment="1" applyFont="1">
      <alignment shrinkToFit="0" vertical="top" wrapText="1"/>
    </xf>
    <xf borderId="0" fillId="0" fontId="1" numFmtId="0" xfId="0" applyAlignment="1" applyFont="1">
      <alignment shrinkToFit="0" vertical="top" wrapText="1"/>
    </xf>
    <xf borderId="14" fillId="0" fontId="1" numFmtId="0" xfId="0" applyBorder="1" applyFont="1"/>
    <xf borderId="15" fillId="2" fontId="1" numFmtId="164" xfId="0" applyBorder="1" applyFill="1" applyFont="1" applyNumberFormat="1"/>
    <xf borderId="16" fillId="0" fontId="2" numFmtId="0" xfId="0" applyAlignment="1" applyBorder="1" applyFont="1">
      <alignment horizontal="center"/>
    </xf>
    <xf borderId="17" fillId="0" fontId="2" numFmtId="0" xfId="0" applyAlignment="1" applyBorder="1" applyFont="1">
      <alignment horizontal="center"/>
    </xf>
    <xf borderId="16" fillId="0" fontId="5" numFmtId="0" xfId="0" applyAlignment="1" applyBorder="1" applyFont="1">
      <alignment horizontal="center"/>
    </xf>
    <xf borderId="17" fillId="0" fontId="3" numFmtId="0" xfId="0" applyBorder="1" applyFont="1"/>
    <xf borderId="4" fillId="0" fontId="1" numFmtId="0" xfId="0" applyAlignment="1" applyBorder="1" applyFont="1">
      <alignment horizontal="left" shrinkToFit="0" vertical="top" wrapText="1"/>
    </xf>
    <xf borderId="18" fillId="2" fontId="1" numFmtId="164" xfId="0" applyBorder="1" applyFont="1" applyNumberFormat="1"/>
    <xf borderId="19" fillId="0" fontId="6" numFmtId="0" xfId="0" applyBorder="1" applyFont="1"/>
    <xf borderId="20" fillId="0" fontId="1" numFmtId="164" xfId="0" applyBorder="1" applyFont="1" applyNumberFormat="1"/>
    <xf borderId="21" fillId="0" fontId="1" numFmtId="0" xfId="0" applyBorder="1" applyFont="1"/>
    <xf borderId="22" fillId="0" fontId="1" numFmtId="164" xfId="0" applyBorder="1" applyFont="1" applyNumberFormat="1"/>
    <xf borderId="21" fillId="0" fontId="7" numFmtId="0" xfId="0" applyAlignment="1" applyBorder="1" applyFont="1">
      <alignment horizontal="center"/>
    </xf>
    <xf borderId="22" fillId="0" fontId="3" numFmtId="0" xfId="0" applyBorder="1" applyFont="1"/>
    <xf borderId="23" fillId="2" fontId="1" numFmtId="164" xfId="0" applyBorder="1" applyFont="1" applyNumberFormat="1"/>
    <xf borderId="24" fillId="0" fontId="1" numFmtId="164" xfId="0" applyBorder="1" applyFont="1" applyNumberFormat="1"/>
    <xf borderId="25" fillId="0" fontId="2" numFmtId="0" xfId="0" applyBorder="1" applyFont="1"/>
    <xf borderId="26" fillId="0" fontId="1" numFmtId="164" xfId="0" applyBorder="1" applyFont="1" applyNumberFormat="1"/>
    <xf borderId="12" fillId="0" fontId="2" numFmtId="0" xfId="0" applyAlignment="1" applyBorder="1" applyFont="1">
      <alignment horizontal="center" vertical="top"/>
    </xf>
    <xf borderId="16" fillId="0" fontId="2" numFmtId="0" xfId="0" applyAlignment="1" applyBorder="1" applyFont="1">
      <alignment horizontal="center" vertical="top"/>
    </xf>
    <xf borderId="17" fillId="0" fontId="2" numFmtId="0" xfId="0" applyAlignment="1" applyBorder="1" applyFont="1">
      <alignment horizontal="center" vertical="top"/>
    </xf>
    <xf borderId="1" fillId="0" fontId="2" numFmtId="0" xfId="0" applyAlignment="1" applyBorder="1" applyFont="1">
      <alignment horizontal="center"/>
    </xf>
    <xf borderId="27" fillId="0" fontId="2" numFmtId="0" xfId="0" applyBorder="1" applyFont="1"/>
    <xf borderId="28" fillId="0" fontId="1" numFmtId="164" xfId="0" applyBorder="1" applyFont="1" applyNumberFormat="1"/>
    <xf borderId="0" fillId="0" fontId="1" numFmtId="0" xfId="0" applyAlignment="1" applyFont="1">
      <alignment horizontal="center"/>
    </xf>
    <xf borderId="0" fillId="0" fontId="1" numFmtId="0" xfId="0" applyAlignment="1" applyFont="1">
      <alignment vertical="top"/>
    </xf>
    <xf borderId="0" fillId="0" fontId="1"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1" fillId="0" fontId="2" numFmtId="0" xfId="0" applyAlignment="1" applyBorder="1" applyFont="1">
      <alignment horizontal="center" shrinkToFit="0" wrapText="1"/>
    </xf>
    <xf borderId="0" fillId="0" fontId="2" numFmtId="0" xfId="0" applyAlignment="1" applyFont="1">
      <alignment shrinkToFit="0" wrapText="1"/>
    </xf>
    <xf borderId="4" fillId="0" fontId="1" numFmtId="0" xfId="0" applyAlignment="1" applyBorder="1" applyFont="1">
      <alignment horizontal="center" shrinkToFit="0" vertical="top" wrapText="1"/>
    </xf>
    <xf borderId="1" fillId="0" fontId="8" numFmtId="0" xfId="0" applyAlignment="1" applyBorder="1" applyFont="1">
      <alignment horizontal="center"/>
    </xf>
    <xf borderId="0" fillId="0" fontId="9" numFmtId="0" xfId="0" applyFont="1"/>
    <xf borderId="29" fillId="0" fontId="1" numFmtId="0" xfId="0" applyBorder="1" applyFont="1"/>
    <xf borderId="29" fillId="2" fontId="1" numFmtId="164" xfId="0" applyBorder="1" applyFont="1" applyNumberFormat="1"/>
    <xf borderId="30" fillId="2" fontId="1" numFmtId="164" xfId="0" applyBorder="1" applyFont="1" applyNumberFormat="1"/>
    <xf borderId="29" fillId="0" fontId="6" numFmtId="0" xfId="0" applyBorder="1" applyFont="1"/>
    <xf borderId="31" fillId="0" fontId="1" numFmtId="164" xfId="0" applyBorder="1" applyFont="1" applyNumberFormat="1"/>
    <xf borderId="0" fillId="0" fontId="10" numFmtId="0" xfId="0" applyAlignment="1" applyFont="1">
      <alignment horizontal="center"/>
    </xf>
    <xf borderId="1" fillId="0" fontId="2" numFmtId="0" xfId="0" applyAlignment="1" applyBorder="1" applyFont="1">
      <alignment horizontal="left"/>
    </xf>
    <xf borderId="0" fillId="0" fontId="2" numFmtId="0" xfId="0" applyAlignment="1" applyFont="1">
      <alignment horizontal="center"/>
    </xf>
    <xf borderId="29" fillId="2" fontId="11" numFmtId="165" xfId="0" applyBorder="1" applyFont="1" applyNumberFormat="1"/>
    <xf borderId="4" fillId="0" fontId="2" numFmtId="0" xfId="0" applyAlignment="1" applyBorder="1" applyFont="1">
      <alignment horizontal="left" shrinkToFit="0" vertical="center" wrapText="1"/>
    </xf>
    <xf borderId="31" fillId="0" fontId="11" numFmtId="165" xfId="0" applyBorder="1" applyFont="1" applyNumberFormat="1"/>
    <xf borderId="32" fillId="2" fontId="1" numFmtId="165" xfId="0" applyBorder="1" applyFont="1" applyNumberFormat="1"/>
    <xf borderId="33" fillId="2" fontId="1" numFmtId="165" xfId="0" applyBorder="1" applyFont="1" applyNumberFormat="1"/>
    <xf borderId="0" fillId="0" fontId="2" numFmtId="0" xfId="0" applyAlignment="1" applyFont="1">
      <alignment shrinkToFit="0" vertical="center" wrapText="1"/>
    </xf>
    <xf borderId="34" fillId="2" fontId="1" numFmtId="165" xfId="0" applyBorder="1" applyFont="1" applyNumberFormat="1"/>
    <xf borderId="0" fillId="0" fontId="11" numFmtId="165" xfId="0" applyFont="1" applyNumberFormat="1"/>
    <xf borderId="29" fillId="0" fontId="2" numFmtId="0" xfId="0" applyBorder="1" applyFont="1"/>
    <xf borderId="29" fillId="0" fontId="11" numFmtId="165" xfId="0" applyBorder="1" applyFont="1" applyNumberFormat="1"/>
    <xf borderId="1" fillId="0" fontId="12" numFmtId="0" xfId="0" applyBorder="1" applyFont="1"/>
    <xf borderId="3" fillId="0" fontId="13" numFmtId="0" xfId="0" applyBorder="1" applyFont="1"/>
    <xf borderId="2" fillId="0" fontId="14" numFmtId="0" xfId="0" applyAlignment="1" applyBorder="1" applyFont="1">
      <alignment horizontal="center"/>
    </xf>
    <xf borderId="1" fillId="0" fontId="1" numFmtId="0" xfId="0" applyBorder="1" applyFont="1"/>
    <xf borderId="30" fillId="2" fontId="1" numFmtId="165" xfId="0" applyBorder="1" applyFont="1" applyNumberFormat="1"/>
    <xf borderId="0" fillId="0" fontId="1" numFmtId="165" xfId="0" applyFont="1" applyNumberFormat="1"/>
    <xf borderId="29" fillId="0" fontId="2" numFmtId="0" xfId="0" applyAlignment="1" applyBorder="1" applyFont="1">
      <alignment shrinkToFit="0" wrapText="1"/>
    </xf>
    <xf borderId="4" fillId="0" fontId="2" numFmtId="0" xfId="0" applyAlignment="1" applyBorder="1" applyFont="1">
      <alignment horizontal="left"/>
    </xf>
    <xf borderId="4" fillId="0" fontId="1" numFmtId="0" xfId="0" applyAlignment="1" applyBorder="1" applyFont="1">
      <alignment horizontal="center" shrinkToFit="0" wrapText="1"/>
    </xf>
    <xf borderId="12" fillId="0" fontId="1" numFmtId="0" xfId="0" applyAlignment="1" applyBorder="1" applyFont="1">
      <alignment horizontal="left"/>
    </xf>
    <xf borderId="35" fillId="0" fontId="3" numFmtId="0" xfId="0" applyBorder="1" applyFont="1"/>
    <xf borderId="36" fillId="0" fontId="15" numFmtId="0" xfId="0" applyBorder="1" applyFont="1"/>
    <xf borderId="37" fillId="0" fontId="1" numFmtId="0" xfId="0" applyBorder="1" applyFont="1"/>
    <xf borderId="4" fillId="0" fontId="2" numFmtId="0" xfId="0" applyAlignment="1" applyBorder="1" applyFont="1">
      <alignment horizontal="center" readingOrder="0" shrinkToFit="0" vertical="center" wrapText="1"/>
    </xf>
    <xf borderId="36" fillId="0" fontId="1" numFmtId="0" xfId="0" applyBorder="1" applyFont="1"/>
    <xf borderId="38" fillId="2" fontId="11" numFmtId="165" xfId="0" applyBorder="1" applyFont="1" applyNumberFormat="1"/>
    <xf borderId="39" fillId="0" fontId="1" numFmtId="165" xfId="0" applyBorder="1" applyFont="1" applyNumberFormat="1"/>
    <xf borderId="36" fillId="0" fontId="1" numFmtId="0" xfId="0" applyAlignment="1" applyBorder="1" applyFont="1">
      <alignment horizontal="center" vertical="center"/>
    </xf>
    <xf borderId="38" fillId="2" fontId="1" numFmtId="165" xfId="0" applyAlignment="1" applyBorder="1" applyFont="1" applyNumberFormat="1">
      <alignment horizontal="center" vertical="center"/>
    </xf>
    <xf borderId="0" fillId="0" fontId="1" numFmtId="0" xfId="0" applyAlignment="1" applyFont="1">
      <alignment horizontal="center" vertical="center"/>
    </xf>
    <xf borderId="37" fillId="0" fontId="1" numFmtId="0" xfId="0" applyAlignment="1" applyBorder="1" applyFont="1">
      <alignment horizontal="center" shrinkToFit="0" vertical="center" wrapText="1"/>
    </xf>
    <xf borderId="40" fillId="2" fontId="1" numFmtId="165" xfId="0" applyAlignment="1" applyBorder="1" applyFont="1" applyNumberFormat="1">
      <alignment horizontal="center" vertical="center"/>
    </xf>
    <xf borderId="36" fillId="0" fontId="2" numFmtId="0" xfId="0" applyBorder="1" applyFont="1"/>
    <xf borderId="36" fillId="0" fontId="2" numFmtId="0" xfId="0" applyAlignment="1" applyBorder="1" applyFont="1">
      <alignment horizontal="left"/>
    </xf>
    <xf borderId="37" fillId="0" fontId="3" numFmtId="0" xfId="0" applyBorder="1" applyFont="1"/>
    <xf borderId="40" fillId="2" fontId="1" numFmtId="165" xfId="0" applyBorder="1" applyFont="1" applyNumberFormat="1"/>
    <xf borderId="41" fillId="0" fontId="1" numFmtId="0" xfId="0" applyBorder="1" applyFont="1"/>
    <xf borderId="42" fillId="0" fontId="11" numFmtId="165" xfId="0" applyBorder="1" applyFont="1" applyNumberFormat="1"/>
    <xf borderId="42" fillId="0" fontId="1" numFmtId="0" xfId="0" applyBorder="1" applyFont="1"/>
    <xf borderId="43" fillId="0" fontId="1" numFmtId="0" xfId="0" applyBorder="1" applyFont="1"/>
    <xf borderId="4" fillId="0" fontId="1" numFmtId="0" xfId="0" applyAlignment="1" applyBorder="1" applyFont="1">
      <alignment horizontal="left" vertical="top"/>
    </xf>
    <xf borderId="36" fillId="0" fontId="1" numFmtId="0" xfId="0" applyAlignment="1" applyBorder="1" applyFont="1">
      <alignment horizontal="center" shrinkToFit="0" vertical="center" wrapText="1"/>
    </xf>
    <xf borderId="37" fillId="0" fontId="16" numFmtId="0" xfId="0" applyAlignment="1" applyBorder="1" applyFont="1">
      <alignment horizontal="center" shrinkToFit="0" vertical="center" wrapText="1"/>
    </xf>
    <xf borderId="4" fillId="0" fontId="16" numFmtId="0" xfId="0" applyAlignment="1" applyBorder="1" applyFont="1">
      <alignment horizontal="center" shrinkToFit="0" vertical="center" wrapText="1"/>
    </xf>
    <xf borderId="0" fillId="0" fontId="1" numFmtId="0" xfId="0" applyAlignment="1" applyFont="1">
      <alignment horizontal="left" vertical="center"/>
    </xf>
    <xf borderId="38" fillId="2" fontId="1" numFmtId="165" xfId="0" applyAlignment="1" applyBorder="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1.43"/>
    <col customWidth="1" min="3" max="6" width="8.71"/>
    <col customWidth="1" min="7" max="7" width="11.43"/>
    <col customWidth="1" min="8" max="8" width="10.43"/>
  </cols>
  <sheetData>
    <row r="1">
      <c r="A1" s="1"/>
      <c r="B1" s="2"/>
      <c r="C1" s="1"/>
      <c r="D1" s="1"/>
      <c r="E1" s="1"/>
      <c r="F1" s="1"/>
      <c r="G1" s="1"/>
      <c r="H1" s="1"/>
      <c r="I1" s="1"/>
      <c r="J1" s="1"/>
      <c r="K1" s="1"/>
      <c r="L1" s="1"/>
      <c r="M1" s="1"/>
      <c r="N1" s="1"/>
      <c r="O1" s="1"/>
      <c r="P1" s="1"/>
      <c r="Q1" s="1"/>
      <c r="R1" s="1"/>
      <c r="S1" s="1"/>
      <c r="T1" s="1"/>
      <c r="U1" s="1"/>
      <c r="V1" s="1"/>
      <c r="W1" s="1"/>
      <c r="X1" s="1"/>
      <c r="Y1" s="1"/>
      <c r="Z1" s="1"/>
    </row>
    <row r="2" ht="15.0" customHeight="1">
      <c r="A2" s="3" t="s">
        <v>0</v>
      </c>
      <c r="B2" s="4"/>
      <c r="C2" s="1"/>
      <c r="D2" s="1"/>
      <c r="E2" s="1"/>
      <c r="F2" s="1"/>
      <c r="G2" s="1"/>
      <c r="H2" s="1"/>
      <c r="I2" s="1"/>
      <c r="J2" s="1"/>
      <c r="K2" s="1"/>
      <c r="L2" s="1"/>
      <c r="M2" s="1"/>
      <c r="N2" s="1"/>
      <c r="O2" s="1"/>
      <c r="P2" s="1"/>
      <c r="Q2" s="1"/>
      <c r="R2" s="1"/>
      <c r="S2" s="1"/>
      <c r="T2" s="1"/>
      <c r="U2" s="1"/>
      <c r="V2" s="1"/>
      <c r="W2" s="1"/>
      <c r="X2" s="1"/>
      <c r="Y2" s="1"/>
      <c r="Z2" s="1"/>
    </row>
    <row r="3" ht="15.0" customHeight="1">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5" t="s">
        <v>1</v>
      </c>
      <c r="B5" s="6"/>
      <c r="C5" s="6"/>
      <c r="D5" s="6"/>
      <c r="E5" s="4"/>
      <c r="F5" s="1"/>
      <c r="G5" s="1"/>
      <c r="H5" s="1"/>
      <c r="I5" s="1"/>
      <c r="J5" s="1"/>
      <c r="K5" s="1"/>
      <c r="L5" s="1"/>
      <c r="M5" s="1"/>
      <c r="N5" s="1"/>
      <c r="O5" s="1"/>
      <c r="P5" s="1"/>
      <c r="Q5" s="1"/>
      <c r="R5" s="1"/>
      <c r="S5" s="1"/>
      <c r="T5" s="1"/>
      <c r="U5" s="1"/>
      <c r="V5" s="1"/>
      <c r="W5" s="1"/>
      <c r="X5" s="1"/>
      <c r="Y5" s="1"/>
      <c r="Z5" s="1"/>
    </row>
    <row r="6" ht="14.25" customHeight="1">
      <c r="A6" s="7" t="s">
        <v>2</v>
      </c>
      <c r="B6" s="8"/>
      <c r="C6" s="8"/>
      <c r="D6" s="8"/>
      <c r="E6" s="9"/>
      <c r="F6" s="1"/>
      <c r="G6" s="1"/>
      <c r="H6" s="1"/>
      <c r="I6" s="1"/>
      <c r="J6" s="1"/>
      <c r="K6" s="1"/>
      <c r="L6" s="1"/>
      <c r="M6" s="1"/>
      <c r="N6" s="1"/>
      <c r="O6" s="1"/>
      <c r="P6" s="1"/>
      <c r="Q6" s="1"/>
      <c r="R6" s="1"/>
      <c r="S6" s="1"/>
      <c r="T6" s="1"/>
      <c r="U6" s="1"/>
      <c r="V6" s="1"/>
      <c r="W6" s="1"/>
      <c r="X6" s="1"/>
      <c r="Y6" s="1"/>
      <c r="Z6" s="1"/>
    </row>
    <row r="7" ht="14.25" customHeight="1">
      <c r="A7" s="10"/>
      <c r="E7" s="11"/>
      <c r="F7" s="1"/>
      <c r="G7" s="1"/>
      <c r="H7" s="1"/>
      <c r="I7" s="1"/>
      <c r="J7" s="1"/>
      <c r="K7" s="1"/>
      <c r="L7" s="1"/>
      <c r="M7" s="1"/>
      <c r="N7" s="1"/>
      <c r="O7" s="1"/>
      <c r="P7" s="1"/>
      <c r="Q7" s="1"/>
      <c r="R7" s="1"/>
      <c r="S7" s="1"/>
      <c r="T7" s="1"/>
      <c r="U7" s="1"/>
      <c r="V7" s="1"/>
      <c r="W7" s="1"/>
      <c r="X7" s="1"/>
      <c r="Y7" s="1"/>
      <c r="Z7" s="1"/>
    </row>
    <row r="8" ht="14.25" customHeight="1">
      <c r="A8" s="10"/>
      <c r="E8" s="11"/>
      <c r="F8" s="1"/>
      <c r="G8" s="1"/>
      <c r="H8" s="1"/>
      <c r="I8" s="1"/>
      <c r="J8" s="1"/>
      <c r="K8" s="1"/>
      <c r="L8" s="1"/>
      <c r="M8" s="1"/>
      <c r="N8" s="1"/>
      <c r="O8" s="1"/>
      <c r="P8" s="1"/>
      <c r="Q8" s="1"/>
      <c r="R8" s="1"/>
      <c r="S8" s="1"/>
      <c r="T8" s="1"/>
      <c r="U8" s="1"/>
      <c r="V8" s="1"/>
      <c r="W8" s="1"/>
      <c r="X8" s="1"/>
      <c r="Y8" s="1"/>
      <c r="Z8" s="1"/>
    </row>
    <row r="9" ht="14.25" customHeight="1">
      <c r="A9" s="12"/>
      <c r="B9" s="13"/>
      <c r="C9" s="13"/>
      <c r="D9" s="13"/>
      <c r="E9" s="14"/>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5" t="s">
        <v>3</v>
      </c>
      <c r="B13" s="16"/>
      <c r="C13" s="1"/>
      <c r="D13" s="17"/>
      <c r="E13" s="18"/>
      <c r="F13" s="18"/>
      <c r="G13" s="1"/>
      <c r="H13" s="1"/>
      <c r="I13" s="1"/>
      <c r="J13" s="1"/>
      <c r="K13" s="1"/>
      <c r="L13" s="1"/>
      <c r="M13" s="1"/>
      <c r="N13" s="1"/>
      <c r="O13" s="1"/>
      <c r="P13" s="1"/>
      <c r="Q13" s="1"/>
      <c r="R13" s="1"/>
      <c r="S13" s="1"/>
      <c r="T13" s="1"/>
      <c r="U13" s="1"/>
      <c r="V13" s="1"/>
      <c r="W13" s="1"/>
      <c r="X13" s="1"/>
      <c r="Y13" s="1"/>
      <c r="Z13" s="1"/>
    </row>
    <row r="14" ht="14.25" customHeight="1">
      <c r="A14" s="19" t="s">
        <v>4</v>
      </c>
      <c r="B14" s="20">
        <v>1243.59</v>
      </c>
      <c r="C14" s="1"/>
      <c r="D14" s="17"/>
      <c r="E14" s="18"/>
      <c r="F14" s="18"/>
      <c r="G14" s="1"/>
      <c r="H14" s="1"/>
      <c r="I14" s="1"/>
      <c r="J14" s="1"/>
      <c r="K14" s="1"/>
      <c r="L14" s="1"/>
      <c r="M14" s="1"/>
      <c r="N14" s="1"/>
      <c r="O14" s="1"/>
      <c r="P14" s="1"/>
      <c r="Q14" s="1"/>
      <c r="R14" s="1"/>
      <c r="S14" s="1"/>
      <c r="T14" s="1"/>
      <c r="U14" s="1"/>
      <c r="V14" s="1"/>
      <c r="W14" s="1"/>
      <c r="X14" s="1"/>
      <c r="Y14" s="1"/>
      <c r="Z14" s="1"/>
    </row>
    <row r="15" ht="14.25" customHeight="1">
      <c r="A15" s="21"/>
      <c r="B15" s="22"/>
      <c r="C15" s="1"/>
      <c r="D15" s="17"/>
      <c r="E15" s="18"/>
      <c r="F15" s="18"/>
      <c r="G15" s="1"/>
      <c r="H15" s="1"/>
      <c r="I15" s="1"/>
      <c r="J15" s="1"/>
      <c r="K15" s="1"/>
      <c r="L15" s="1"/>
      <c r="M15" s="1"/>
      <c r="N15" s="1"/>
      <c r="O15" s="1"/>
      <c r="P15" s="1"/>
      <c r="Q15" s="1"/>
      <c r="R15" s="1"/>
      <c r="S15" s="1"/>
      <c r="T15" s="1"/>
      <c r="U15" s="1"/>
      <c r="V15" s="1"/>
      <c r="W15" s="1"/>
      <c r="X15" s="1"/>
      <c r="Y15" s="1"/>
      <c r="Z15" s="1"/>
    </row>
    <row r="16" ht="14.25" customHeight="1">
      <c r="A16" s="23" t="s">
        <v>5</v>
      </c>
      <c r="B16" s="24"/>
      <c r="C16" s="1"/>
      <c r="D16" s="5" t="s">
        <v>6</v>
      </c>
      <c r="E16" s="6"/>
      <c r="F16" s="4"/>
      <c r="G16" s="1"/>
      <c r="H16" s="1"/>
      <c r="I16" s="1"/>
      <c r="J16" s="1"/>
      <c r="K16" s="1"/>
      <c r="L16" s="1"/>
      <c r="M16" s="1"/>
      <c r="N16" s="1"/>
      <c r="O16" s="1"/>
      <c r="P16" s="1"/>
      <c r="Q16" s="1"/>
      <c r="R16" s="1"/>
      <c r="S16" s="1"/>
      <c r="T16" s="1"/>
      <c r="U16" s="1"/>
      <c r="V16" s="1"/>
      <c r="W16" s="1"/>
      <c r="X16" s="1"/>
      <c r="Y16" s="1"/>
      <c r="Z16" s="1"/>
    </row>
    <row r="17" ht="14.25" customHeight="1">
      <c r="A17" s="19" t="s">
        <v>7</v>
      </c>
      <c r="B17" s="20" t="s">
        <v>8</v>
      </c>
      <c r="C17" s="1"/>
      <c r="D17" s="25"/>
      <c r="E17" s="8"/>
      <c r="F17" s="9"/>
      <c r="G17" s="1"/>
      <c r="H17" s="1"/>
      <c r="I17" s="1"/>
      <c r="J17" s="1"/>
      <c r="K17" s="1"/>
      <c r="L17" s="1"/>
      <c r="M17" s="1"/>
      <c r="N17" s="1"/>
      <c r="O17" s="1"/>
      <c r="P17" s="1"/>
      <c r="Q17" s="1"/>
      <c r="R17" s="1"/>
      <c r="S17" s="1"/>
      <c r="T17" s="1"/>
      <c r="U17" s="1"/>
      <c r="V17" s="1"/>
      <c r="W17" s="1"/>
      <c r="X17" s="1"/>
      <c r="Y17" s="1"/>
      <c r="Z17" s="1"/>
    </row>
    <row r="18" ht="14.25" customHeight="1">
      <c r="A18" s="19" t="s">
        <v>9</v>
      </c>
      <c r="B18" s="20">
        <v>16565.0</v>
      </c>
      <c r="C18" s="1"/>
      <c r="D18" s="10"/>
      <c r="F18" s="11"/>
      <c r="G18" s="1"/>
      <c r="H18" s="1"/>
      <c r="I18" s="1"/>
      <c r="J18" s="1"/>
      <c r="K18" s="1"/>
      <c r="L18" s="1"/>
      <c r="M18" s="1"/>
      <c r="N18" s="1"/>
      <c r="O18" s="1"/>
      <c r="P18" s="1"/>
      <c r="Q18" s="1"/>
      <c r="R18" s="1"/>
      <c r="S18" s="1"/>
      <c r="T18" s="1"/>
      <c r="U18" s="1"/>
      <c r="V18" s="1"/>
      <c r="W18" s="1"/>
      <c r="X18" s="1"/>
      <c r="Y18" s="1"/>
      <c r="Z18" s="1"/>
    </row>
    <row r="19" ht="14.25" customHeight="1">
      <c r="A19" s="19" t="s">
        <v>10</v>
      </c>
      <c r="B19" s="20" t="s">
        <v>8</v>
      </c>
      <c r="C19" s="1"/>
      <c r="D19" s="10"/>
      <c r="F19" s="11"/>
      <c r="G19" s="1"/>
      <c r="H19" s="1"/>
      <c r="I19" s="1"/>
      <c r="J19" s="1"/>
      <c r="K19" s="1"/>
      <c r="L19" s="1"/>
      <c r="M19" s="1"/>
      <c r="N19" s="1"/>
      <c r="O19" s="1"/>
      <c r="P19" s="1"/>
      <c r="Q19" s="1"/>
      <c r="R19" s="1"/>
      <c r="S19" s="1"/>
      <c r="T19" s="1"/>
      <c r="U19" s="1"/>
      <c r="V19" s="1"/>
      <c r="W19" s="1"/>
      <c r="X19" s="1"/>
      <c r="Y19" s="1"/>
      <c r="Z19" s="1"/>
    </row>
    <row r="20" ht="14.25" customHeight="1">
      <c r="A20" s="19" t="s">
        <v>11</v>
      </c>
      <c r="B20" s="20" t="s">
        <v>8</v>
      </c>
      <c r="C20" s="1"/>
      <c r="D20" s="10"/>
      <c r="F20" s="11"/>
      <c r="G20" s="1"/>
      <c r="H20" s="1"/>
      <c r="I20" s="1"/>
      <c r="J20" s="1"/>
      <c r="K20" s="1"/>
      <c r="L20" s="1"/>
      <c r="M20" s="1"/>
      <c r="N20" s="1"/>
      <c r="O20" s="1"/>
      <c r="P20" s="1"/>
      <c r="Q20" s="1"/>
      <c r="R20" s="1"/>
      <c r="S20" s="1"/>
      <c r="T20" s="1"/>
      <c r="U20" s="1"/>
      <c r="V20" s="1"/>
      <c r="W20" s="1"/>
      <c r="X20" s="1"/>
      <c r="Y20" s="1"/>
      <c r="Z20" s="1"/>
    </row>
    <row r="21" ht="14.25" customHeight="1">
      <c r="A21" s="19" t="s">
        <v>12</v>
      </c>
      <c r="B21" s="20">
        <v>9500.0</v>
      </c>
      <c r="C21" s="1"/>
      <c r="D21" s="10"/>
      <c r="F21" s="11"/>
      <c r="G21" s="1"/>
      <c r="H21" s="1"/>
      <c r="I21" s="1"/>
      <c r="J21" s="1"/>
      <c r="K21" s="1"/>
      <c r="L21" s="1"/>
      <c r="M21" s="1"/>
      <c r="N21" s="1"/>
      <c r="O21" s="1"/>
      <c r="P21" s="1"/>
      <c r="Q21" s="1"/>
      <c r="R21" s="1"/>
      <c r="S21" s="1"/>
      <c r="T21" s="1"/>
      <c r="U21" s="1"/>
      <c r="V21" s="1"/>
      <c r="W21" s="1"/>
      <c r="X21" s="1"/>
      <c r="Y21" s="1"/>
      <c r="Z21" s="1"/>
    </row>
    <row r="22" ht="14.25" customHeight="1">
      <c r="A22" s="19" t="s">
        <v>8</v>
      </c>
      <c r="B22" s="26" t="s">
        <v>8</v>
      </c>
      <c r="C22" s="1"/>
      <c r="D22" s="10"/>
      <c r="F22" s="11"/>
      <c r="G22" s="1"/>
      <c r="H22" s="1"/>
      <c r="I22" s="1"/>
      <c r="J22" s="1"/>
      <c r="K22" s="1"/>
      <c r="L22" s="1"/>
      <c r="M22" s="1"/>
      <c r="N22" s="1"/>
      <c r="O22" s="1"/>
      <c r="P22" s="1"/>
      <c r="Q22" s="1"/>
      <c r="R22" s="1"/>
      <c r="S22" s="1"/>
      <c r="T22" s="1"/>
      <c r="U22" s="1"/>
      <c r="V22" s="1"/>
      <c r="W22" s="1"/>
      <c r="X22" s="1"/>
      <c r="Y22" s="1"/>
      <c r="Z22" s="1"/>
    </row>
    <row r="23" ht="14.25" customHeight="1">
      <c r="A23" s="27" t="s">
        <v>13</v>
      </c>
      <c r="B23" s="28">
        <f>SUM(B17:B22)</f>
        <v>26065</v>
      </c>
      <c r="C23" s="1"/>
      <c r="D23" s="10"/>
      <c r="F23" s="11"/>
      <c r="G23" s="1"/>
      <c r="H23" s="1"/>
      <c r="I23" s="1"/>
      <c r="J23" s="1"/>
      <c r="K23" s="1"/>
      <c r="L23" s="1"/>
      <c r="M23" s="1"/>
      <c r="N23" s="1"/>
      <c r="O23" s="1"/>
      <c r="P23" s="1"/>
      <c r="Q23" s="1"/>
      <c r="R23" s="1"/>
      <c r="S23" s="1"/>
      <c r="T23" s="1"/>
      <c r="U23" s="1"/>
      <c r="V23" s="1"/>
      <c r="W23" s="1"/>
      <c r="X23" s="1"/>
      <c r="Y23" s="1"/>
      <c r="Z23" s="1"/>
    </row>
    <row r="24" ht="14.25" customHeight="1">
      <c r="A24" s="29"/>
      <c r="B24" s="30"/>
      <c r="C24" s="1"/>
      <c r="D24" s="10"/>
      <c r="F24" s="11"/>
      <c r="G24" s="1"/>
      <c r="H24" s="1"/>
      <c r="I24" s="1"/>
      <c r="J24" s="1"/>
      <c r="K24" s="1"/>
      <c r="L24" s="1"/>
      <c r="M24" s="1"/>
      <c r="N24" s="1"/>
      <c r="O24" s="1"/>
      <c r="P24" s="1"/>
      <c r="Q24" s="1"/>
      <c r="R24" s="1"/>
      <c r="S24" s="1"/>
      <c r="T24" s="1"/>
      <c r="U24" s="1"/>
      <c r="V24" s="1"/>
      <c r="W24" s="1"/>
      <c r="X24" s="1"/>
      <c r="Y24" s="1"/>
      <c r="Z24" s="1"/>
    </row>
    <row r="25" ht="14.25" customHeight="1">
      <c r="A25" s="31" t="s">
        <v>14</v>
      </c>
      <c r="B25" s="32"/>
      <c r="C25" s="1"/>
      <c r="D25" s="10"/>
      <c r="F25" s="11"/>
      <c r="G25" s="1"/>
      <c r="H25" s="1"/>
      <c r="I25" s="1"/>
      <c r="J25" s="1"/>
      <c r="K25" s="1"/>
      <c r="L25" s="1"/>
      <c r="M25" s="1"/>
      <c r="N25" s="1"/>
      <c r="O25" s="1"/>
      <c r="P25" s="1"/>
      <c r="Q25" s="1"/>
      <c r="R25" s="1"/>
      <c r="S25" s="1"/>
      <c r="T25" s="1"/>
      <c r="U25" s="1"/>
      <c r="V25" s="1"/>
      <c r="W25" s="1"/>
      <c r="X25" s="1"/>
      <c r="Y25" s="1"/>
      <c r="Z25" s="1"/>
    </row>
    <row r="26" ht="14.25" customHeight="1">
      <c r="A26" s="19" t="s">
        <v>15</v>
      </c>
      <c r="B26" s="20">
        <v>7070.0</v>
      </c>
      <c r="C26" s="1"/>
      <c r="D26" s="10"/>
      <c r="F26" s="11"/>
      <c r="G26" s="1"/>
      <c r="H26" s="1"/>
      <c r="I26" s="1"/>
      <c r="J26" s="1"/>
      <c r="K26" s="1"/>
      <c r="L26" s="1"/>
      <c r="M26" s="1"/>
      <c r="N26" s="1"/>
      <c r="O26" s="1"/>
      <c r="P26" s="1"/>
      <c r="Q26" s="1"/>
      <c r="R26" s="1"/>
      <c r="S26" s="1"/>
      <c r="T26" s="1"/>
      <c r="U26" s="1"/>
      <c r="V26" s="1"/>
      <c r="W26" s="1"/>
      <c r="X26" s="1"/>
      <c r="Y26" s="1"/>
      <c r="Z26" s="1"/>
    </row>
    <row r="27" ht="14.25" customHeight="1">
      <c r="A27" s="19" t="s">
        <v>16</v>
      </c>
      <c r="B27" s="33">
        <v>4900.0</v>
      </c>
      <c r="C27" s="1"/>
      <c r="D27" s="10"/>
      <c r="F27" s="11"/>
      <c r="G27" s="1"/>
      <c r="H27" s="1"/>
      <c r="I27" s="1"/>
      <c r="J27" s="1"/>
      <c r="K27" s="1"/>
      <c r="L27" s="1"/>
      <c r="M27" s="1"/>
      <c r="N27" s="1"/>
      <c r="O27" s="1"/>
      <c r="P27" s="1"/>
      <c r="Q27" s="1"/>
      <c r="R27" s="1"/>
      <c r="S27" s="1"/>
      <c r="T27" s="1"/>
      <c r="U27" s="1"/>
      <c r="V27" s="1"/>
      <c r="W27" s="1"/>
      <c r="X27" s="1"/>
      <c r="Y27" s="1"/>
      <c r="Z27" s="1"/>
    </row>
    <row r="28" ht="14.25" customHeight="1">
      <c r="A28" s="19" t="s">
        <v>17</v>
      </c>
      <c r="B28" s="33">
        <v>6905.0</v>
      </c>
      <c r="C28" s="1"/>
      <c r="D28" s="10"/>
      <c r="F28" s="11"/>
      <c r="G28" s="1"/>
      <c r="H28" s="1"/>
      <c r="I28" s="1"/>
      <c r="J28" s="1"/>
      <c r="K28" s="1"/>
      <c r="L28" s="1"/>
      <c r="M28" s="1"/>
      <c r="N28" s="1"/>
      <c r="O28" s="1"/>
      <c r="P28" s="1"/>
      <c r="Q28" s="1"/>
      <c r="R28" s="1"/>
      <c r="S28" s="1"/>
      <c r="T28" s="1"/>
      <c r="U28" s="1"/>
      <c r="V28" s="1"/>
      <c r="W28" s="1"/>
      <c r="X28" s="1"/>
      <c r="Y28" s="1"/>
      <c r="Z28" s="1"/>
    </row>
    <row r="29" ht="14.25" customHeight="1">
      <c r="A29" s="19" t="s">
        <v>18</v>
      </c>
      <c r="B29" s="33">
        <v>3540.0</v>
      </c>
      <c r="C29" s="1"/>
      <c r="D29" s="10"/>
      <c r="F29" s="11"/>
      <c r="G29" s="1"/>
      <c r="H29" s="2"/>
      <c r="I29" s="1"/>
      <c r="J29" s="1"/>
      <c r="K29" s="1"/>
      <c r="L29" s="1"/>
      <c r="M29" s="1"/>
      <c r="N29" s="1"/>
      <c r="O29" s="1"/>
      <c r="P29" s="1"/>
      <c r="Q29" s="1"/>
      <c r="R29" s="1"/>
      <c r="S29" s="1"/>
      <c r="T29" s="1"/>
      <c r="U29" s="1"/>
      <c r="V29" s="1"/>
      <c r="W29" s="1"/>
      <c r="X29" s="1"/>
      <c r="Y29" s="1"/>
      <c r="Z29" s="1"/>
    </row>
    <row r="30" ht="14.25" customHeight="1">
      <c r="A30" s="19" t="s">
        <v>19</v>
      </c>
      <c r="B30" s="33">
        <v>3650.0</v>
      </c>
      <c r="C30" s="1"/>
      <c r="D30" s="10"/>
      <c r="F30" s="11"/>
      <c r="G30" s="1"/>
      <c r="H30" s="1"/>
      <c r="I30" s="1"/>
      <c r="J30" s="1"/>
      <c r="K30" s="1"/>
      <c r="L30" s="1"/>
      <c r="M30" s="1"/>
      <c r="N30" s="1"/>
      <c r="O30" s="1"/>
      <c r="P30" s="1"/>
      <c r="Q30" s="1"/>
      <c r="R30" s="1"/>
      <c r="S30" s="1"/>
      <c r="T30" s="1"/>
      <c r="U30" s="1"/>
      <c r="V30" s="1"/>
      <c r="W30" s="1"/>
      <c r="X30" s="1"/>
      <c r="Y30" s="1"/>
      <c r="Z30" s="1"/>
    </row>
    <row r="31" ht="14.25" customHeight="1">
      <c r="A31" s="19" t="s">
        <v>20</v>
      </c>
      <c r="B31" s="33">
        <v>0.0</v>
      </c>
      <c r="C31" s="1"/>
      <c r="D31" s="10"/>
      <c r="F31" s="11"/>
      <c r="G31" s="1"/>
      <c r="H31" s="1"/>
      <c r="I31" s="1"/>
      <c r="J31" s="1"/>
      <c r="K31" s="1"/>
      <c r="L31" s="1"/>
      <c r="M31" s="1"/>
      <c r="N31" s="1"/>
      <c r="O31" s="1"/>
      <c r="P31" s="1"/>
      <c r="Q31" s="1"/>
      <c r="R31" s="1"/>
      <c r="S31" s="1"/>
      <c r="T31" s="1"/>
      <c r="U31" s="1"/>
      <c r="V31" s="1"/>
      <c r="W31" s="1"/>
      <c r="X31" s="1"/>
      <c r="Y31" s="1"/>
      <c r="Z31" s="1"/>
    </row>
    <row r="32" ht="14.25" customHeight="1">
      <c r="A32" s="19" t="s">
        <v>21</v>
      </c>
      <c r="B32" s="26">
        <v>1243.59</v>
      </c>
      <c r="C32" s="1"/>
      <c r="D32" s="10"/>
      <c r="F32" s="11"/>
      <c r="G32" s="1"/>
      <c r="H32" s="1"/>
      <c r="I32" s="1"/>
      <c r="J32" s="1"/>
      <c r="K32" s="1"/>
      <c r="L32" s="1"/>
      <c r="M32" s="1"/>
      <c r="N32" s="1"/>
      <c r="O32" s="1"/>
      <c r="P32" s="1"/>
      <c r="Q32" s="1"/>
      <c r="R32" s="1"/>
      <c r="S32" s="1"/>
      <c r="T32" s="1"/>
      <c r="U32" s="1"/>
      <c r="V32" s="1"/>
      <c r="W32" s="1"/>
      <c r="X32" s="1"/>
      <c r="Y32" s="1"/>
      <c r="Z32" s="1"/>
    </row>
    <row r="33" ht="14.25" customHeight="1">
      <c r="A33" s="27" t="s">
        <v>22</v>
      </c>
      <c r="B33" s="28">
        <f>SUM(B26:B32)</f>
        <v>27308.59</v>
      </c>
      <c r="C33" s="1"/>
      <c r="D33" s="10"/>
      <c r="F33" s="11"/>
      <c r="G33" s="1"/>
      <c r="H33" s="1"/>
      <c r="I33" s="1"/>
      <c r="J33" s="1"/>
      <c r="K33" s="1"/>
      <c r="L33" s="1"/>
      <c r="M33" s="1"/>
      <c r="N33" s="1"/>
      <c r="O33" s="1"/>
      <c r="P33" s="1"/>
      <c r="Q33" s="1"/>
      <c r="R33" s="1"/>
      <c r="S33" s="1"/>
      <c r="T33" s="1"/>
      <c r="U33" s="1"/>
      <c r="V33" s="1"/>
      <c r="W33" s="1"/>
      <c r="X33" s="1"/>
      <c r="Y33" s="1"/>
      <c r="Z33" s="1"/>
    </row>
    <row r="34" ht="14.25" customHeight="1">
      <c r="A34" s="29"/>
      <c r="B34" s="34"/>
      <c r="C34" s="1"/>
      <c r="D34" s="10"/>
      <c r="F34" s="11"/>
      <c r="G34" s="1"/>
      <c r="H34" s="1"/>
      <c r="I34" s="1"/>
      <c r="J34" s="1"/>
      <c r="K34" s="1"/>
      <c r="L34" s="1"/>
      <c r="M34" s="1"/>
      <c r="N34" s="1"/>
      <c r="O34" s="1"/>
      <c r="P34" s="1"/>
      <c r="Q34" s="1"/>
      <c r="R34" s="1"/>
      <c r="S34" s="1"/>
      <c r="T34" s="1"/>
      <c r="U34" s="1"/>
      <c r="V34" s="1"/>
      <c r="W34" s="1"/>
      <c r="X34" s="1"/>
      <c r="Y34" s="1"/>
      <c r="Z34" s="1"/>
    </row>
    <row r="35" ht="14.25" customHeight="1">
      <c r="A35" s="35" t="s">
        <v>23</v>
      </c>
      <c r="B35" s="36">
        <f>(B14+B23-B33)</f>
        <v>0</v>
      </c>
      <c r="C35" s="1"/>
      <c r="D35" s="12"/>
      <c r="E35" s="13"/>
      <c r="F35" s="14"/>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37" t="s">
        <v>24</v>
      </c>
      <c r="B39" s="16"/>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9" t="s">
        <v>4</v>
      </c>
      <c r="B40" s="20">
        <v>1243.59</v>
      </c>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38"/>
      <c r="B41" s="39"/>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31" t="s">
        <v>25</v>
      </c>
      <c r="B42" s="32"/>
      <c r="C42" s="1"/>
      <c r="D42" s="40" t="s">
        <v>6</v>
      </c>
      <c r="E42" s="6"/>
      <c r="F42" s="4"/>
      <c r="G42" s="1"/>
      <c r="H42" s="1"/>
      <c r="I42" s="1"/>
      <c r="J42" s="1"/>
      <c r="K42" s="1"/>
      <c r="L42" s="1"/>
      <c r="M42" s="1"/>
      <c r="N42" s="1"/>
      <c r="O42" s="1"/>
      <c r="P42" s="1"/>
      <c r="Q42" s="1"/>
      <c r="R42" s="1"/>
      <c r="S42" s="1"/>
      <c r="T42" s="1"/>
      <c r="U42" s="1"/>
      <c r="V42" s="1"/>
      <c r="W42" s="1"/>
      <c r="X42" s="1"/>
      <c r="Y42" s="1"/>
      <c r="Z42" s="1"/>
    </row>
    <row r="43" ht="14.25" customHeight="1">
      <c r="A43" s="19" t="s">
        <v>7</v>
      </c>
      <c r="B43" s="20">
        <v>1317.28</v>
      </c>
      <c r="C43" s="1"/>
      <c r="D43" s="25"/>
      <c r="E43" s="8"/>
      <c r="F43" s="9"/>
      <c r="G43" s="1"/>
      <c r="H43" s="1"/>
      <c r="I43" s="1"/>
      <c r="J43" s="1"/>
      <c r="K43" s="1"/>
      <c r="L43" s="1"/>
      <c r="M43" s="1"/>
      <c r="N43" s="1"/>
      <c r="O43" s="1"/>
      <c r="P43" s="1"/>
      <c r="Q43" s="1"/>
      <c r="R43" s="1"/>
      <c r="S43" s="1"/>
      <c r="T43" s="1"/>
      <c r="U43" s="1"/>
      <c r="V43" s="1"/>
      <c r="W43" s="1"/>
      <c r="X43" s="1"/>
      <c r="Y43" s="1"/>
      <c r="Z43" s="1"/>
    </row>
    <row r="44" ht="14.25" customHeight="1">
      <c r="A44" s="19" t="s">
        <v>9</v>
      </c>
      <c r="B44" s="20">
        <v>16565.0</v>
      </c>
      <c r="C44" s="1"/>
      <c r="D44" s="10"/>
      <c r="F44" s="11"/>
      <c r="G44" s="1"/>
      <c r="H44" s="1"/>
      <c r="I44" s="1"/>
      <c r="J44" s="1"/>
      <c r="K44" s="1"/>
      <c r="L44" s="1"/>
      <c r="M44" s="1"/>
      <c r="N44" s="1"/>
      <c r="O44" s="1"/>
      <c r="P44" s="1"/>
      <c r="Q44" s="1"/>
      <c r="R44" s="1"/>
      <c r="S44" s="1"/>
      <c r="T44" s="1"/>
      <c r="U44" s="1"/>
      <c r="V44" s="1"/>
      <c r="W44" s="1"/>
      <c r="X44" s="1"/>
      <c r="Y44" s="1"/>
      <c r="Z44" s="1"/>
    </row>
    <row r="45" ht="14.25" customHeight="1">
      <c r="A45" s="19" t="s">
        <v>10</v>
      </c>
      <c r="B45" s="20" t="s">
        <v>8</v>
      </c>
      <c r="C45" s="1"/>
      <c r="D45" s="10"/>
      <c r="F45" s="11"/>
      <c r="G45" s="1"/>
      <c r="H45" s="1"/>
      <c r="I45" s="1"/>
      <c r="J45" s="1"/>
      <c r="K45" s="1"/>
      <c r="L45" s="1"/>
      <c r="M45" s="1"/>
      <c r="N45" s="1"/>
      <c r="O45" s="1"/>
      <c r="P45" s="1"/>
      <c r="Q45" s="1"/>
      <c r="R45" s="1"/>
      <c r="S45" s="1"/>
      <c r="T45" s="1"/>
      <c r="U45" s="1"/>
      <c r="V45" s="1"/>
      <c r="W45" s="1"/>
      <c r="X45" s="1"/>
      <c r="Y45" s="1"/>
      <c r="Z45" s="1"/>
    </row>
    <row r="46" ht="14.25" customHeight="1">
      <c r="A46" s="19" t="s">
        <v>11</v>
      </c>
      <c r="B46" s="20" t="s">
        <v>8</v>
      </c>
      <c r="C46" s="1"/>
      <c r="D46" s="10"/>
      <c r="F46" s="11"/>
      <c r="G46" s="1"/>
      <c r="H46" s="1"/>
      <c r="I46" s="1"/>
      <c r="J46" s="1"/>
      <c r="K46" s="1"/>
      <c r="L46" s="1"/>
      <c r="M46" s="1"/>
      <c r="N46" s="1"/>
      <c r="O46" s="1"/>
      <c r="P46" s="1"/>
      <c r="Q46" s="1"/>
      <c r="R46" s="1"/>
      <c r="S46" s="1"/>
      <c r="T46" s="1"/>
      <c r="U46" s="1"/>
      <c r="V46" s="1"/>
      <c r="W46" s="1"/>
      <c r="X46" s="1"/>
      <c r="Y46" s="1"/>
      <c r="Z46" s="1"/>
    </row>
    <row r="47" ht="14.25" customHeight="1">
      <c r="A47" s="19" t="s">
        <v>12</v>
      </c>
      <c r="B47" s="20">
        <f>'TOTAL FUNDING REQUESTS FY20'!B12</f>
        <v>9500</v>
      </c>
      <c r="C47" s="1"/>
      <c r="D47" s="10"/>
      <c r="F47" s="11"/>
      <c r="G47" s="1"/>
      <c r="H47" s="1"/>
      <c r="I47" s="1"/>
      <c r="J47" s="1"/>
      <c r="K47" s="1"/>
      <c r="L47" s="1"/>
      <c r="M47" s="1"/>
      <c r="N47" s="1"/>
      <c r="O47" s="1"/>
      <c r="P47" s="1"/>
      <c r="Q47" s="1"/>
      <c r="R47" s="1"/>
      <c r="S47" s="1"/>
      <c r="T47" s="1"/>
      <c r="U47" s="1"/>
      <c r="V47" s="1"/>
      <c r="W47" s="1"/>
      <c r="X47" s="1"/>
      <c r="Y47" s="1"/>
      <c r="Z47" s="1"/>
    </row>
    <row r="48" ht="14.25" customHeight="1">
      <c r="A48" s="19" t="s">
        <v>8</v>
      </c>
      <c r="B48" s="26" t="s">
        <v>8</v>
      </c>
      <c r="C48" s="1"/>
      <c r="D48" s="10"/>
      <c r="F48" s="11"/>
      <c r="G48" s="1"/>
      <c r="H48" s="1"/>
      <c r="I48" s="1"/>
      <c r="J48" s="1"/>
      <c r="K48" s="1"/>
      <c r="L48" s="1"/>
      <c r="M48" s="1"/>
      <c r="N48" s="1"/>
      <c r="O48" s="1"/>
      <c r="P48" s="1"/>
      <c r="Q48" s="1"/>
      <c r="R48" s="1"/>
      <c r="S48" s="1"/>
      <c r="T48" s="1"/>
      <c r="U48" s="1"/>
      <c r="V48" s="1"/>
      <c r="W48" s="1"/>
      <c r="X48" s="1"/>
      <c r="Y48" s="1"/>
      <c r="Z48" s="1"/>
    </row>
    <row r="49" ht="14.25" customHeight="1">
      <c r="A49" s="27" t="s">
        <v>26</v>
      </c>
      <c r="B49" s="28">
        <f>SUM(B43:B48)</f>
        <v>27382.28</v>
      </c>
      <c r="C49" s="1"/>
      <c r="D49" s="10"/>
      <c r="F49" s="11"/>
      <c r="G49" s="1"/>
      <c r="H49" s="1"/>
      <c r="I49" s="1"/>
      <c r="J49" s="1"/>
      <c r="K49" s="1"/>
      <c r="L49" s="1"/>
      <c r="M49" s="1"/>
      <c r="N49" s="1"/>
      <c r="O49" s="1"/>
      <c r="P49" s="1"/>
      <c r="Q49" s="1"/>
      <c r="R49" s="1"/>
      <c r="S49" s="1"/>
      <c r="T49" s="1"/>
      <c r="U49" s="1"/>
      <c r="V49" s="1"/>
      <c r="W49" s="1"/>
      <c r="X49" s="1"/>
      <c r="Y49" s="1"/>
      <c r="Z49" s="1"/>
    </row>
    <row r="50" ht="14.25" customHeight="1">
      <c r="A50" s="29"/>
      <c r="B50" s="30"/>
      <c r="C50" s="1"/>
      <c r="D50" s="10"/>
      <c r="F50" s="11"/>
      <c r="G50" s="1"/>
      <c r="H50" s="1"/>
      <c r="I50" s="1"/>
      <c r="J50" s="1"/>
      <c r="K50" s="1"/>
      <c r="L50" s="1"/>
      <c r="M50" s="1"/>
      <c r="N50" s="1"/>
      <c r="O50" s="1"/>
      <c r="P50" s="1"/>
      <c r="Q50" s="1"/>
      <c r="R50" s="1"/>
      <c r="S50" s="1"/>
      <c r="T50" s="1"/>
      <c r="U50" s="1"/>
      <c r="V50" s="1"/>
      <c r="W50" s="1"/>
      <c r="X50" s="1"/>
      <c r="Y50" s="1"/>
      <c r="Z50" s="1"/>
    </row>
    <row r="51" ht="14.25" customHeight="1">
      <c r="A51" s="31" t="s">
        <v>27</v>
      </c>
      <c r="B51" s="32"/>
      <c r="C51" s="1"/>
      <c r="D51" s="10"/>
      <c r="F51" s="11"/>
      <c r="G51" s="1"/>
      <c r="H51" s="1"/>
      <c r="I51" s="1"/>
      <c r="J51" s="1"/>
      <c r="K51" s="1"/>
      <c r="L51" s="1"/>
      <c r="M51" s="1"/>
      <c r="N51" s="1"/>
      <c r="O51" s="1"/>
      <c r="P51" s="1"/>
      <c r="Q51" s="1"/>
      <c r="R51" s="1"/>
      <c r="S51" s="1"/>
      <c r="T51" s="1"/>
      <c r="U51" s="1"/>
      <c r="V51" s="1"/>
      <c r="W51" s="1"/>
      <c r="X51" s="1"/>
      <c r="Y51" s="1"/>
      <c r="Z51" s="1"/>
    </row>
    <row r="52" ht="14.25" customHeight="1">
      <c r="A52" s="19" t="s">
        <v>15</v>
      </c>
      <c r="B52" s="20">
        <v>5601.5</v>
      </c>
      <c r="C52" s="1"/>
      <c r="D52" s="10"/>
      <c r="F52" s="11"/>
      <c r="G52" s="1"/>
      <c r="H52" s="1"/>
      <c r="I52" s="1"/>
      <c r="J52" s="1"/>
      <c r="K52" s="1"/>
      <c r="L52" s="1"/>
      <c r="M52" s="1"/>
      <c r="N52" s="1"/>
      <c r="O52" s="1"/>
      <c r="P52" s="1"/>
      <c r="Q52" s="1"/>
      <c r="R52" s="1"/>
      <c r="S52" s="1"/>
      <c r="T52" s="1"/>
      <c r="U52" s="1"/>
      <c r="V52" s="1"/>
      <c r="W52" s="1"/>
      <c r="X52" s="1"/>
      <c r="Y52" s="1"/>
      <c r="Z52" s="1"/>
    </row>
    <row r="53" ht="14.25" customHeight="1">
      <c r="A53" s="19" t="s">
        <v>16</v>
      </c>
      <c r="B53" s="33">
        <v>1708.55</v>
      </c>
      <c r="C53" s="1"/>
      <c r="D53" s="10"/>
      <c r="F53" s="11"/>
      <c r="G53" s="1"/>
      <c r="H53" s="1"/>
      <c r="I53" s="1"/>
      <c r="J53" s="1"/>
      <c r="K53" s="1"/>
      <c r="L53" s="1"/>
      <c r="M53" s="1"/>
      <c r="N53" s="1"/>
      <c r="O53" s="1"/>
      <c r="P53" s="1"/>
      <c r="Q53" s="1"/>
      <c r="R53" s="1"/>
      <c r="S53" s="1"/>
      <c r="T53" s="1"/>
      <c r="U53" s="1"/>
      <c r="V53" s="1"/>
      <c r="W53" s="1"/>
      <c r="X53" s="1"/>
      <c r="Y53" s="1"/>
      <c r="Z53" s="1"/>
    </row>
    <row r="54" ht="14.25" customHeight="1">
      <c r="A54" s="19" t="s">
        <v>17</v>
      </c>
      <c r="B54" s="33">
        <v>3193.41</v>
      </c>
      <c r="C54" s="1"/>
      <c r="D54" s="10"/>
      <c r="F54" s="11"/>
      <c r="G54" s="1"/>
      <c r="H54" s="1"/>
      <c r="I54" s="1"/>
      <c r="J54" s="1"/>
      <c r="K54" s="1"/>
      <c r="L54" s="1"/>
      <c r="M54" s="1"/>
      <c r="N54" s="1"/>
      <c r="O54" s="1"/>
      <c r="P54" s="1"/>
      <c r="Q54" s="1"/>
      <c r="R54" s="1"/>
      <c r="S54" s="1"/>
      <c r="T54" s="1"/>
      <c r="U54" s="1"/>
      <c r="V54" s="1"/>
      <c r="W54" s="1"/>
      <c r="X54" s="1"/>
      <c r="Y54" s="1"/>
      <c r="Z54" s="1"/>
    </row>
    <row r="55" ht="14.25" customHeight="1">
      <c r="A55" s="19" t="s">
        <v>18</v>
      </c>
      <c r="B55" s="33">
        <v>807.53</v>
      </c>
      <c r="C55" s="1"/>
      <c r="D55" s="10"/>
      <c r="F55" s="11"/>
      <c r="G55" s="1"/>
      <c r="H55" s="1"/>
      <c r="I55" s="1"/>
      <c r="J55" s="1"/>
      <c r="K55" s="1"/>
      <c r="L55" s="1"/>
      <c r="M55" s="1"/>
      <c r="N55" s="1"/>
      <c r="O55" s="1"/>
      <c r="P55" s="1"/>
      <c r="Q55" s="1"/>
      <c r="R55" s="1"/>
      <c r="S55" s="1"/>
      <c r="T55" s="1"/>
      <c r="U55" s="1"/>
      <c r="V55" s="1"/>
      <c r="W55" s="1"/>
      <c r="X55" s="1"/>
      <c r="Y55" s="1"/>
      <c r="Z55" s="1"/>
    </row>
    <row r="56" ht="14.25" customHeight="1">
      <c r="A56" s="19" t="s">
        <v>19</v>
      </c>
      <c r="B56" s="33">
        <v>1492.41</v>
      </c>
      <c r="C56" s="1"/>
      <c r="D56" s="10"/>
      <c r="F56" s="11"/>
      <c r="G56" s="1"/>
      <c r="H56" s="1"/>
      <c r="I56" s="1"/>
      <c r="J56" s="1"/>
      <c r="K56" s="1"/>
      <c r="L56" s="1"/>
      <c r="M56" s="1"/>
      <c r="N56" s="1"/>
      <c r="O56" s="1"/>
      <c r="P56" s="1"/>
      <c r="Q56" s="1"/>
      <c r="R56" s="1"/>
      <c r="S56" s="1"/>
      <c r="T56" s="1"/>
      <c r="U56" s="1"/>
      <c r="V56" s="1"/>
      <c r="W56" s="1"/>
      <c r="X56" s="1"/>
      <c r="Y56" s="1"/>
      <c r="Z56" s="1"/>
    </row>
    <row r="57" ht="14.25" customHeight="1">
      <c r="A57" s="19" t="s">
        <v>20</v>
      </c>
      <c r="B57" s="33">
        <v>0.0</v>
      </c>
      <c r="C57" s="1"/>
      <c r="D57" s="10"/>
      <c r="F57" s="11"/>
      <c r="G57" s="1"/>
      <c r="H57" s="1"/>
      <c r="I57" s="1"/>
      <c r="J57" s="1"/>
      <c r="K57" s="1"/>
      <c r="L57" s="1"/>
      <c r="M57" s="1"/>
      <c r="N57" s="1"/>
      <c r="O57" s="1"/>
      <c r="P57" s="1"/>
      <c r="Q57" s="1"/>
      <c r="R57" s="1"/>
      <c r="S57" s="1"/>
      <c r="T57" s="1"/>
      <c r="U57" s="1"/>
      <c r="V57" s="1"/>
      <c r="W57" s="1"/>
      <c r="X57" s="1"/>
      <c r="Y57" s="1"/>
      <c r="Z57" s="1"/>
    </row>
    <row r="58" ht="14.25" customHeight="1">
      <c r="A58" s="19" t="s">
        <v>21</v>
      </c>
      <c r="B58" s="26">
        <v>56.55</v>
      </c>
      <c r="C58" s="1"/>
      <c r="D58" s="10"/>
      <c r="F58" s="11"/>
      <c r="G58" s="1"/>
      <c r="H58" s="1"/>
      <c r="I58" s="1"/>
      <c r="J58" s="1"/>
      <c r="K58" s="1"/>
      <c r="L58" s="1"/>
      <c r="M58" s="1"/>
      <c r="N58" s="1"/>
      <c r="O58" s="1"/>
      <c r="P58" s="1"/>
      <c r="Q58" s="1"/>
      <c r="R58" s="1"/>
      <c r="S58" s="1"/>
      <c r="T58" s="1"/>
      <c r="U58" s="1"/>
      <c r="V58" s="1"/>
      <c r="W58" s="1"/>
      <c r="X58" s="1"/>
      <c r="Y58" s="1"/>
      <c r="Z58" s="1"/>
    </row>
    <row r="59" ht="14.25" customHeight="1">
      <c r="A59" s="27" t="s">
        <v>26</v>
      </c>
      <c r="B59" s="28">
        <f>SUM(B52:B58)</f>
        <v>12859.95</v>
      </c>
      <c r="C59" s="1"/>
      <c r="D59" s="10"/>
      <c r="F59" s="11"/>
      <c r="G59" s="1"/>
      <c r="H59" s="1"/>
      <c r="I59" s="1"/>
      <c r="J59" s="1"/>
      <c r="K59" s="1"/>
      <c r="L59" s="1"/>
      <c r="M59" s="1"/>
      <c r="N59" s="1"/>
      <c r="O59" s="1"/>
      <c r="P59" s="1"/>
      <c r="Q59" s="1"/>
      <c r="R59" s="1"/>
      <c r="S59" s="1"/>
      <c r="T59" s="1"/>
      <c r="U59" s="1"/>
      <c r="V59" s="1"/>
      <c r="W59" s="1"/>
      <c r="X59" s="1"/>
      <c r="Y59" s="1"/>
      <c r="Z59" s="1"/>
    </row>
    <row r="60" ht="14.25" customHeight="1">
      <c r="A60" s="29"/>
      <c r="B60" s="34"/>
      <c r="C60" s="1"/>
      <c r="D60" s="10"/>
      <c r="F60" s="11"/>
      <c r="G60" s="1"/>
      <c r="H60" s="1"/>
      <c r="I60" s="1"/>
      <c r="J60" s="1"/>
      <c r="K60" s="1"/>
      <c r="L60" s="1"/>
      <c r="M60" s="1"/>
      <c r="N60" s="1"/>
      <c r="O60" s="1"/>
      <c r="P60" s="1"/>
      <c r="Q60" s="1"/>
      <c r="R60" s="1"/>
      <c r="S60" s="1"/>
      <c r="T60" s="1"/>
      <c r="U60" s="1"/>
      <c r="V60" s="1"/>
      <c r="W60" s="1"/>
      <c r="X60" s="1"/>
      <c r="Y60" s="1"/>
      <c r="Z60" s="1"/>
    </row>
    <row r="61" ht="14.25" customHeight="1">
      <c r="A61" s="41" t="s">
        <v>28</v>
      </c>
      <c r="B61" s="42">
        <f>B40+B49-B59</f>
        <v>15765.92</v>
      </c>
      <c r="C61" s="1"/>
      <c r="D61" s="12"/>
      <c r="E61" s="13"/>
      <c r="F61" s="14"/>
      <c r="G61" s="1"/>
      <c r="H61" s="1"/>
      <c r="I61" s="1"/>
      <c r="J61" s="1"/>
      <c r="K61" s="1"/>
      <c r="L61" s="1"/>
      <c r="M61" s="1"/>
      <c r="N61" s="1"/>
      <c r="O61" s="1"/>
      <c r="P61" s="1"/>
      <c r="Q61" s="1"/>
      <c r="R61" s="1"/>
      <c r="S61" s="1"/>
      <c r="T61" s="1"/>
      <c r="U61" s="1"/>
      <c r="V61" s="1"/>
      <c r="W61" s="1"/>
      <c r="X61" s="1"/>
      <c r="Y61" s="1"/>
      <c r="Z61" s="1"/>
    </row>
    <row r="62" ht="14.25" customHeight="1">
      <c r="A62" s="1"/>
      <c r="B62" s="2"/>
      <c r="C62" s="1"/>
      <c r="D62" s="1"/>
      <c r="E62" s="1"/>
      <c r="F62" s="1"/>
      <c r="G62" s="2"/>
      <c r="H62" s="1"/>
      <c r="I62" s="1"/>
      <c r="J62" s="1"/>
      <c r="K62" s="1"/>
      <c r="L62" s="1"/>
      <c r="M62" s="1"/>
      <c r="N62" s="1"/>
      <c r="O62" s="1"/>
      <c r="P62" s="1"/>
      <c r="Q62" s="1"/>
      <c r="R62" s="1"/>
      <c r="S62" s="1"/>
      <c r="T62" s="1"/>
      <c r="U62" s="1"/>
      <c r="V62" s="1"/>
      <c r="W62" s="1"/>
      <c r="X62" s="1"/>
      <c r="Y62" s="1"/>
      <c r="Z62" s="1"/>
    </row>
    <row r="63" ht="14.25" customHeight="1">
      <c r="A63" s="31" t="s">
        <v>29</v>
      </c>
      <c r="B63" s="32"/>
      <c r="C63" s="1"/>
      <c r="D63" s="40" t="s">
        <v>6</v>
      </c>
      <c r="E63" s="6"/>
      <c r="F63" s="4"/>
      <c r="G63" s="1"/>
      <c r="H63" s="1"/>
      <c r="I63" s="1"/>
      <c r="J63" s="1"/>
      <c r="K63" s="1"/>
      <c r="L63" s="1"/>
      <c r="M63" s="1"/>
      <c r="N63" s="1"/>
      <c r="O63" s="1"/>
      <c r="P63" s="1"/>
      <c r="Q63" s="1"/>
      <c r="R63" s="1"/>
      <c r="S63" s="1"/>
      <c r="T63" s="1"/>
      <c r="U63" s="1"/>
      <c r="V63" s="1"/>
      <c r="W63" s="1"/>
      <c r="X63" s="1"/>
      <c r="Y63" s="1"/>
      <c r="Z63" s="1"/>
    </row>
    <row r="64" ht="14.25" customHeight="1">
      <c r="A64" s="19" t="s">
        <v>7</v>
      </c>
      <c r="B64" s="20">
        <v>1317.28</v>
      </c>
      <c r="C64" s="1"/>
      <c r="D64" s="25"/>
      <c r="E64" s="8"/>
      <c r="F64" s="9"/>
      <c r="G64" s="1"/>
      <c r="H64" s="1"/>
      <c r="I64" s="1"/>
      <c r="J64" s="1"/>
      <c r="K64" s="1"/>
      <c r="L64" s="1"/>
      <c r="M64" s="1"/>
      <c r="N64" s="1"/>
      <c r="O64" s="1"/>
      <c r="P64" s="1"/>
      <c r="Q64" s="1"/>
      <c r="R64" s="1"/>
      <c r="S64" s="1"/>
      <c r="T64" s="1"/>
      <c r="U64" s="1"/>
      <c r="V64" s="1"/>
      <c r="W64" s="1"/>
      <c r="X64" s="1"/>
      <c r="Y64" s="1"/>
      <c r="Z64" s="1"/>
    </row>
    <row r="65" ht="14.25" customHeight="1">
      <c r="A65" s="19" t="s">
        <v>9</v>
      </c>
      <c r="B65" s="20">
        <v>16565.0</v>
      </c>
      <c r="C65" s="1"/>
      <c r="D65" s="10"/>
      <c r="F65" s="11"/>
      <c r="G65" s="1"/>
      <c r="H65" s="1"/>
      <c r="I65" s="1"/>
      <c r="J65" s="1"/>
      <c r="K65" s="1"/>
      <c r="L65" s="1"/>
      <c r="M65" s="1"/>
      <c r="N65" s="1"/>
      <c r="O65" s="1"/>
      <c r="P65" s="1"/>
      <c r="Q65" s="1"/>
      <c r="R65" s="1"/>
      <c r="S65" s="1"/>
      <c r="T65" s="1"/>
      <c r="U65" s="1"/>
      <c r="V65" s="1"/>
      <c r="W65" s="1"/>
      <c r="X65" s="1"/>
      <c r="Y65" s="1"/>
      <c r="Z65" s="1"/>
    </row>
    <row r="66" ht="14.25" customHeight="1">
      <c r="A66" s="19" t="s">
        <v>10</v>
      </c>
      <c r="B66" s="20" t="s">
        <v>8</v>
      </c>
      <c r="C66" s="1"/>
      <c r="D66" s="10"/>
      <c r="F66" s="11"/>
      <c r="G66" s="1"/>
      <c r="H66" s="1"/>
      <c r="I66" s="1"/>
      <c r="J66" s="1"/>
      <c r="K66" s="1"/>
      <c r="L66" s="1"/>
      <c r="M66" s="1"/>
      <c r="N66" s="1"/>
      <c r="O66" s="1"/>
      <c r="P66" s="1"/>
      <c r="Q66" s="1"/>
      <c r="R66" s="1"/>
      <c r="S66" s="1"/>
      <c r="T66" s="1"/>
      <c r="U66" s="1"/>
      <c r="V66" s="1"/>
      <c r="W66" s="1"/>
      <c r="X66" s="1"/>
      <c r="Y66" s="1"/>
      <c r="Z66" s="1"/>
    </row>
    <row r="67" ht="14.25" customHeight="1">
      <c r="A67" s="19" t="s">
        <v>11</v>
      </c>
      <c r="B67" s="20" t="s">
        <v>8</v>
      </c>
      <c r="C67" s="1"/>
      <c r="D67" s="10"/>
      <c r="F67" s="11"/>
      <c r="G67" s="1"/>
      <c r="H67" s="1"/>
      <c r="I67" s="1"/>
      <c r="J67" s="1"/>
      <c r="K67" s="1"/>
      <c r="L67" s="1"/>
      <c r="M67" s="1"/>
      <c r="N67" s="1"/>
      <c r="O67" s="1"/>
      <c r="P67" s="1"/>
      <c r="Q67" s="1"/>
      <c r="R67" s="1"/>
      <c r="S67" s="1"/>
      <c r="T67" s="1"/>
      <c r="U67" s="1"/>
      <c r="V67" s="1"/>
      <c r="W67" s="1"/>
      <c r="X67" s="1"/>
      <c r="Y67" s="1"/>
      <c r="Z67" s="1"/>
    </row>
    <row r="68" ht="14.25" customHeight="1">
      <c r="A68" s="19" t="s">
        <v>12</v>
      </c>
      <c r="B68" s="20">
        <v>9500.0</v>
      </c>
      <c r="C68" s="1"/>
      <c r="D68" s="10"/>
      <c r="F68" s="11"/>
      <c r="G68" s="1"/>
      <c r="H68" s="1"/>
      <c r="I68" s="1"/>
      <c r="J68" s="1"/>
      <c r="K68" s="1"/>
      <c r="L68" s="1"/>
      <c r="M68" s="1"/>
      <c r="N68" s="1"/>
      <c r="O68" s="1"/>
      <c r="P68" s="1"/>
      <c r="Q68" s="1"/>
      <c r="R68" s="1"/>
      <c r="S68" s="1"/>
      <c r="T68" s="1"/>
      <c r="U68" s="1"/>
      <c r="V68" s="1"/>
      <c r="W68" s="1"/>
      <c r="X68" s="1"/>
      <c r="Y68" s="1"/>
      <c r="Z68" s="1"/>
    </row>
    <row r="69" ht="14.25" customHeight="1">
      <c r="A69" s="19" t="s">
        <v>30</v>
      </c>
      <c r="B69" s="26" t="s">
        <v>8</v>
      </c>
      <c r="C69" s="1"/>
      <c r="D69" s="10"/>
      <c r="F69" s="11"/>
      <c r="G69" s="1"/>
      <c r="H69" s="1"/>
      <c r="I69" s="1"/>
      <c r="J69" s="1"/>
      <c r="K69" s="1"/>
      <c r="L69" s="1"/>
      <c r="M69" s="1"/>
      <c r="N69" s="1"/>
      <c r="O69" s="1"/>
      <c r="P69" s="1"/>
      <c r="Q69" s="1"/>
      <c r="R69" s="1"/>
      <c r="S69" s="1"/>
      <c r="T69" s="1"/>
      <c r="U69" s="1"/>
      <c r="V69" s="1"/>
      <c r="W69" s="1"/>
      <c r="X69" s="1"/>
      <c r="Y69" s="1"/>
      <c r="Z69" s="1"/>
    </row>
    <row r="70" ht="14.25" customHeight="1">
      <c r="A70" s="27" t="s">
        <v>13</v>
      </c>
      <c r="B70" s="28">
        <f>SUM(B64:B69)</f>
        <v>27382.28</v>
      </c>
      <c r="C70" s="1"/>
      <c r="D70" s="10"/>
      <c r="F70" s="11"/>
      <c r="G70" s="1"/>
      <c r="H70" s="1"/>
      <c r="I70" s="1"/>
      <c r="J70" s="1"/>
      <c r="K70" s="1"/>
      <c r="L70" s="1"/>
      <c r="M70" s="1"/>
      <c r="N70" s="1"/>
      <c r="O70" s="1"/>
      <c r="P70" s="1"/>
      <c r="Q70" s="1"/>
      <c r="R70" s="1"/>
      <c r="S70" s="1"/>
      <c r="T70" s="1"/>
      <c r="U70" s="1"/>
      <c r="V70" s="1"/>
      <c r="W70" s="1"/>
      <c r="X70" s="1"/>
      <c r="Y70" s="1"/>
      <c r="Z70" s="1"/>
    </row>
    <row r="71" ht="14.25" customHeight="1">
      <c r="A71" s="29"/>
      <c r="B71" s="30"/>
      <c r="C71" s="1"/>
      <c r="D71" s="10"/>
      <c r="F71" s="11"/>
      <c r="G71" s="1"/>
      <c r="H71" s="1"/>
      <c r="I71" s="1"/>
      <c r="J71" s="1"/>
      <c r="K71" s="1"/>
      <c r="L71" s="1"/>
      <c r="M71" s="1"/>
      <c r="N71" s="1"/>
      <c r="O71" s="1"/>
      <c r="P71" s="1"/>
      <c r="Q71" s="1"/>
      <c r="R71" s="1"/>
      <c r="S71" s="1"/>
      <c r="T71" s="1"/>
      <c r="U71" s="1"/>
      <c r="V71" s="1"/>
      <c r="W71" s="1"/>
      <c r="X71" s="1"/>
      <c r="Y71" s="1"/>
      <c r="Z71" s="1"/>
    </row>
    <row r="72" ht="14.25" customHeight="1">
      <c r="A72" s="23" t="s">
        <v>31</v>
      </c>
      <c r="B72" s="24"/>
      <c r="C72" s="1"/>
      <c r="D72" s="10"/>
      <c r="F72" s="11"/>
      <c r="G72" s="1"/>
      <c r="H72" s="1"/>
      <c r="I72" s="1"/>
      <c r="J72" s="1"/>
      <c r="K72" s="1"/>
      <c r="L72" s="1"/>
      <c r="M72" s="1"/>
      <c r="N72" s="1"/>
      <c r="O72" s="1"/>
      <c r="P72" s="1"/>
      <c r="Q72" s="1"/>
      <c r="R72" s="1"/>
      <c r="S72" s="1"/>
      <c r="T72" s="1"/>
      <c r="U72" s="1"/>
      <c r="V72" s="1"/>
      <c r="W72" s="1"/>
      <c r="X72" s="1"/>
      <c r="Y72" s="1"/>
      <c r="Z72" s="1"/>
    </row>
    <row r="73" ht="14.25" customHeight="1">
      <c r="A73" s="19" t="s">
        <v>15</v>
      </c>
      <c r="B73" s="20">
        <v>7070.0</v>
      </c>
      <c r="C73" s="1"/>
      <c r="D73" s="10"/>
      <c r="F73" s="11"/>
      <c r="G73" s="1"/>
      <c r="H73" s="1"/>
      <c r="I73" s="1"/>
      <c r="J73" s="1"/>
      <c r="K73" s="1"/>
      <c r="L73" s="1"/>
      <c r="M73" s="1"/>
      <c r="N73" s="1"/>
      <c r="O73" s="1"/>
      <c r="P73" s="1"/>
      <c r="Q73" s="1"/>
      <c r="R73" s="1"/>
      <c r="S73" s="1"/>
      <c r="T73" s="1"/>
      <c r="U73" s="1"/>
      <c r="V73" s="1"/>
      <c r="W73" s="1"/>
      <c r="X73" s="1"/>
      <c r="Y73" s="1"/>
      <c r="Z73" s="1"/>
    </row>
    <row r="74" ht="14.25" customHeight="1">
      <c r="A74" s="19" t="s">
        <v>16</v>
      </c>
      <c r="B74" s="33">
        <v>4900.0</v>
      </c>
      <c r="C74" s="1"/>
      <c r="D74" s="10"/>
      <c r="F74" s="11"/>
      <c r="G74" s="1"/>
      <c r="H74" s="1"/>
      <c r="I74" s="1"/>
      <c r="J74" s="1"/>
      <c r="K74" s="1"/>
      <c r="L74" s="1"/>
      <c r="M74" s="1"/>
      <c r="N74" s="1"/>
      <c r="O74" s="1"/>
      <c r="P74" s="1"/>
      <c r="Q74" s="1"/>
      <c r="R74" s="1"/>
      <c r="S74" s="1"/>
      <c r="T74" s="1"/>
      <c r="U74" s="1"/>
      <c r="V74" s="1"/>
      <c r="W74" s="1"/>
      <c r="X74" s="1"/>
      <c r="Y74" s="1"/>
      <c r="Z74" s="1"/>
    </row>
    <row r="75" ht="14.25" customHeight="1">
      <c r="A75" s="19" t="s">
        <v>17</v>
      </c>
      <c r="B75" s="33">
        <v>6905.0</v>
      </c>
      <c r="C75" s="1"/>
      <c r="D75" s="10"/>
      <c r="F75" s="11"/>
      <c r="G75" s="1"/>
      <c r="H75" s="1"/>
      <c r="I75" s="1"/>
      <c r="J75" s="1"/>
      <c r="K75" s="1"/>
      <c r="L75" s="1"/>
      <c r="M75" s="1"/>
      <c r="N75" s="1"/>
      <c r="O75" s="1"/>
      <c r="P75" s="1"/>
      <c r="Q75" s="1"/>
      <c r="R75" s="1"/>
      <c r="S75" s="1"/>
      <c r="T75" s="1"/>
      <c r="U75" s="1"/>
      <c r="V75" s="1"/>
      <c r="W75" s="1"/>
      <c r="X75" s="1"/>
      <c r="Y75" s="1"/>
      <c r="Z75" s="1"/>
    </row>
    <row r="76" ht="14.25" customHeight="1">
      <c r="A76" s="19" t="s">
        <v>18</v>
      </c>
      <c r="B76" s="33">
        <v>3540.0</v>
      </c>
      <c r="C76" s="1"/>
      <c r="D76" s="10"/>
      <c r="F76" s="11"/>
      <c r="G76" s="1"/>
      <c r="H76" s="1"/>
      <c r="I76" s="1"/>
      <c r="J76" s="1"/>
      <c r="K76" s="1"/>
      <c r="L76" s="1"/>
      <c r="M76" s="1"/>
      <c r="N76" s="1"/>
      <c r="O76" s="1"/>
      <c r="P76" s="1"/>
      <c r="Q76" s="1"/>
      <c r="R76" s="1"/>
      <c r="S76" s="1"/>
      <c r="T76" s="1"/>
      <c r="U76" s="1"/>
      <c r="V76" s="1"/>
      <c r="W76" s="1"/>
      <c r="X76" s="1"/>
      <c r="Y76" s="1"/>
      <c r="Z76" s="1"/>
    </row>
    <row r="77" ht="14.25" customHeight="1">
      <c r="A77" s="19" t="s">
        <v>19</v>
      </c>
      <c r="B77" s="33">
        <v>3650.0</v>
      </c>
      <c r="C77" s="1"/>
      <c r="D77" s="10"/>
      <c r="F77" s="11"/>
      <c r="G77" s="2"/>
      <c r="H77" s="1"/>
      <c r="I77" s="1"/>
      <c r="J77" s="1"/>
      <c r="K77" s="1"/>
      <c r="L77" s="1"/>
      <c r="M77" s="1"/>
      <c r="N77" s="1"/>
      <c r="O77" s="1"/>
      <c r="P77" s="1"/>
      <c r="Q77" s="1"/>
      <c r="R77" s="1"/>
      <c r="S77" s="1"/>
      <c r="T77" s="1"/>
      <c r="U77" s="1"/>
      <c r="V77" s="1"/>
      <c r="W77" s="1"/>
      <c r="X77" s="1"/>
      <c r="Y77" s="1"/>
      <c r="Z77" s="1"/>
    </row>
    <row r="78" ht="14.25" customHeight="1">
      <c r="A78" s="19" t="s">
        <v>20</v>
      </c>
      <c r="B78" s="33">
        <v>1187.04</v>
      </c>
      <c r="C78" s="2"/>
      <c r="D78" s="10"/>
      <c r="F78" s="11"/>
      <c r="G78" s="1"/>
      <c r="H78" s="1"/>
      <c r="I78" s="1"/>
      <c r="J78" s="1"/>
      <c r="K78" s="1"/>
      <c r="L78" s="1"/>
      <c r="M78" s="1"/>
      <c r="N78" s="1"/>
      <c r="O78" s="1"/>
      <c r="P78" s="1"/>
      <c r="Q78" s="1"/>
      <c r="R78" s="1"/>
      <c r="S78" s="1"/>
      <c r="T78" s="1"/>
      <c r="U78" s="1"/>
      <c r="V78" s="1"/>
      <c r="W78" s="1"/>
      <c r="X78" s="1"/>
      <c r="Y78" s="1"/>
      <c r="Z78" s="1"/>
    </row>
    <row r="79" ht="14.25" customHeight="1">
      <c r="A79" s="19" t="s">
        <v>21</v>
      </c>
      <c r="B79" s="26">
        <v>56.55</v>
      </c>
      <c r="C79" s="1"/>
      <c r="D79" s="10"/>
      <c r="F79" s="11"/>
      <c r="G79" s="1"/>
      <c r="H79" s="1"/>
      <c r="I79" s="1"/>
      <c r="J79" s="1"/>
      <c r="K79" s="1"/>
      <c r="L79" s="1"/>
      <c r="M79" s="1"/>
      <c r="N79" s="1"/>
      <c r="O79" s="1"/>
      <c r="P79" s="1"/>
      <c r="Q79" s="1"/>
      <c r="R79" s="1"/>
      <c r="S79" s="1"/>
      <c r="T79" s="1"/>
      <c r="U79" s="1"/>
      <c r="V79" s="1"/>
      <c r="W79" s="1"/>
      <c r="X79" s="1"/>
      <c r="Y79" s="1"/>
      <c r="Z79" s="1"/>
    </row>
    <row r="80" ht="14.25" customHeight="1">
      <c r="A80" s="27" t="s">
        <v>22</v>
      </c>
      <c r="B80" s="28">
        <f>SUM(B73:B79)</f>
        <v>27308.59</v>
      </c>
      <c r="C80" s="1"/>
      <c r="D80" s="10"/>
      <c r="F80" s="11"/>
      <c r="G80" s="1"/>
      <c r="H80" s="2"/>
      <c r="I80" s="1"/>
      <c r="J80" s="1"/>
      <c r="K80" s="1"/>
      <c r="L80" s="1"/>
      <c r="M80" s="1"/>
      <c r="N80" s="1"/>
      <c r="O80" s="1"/>
      <c r="P80" s="1"/>
      <c r="Q80" s="1"/>
      <c r="R80" s="1"/>
      <c r="S80" s="1"/>
      <c r="T80" s="1"/>
      <c r="U80" s="1"/>
      <c r="V80" s="1"/>
      <c r="W80" s="1"/>
      <c r="X80" s="1"/>
      <c r="Y80" s="1"/>
      <c r="Z80" s="1"/>
    </row>
    <row r="81" ht="14.25" customHeight="1">
      <c r="A81" s="29"/>
      <c r="B81" s="30"/>
      <c r="C81" s="1"/>
      <c r="D81" s="10"/>
      <c r="F81" s="11"/>
      <c r="G81" s="1"/>
      <c r="H81" s="1"/>
      <c r="I81" s="1"/>
      <c r="J81" s="1"/>
      <c r="K81" s="1"/>
      <c r="L81" s="1"/>
      <c r="M81" s="1"/>
      <c r="N81" s="1"/>
      <c r="O81" s="1"/>
      <c r="P81" s="1"/>
      <c r="Q81" s="1"/>
      <c r="R81" s="1"/>
      <c r="S81" s="1"/>
      <c r="T81" s="1"/>
      <c r="U81" s="1"/>
      <c r="V81" s="1"/>
      <c r="W81" s="1"/>
      <c r="X81" s="1"/>
      <c r="Y81" s="1"/>
      <c r="Z81" s="1"/>
    </row>
    <row r="82" ht="14.25" customHeight="1">
      <c r="A82" s="35" t="s">
        <v>32</v>
      </c>
      <c r="B82" s="36">
        <f>B70-B80</f>
        <v>73.69</v>
      </c>
      <c r="C82" s="1"/>
      <c r="D82" s="12"/>
      <c r="E82" s="13"/>
      <c r="F82" s="14"/>
      <c r="G82" s="1"/>
      <c r="H82" s="1"/>
      <c r="I82" s="1"/>
      <c r="J82" s="1"/>
      <c r="K82" s="1"/>
      <c r="L82" s="1"/>
      <c r="M82" s="1"/>
      <c r="N82" s="1"/>
      <c r="O82" s="1"/>
      <c r="P82" s="1"/>
      <c r="Q82" s="1"/>
      <c r="R82" s="1"/>
      <c r="S82" s="1"/>
      <c r="T82" s="1"/>
      <c r="U82" s="1"/>
      <c r="V82" s="1"/>
      <c r="W82" s="1"/>
      <c r="X82" s="1"/>
      <c r="Y82" s="1"/>
      <c r="Z82" s="1"/>
    </row>
    <row r="83" ht="14.2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43" t="s">
        <v>33</v>
      </c>
      <c r="E85" s="1"/>
      <c r="F85" s="1"/>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A6:E9"/>
    <mergeCell ref="A5:E5"/>
    <mergeCell ref="A25:B25"/>
    <mergeCell ref="A51:B51"/>
    <mergeCell ref="A42:B42"/>
    <mergeCell ref="A2:B2"/>
    <mergeCell ref="A39:B39"/>
    <mergeCell ref="A13:B13"/>
    <mergeCell ref="A16:B16"/>
    <mergeCell ref="A72:B72"/>
    <mergeCell ref="A85:D85"/>
    <mergeCell ref="A63:B63"/>
    <mergeCell ref="D42:F42"/>
    <mergeCell ref="D43:F61"/>
    <mergeCell ref="D63:F63"/>
    <mergeCell ref="D64:F82"/>
    <mergeCell ref="D17:F35"/>
    <mergeCell ref="D16:F1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3" t="s">
        <v>0</v>
      </c>
      <c r="B2" s="4"/>
      <c r="C2" s="44"/>
      <c r="D2" s="44"/>
    </row>
    <row r="3" ht="14.25" customHeight="1">
      <c r="A3" s="45"/>
      <c r="B3" s="45"/>
      <c r="H3" s="46"/>
    </row>
    <row r="4" ht="14.25" customHeight="1">
      <c r="A4" s="47"/>
      <c r="B4" s="1"/>
      <c r="C4" s="47"/>
      <c r="D4" s="47"/>
      <c r="E4" s="47"/>
      <c r="H4" s="46"/>
    </row>
    <row r="5" ht="14.25" customHeight="1">
      <c r="A5" s="48" t="s">
        <v>1</v>
      </c>
      <c r="B5" s="4"/>
      <c r="C5" s="49"/>
      <c r="D5" s="49"/>
      <c r="E5" s="49"/>
      <c r="H5" s="46"/>
    </row>
    <row r="6" ht="14.25" customHeight="1">
      <c r="A6" s="50" t="s">
        <v>34</v>
      </c>
      <c r="B6" s="9"/>
      <c r="C6" s="44"/>
      <c r="D6" s="44"/>
      <c r="E6" s="44"/>
    </row>
    <row r="7" ht="14.25" customHeight="1">
      <c r="A7" s="12"/>
      <c r="B7" s="14"/>
      <c r="C7" s="44"/>
      <c r="D7" s="44"/>
      <c r="E7" s="44"/>
    </row>
    <row r="8" ht="14.25" customHeight="1">
      <c r="A8" s="44"/>
      <c r="B8" s="44"/>
      <c r="C8" s="44"/>
      <c r="D8" s="44"/>
      <c r="E8" s="44"/>
      <c r="F8" s="47"/>
    </row>
    <row r="9" ht="14.25" customHeight="1">
      <c r="A9" s="1"/>
      <c r="B9" s="1"/>
      <c r="C9" s="1"/>
      <c r="D9" s="1"/>
      <c r="E9" s="47"/>
      <c r="F9" s="47"/>
    </row>
    <row r="10" ht="14.25" customHeight="1">
      <c r="A10" s="51" t="s">
        <v>35</v>
      </c>
      <c r="B10" s="4"/>
      <c r="C10" s="52"/>
      <c r="D10" s="52"/>
      <c r="E10" s="52"/>
      <c r="F10" s="52"/>
    </row>
    <row r="11" ht="14.25" customHeight="1">
      <c r="A11" s="53" t="s">
        <v>20</v>
      </c>
      <c r="B11" s="54">
        <v>1187.04</v>
      </c>
      <c r="C11" s="1"/>
      <c r="D11" s="1"/>
      <c r="E11" s="47"/>
      <c r="F11" s="47"/>
    </row>
    <row r="12" ht="14.25" customHeight="1">
      <c r="A12" s="53" t="s">
        <v>21</v>
      </c>
      <c r="B12" s="55">
        <v>0.0</v>
      </c>
      <c r="C12" s="1"/>
      <c r="D12" s="1"/>
      <c r="E12" s="47"/>
      <c r="F12" s="47"/>
    </row>
    <row r="13" ht="14.25" customHeight="1">
      <c r="A13" s="56" t="s">
        <v>26</v>
      </c>
      <c r="B13" s="57">
        <f>SUM(B11:B12)</f>
        <v>1187.04</v>
      </c>
      <c r="C13" s="1"/>
      <c r="D13" s="1"/>
      <c r="E13" s="47"/>
      <c r="F13" s="47"/>
    </row>
    <row r="14" ht="14.25" customHeight="1">
      <c r="A14" s="1"/>
      <c r="B14" s="1"/>
      <c r="C14" s="1"/>
      <c r="D14" s="1"/>
      <c r="E14" s="47"/>
      <c r="F14" s="47"/>
    </row>
    <row r="15" ht="14.25" customHeight="1">
      <c r="A15" s="51" t="s">
        <v>36</v>
      </c>
      <c r="B15" s="4"/>
      <c r="C15" s="58"/>
      <c r="D15" s="58"/>
      <c r="E15" s="58"/>
      <c r="F15" s="58"/>
    </row>
    <row r="16" ht="14.25" customHeight="1">
      <c r="A16" s="53" t="s">
        <v>20</v>
      </c>
      <c r="B16" s="54">
        <v>0.0</v>
      </c>
      <c r="C16" s="1"/>
      <c r="D16" s="1"/>
      <c r="E16" s="47"/>
      <c r="F16" s="47"/>
    </row>
    <row r="17" ht="14.25" customHeight="1">
      <c r="A17" s="53" t="s">
        <v>21</v>
      </c>
      <c r="B17" s="55">
        <v>0.0</v>
      </c>
      <c r="C17" s="1"/>
      <c r="D17" s="1"/>
      <c r="E17" s="47"/>
      <c r="F17" s="47"/>
    </row>
    <row r="18" ht="14.25" customHeight="1">
      <c r="A18" s="56" t="s">
        <v>26</v>
      </c>
      <c r="B18" s="57">
        <f>SUM(B16:B17)</f>
        <v>0</v>
      </c>
      <c r="C18" s="1"/>
      <c r="D18" s="1"/>
    </row>
    <row r="19" ht="14.25" customHeight="1">
      <c r="A19" s="1"/>
      <c r="B19" s="1"/>
      <c r="C19" s="1"/>
      <c r="D19" s="1"/>
    </row>
    <row r="20" ht="14.25" customHeight="1">
      <c r="A20" s="1"/>
    </row>
    <row r="21" ht="14.25" customHeight="1">
      <c r="A21" s="1" t="s">
        <v>37</v>
      </c>
    </row>
    <row r="22" ht="14.25" customHeight="1"/>
    <row r="23" ht="14.25" customHeight="1"/>
    <row r="24" ht="14.25" customHeight="1">
      <c r="A24" s="40" t="s">
        <v>6</v>
      </c>
      <c r="B24" s="4"/>
    </row>
    <row r="25" ht="14.25" customHeight="1">
      <c r="A25" s="25"/>
      <c r="B25" s="9"/>
    </row>
    <row r="26" ht="14.25" customHeight="1">
      <c r="A26" s="10"/>
      <c r="B26" s="11"/>
    </row>
    <row r="27" ht="14.25" customHeight="1">
      <c r="A27" s="10"/>
      <c r="B27" s="11"/>
    </row>
    <row r="28" ht="14.25" customHeight="1">
      <c r="A28" s="12"/>
      <c r="B28" s="1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B2"/>
    <mergeCell ref="A24:B24"/>
    <mergeCell ref="A25:B28"/>
    <mergeCell ref="A15:B15"/>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86"/>
    <col customWidth="1" min="2" max="2" width="12.86"/>
    <col customWidth="1" min="3" max="7"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59" t="s">
        <v>0</v>
      </c>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0" customHeight="1">
      <c r="A4" s="60" t="s">
        <v>1</v>
      </c>
      <c r="F4" s="1"/>
      <c r="G4" s="1"/>
      <c r="H4" s="1"/>
      <c r="I4" s="1"/>
      <c r="J4" s="1"/>
      <c r="K4" s="1"/>
      <c r="L4" s="1"/>
      <c r="M4" s="1"/>
      <c r="N4" s="1"/>
      <c r="O4" s="1"/>
      <c r="P4" s="1"/>
      <c r="Q4" s="1"/>
      <c r="R4" s="1"/>
      <c r="S4" s="1"/>
      <c r="T4" s="1"/>
      <c r="U4" s="1"/>
      <c r="V4" s="1"/>
      <c r="W4" s="1"/>
      <c r="X4" s="1"/>
      <c r="Y4" s="1"/>
      <c r="Z4" s="1"/>
    </row>
    <row r="5" ht="15.0" customHeight="1">
      <c r="A5" s="50" t="s">
        <v>38</v>
      </c>
      <c r="B5" s="8"/>
      <c r="C5" s="8"/>
      <c r="D5" s="8"/>
      <c r="E5" s="8"/>
      <c r="F5" s="9"/>
      <c r="G5" s="1"/>
      <c r="H5" s="1"/>
      <c r="I5" s="1"/>
      <c r="J5" s="1"/>
      <c r="K5" s="1"/>
      <c r="L5" s="1"/>
      <c r="M5" s="1"/>
      <c r="N5" s="1"/>
      <c r="O5" s="1"/>
      <c r="P5" s="1"/>
      <c r="Q5" s="1"/>
      <c r="R5" s="1"/>
      <c r="S5" s="1"/>
      <c r="T5" s="1"/>
      <c r="U5" s="1"/>
      <c r="V5" s="1"/>
      <c r="W5" s="1"/>
      <c r="X5" s="1"/>
      <c r="Y5" s="1"/>
      <c r="Z5" s="1"/>
    </row>
    <row r="6" ht="14.25" customHeight="1">
      <c r="A6" s="10"/>
      <c r="F6" s="11"/>
      <c r="G6" s="1"/>
      <c r="H6" s="1"/>
      <c r="I6" s="1"/>
      <c r="J6" s="1"/>
      <c r="K6" s="1"/>
      <c r="L6" s="1"/>
      <c r="M6" s="1"/>
      <c r="N6" s="1"/>
      <c r="O6" s="1"/>
      <c r="P6" s="1"/>
      <c r="Q6" s="1"/>
      <c r="R6" s="1"/>
      <c r="S6" s="1"/>
      <c r="T6" s="1"/>
      <c r="U6" s="1"/>
      <c r="V6" s="1"/>
      <c r="W6" s="1"/>
      <c r="X6" s="1"/>
      <c r="Y6" s="1"/>
      <c r="Z6" s="1"/>
    </row>
    <row r="7" ht="14.25" customHeight="1">
      <c r="A7" s="12"/>
      <c r="B7" s="13"/>
      <c r="C7" s="13"/>
      <c r="D7" s="13"/>
      <c r="E7" s="13"/>
      <c r="F7" s="14"/>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51" t="s">
        <v>39</v>
      </c>
      <c r="B9" s="4"/>
      <c r="C9" s="1"/>
      <c r="D9" s="40" t="s">
        <v>6</v>
      </c>
      <c r="E9" s="6"/>
      <c r="F9" s="4"/>
      <c r="G9" s="1"/>
      <c r="H9" s="1"/>
      <c r="I9" s="1"/>
      <c r="J9" s="1"/>
      <c r="K9" s="1"/>
      <c r="L9" s="1"/>
      <c r="M9" s="1"/>
      <c r="N9" s="1"/>
      <c r="O9" s="1"/>
      <c r="P9" s="1"/>
      <c r="Q9" s="1"/>
      <c r="R9" s="1"/>
      <c r="S9" s="1"/>
      <c r="T9" s="1"/>
      <c r="U9" s="1"/>
      <c r="V9" s="1"/>
      <c r="W9" s="1"/>
      <c r="X9" s="1"/>
      <c r="Y9" s="1"/>
      <c r="Z9" s="1"/>
    </row>
    <row r="10" ht="14.25" customHeight="1">
      <c r="A10" s="53" t="s">
        <v>11</v>
      </c>
      <c r="B10" s="61" t="s">
        <v>8</v>
      </c>
      <c r="C10" s="1"/>
      <c r="D10" s="62" t="s">
        <v>40</v>
      </c>
      <c r="E10" s="8"/>
      <c r="F10" s="9"/>
      <c r="G10" s="1"/>
      <c r="H10" s="1"/>
      <c r="I10" s="1"/>
      <c r="J10" s="1"/>
      <c r="K10" s="1"/>
      <c r="L10" s="1"/>
      <c r="M10" s="1"/>
      <c r="N10" s="1"/>
      <c r="O10" s="1"/>
      <c r="P10" s="1"/>
      <c r="Q10" s="1"/>
      <c r="R10" s="1"/>
      <c r="S10" s="1"/>
      <c r="T10" s="1"/>
      <c r="U10" s="1"/>
      <c r="V10" s="1"/>
      <c r="W10" s="1"/>
      <c r="X10" s="1"/>
      <c r="Y10" s="1"/>
      <c r="Z10" s="1"/>
    </row>
    <row r="11" ht="14.25" customHeight="1">
      <c r="A11" s="53" t="s">
        <v>10</v>
      </c>
      <c r="B11" s="61" t="s">
        <v>8</v>
      </c>
      <c r="C11" s="1"/>
      <c r="D11" s="10"/>
      <c r="F11" s="11"/>
      <c r="G11" s="1"/>
      <c r="H11" s="1"/>
      <c r="I11" s="1"/>
      <c r="J11" s="1"/>
      <c r="K11" s="1"/>
      <c r="L11" s="1"/>
      <c r="M11" s="1"/>
      <c r="N11" s="1"/>
      <c r="O11" s="1"/>
      <c r="P11" s="1"/>
      <c r="Q11" s="1"/>
      <c r="R11" s="1"/>
      <c r="S11" s="1"/>
      <c r="T11" s="1"/>
      <c r="U11" s="1"/>
      <c r="V11" s="1"/>
      <c r="W11" s="1"/>
      <c r="X11" s="1"/>
      <c r="Y11" s="1"/>
      <c r="Z11" s="1"/>
    </row>
    <row r="12" ht="14.25" customHeight="1">
      <c r="A12" s="53" t="s">
        <v>41</v>
      </c>
      <c r="B12" s="61">
        <f>'GROUP BUDGETS'!B10+'GROUP BUDGETS'!B38+'GROUP BUDGETS'!B66+'GROUP BUDGETS'!B94+'GROUP BUDGETS'!B116</f>
        <v>9500</v>
      </c>
      <c r="C12" s="1"/>
      <c r="D12" s="10"/>
      <c r="F12" s="11"/>
      <c r="G12" s="1"/>
      <c r="H12" s="1"/>
      <c r="I12" s="1"/>
      <c r="J12" s="1"/>
      <c r="K12" s="1"/>
      <c r="L12" s="1"/>
      <c r="M12" s="1"/>
      <c r="N12" s="1"/>
      <c r="O12" s="1"/>
      <c r="P12" s="1"/>
      <c r="Q12" s="1"/>
      <c r="R12" s="1"/>
      <c r="S12" s="1"/>
      <c r="T12" s="1"/>
      <c r="U12" s="1"/>
      <c r="V12" s="1"/>
      <c r="W12" s="1"/>
      <c r="X12" s="1"/>
      <c r="Y12" s="1"/>
      <c r="Z12" s="1"/>
    </row>
    <row r="13" ht="14.25" customHeight="1">
      <c r="A13" s="53" t="s">
        <v>42</v>
      </c>
      <c r="B13" s="63">
        <f>SUM(B10:B12)</f>
        <v>9500</v>
      </c>
      <c r="C13" s="1"/>
      <c r="D13" s="10"/>
      <c r="F13" s="11"/>
      <c r="G13" s="1"/>
      <c r="H13" s="1"/>
      <c r="I13" s="1"/>
      <c r="J13" s="1"/>
      <c r="K13" s="1"/>
      <c r="L13" s="1"/>
      <c r="M13" s="1"/>
      <c r="N13" s="1"/>
      <c r="O13" s="1"/>
      <c r="P13" s="1"/>
      <c r="Q13" s="1"/>
      <c r="R13" s="1"/>
      <c r="S13" s="1"/>
      <c r="T13" s="1"/>
      <c r="U13" s="1"/>
      <c r="V13" s="1"/>
      <c r="W13" s="1"/>
      <c r="X13" s="1"/>
      <c r="Y13" s="1"/>
      <c r="Z13" s="1"/>
    </row>
    <row r="14" ht="14.25" customHeight="1">
      <c r="A14" s="1"/>
      <c r="B14" s="1"/>
      <c r="C14" s="1"/>
      <c r="D14" s="10"/>
      <c r="F14" s="11"/>
      <c r="G14" s="1"/>
      <c r="H14" s="1"/>
      <c r="I14" s="1"/>
      <c r="J14" s="1"/>
      <c r="K14" s="1"/>
      <c r="L14" s="1"/>
      <c r="M14" s="1"/>
      <c r="N14" s="1"/>
      <c r="O14" s="1"/>
      <c r="P14" s="1"/>
      <c r="Q14" s="1"/>
      <c r="R14" s="1"/>
      <c r="S14" s="1"/>
      <c r="T14" s="1"/>
      <c r="U14" s="1"/>
      <c r="V14" s="1"/>
      <c r="W14" s="1"/>
      <c r="X14" s="1"/>
      <c r="Y14" s="1"/>
      <c r="Z14" s="1"/>
    </row>
    <row r="15" ht="14.25" customHeight="1">
      <c r="A15" s="51" t="s">
        <v>43</v>
      </c>
      <c r="B15" s="4"/>
      <c r="C15" s="1"/>
      <c r="D15" s="10"/>
      <c r="F15" s="11"/>
      <c r="G15" s="1"/>
      <c r="H15" s="1"/>
      <c r="I15" s="1"/>
      <c r="J15" s="1"/>
      <c r="K15" s="1"/>
      <c r="L15" s="1"/>
      <c r="M15" s="1"/>
      <c r="N15" s="1"/>
      <c r="O15" s="1"/>
      <c r="P15" s="1"/>
      <c r="Q15" s="1"/>
      <c r="R15" s="1"/>
      <c r="S15" s="1"/>
      <c r="T15" s="1"/>
      <c r="U15" s="1"/>
      <c r="V15" s="1"/>
      <c r="W15" s="1"/>
      <c r="X15" s="1"/>
      <c r="Y15" s="1"/>
      <c r="Z15" s="1"/>
    </row>
    <row r="16" ht="13.5" customHeight="1">
      <c r="A16" s="53" t="s">
        <v>44</v>
      </c>
      <c r="B16" s="64">
        <f>'GROUP BUDGETS'!B28+'GROUP BUDGETS'!B56+'GROUP BUDGETS'!B84+'GROUP BUDGETS'!B106+'GROUP BUDGETS'!B127+'GROUP BUDGETS'!B144</f>
        <v>29962</v>
      </c>
      <c r="C16" s="1"/>
      <c r="D16" s="12"/>
      <c r="E16" s="13"/>
      <c r="F16" s="14"/>
      <c r="G16" s="1"/>
      <c r="H16" s="1"/>
      <c r="I16" s="1"/>
      <c r="J16" s="1"/>
      <c r="K16" s="1"/>
      <c r="L16" s="1"/>
      <c r="M16" s="1"/>
      <c r="N16" s="1"/>
      <c r="O16" s="1"/>
      <c r="P16" s="1"/>
      <c r="Q16" s="1"/>
      <c r="R16" s="1"/>
      <c r="S16" s="1"/>
      <c r="T16" s="1"/>
      <c r="U16" s="1"/>
      <c r="V16" s="1"/>
      <c r="W16" s="1"/>
      <c r="X16" s="1"/>
      <c r="Y16" s="1"/>
      <c r="Z16" s="1"/>
    </row>
    <row r="17" ht="14.25" customHeight="1">
      <c r="A17" s="53" t="s">
        <v>12</v>
      </c>
      <c r="B17" s="65">
        <v>0.0</v>
      </c>
      <c r="C17" s="1"/>
      <c r="D17" s="66"/>
      <c r="E17" s="66"/>
      <c r="F17" s="66"/>
      <c r="G17" s="1"/>
      <c r="H17" s="1"/>
      <c r="I17" s="1"/>
      <c r="J17" s="1"/>
      <c r="K17" s="1"/>
      <c r="L17" s="1"/>
      <c r="M17" s="1"/>
      <c r="N17" s="1"/>
      <c r="O17" s="1"/>
      <c r="P17" s="1"/>
      <c r="Q17" s="1"/>
      <c r="R17" s="1"/>
      <c r="S17" s="1"/>
      <c r="T17" s="1"/>
      <c r="U17" s="1"/>
      <c r="V17" s="1"/>
      <c r="W17" s="1"/>
      <c r="X17" s="1"/>
      <c r="Y17" s="1"/>
      <c r="Z17" s="1"/>
    </row>
    <row r="18" ht="14.25" customHeight="1">
      <c r="A18" s="53" t="s">
        <v>20</v>
      </c>
      <c r="B18" s="67">
        <v>0.0</v>
      </c>
      <c r="C18" s="1"/>
      <c r="D18" s="66"/>
      <c r="E18" s="66"/>
      <c r="F18" s="66"/>
      <c r="G18" s="1"/>
      <c r="H18" s="1"/>
      <c r="I18" s="1"/>
      <c r="J18" s="1"/>
      <c r="K18" s="1"/>
      <c r="L18" s="1"/>
      <c r="M18" s="1"/>
      <c r="N18" s="1"/>
      <c r="O18" s="1"/>
      <c r="P18" s="1"/>
      <c r="Q18" s="1"/>
      <c r="R18" s="1"/>
      <c r="S18" s="1"/>
      <c r="T18" s="1"/>
      <c r="U18" s="1"/>
      <c r="V18" s="1"/>
      <c r="W18" s="1"/>
      <c r="X18" s="1"/>
      <c r="Y18" s="1"/>
      <c r="Z18" s="1"/>
    </row>
    <row r="19" ht="14.25" customHeight="1">
      <c r="A19" s="53" t="s">
        <v>45</v>
      </c>
      <c r="B19" s="63">
        <f>SUM(B16:B18)</f>
        <v>29962</v>
      </c>
      <c r="C19" s="1"/>
      <c r="D19" s="66"/>
      <c r="E19" s="66"/>
      <c r="F19" s="66"/>
      <c r="G19" s="1"/>
      <c r="H19" s="1"/>
      <c r="I19" s="1"/>
      <c r="J19" s="1"/>
      <c r="K19" s="1"/>
      <c r="L19" s="1"/>
      <c r="M19" s="1"/>
      <c r="N19" s="1"/>
      <c r="O19" s="1"/>
      <c r="P19" s="1"/>
      <c r="Q19" s="1"/>
      <c r="R19" s="1"/>
      <c r="S19" s="1"/>
      <c r="T19" s="1"/>
      <c r="U19" s="1"/>
      <c r="V19" s="1"/>
      <c r="W19" s="1"/>
      <c r="X19" s="1"/>
      <c r="Y19" s="1"/>
      <c r="Z19" s="1"/>
    </row>
    <row r="20" ht="14.25" customHeight="1">
      <c r="A20" s="1"/>
      <c r="B20" s="68"/>
      <c r="C20" s="1"/>
      <c r="D20" s="18"/>
      <c r="E20" s="18"/>
      <c r="F20" s="18"/>
      <c r="G20" s="1"/>
      <c r="H20" s="1"/>
      <c r="I20" s="1"/>
      <c r="J20" s="1"/>
      <c r="K20" s="1"/>
      <c r="L20" s="1"/>
      <c r="M20" s="1"/>
      <c r="N20" s="1"/>
      <c r="O20" s="1"/>
      <c r="P20" s="1"/>
      <c r="Q20" s="1"/>
      <c r="R20" s="1"/>
      <c r="S20" s="1"/>
      <c r="T20" s="1"/>
      <c r="U20" s="1"/>
      <c r="V20" s="1"/>
      <c r="W20" s="1"/>
      <c r="X20" s="1"/>
      <c r="Y20" s="1"/>
      <c r="Z20" s="1"/>
    </row>
    <row r="21" ht="14.25" customHeight="1">
      <c r="A21" s="69" t="s">
        <v>46</v>
      </c>
      <c r="B21" s="70">
        <f>B13-B19</f>
        <v>-20462</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68"/>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71" t="s">
        <v>47</v>
      </c>
      <c r="B23" s="72"/>
      <c r="C23" s="72"/>
      <c r="D23" s="73"/>
      <c r="E23" s="1"/>
      <c r="F23" s="1"/>
      <c r="G23" s="1"/>
      <c r="H23" s="1"/>
      <c r="I23" s="1"/>
      <c r="J23" s="1"/>
      <c r="K23" s="1"/>
      <c r="L23" s="1"/>
      <c r="M23" s="1"/>
      <c r="N23" s="1"/>
      <c r="O23" s="1"/>
      <c r="P23" s="1"/>
      <c r="Q23" s="1"/>
      <c r="R23" s="1"/>
      <c r="S23" s="1"/>
      <c r="T23" s="1"/>
      <c r="U23" s="1"/>
      <c r="V23" s="1"/>
      <c r="W23" s="1"/>
      <c r="X23" s="1"/>
      <c r="Y23" s="1"/>
      <c r="Z23" s="1"/>
    </row>
    <row r="24" ht="14.25" customHeight="1">
      <c r="A24" s="74" t="s">
        <v>20</v>
      </c>
      <c r="B24" s="75">
        <f>'RESERVE ACCOUNT BALANCES'!B16</f>
        <v>0</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74" t="s">
        <v>21</v>
      </c>
      <c r="B25" s="75">
        <f>'RESERVE ACCOUNT BALANCES'!B17</f>
        <v>0</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76"/>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76"/>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77" t="s">
        <v>48</v>
      </c>
      <c r="B28" s="61">
        <f>-B21</f>
        <v>20462</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68"/>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43" t="s">
        <v>33</v>
      </c>
      <c r="G30" s="1"/>
      <c r="H30" s="1"/>
      <c r="I30" s="1"/>
      <c r="J30" s="1"/>
      <c r="K30" s="1"/>
      <c r="L30" s="1"/>
      <c r="M30" s="1"/>
      <c r="N30" s="1"/>
      <c r="O30" s="1"/>
      <c r="P30" s="1"/>
      <c r="Q30" s="1"/>
      <c r="R30" s="1"/>
      <c r="S30" s="1"/>
      <c r="T30" s="1"/>
      <c r="U30" s="1"/>
      <c r="V30" s="1"/>
      <c r="W30" s="1"/>
      <c r="X30" s="1"/>
      <c r="Y30" s="1"/>
      <c r="Z30" s="1"/>
    </row>
    <row r="31" ht="14.25" customHeight="1">
      <c r="A31" s="1"/>
      <c r="B31" s="68"/>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68"/>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68"/>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68"/>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68"/>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68"/>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68"/>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68"/>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68"/>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68"/>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68"/>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68"/>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68"/>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68"/>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68"/>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68"/>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68"/>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68"/>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68"/>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68"/>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68"/>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68"/>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68"/>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68"/>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68"/>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68"/>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68"/>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68"/>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68"/>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68"/>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68"/>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68"/>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68"/>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68"/>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68"/>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68"/>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68"/>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68"/>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68"/>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68"/>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68"/>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68"/>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68"/>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68"/>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68"/>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68"/>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68"/>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68"/>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68"/>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68"/>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68"/>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68"/>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68"/>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68"/>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68"/>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68"/>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68"/>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68"/>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68"/>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68"/>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68"/>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68"/>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68"/>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68"/>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68"/>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68"/>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68"/>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68"/>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68"/>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68"/>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68"/>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68"/>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68"/>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68"/>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68"/>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68"/>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68"/>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68"/>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68"/>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68"/>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68"/>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68"/>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68"/>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68"/>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68"/>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68"/>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68"/>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68"/>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68"/>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68"/>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68"/>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68"/>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68"/>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68"/>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68"/>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68"/>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68"/>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68"/>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68"/>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68"/>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68"/>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68"/>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68"/>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68"/>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68"/>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68"/>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68"/>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68"/>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68"/>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68"/>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68"/>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68"/>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68"/>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68"/>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68"/>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68"/>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68"/>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68"/>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68"/>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68"/>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68"/>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68"/>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68"/>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68"/>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68"/>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68"/>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68"/>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68"/>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68"/>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68"/>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68"/>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68"/>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68"/>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68"/>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68"/>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68"/>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68"/>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68"/>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68"/>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68"/>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68"/>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68"/>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68"/>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68"/>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68"/>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68"/>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68"/>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68"/>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68"/>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68"/>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68"/>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68"/>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68"/>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68"/>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68"/>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68"/>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68"/>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68"/>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68"/>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68"/>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68"/>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68"/>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68"/>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68"/>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68"/>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68"/>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68"/>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68"/>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68"/>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68"/>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68"/>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68"/>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68"/>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68"/>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68"/>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68"/>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68"/>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68"/>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68"/>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68"/>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68"/>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68"/>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68"/>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68"/>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68"/>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68"/>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68"/>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68"/>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68"/>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68"/>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68"/>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68"/>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68"/>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68"/>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68"/>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68"/>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68"/>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68"/>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68"/>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68"/>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0:F30"/>
    <mergeCell ref="A9:B9"/>
    <mergeCell ref="A2:B2"/>
    <mergeCell ref="A4:E4"/>
    <mergeCell ref="A5:F7"/>
    <mergeCell ref="A15:B15"/>
    <mergeCell ref="D9:F9"/>
    <mergeCell ref="D10:F16"/>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4.0"/>
    <col customWidth="1" min="3" max="3" width="8.71"/>
    <col customWidth="1" min="4" max="4" width="30.71"/>
    <col customWidth="1" min="5"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78" t="s">
        <v>0</v>
      </c>
      <c r="B2" s="9"/>
      <c r="C2" s="1"/>
      <c r="D2" s="1"/>
      <c r="E2" s="1"/>
      <c r="F2" s="1"/>
      <c r="G2" s="1"/>
      <c r="H2" s="1"/>
      <c r="I2" s="1"/>
      <c r="J2" s="1"/>
      <c r="K2" s="1"/>
      <c r="L2" s="1"/>
      <c r="M2" s="1"/>
      <c r="N2" s="1"/>
      <c r="O2" s="1"/>
      <c r="P2" s="1"/>
      <c r="Q2" s="1"/>
      <c r="R2" s="1"/>
      <c r="S2" s="1"/>
      <c r="T2" s="1"/>
      <c r="U2" s="1"/>
      <c r="V2" s="1"/>
      <c r="W2" s="1"/>
      <c r="X2" s="1"/>
      <c r="Y2" s="1"/>
      <c r="Z2" s="1"/>
    </row>
    <row r="3" ht="13.5" customHeight="1">
      <c r="A3" s="40" t="s">
        <v>1</v>
      </c>
      <c r="B3" s="6"/>
      <c r="C3" s="6"/>
      <c r="D3" s="4"/>
      <c r="E3" s="1"/>
      <c r="F3" s="1"/>
      <c r="G3" s="1"/>
      <c r="H3" s="1"/>
      <c r="I3" s="1"/>
      <c r="J3" s="1"/>
      <c r="K3" s="1"/>
      <c r="L3" s="1"/>
      <c r="M3" s="1"/>
      <c r="N3" s="1"/>
      <c r="O3" s="1"/>
      <c r="P3" s="1"/>
      <c r="Q3" s="1"/>
      <c r="R3" s="1"/>
      <c r="S3" s="1"/>
      <c r="T3" s="1"/>
      <c r="U3" s="1"/>
      <c r="V3" s="1"/>
      <c r="W3" s="1"/>
      <c r="X3" s="1"/>
      <c r="Y3" s="1"/>
      <c r="Z3" s="1"/>
    </row>
    <row r="4" ht="13.5" customHeight="1">
      <c r="A4" s="79" t="s">
        <v>49</v>
      </c>
      <c r="B4" s="8"/>
      <c r="C4" s="8"/>
      <c r="D4" s="9"/>
      <c r="E4" s="1"/>
      <c r="F4" s="1"/>
      <c r="G4" s="1"/>
      <c r="H4" s="1"/>
      <c r="I4" s="1"/>
      <c r="J4" s="1"/>
      <c r="K4" s="1"/>
      <c r="L4" s="1"/>
      <c r="M4" s="1"/>
      <c r="N4" s="1"/>
      <c r="O4" s="1"/>
      <c r="P4" s="1"/>
      <c r="Q4" s="1"/>
      <c r="R4" s="1"/>
      <c r="S4" s="1"/>
      <c r="T4" s="1"/>
      <c r="U4" s="1"/>
      <c r="V4" s="1"/>
      <c r="W4" s="1"/>
      <c r="X4" s="1"/>
      <c r="Y4" s="1"/>
      <c r="Z4" s="1"/>
    </row>
    <row r="5" ht="13.5" customHeight="1">
      <c r="A5" s="10"/>
      <c r="D5" s="11"/>
      <c r="E5" s="1"/>
      <c r="F5" s="1"/>
      <c r="G5" s="1"/>
      <c r="H5" s="1"/>
      <c r="I5" s="1"/>
      <c r="J5" s="1"/>
      <c r="K5" s="1"/>
      <c r="L5" s="1"/>
      <c r="M5" s="1"/>
      <c r="N5" s="1"/>
      <c r="O5" s="1"/>
      <c r="P5" s="1"/>
      <c r="Q5" s="1"/>
      <c r="R5" s="1"/>
      <c r="S5" s="1"/>
      <c r="T5" s="1"/>
      <c r="U5" s="1"/>
      <c r="V5" s="1"/>
      <c r="W5" s="1"/>
      <c r="X5" s="1"/>
      <c r="Y5" s="1"/>
      <c r="Z5" s="1"/>
    </row>
    <row r="6" ht="13.5" customHeight="1">
      <c r="A6" s="12"/>
      <c r="B6" s="13"/>
      <c r="C6" s="13"/>
      <c r="D6" s="14"/>
      <c r="E6" s="1"/>
      <c r="F6" s="1"/>
      <c r="G6" s="1"/>
      <c r="H6" s="1"/>
      <c r="I6" s="1"/>
      <c r="J6" s="1"/>
      <c r="K6" s="1"/>
      <c r="L6" s="1"/>
      <c r="M6" s="1"/>
      <c r="N6" s="1"/>
      <c r="O6" s="1"/>
      <c r="P6" s="1"/>
      <c r="Q6" s="1"/>
      <c r="R6" s="1"/>
      <c r="S6" s="1"/>
      <c r="T6" s="1"/>
      <c r="U6" s="1"/>
      <c r="V6" s="1"/>
      <c r="W6" s="1"/>
      <c r="X6" s="1"/>
      <c r="Y6" s="1"/>
      <c r="Z6" s="1"/>
    </row>
    <row r="7" ht="13.5" customHeight="1">
      <c r="A7" s="1"/>
      <c r="B7" s="68"/>
      <c r="C7" s="1"/>
      <c r="D7" s="1"/>
      <c r="E7" s="1"/>
      <c r="F7" s="1"/>
      <c r="G7" s="1"/>
      <c r="H7" s="1"/>
      <c r="I7" s="1"/>
      <c r="J7" s="1"/>
      <c r="K7" s="1"/>
      <c r="L7" s="1"/>
      <c r="M7" s="1"/>
      <c r="N7" s="1"/>
      <c r="O7" s="1"/>
      <c r="P7" s="1"/>
      <c r="Q7" s="1"/>
      <c r="R7" s="1"/>
      <c r="S7" s="1"/>
      <c r="T7" s="1"/>
      <c r="U7" s="1"/>
      <c r="V7" s="1"/>
      <c r="W7" s="1"/>
      <c r="X7" s="1"/>
      <c r="Y7" s="1"/>
      <c r="Z7" s="1"/>
    </row>
    <row r="8" ht="13.5" customHeight="1">
      <c r="A8" s="80" t="s">
        <v>50</v>
      </c>
      <c r="B8" s="81"/>
      <c r="C8" s="81"/>
      <c r="D8" s="16"/>
      <c r="E8" s="1"/>
      <c r="F8" s="40" t="s">
        <v>6</v>
      </c>
      <c r="G8" s="4"/>
      <c r="H8" s="1"/>
      <c r="I8" s="40" t="s">
        <v>6</v>
      </c>
      <c r="J8" s="6"/>
      <c r="K8" s="4"/>
      <c r="L8" s="1"/>
      <c r="M8" s="1"/>
      <c r="N8" s="1"/>
      <c r="O8" s="1"/>
      <c r="P8" s="1"/>
      <c r="Q8" s="1"/>
      <c r="R8" s="1"/>
      <c r="S8" s="1"/>
      <c r="T8" s="1"/>
      <c r="U8" s="1"/>
      <c r="V8" s="1"/>
      <c r="W8" s="1"/>
      <c r="X8" s="1"/>
      <c r="Y8" s="1"/>
      <c r="Z8" s="1"/>
    </row>
    <row r="9" ht="13.5" customHeight="1">
      <c r="A9" s="82" t="s">
        <v>39</v>
      </c>
      <c r="B9" s="68"/>
      <c r="C9" s="1"/>
      <c r="D9" s="83"/>
      <c r="E9" s="1"/>
      <c r="F9" s="25"/>
      <c r="G9" s="9"/>
      <c r="H9" s="1"/>
      <c r="I9" s="84" t="s">
        <v>51</v>
      </c>
      <c r="J9" s="8"/>
      <c r="K9" s="9"/>
      <c r="L9" s="1"/>
      <c r="M9" s="1"/>
      <c r="N9" s="1"/>
      <c r="O9" s="1"/>
      <c r="P9" s="1"/>
      <c r="Q9" s="1"/>
      <c r="R9" s="1"/>
      <c r="S9" s="1"/>
      <c r="T9" s="1"/>
      <c r="U9" s="1"/>
      <c r="V9" s="1"/>
      <c r="W9" s="1"/>
      <c r="X9" s="1"/>
      <c r="Y9" s="1"/>
      <c r="Z9" s="1"/>
    </row>
    <row r="10" ht="13.5" customHeight="1">
      <c r="A10" s="85" t="s">
        <v>52</v>
      </c>
      <c r="B10" s="86">
        <v>1500.0</v>
      </c>
      <c r="C10" s="1"/>
      <c r="D10" s="83"/>
      <c r="E10" s="1"/>
      <c r="F10" s="10"/>
      <c r="G10" s="11"/>
      <c r="H10" s="1"/>
      <c r="I10" s="10"/>
      <c r="K10" s="11"/>
      <c r="L10" s="1"/>
      <c r="M10" s="1"/>
      <c r="N10" s="1"/>
      <c r="O10" s="1"/>
      <c r="P10" s="1"/>
      <c r="Q10" s="1"/>
      <c r="R10" s="1"/>
      <c r="S10" s="1"/>
      <c r="T10" s="1"/>
      <c r="U10" s="1"/>
      <c r="V10" s="1"/>
      <c r="W10" s="1"/>
      <c r="X10" s="1"/>
      <c r="Y10" s="1"/>
      <c r="Z10" s="1"/>
    </row>
    <row r="11" ht="13.5" customHeight="1">
      <c r="A11" s="85" t="s">
        <v>8</v>
      </c>
      <c r="B11" s="87">
        <v>0.0</v>
      </c>
      <c r="C11" s="1"/>
      <c r="D11" s="83"/>
      <c r="E11" s="1"/>
      <c r="F11" s="10"/>
      <c r="G11" s="11"/>
      <c r="H11" s="1"/>
      <c r="I11" s="10"/>
      <c r="K11" s="11"/>
      <c r="L11" s="1"/>
      <c r="M11" s="1"/>
      <c r="N11" s="1"/>
      <c r="O11" s="1"/>
      <c r="P11" s="1"/>
      <c r="Q11" s="1"/>
      <c r="R11" s="1"/>
      <c r="S11" s="1"/>
      <c r="T11" s="1"/>
      <c r="U11" s="1"/>
      <c r="V11" s="1"/>
      <c r="W11" s="1"/>
      <c r="X11" s="1"/>
      <c r="Y11" s="1"/>
      <c r="Z11" s="1"/>
    </row>
    <row r="12" ht="13.5" customHeight="1">
      <c r="A12" s="85" t="s">
        <v>42</v>
      </c>
      <c r="B12" s="68">
        <f>SUM(B10:B11)</f>
        <v>1500</v>
      </c>
      <c r="C12" s="1"/>
      <c r="D12" s="83"/>
      <c r="E12" s="1"/>
      <c r="F12" s="10"/>
      <c r="G12" s="11"/>
      <c r="H12" s="1"/>
      <c r="I12" s="10"/>
      <c r="K12" s="11"/>
      <c r="L12" s="1"/>
      <c r="M12" s="1"/>
      <c r="N12" s="1"/>
      <c r="O12" s="1"/>
      <c r="P12" s="1"/>
      <c r="Q12" s="1"/>
      <c r="R12" s="1"/>
      <c r="S12" s="1"/>
      <c r="T12" s="1"/>
      <c r="U12" s="1"/>
      <c r="V12" s="1"/>
      <c r="W12" s="1"/>
      <c r="X12" s="1"/>
      <c r="Y12" s="1"/>
      <c r="Z12" s="1"/>
    </row>
    <row r="13" ht="13.5" customHeight="1">
      <c r="A13" s="85"/>
      <c r="B13" s="1"/>
      <c r="C13" s="1"/>
      <c r="D13" s="83"/>
      <c r="E13" s="1"/>
      <c r="F13" s="10"/>
      <c r="G13" s="11"/>
      <c r="H13" s="1"/>
      <c r="I13" s="10"/>
      <c r="K13" s="11"/>
      <c r="L13" s="1"/>
      <c r="M13" s="1"/>
      <c r="N13" s="1"/>
      <c r="O13" s="1"/>
      <c r="P13" s="1"/>
      <c r="Q13" s="1"/>
      <c r="R13" s="1"/>
      <c r="S13" s="1"/>
      <c r="T13" s="1"/>
      <c r="U13" s="1"/>
      <c r="V13" s="1"/>
      <c r="W13" s="1"/>
      <c r="X13" s="1"/>
      <c r="Y13" s="1"/>
      <c r="Z13" s="1"/>
    </row>
    <row r="14" ht="13.5" customHeight="1">
      <c r="A14" s="82" t="s">
        <v>43</v>
      </c>
      <c r="B14" s="68"/>
      <c r="C14" s="1"/>
      <c r="D14" s="83"/>
      <c r="E14" s="1"/>
      <c r="F14" s="10"/>
      <c r="G14" s="11"/>
      <c r="H14" s="1"/>
      <c r="I14" s="12"/>
      <c r="J14" s="13"/>
      <c r="K14" s="14"/>
      <c r="L14" s="1"/>
      <c r="M14" s="1"/>
      <c r="N14" s="1"/>
      <c r="O14" s="1"/>
      <c r="P14" s="1"/>
      <c r="Q14" s="1"/>
      <c r="R14" s="1"/>
      <c r="S14" s="1"/>
      <c r="T14" s="1"/>
      <c r="U14" s="1"/>
      <c r="V14" s="1"/>
      <c r="W14" s="1"/>
      <c r="X14" s="1"/>
      <c r="Y14" s="1"/>
      <c r="Z14" s="1"/>
    </row>
    <row r="15" ht="13.5" customHeight="1">
      <c r="A15" s="88" t="s">
        <v>53</v>
      </c>
      <c r="B15" s="89">
        <v>360.0</v>
      </c>
      <c r="C15" s="90"/>
      <c r="D15" s="91" t="s">
        <v>54</v>
      </c>
      <c r="E15" s="1"/>
      <c r="F15" s="10"/>
      <c r="G15" s="11"/>
      <c r="H15" s="1"/>
      <c r="I15" s="66"/>
      <c r="J15" s="66"/>
      <c r="K15" s="66"/>
      <c r="L15" s="1"/>
      <c r="M15" s="1"/>
      <c r="N15" s="1"/>
      <c r="O15" s="1"/>
      <c r="P15" s="1"/>
      <c r="Q15" s="1"/>
      <c r="R15" s="1"/>
      <c r="S15" s="1"/>
      <c r="T15" s="1"/>
      <c r="U15" s="1"/>
      <c r="V15" s="1"/>
      <c r="W15" s="1"/>
      <c r="X15" s="1"/>
      <c r="Y15" s="1"/>
      <c r="Z15" s="1"/>
    </row>
    <row r="16" ht="13.5" customHeight="1">
      <c r="A16" s="88" t="s">
        <v>55</v>
      </c>
      <c r="B16" s="89">
        <v>1650.0</v>
      </c>
      <c r="C16" s="90"/>
      <c r="D16" s="91" t="s">
        <v>56</v>
      </c>
      <c r="E16" s="1"/>
      <c r="F16" s="10"/>
      <c r="G16" s="11"/>
      <c r="H16" s="1"/>
      <c r="I16" s="1"/>
      <c r="J16" s="1"/>
      <c r="K16" s="1"/>
      <c r="L16" s="1"/>
      <c r="M16" s="1"/>
      <c r="N16" s="1"/>
      <c r="O16" s="1"/>
      <c r="P16" s="1"/>
      <c r="Q16" s="1"/>
      <c r="R16" s="1"/>
      <c r="S16" s="1"/>
      <c r="T16" s="1"/>
      <c r="U16" s="1"/>
      <c r="V16" s="1"/>
      <c r="W16" s="1"/>
      <c r="X16" s="1"/>
      <c r="Y16" s="1"/>
      <c r="Z16" s="1"/>
    </row>
    <row r="17" ht="13.5" customHeight="1">
      <c r="A17" s="88" t="s">
        <v>57</v>
      </c>
      <c r="B17" s="89">
        <v>750.0</v>
      </c>
      <c r="C17" s="90"/>
      <c r="D17" s="91" t="s">
        <v>58</v>
      </c>
      <c r="E17" s="1"/>
      <c r="F17" s="10"/>
      <c r="G17" s="11"/>
      <c r="H17" s="1"/>
      <c r="I17" s="1"/>
      <c r="J17" s="1"/>
      <c r="K17" s="1"/>
      <c r="L17" s="1"/>
      <c r="M17" s="1"/>
      <c r="N17" s="1"/>
      <c r="O17" s="1"/>
      <c r="P17" s="1"/>
      <c r="Q17" s="1"/>
      <c r="R17" s="1"/>
      <c r="S17" s="1"/>
      <c r="T17" s="1"/>
      <c r="U17" s="1"/>
      <c r="V17" s="1"/>
      <c r="W17" s="1"/>
      <c r="X17" s="1"/>
      <c r="Y17" s="1"/>
      <c r="Z17" s="1"/>
    </row>
    <row r="18" ht="13.5" customHeight="1">
      <c r="A18" s="88" t="s">
        <v>59</v>
      </c>
      <c r="B18" s="89">
        <v>240.0</v>
      </c>
      <c r="C18" s="90"/>
      <c r="D18" s="91" t="s">
        <v>60</v>
      </c>
      <c r="E18" s="1"/>
      <c r="F18" s="10"/>
      <c r="G18" s="11"/>
      <c r="H18" s="1"/>
      <c r="I18" s="1"/>
      <c r="J18" s="1"/>
      <c r="K18" s="1"/>
      <c r="L18" s="1"/>
      <c r="M18" s="1"/>
      <c r="N18" s="1"/>
      <c r="O18" s="1"/>
      <c r="P18" s="1"/>
      <c r="Q18" s="1"/>
      <c r="R18" s="1"/>
      <c r="S18" s="1"/>
      <c r="T18" s="1"/>
      <c r="U18" s="1"/>
      <c r="V18" s="1"/>
      <c r="W18" s="1"/>
      <c r="X18" s="1"/>
      <c r="Y18" s="1"/>
      <c r="Z18" s="1"/>
    </row>
    <row r="19" ht="13.5" customHeight="1">
      <c r="A19" s="88" t="s">
        <v>61</v>
      </c>
      <c r="B19" s="89">
        <v>150.0</v>
      </c>
      <c r="C19" s="90"/>
      <c r="D19" s="91" t="s">
        <v>62</v>
      </c>
      <c r="E19" s="1"/>
      <c r="F19" s="10"/>
      <c r="G19" s="11"/>
      <c r="H19" s="1"/>
      <c r="I19" s="1"/>
      <c r="J19" s="1"/>
      <c r="K19" s="1"/>
      <c r="L19" s="1"/>
      <c r="M19" s="1"/>
      <c r="N19" s="1"/>
      <c r="O19" s="1"/>
      <c r="P19" s="1"/>
      <c r="Q19" s="1"/>
      <c r="R19" s="1"/>
      <c r="S19" s="1"/>
      <c r="T19" s="1"/>
      <c r="U19" s="1"/>
      <c r="V19" s="1"/>
      <c r="W19" s="1"/>
      <c r="X19" s="1"/>
      <c r="Y19" s="1"/>
      <c r="Z19" s="1"/>
    </row>
    <row r="20" ht="13.5" customHeight="1">
      <c r="A20" s="88" t="s">
        <v>63</v>
      </c>
      <c r="B20" s="89">
        <v>900.0</v>
      </c>
      <c r="C20" s="90"/>
      <c r="D20" s="91" t="s">
        <v>64</v>
      </c>
      <c r="E20" s="1"/>
      <c r="F20" s="10"/>
      <c r="G20" s="11"/>
      <c r="H20" s="1"/>
      <c r="I20" s="1"/>
      <c r="J20" s="1"/>
      <c r="K20" s="1"/>
      <c r="L20" s="1"/>
      <c r="M20" s="1"/>
      <c r="N20" s="1"/>
      <c r="O20" s="1"/>
      <c r="P20" s="1"/>
      <c r="Q20" s="1"/>
      <c r="R20" s="1"/>
      <c r="S20" s="1"/>
      <c r="T20" s="1"/>
      <c r="U20" s="1"/>
      <c r="V20" s="1"/>
      <c r="W20" s="1"/>
      <c r="X20" s="1"/>
      <c r="Y20" s="1"/>
      <c r="Z20" s="1"/>
    </row>
    <row r="21" ht="13.5" customHeight="1">
      <c r="A21" s="88" t="s">
        <v>65</v>
      </c>
      <c r="B21" s="89">
        <v>200.0</v>
      </c>
      <c r="C21" s="90"/>
      <c r="D21" s="91" t="s">
        <v>66</v>
      </c>
      <c r="E21" s="1"/>
      <c r="F21" s="10"/>
      <c r="G21" s="11"/>
      <c r="H21" s="1"/>
      <c r="I21" s="1"/>
      <c r="J21" s="1"/>
      <c r="K21" s="1"/>
      <c r="L21" s="1"/>
      <c r="M21" s="1"/>
      <c r="N21" s="1"/>
      <c r="O21" s="1"/>
      <c r="P21" s="1"/>
      <c r="Q21" s="1"/>
      <c r="R21" s="1"/>
      <c r="S21" s="1"/>
      <c r="T21" s="1"/>
      <c r="U21" s="1"/>
      <c r="V21" s="1"/>
      <c r="W21" s="1"/>
      <c r="X21" s="1"/>
      <c r="Y21" s="1"/>
      <c r="Z21" s="1"/>
    </row>
    <row r="22" ht="13.5" customHeight="1">
      <c r="A22" s="88" t="s">
        <v>67</v>
      </c>
      <c r="B22" s="89">
        <v>500.0</v>
      </c>
      <c r="C22" s="90"/>
      <c r="D22" s="91" t="s">
        <v>68</v>
      </c>
      <c r="E22" s="1"/>
      <c r="F22" s="10"/>
      <c r="G22" s="11"/>
      <c r="H22" s="1"/>
      <c r="I22" s="1"/>
      <c r="J22" s="1"/>
      <c r="K22" s="1"/>
      <c r="L22" s="1"/>
      <c r="M22" s="1"/>
      <c r="N22" s="1"/>
      <c r="O22" s="1"/>
      <c r="P22" s="1"/>
      <c r="Q22" s="1"/>
      <c r="R22" s="1"/>
      <c r="S22" s="1"/>
      <c r="T22" s="1"/>
      <c r="U22" s="1"/>
      <c r="V22" s="1"/>
      <c r="W22" s="1"/>
      <c r="X22" s="1"/>
      <c r="Y22" s="1"/>
      <c r="Z22" s="1"/>
    </row>
    <row r="23" ht="13.5" customHeight="1">
      <c r="A23" s="88" t="s">
        <v>69</v>
      </c>
      <c r="B23" s="89">
        <v>1500.0</v>
      </c>
      <c r="C23" s="90"/>
      <c r="D23" s="91" t="s">
        <v>70</v>
      </c>
      <c r="E23" s="1"/>
      <c r="F23" s="10"/>
      <c r="G23" s="11"/>
      <c r="H23" s="1"/>
      <c r="I23" s="1"/>
      <c r="J23" s="1"/>
      <c r="K23" s="1"/>
      <c r="L23" s="1"/>
      <c r="M23" s="1"/>
      <c r="N23" s="1"/>
      <c r="O23" s="1"/>
      <c r="P23" s="1"/>
      <c r="Q23" s="1"/>
      <c r="R23" s="1"/>
      <c r="S23" s="1"/>
      <c r="T23" s="1"/>
      <c r="U23" s="1"/>
      <c r="V23" s="1"/>
      <c r="W23" s="1"/>
      <c r="X23" s="1"/>
      <c r="Y23" s="1"/>
      <c r="Z23" s="1"/>
    </row>
    <row r="24" ht="13.5" customHeight="1">
      <c r="A24" s="88" t="s">
        <v>71</v>
      </c>
      <c r="B24" s="89">
        <v>1700.0</v>
      </c>
      <c r="C24" s="90"/>
      <c r="D24" s="91" t="s">
        <v>72</v>
      </c>
      <c r="E24" s="1"/>
      <c r="F24" s="10"/>
      <c r="G24" s="11"/>
      <c r="H24" s="1"/>
      <c r="I24" s="1"/>
      <c r="J24" s="1"/>
      <c r="K24" s="1"/>
      <c r="L24" s="1"/>
      <c r="M24" s="1"/>
      <c r="N24" s="1"/>
      <c r="O24" s="1"/>
      <c r="P24" s="1"/>
      <c r="Q24" s="1"/>
      <c r="R24" s="1"/>
      <c r="S24" s="1"/>
      <c r="T24" s="1"/>
      <c r="U24" s="1"/>
      <c r="V24" s="1"/>
      <c r="W24" s="1"/>
      <c r="X24" s="1"/>
      <c r="Y24" s="1"/>
      <c r="Z24" s="1"/>
    </row>
    <row r="25" ht="13.5" customHeight="1">
      <c r="A25" s="88" t="s">
        <v>73</v>
      </c>
      <c r="B25" s="89">
        <v>300.0</v>
      </c>
      <c r="C25" s="90"/>
      <c r="D25" s="91" t="s">
        <v>74</v>
      </c>
      <c r="E25" s="1"/>
      <c r="F25" s="10"/>
      <c r="G25" s="11"/>
      <c r="H25" s="1"/>
      <c r="I25" s="1"/>
      <c r="J25" s="1"/>
      <c r="K25" s="1"/>
      <c r="L25" s="1"/>
      <c r="M25" s="1"/>
      <c r="N25" s="1"/>
      <c r="O25" s="1"/>
      <c r="P25" s="1"/>
      <c r="Q25" s="1"/>
      <c r="R25" s="1"/>
      <c r="S25" s="1"/>
      <c r="T25" s="1"/>
      <c r="U25" s="1"/>
      <c r="V25" s="1"/>
      <c r="W25" s="1"/>
      <c r="X25" s="1"/>
      <c r="Y25" s="1"/>
      <c r="Z25" s="1"/>
    </row>
    <row r="26" ht="13.5" customHeight="1">
      <c r="A26" s="88" t="s">
        <v>75</v>
      </c>
      <c r="B26" s="89">
        <v>250.0</v>
      </c>
      <c r="C26" s="90"/>
      <c r="D26" s="91" t="s">
        <v>76</v>
      </c>
      <c r="E26" s="1"/>
      <c r="F26" s="10"/>
      <c r="G26" s="11"/>
      <c r="H26" s="1"/>
      <c r="I26" s="1"/>
      <c r="J26" s="1"/>
      <c r="K26" s="1"/>
      <c r="L26" s="1"/>
      <c r="M26" s="1"/>
      <c r="N26" s="1"/>
      <c r="O26" s="1"/>
      <c r="P26" s="1"/>
      <c r="Q26" s="1"/>
      <c r="R26" s="1"/>
      <c r="S26" s="1"/>
      <c r="T26" s="1"/>
      <c r="U26" s="1"/>
      <c r="V26" s="1"/>
      <c r="W26" s="1"/>
      <c r="X26" s="1"/>
      <c r="Y26" s="1"/>
      <c r="Z26" s="1"/>
    </row>
    <row r="27" ht="13.5" customHeight="1">
      <c r="A27" s="88" t="s">
        <v>77</v>
      </c>
      <c r="B27" s="92">
        <v>150.0</v>
      </c>
      <c r="C27" s="90"/>
      <c r="D27" s="91" t="s">
        <v>78</v>
      </c>
      <c r="E27" s="1"/>
      <c r="F27" s="10"/>
      <c r="G27" s="11"/>
      <c r="H27" s="1"/>
      <c r="I27" s="1"/>
      <c r="J27" s="1"/>
      <c r="K27" s="1"/>
      <c r="L27" s="1"/>
      <c r="M27" s="1"/>
      <c r="N27" s="1"/>
      <c r="O27" s="1"/>
      <c r="P27" s="1"/>
      <c r="Q27" s="1"/>
      <c r="R27" s="1"/>
      <c r="S27" s="1"/>
      <c r="T27" s="1"/>
      <c r="U27" s="1"/>
      <c r="V27" s="1"/>
      <c r="W27" s="1"/>
      <c r="X27" s="1"/>
      <c r="Y27" s="1"/>
      <c r="Z27" s="1"/>
    </row>
    <row r="28" ht="13.5" customHeight="1">
      <c r="A28" s="85" t="s">
        <v>45</v>
      </c>
      <c r="B28" s="68">
        <f>SUM(B15:B27)</f>
        <v>8650</v>
      </c>
      <c r="C28" s="1"/>
      <c r="D28" s="83"/>
      <c r="E28" s="1"/>
      <c r="F28" s="10"/>
      <c r="G28" s="11"/>
      <c r="H28" s="1"/>
      <c r="I28" s="1"/>
      <c r="J28" s="1"/>
      <c r="K28" s="1"/>
      <c r="L28" s="1"/>
      <c r="M28" s="1"/>
      <c r="N28" s="1"/>
      <c r="O28" s="1"/>
      <c r="P28" s="1"/>
      <c r="Q28" s="1"/>
      <c r="R28" s="1"/>
      <c r="S28" s="1"/>
      <c r="T28" s="1"/>
      <c r="U28" s="1"/>
      <c r="V28" s="1"/>
      <c r="W28" s="1"/>
      <c r="X28" s="1"/>
      <c r="Y28" s="1"/>
      <c r="Z28" s="1"/>
    </row>
    <row r="29" ht="13.5" customHeight="1">
      <c r="A29" s="85"/>
      <c r="B29" s="68"/>
      <c r="C29" s="1"/>
      <c r="D29" s="83"/>
      <c r="E29" s="1"/>
      <c r="F29" s="10"/>
      <c r="G29" s="11"/>
      <c r="H29" s="1"/>
      <c r="I29" s="1"/>
      <c r="J29" s="1"/>
      <c r="K29" s="1"/>
      <c r="L29" s="1"/>
      <c r="M29" s="1"/>
      <c r="N29" s="1"/>
      <c r="O29" s="1"/>
      <c r="P29" s="1"/>
      <c r="Q29" s="1"/>
      <c r="R29" s="1"/>
      <c r="S29" s="1"/>
      <c r="T29" s="1"/>
      <c r="U29" s="1"/>
      <c r="V29" s="1"/>
      <c r="W29" s="1"/>
      <c r="X29" s="1"/>
      <c r="Y29" s="1"/>
      <c r="Z29" s="1"/>
    </row>
    <row r="30" ht="13.5" customHeight="1">
      <c r="A30" s="93" t="s">
        <v>79</v>
      </c>
      <c r="B30" s="68">
        <f>B12-B28</f>
        <v>-7150</v>
      </c>
      <c r="C30" s="1"/>
      <c r="D30" s="83"/>
      <c r="E30" s="1"/>
      <c r="F30" s="10"/>
      <c r="G30" s="11"/>
      <c r="H30" s="1"/>
      <c r="I30" s="1"/>
      <c r="J30" s="1"/>
      <c r="K30" s="1"/>
      <c r="L30" s="1"/>
      <c r="M30" s="1"/>
      <c r="N30" s="1"/>
      <c r="O30" s="1"/>
      <c r="P30" s="1"/>
      <c r="Q30" s="1"/>
      <c r="R30" s="1"/>
      <c r="S30" s="1"/>
      <c r="T30" s="1"/>
      <c r="U30" s="1"/>
      <c r="V30" s="1"/>
      <c r="W30" s="1"/>
      <c r="X30" s="1"/>
      <c r="Y30" s="1"/>
      <c r="Z30" s="1"/>
    </row>
    <row r="31" ht="13.5" customHeight="1">
      <c r="A31" s="85"/>
      <c r="B31" s="68"/>
      <c r="C31" s="1"/>
      <c r="D31" s="83"/>
      <c r="E31" s="1"/>
      <c r="F31" s="10"/>
      <c r="G31" s="11"/>
      <c r="H31" s="1"/>
      <c r="I31" s="1"/>
      <c r="J31" s="1"/>
      <c r="K31" s="1"/>
      <c r="L31" s="1"/>
      <c r="M31" s="1"/>
      <c r="N31" s="1"/>
      <c r="O31" s="1"/>
      <c r="P31" s="1"/>
      <c r="Q31" s="1"/>
      <c r="R31" s="1"/>
      <c r="S31" s="1"/>
      <c r="T31" s="1"/>
      <c r="U31" s="1"/>
      <c r="V31" s="1"/>
      <c r="W31" s="1"/>
      <c r="X31" s="1"/>
      <c r="Y31" s="1"/>
      <c r="Z31" s="1"/>
    </row>
    <row r="32" ht="13.5" customHeight="1">
      <c r="A32" s="94" t="s">
        <v>47</v>
      </c>
      <c r="D32" s="95"/>
      <c r="E32" s="1"/>
      <c r="F32" s="10"/>
      <c r="G32" s="11"/>
      <c r="H32" s="1"/>
      <c r="I32" s="1"/>
      <c r="J32" s="1"/>
      <c r="K32" s="1"/>
      <c r="L32" s="1"/>
      <c r="M32" s="1"/>
      <c r="N32" s="1"/>
      <c r="O32" s="1"/>
      <c r="P32" s="1"/>
      <c r="Q32" s="1"/>
      <c r="R32" s="1"/>
      <c r="S32" s="1"/>
      <c r="T32" s="1"/>
      <c r="U32" s="1"/>
      <c r="V32" s="1"/>
      <c r="W32" s="1"/>
      <c r="X32" s="1"/>
      <c r="Y32" s="1"/>
      <c r="Z32" s="1"/>
    </row>
    <row r="33" ht="13.5" customHeight="1">
      <c r="A33" s="85" t="s">
        <v>8</v>
      </c>
      <c r="B33" s="96">
        <v>0.0</v>
      </c>
      <c r="C33" s="1"/>
      <c r="D33" s="83"/>
      <c r="E33" s="1"/>
      <c r="F33" s="10"/>
      <c r="G33" s="11"/>
      <c r="H33" s="1"/>
      <c r="I33" s="1"/>
      <c r="J33" s="1"/>
      <c r="K33" s="1"/>
      <c r="L33" s="1"/>
      <c r="M33" s="1"/>
      <c r="N33" s="1"/>
      <c r="O33" s="1"/>
      <c r="P33" s="1"/>
      <c r="Q33" s="1"/>
      <c r="R33" s="1"/>
      <c r="S33" s="1"/>
      <c r="T33" s="1"/>
      <c r="U33" s="1"/>
      <c r="V33" s="1"/>
      <c r="W33" s="1"/>
      <c r="X33" s="1"/>
      <c r="Y33" s="1"/>
      <c r="Z33" s="1"/>
    </row>
    <row r="34" ht="13.5" customHeight="1">
      <c r="A34" s="97"/>
      <c r="B34" s="98"/>
      <c r="C34" s="99"/>
      <c r="D34" s="100"/>
      <c r="E34" s="1"/>
      <c r="F34" s="12"/>
      <c r="G34" s="14"/>
      <c r="H34" s="1"/>
      <c r="I34" s="1"/>
      <c r="J34" s="1"/>
      <c r="K34" s="1"/>
      <c r="L34" s="1"/>
      <c r="M34" s="1"/>
      <c r="N34" s="1"/>
      <c r="O34" s="1"/>
      <c r="P34" s="1"/>
      <c r="Q34" s="1"/>
      <c r="R34" s="1"/>
      <c r="S34" s="1"/>
      <c r="T34" s="1"/>
      <c r="U34" s="1"/>
      <c r="V34" s="1"/>
      <c r="W34" s="1"/>
      <c r="X34" s="1"/>
      <c r="Y34" s="1"/>
      <c r="Z34" s="1"/>
    </row>
    <row r="35" ht="16.5" customHeight="1">
      <c r="A35" s="49"/>
      <c r="B35" s="68"/>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80" t="s">
        <v>80</v>
      </c>
      <c r="B36" s="81"/>
      <c r="C36" s="81"/>
      <c r="D36" s="16"/>
      <c r="E36" s="1"/>
      <c r="F36" s="40" t="s">
        <v>6</v>
      </c>
      <c r="G36" s="4"/>
      <c r="H36" s="1"/>
      <c r="I36" s="1"/>
      <c r="J36" s="1"/>
      <c r="K36" s="1"/>
      <c r="L36" s="1"/>
      <c r="M36" s="1"/>
      <c r="N36" s="1"/>
      <c r="O36" s="1"/>
      <c r="P36" s="1"/>
      <c r="Q36" s="1"/>
      <c r="R36" s="1"/>
      <c r="S36" s="1"/>
      <c r="T36" s="1"/>
      <c r="U36" s="1"/>
      <c r="V36" s="1"/>
      <c r="W36" s="1"/>
      <c r="X36" s="1"/>
      <c r="Y36" s="1"/>
      <c r="Z36" s="1"/>
    </row>
    <row r="37" ht="13.5" customHeight="1">
      <c r="A37" s="82" t="s">
        <v>39</v>
      </c>
      <c r="B37" s="68"/>
      <c r="C37" s="1"/>
      <c r="D37" s="83"/>
      <c r="E37" s="1"/>
      <c r="F37" s="101"/>
      <c r="G37" s="9"/>
      <c r="H37" s="1"/>
      <c r="I37" s="1"/>
      <c r="J37" s="1"/>
      <c r="K37" s="1"/>
      <c r="L37" s="1"/>
      <c r="M37" s="1"/>
      <c r="N37" s="1"/>
      <c r="O37" s="1"/>
      <c r="P37" s="1"/>
      <c r="Q37" s="1"/>
      <c r="R37" s="1"/>
      <c r="S37" s="1"/>
      <c r="T37" s="1"/>
      <c r="U37" s="1"/>
      <c r="V37" s="1"/>
      <c r="W37" s="1"/>
      <c r="X37" s="1"/>
      <c r="Y37" s="1"/>
      <c r="Z37" s="1"/>
    </row>
    <row r="38" ht="13.5" customHeight="1">
      <c r="A38" s="85" t="s">
        <v>81</v>
      </c>
      <c r="B38" s="86">
        <v>4500.0</v>
      </c>
      <c r="C38" s="1"/>
      <c r="D38" s="83"/>
      <c r="E38" s="1"/>
      <c r="F38" s="10"/>
      <c r="G38" s="11"/>
      <c r="H38" s="1"/>
      <c r="I38" s="1"/>
      <c r="J38" s="1"/>
      <c r="K38" s="1"/>
      <c r="L38" s="1"/>
      <c r="M38" s="1"/>
      <c r="N38" s="1"/>
      <c r="O38" s="1"/>
      <c r="P38" s="1"/>
      <c r="Q38" s="1"/>
      <c r="R38" s="1"/>
      <c r="S38" s="1"/>
      <c r="T38" s="1"/>
      <c r="U38" s="1"/>
      <c r="V38" s="1"/>
      <c r="W38" s="1"/>
      <c r="X38" s="1"/>
      <c r="Y38" s="1"/>
      <c r="Z38" s="1"/>
    </row>
    <row r="39" ht="13.5" customHeight="1">
      <c r="A39" s="85" t="s">
        <v>8</v>
      </c>
      <c r="B39" s="87"/>
      <c r="C39" s="1"/>
      <c r="D39" s="83"/>
      <c r="E39" s="1"/>
      <c r="F39" s="10"/>
      <c r="G39" s="11"/>
      <c r="H39" s="1"/>
      <c r="I39" s="1"/>
      <c r="J39" s="1"/>
      <c r="K39" s="1"/>
      <c r="L39" s="1"/>
      <c r="M39" s="1"/>
      <c r="N39" s="1"/>
      <c r="O39" s="1"/>
      <c r="P39" s="1"/>
      <c r="Q39" s="1"/>
      <c r="R39" s="1"/>
      <c r="S39" s="1"/>
      <c r="T39" s="1"/>
      <c r="U39" s="1"/>
      <c r="V39" s="1"/>
      <c r="W39" s="1"/>
      <c r="X39" s="1"/>
      <c r="Y39" s="1"/>
      <c r="Z39" s="1"/>
    </row>
    <row r="40" ht="13.5" customHeight="1">
      <c r="A40" s="85" t="s">
        <v>42</v>
      </c>
      <c r="B40" s="68">
        <f>SUM(B38:B39)</f>
        <v>4500</v>
      </c>
      <c r="C40" s="1"/>
      <c r="D40" s="83"/>
      <c r="E40" s="1"/>
      <c r="F40" s="10"/>
      <c r="G40" s="11"/>
      <c r="H40" s="1"/>
      <c r="I40" s="1"/>
      <c r="J40" s="1"/>
      <c r="K40" s="1"/>
      <c r="L40" s="1"/>
      <c r="M40" s="1"/>
      <c r="N40" s="1"/>
      <c r="O40" s="1"/>
      <c r="P40" s="1"/>
      <c r="Q40" s="1"/>
      <c r="R40" s="1"/>
      <c r="S40" s="1"/>
      <c r="T40" s="1"/>
      <c r="U40" s="1"/>
      <c r="V40" s="1"/>
      <c r="W40" s="1"/>
      <c r="X40" s="1"/>
      <c r="Y40" s="1"/>
      <c r="Z40" s="1"/>
    </row>
    <row r="41" ht="13.5" customHeight="1">
      <c r="A41" s="85"/>
      <c r="B41" s="1"/>
      <c r="C41" s="1"/>
      <c r="D41" s="83"/>
      <c r="E41" s="1"/>
      <c r="F41" s="10"/>
      <c r="G41" s="11"/>
      <c r="H41" s="1"/>
      <c r="I41" s="1"/>
      <c r="J41" s="1"/>
      <c r="K41" s="1"/>
      <c r="L41" s="1"/>
      <c r="M41" s="1"/>
      <c r="N41" s="1"/>
      <c r="O41" s="1"/>
      <c r="P41" s="1"/>
      <c r="Q41" s="1"/>
      <c r="R41" s="1"/>
      <c r="S41" s="1"/>
      <c r="T41" s="1"/>
      <c r="U41" s="1"/>
      <c r="V41" s="1"/>
      <c r="W41" s="1"/>
      <c r="X41" s="1"/>
      <c r="Y41" s="1"/>
      <c r="Z41" s="1"/>
    </row>
    <row r="42" ht="13.5" customHeight="1">
      <c r="A42" s="82" t="s">
        <v>43</v>
      </c>
      <c r="B42" s="68"/>
      <c r="C42" s="1"/>
      <c r="D42" s="83"/>
      <c r="E42" s="1"/>
      <c r="F42" s="10"/>
      <c r="G42" s="11"/>
      <c r="H42" s="1"/>
      <c r="I42" s="1"/>
      <c r="J42" s="1"/>
      <c r="K42" s="1"/>
      <c r="L42" s="1"/>
      <c r="M42" s="1"/>
      <c r="N42" s="1"/>
      <c r="O42" s="1"/>
      <c r="P42" s="1"/>
      <c r="Q42" s="1"/>
      <c r="R42" s="1"/>
      <c r="S42" s="1"/>
      <c r="T42" s="1"/>
      <c r="U42" s="1"/>
      <c r="V42" s="1"/>
      <c r="W42" s="1"/>
      <c r="X42" s="1"/>
      <c r="Y42" s="1"/>
      <c r="Z42" s="1"/>
    </row>
    <row r="43" ht="13.5" customHeight="1">
      <c r="A43" s="88" t="s">
        <v>82</v>
      </c>
      <c r="B43" s="89">
        <v>100.0</v>
      </c>
      <c r="C43" s="90"/>
      <c r="D43" s="91" t="s">
        <v>83</v>
      </c>
      <c r="E43" s="1"/>
      <c r="F43" s="10"/>
      <c r="G43" s="11"/>
      <c r="H43" s="1"/>
      <c r="I43" s="1"/>
      <c r="J43" s="1"/>
      <c r="K43" s="1"/>
      <c r="L43" s="1"/>
      <c r="M43" s="1"/>
      <c r="N43" s="1"/>
      <c r="O43" s="1"/>
      <c r="P43" s="1"/>
      <c r="Q43" s="1"/>
      <c r="R43" s="1"/>
      <c r="S43" s="1"/>
      <c r="T43" s="1"/>
      <c r="U43" s="1"/>
      <c r="V43" s="1"/>
      <c r="W43" s="1"/>
      <c r="X43" s="1"/>
      <c r="Y43" s="1"/>
      <c r="Z43" s="1"/>
    </row>
    <row r="44" ht="13.5" customHeight="1">
      <c r="A44" s="88" t="s">
        <v>84</v>
      </c>
      <c r="B44" s="89">
        <v>2170.0</v>
      </c>
      <c r="C44" s="90"/>
      <c r="D44" s="91" t="s">
        <v>85</v>
      </c>
      <c r="E44" s="1"/>
      <c r="F44" s="10"/>
      <c r="G44" s="11"/>
      <c r="H44" s="1"/>
      <c r="I44" s="1"/>
      <c r="J44" s="1"/>
      <c r="K44" s="1"/>
      <c r="L44" s="1"/>
      <c r="M44" s="1"/>
      <c r="N44" s="1"/>
      <c r="O44" s="1"/>
      <c r="P44" s="1"/>
      <c r="Q44" s="1"/>
      <c r="R44" s="1"/>
      <c r="S44" s="1"/>
      <c r="T44" s="1"/>
      <c r="U44" s="1"/>
      <c r="V44" s="1"/>
      <c r="W44" s="1"/>
      <c r="X44" s="1"/>
      <c r="Y44" s="1"/>
      <c r="Z44" s="1"/>
    </row>
    <row r="45" ht="13.5" customHeight="1">
      <c r="A45" s="88" t="s">
        <v>86</v>
      </c>
      <c r="B45" s="89">
        <v>150.0</v>
      </c>
      <c r="C45" s="90"/>
      <c r="D45" s="91" t="s">
        <v>87</v>
      </c>
      <c r="E45" s="1"/>
      <c r="F45" s="10"/>
      <c r="G45" s="11"/>
      <c r="H45" s="1"/>
      <c r="I45" s="1"/>
      <c r="J45" s="1"/>
      <c r="K45" s="1"/>
      <c r="L45" s="1"/>
      <c r="M45" s="1"/>
      <c r="N45" s="1"/>
      <c r="O45" s="1"/>
      <c r="P45" s="1"/>
      <c r="Q45" s="1"/>
      <c r="R45" s="1"/>
      <c r="S45" s="1"/>
      <c r="T45" s="1"/>
      <c r="U45" s="1"/>
      <c r="V45" s="1"/>
      <c r="W45" s="1"/>
      <c r="X45" s="1"/>
      <c r="Y45" s="1"/>
      <c r="Z45" s="1"/>
    </row>
    <row r="46" ht="13.5" customHeight="1">
      <c r="A46" s="88" t="s">
        <v>88</v>
      </c>
      <c r="B46" s="89">
        <v>300.0</v>
      </c>
      <c r="C46" s="90"/>
      <c r="D46" s="91" t="s">
        <v>89</v>
      </c>
      <c r="E46" s="1"/>
      <c r="F46" s="10"/>
      <c r="G46" s="11"/>
      <c r="H46" s="1"/>
      <c r="I46" s="1"/>
      <c r="J46" s="1"/>
      <c r="K46" s="1"/>
      <c r="L46" s="1"/>
      <c r="M46" s="1"/>
      <c r="N46" s="1"/>
      <c r="O46" s="1"/>
      <c r="P46" s="1"/>
      <c r="Q46" s="1"/>
      <c r="R46" s="1"/>
      <c r="S46" s="1"/>
      <c r="T46" s="1"/>
      <c r="U46" s="1"/>
      <c r="V46" s="1"/>
      <c r="W46" s="1"/>
      <c r="X46" s="1"/>
      <c r="Y46" s="1"/>
      <c r="Z46" s="1"/>
    </row>
    <row r="47" ht="13.5" customHeight="1">
      <c r="A47" s="88" t="s">
        <v>90</v>
      </c>
      <c r="B47" s="89">
        <v>150.0</v>
      </c>
      <c r="C47" s="90"/>
      <c r="D47" s="91" t="s">
        <v>91</v>
      </c>
      <c r="E47" s="1"/>
      <c r="F47" s="10"/>
      <c r="G47" s="11"/>
      <c r="H47" s="1"/>
      <c r="I47" s="1"/>
      <c r="J47" s="1"/>
      <c r="K47" s="1"/>
      <c r="L47" s="1"/>
      <c r="M47" s="1"/>
      <c r="N47" s="1"/>
      <c r="O47" s="1"/>
      <c r="P47" s="1"/>
      <c r="Q47" s="1"/>
      <c r="R47" s="1"/>
      <c r="S47" s="1"/>
      <c r="T47" s="1"/>
      <c r="U47" s="1"/>
      <c r="V47" s="1"/>
      <c r="W47" s="1"/>
      <c r="X47" s="1"/>
      <c r="Y47" s="1"/>
      <c r="Z47" s="1"/>
    </row>
    <row r="48" ht="13.5" customHeight="1">
      <c r="A48" s="88" t="s">
        <v>92</v>
      </c>
      <c r="B48" s="89">
        <v>120.0</v>
      </c>
      <c r="C48" s="90"/>
      <c r="D48" s="91" t="s">
        <v>93</v>
      </c>
      <c r="E48" s="1"/>
      <c r="F48" s="10"/>
      <c r="G48" s="11"/>
      <c r="H48" s="1"/>
      <c r="I48" s="1"/>
      <c r="J48" s="1"/>
      <c r="K48" s="1"/>
      <c r="L48" s="1"/>
      <c r="M48" s="1"/>
      <c r="N48" s="1"/>
      <c r="O48" s="1"/>
      <c r="P48" s="1"/>
      <c r="Q48" s="1"/>
      <c r="R48" s="1"/>
      <c r="S48" s="1"/>
      <c r="T48" s="1"/>
      <c r="U48" s="1"/>
      <c r="V48" s="1"/>
      <c r="W48" s="1"/>
      <c r="X48" s="1"/>
      <c r="Y48" s="1"/>
      <c r="Z48" s="1"/>
    </row>
    <row r="49" ht="13.5" customHeight="1">
      <c r="A49" s="88" t="s">
        <v>94</v>
      </c>
      <c r="B49" s="89">
        <v>50.0</v>
      </c>
      <c r="C49" s="90"/>
      <c r="D49" s="91" t="s">
        <v>95</v>
      </c>
      <c r="E49" s="1"/>
      <c r="F49" s="10"/>
      <c r="G49" s="11"/>
      <c r="H49" s="1"/>
      <c r="I49" s="1"/>
      <c r="J49" s="1"/>
      <c r="K49" s="1"/>
      <c r="L49" s="1"/>
      <c r="M49" s="1"/>
      <c r="N49" s="1"/>
      <c r="O49" s="1"/>
      <c r="P49" s="1"/>
      <c r="Q49" s="1"/>
      <c r="R49" s="1"/>
      <c r="S49" s="1"/>
      <c r="T49" s="1"/>
      <c r="U49" s="1"/>
      <c r="V49" s="1"/>
      <c r="W49" s="1"/>
      <c r="X49" s="1"/>
      <c r="Y49" s="1"/>
      <c r="Z49" s="1"/>
    </row>
    <row r="50" ht="13.5" customHeight="1">
      <c r="A50" s="88" t="s">
        <v>96</v>
      </c>
      <c r="B50" s="89">
        <v>1000.0</v>
      </c>
      <c r="C50" s="90"/>
      <c r="D50" s="91" t="s">
        <v>97</v>
      </c>
      <c r="E50" s="1"/>
      <c r="F50" s="10"/>
      <c r="G50" s="11"/>
      <c r="H50" s="1"/>
      <c r="I50" s="1"/>
      <c r="J50" s="1"/>
      <c r="K50" s="1"/>
      <c r="L50" s="1"/>
      <c r="M50" s="1"/>
      <c r="N50" s="1"/>
      <c r="O50" s="1"/>
      <c r="P50" s="1"/>
      <c r="Q50" s="1"/>
      <c r="R50" s="1"/>
      <c r="S50" s="1"/>
      <c r="T50" s="1"/>
      <c r="U50" s="1"/>
      <c r="V50" s="1"/>
      <c r="W50" s="1"/>
      <c r="X50" s="1"/>
      <c r="Y50" s="1"/>
      <c r="Z50" s="1"/>
    </row>
    <row r="51" ht="13.5" customHeight="1">
      <c r="A51" s="88" t="s">
        <v>98</v>
      </c>
      <c r="B51" s="89">
        <v>100.0</v>
      </c>
      <c r="C51" s="90"/>
      <c r="D51" s="91" t="s">
        <v>99</v>
      </c>
      <c r="E51" s="1"/>
      <c r="F51" s="10"/>
      <c r="G51" s="11"/>
      <c r="H51" s="1"/>
      <c r="I51" s="1"/>
      <c r="J51" s="1"/>
      <c r="K51" s="1"/>
      <c r="L51" s="1"/>
      <c r="M51" s="1"/>
      <c r="N51" s="1"/>
      <c r="O51" s="1"/>
      <c r="P51" s="1"/>
      <c r="Q51" s="1"/>
      <c r="R51" s="1"/>
      <c r="S51" s="1"/>
      <c r="T51" s="1"/>
      <c r="U51" s="1"/>
      <c r="V51" s="1"/>
      <c r="W51" s="1"/>
      <c r="X51" s="1"/>
      <c r="Y51" s="1"/>
      <c r="Z51" s="1"/>
    </row>
    <row r="52" ht="13.5" customHeight="1">
      <c r="A52" s="88" t="s">
        <v>100</v>
      </c>
      <c r="B52" s="89">
        <v>600.0</v>
      </c>
      <c r="C52" s="90"/>
      <c r="D52" s="91" t="s">
        <v>101</v>
      </c>
      <c r="E52" s="1"/>
      <c r="F52" s="10"/>
      <c r="G52" s="11"/>
      <c r="H52" s="1"/>
      <c r="I52" s="1"/>
      <c r="J52" s="1"/>
      <c r="K52" s="1"/>
      <c r="L52" s="1"/>
      <c r="M52" s="1"/>
      <c r="N52" s="1"/>
      <c r="O52" s="1"/>
      <c r="P52" s="1"/>
      <c r="Q52" s="1"/>
      <c r="R52" s="1"/>
      <c r="S52" s="1"/>
      <c r="T52" s="1"/>
      <c r="U52" s="1"/>
      <c r="V52" s="1"/>
      <c r="W52" s="1"/>
      <c r="X52" s="1"/>
      <c r="Y52" s="1"/>
      <c r="Z52" s="1"/>
    </row>
    <row r="53" ht="13.5" customHeight="1">
      <c r="A53" s="88" t="s">
        <v>102</v>
      </c>
      <c r="B53" s="89">
        <v>50.0</v>
      </c>
      <c r="C53" s="90"/>
      <c r="D53" s="91" t="s">
        <v>103</v>
      </c>
      <c r="E53" s="1"/>
      <c r="F53" s="10"/>
      <c r="G53" s="11"/>
      <c r="H53" s="1"/>
      <c r="I53" s="1"/>
      <c r="J53" s="1"/>
      <c r="K53" s="1"/>
      <c r="L53" s="1"/>
      <c r="M53" s="1"/>
      <c r="N53" s="1"/>
      <c r="O53" s="1"/>
      <c r="P53" s="1"/>
      <c r="Q53" s="1"/>
      <c r="R53" s="1"/>
      <c r="S53" s="1"/>
      <c r="T53" s="1"/>
      <c r="U53" s="1"/>
      <c r="V53" s="1"/>
      <c r="W53" s="1"/>
      <c r="X53" s="1"/>
      <c r="Y53" s="1"/>
      <c r="Z53" s="1"/>
    </row>
    <row r="54" ht="13.5" customHeight="1">
      <c r="A54" s="88" t="s">
        <v>104</v>
      </c>
      <c r="B54" s="89">
        <v>200.0</v>
      </c>
      <c r="C54" s="90"/>
      <c r="D54" s="91" t="s">
        <v>105</v>
      </c>
      <c r="E54" s="1"/>
      <c r="F54" s="10"/>
      <c r="G54" s="11"/>
      <c r="H54" s="1"/>
      <c r="I54" s="1"/>
      <c r="J54" s="1"/>
      <c r="K54" s="1"/>
      <c r="L54" s="1"/>
      <c r="M54" s="1"/>
      <c r="N54" s="1"/>
      <c r="O54" s="1"/>
      <c r="P54" s="1"/>
      <c r="Q54" s="1"/>
      <c r="R54" s="1"/>
      <c r="S54" s="1"/>
      <c r="T54" s="1"/>
      <c r="U54" s="1"/>
      <c r="V54" s="1"/>
      <c r="W54" s="1"/>
      <c r="X54" s="1"/>
      <c r="Y54" s="1"/>
      <c r="Z54" s="1"/>
    </row>
    <row r="55" ht="13.5" customHeight="1">
      <c r="A55" s="88" t="s">
        <v>106</v>
      </c>
      <c r="B55" s="92">
        <v>50.0</v>
      </c>
      <c r="C55" s="90"/>
      <c r="D55" s="91" t="s">
        <v>107</v>
      </c>
      <c r="E55" s="1"/>
      <c r="F55" s="10"/>
      <c r="G55" s="11"/>
      <c r="H55" s="1"/>
      <c r="I55" s="1"/>
      <c r="J55" s="1"/>
      <c r="K55" s="1"/>
      <c r="L55" s="1"/>
      <c r="M55" s="1"/>
      <c r="N55" s="1"/>
      <c r="O55" s="1"/>
      <c r="P55" s="1"/>
      <c r="Q55" s="1"/>
      <c r="R55" s="1"/>
      <c r="S55" s="1"/>
      <c r="T55" s="1"/>
      <c r="U55" s="1"/>
      <c r="V55" s="1"/>
      <c r="W55" s="1"/>
      <c r="X55" s="1"/>
      <c r="Y55" s="1"/>
      <c r="Z55" s="1"/>
    </row>
    <row r="56" ht="13.5" customHeight="1">
      <c r="A56" s="85" t="s">
        <v>45</v>
      </c>
      <c r="B56" s="68">
        <f>SUM(B43:B55)</f>
        <v>5040</v>
      </c>
      <c r="C56" s="1"/>
      <c r="D56" s="83"/>
      <c r="E56" s="1"/>
      <c r="F56" s="10"/>
      <c r="G56" s="11"/>
      <c r="H56" s="1"/>
      <c r="I56" s="1"/>
      <c r="J56" s="1"/>
      <c r="K56" s="1"/>
      <c r="L56" s="1"/>
      <c r="M56" s="1"/>
      <c r="N56" s="1"/>
      <c r="O56" s="1"/>
      <c r="P56" s="1"/>
      <c r="Q56" s="1"/>
      <c r="R56" s="1"/>
      <c r="S56" s="1"/>
      <c r="T56" s="1"/>
      <c r="U56" s="1"/>
      <c r="V56" s="1"/>
      <c r="W56" s="1"/>
      <c r="X56" s="1"/>
      <c r="Y56" s="1"/>
      <c r="Z56" s="1"/>
    </row>
    <row r="57" ht="13.5" customHeight="1">
      <c r="A57" s="85"/>
      <c r="B57" s="68"/>
      <c r="C57" s="1"/>
      <c r="D57" s="83"/>
      <c r="E57" s="1"/>
      <c r="F57" s="10"/>
      <c r="G57" s="11"/>
      <c r="H57" s="1"/>
      <c r="I57" s="1"/>
      <c r="J57" s="1"/>
      <c r="K57" s="1"/>
      <c r="L57" s="1"/>
      <c r="M57" s="1"/>
      <c r="N57" s="1"/>
      <c r="O57" s="1"/>
      <c r="P57" s="1"/>
      <c r="Q57" s="1"/>
      <c r="R57" s="1"/>
      <c r="S57" s="1"/>
      <c r="T57" s="1"/>
      <c r="U57" s="1"/>
      <c r="V57" s="1"/>
      <c r="W57" s="1"/>
      <c r="X57" s="1"/>
      <c r="Y57" s="1"/>
      <c r="Z57" s="1"/>
    </row>
    <row r="58" ht="13.5" customHeight="1">
      <c r="A58" s="93" t="s">
        <v>79</v>
      </c>
      <c r="B58" s="68">
        <f>B40-B56</f>
        <v>-540</v>
      </c>
      <c r="C58" s="1"/>
      <c r="D58" s="83"/>
      <c r="E58" s="1"/>
      <c r="F58" s="10"/>
      <c r="G58" s="11"/>
      <c r="H58" s="1"/>
      <c r="I58" s="1"/>
      <c r="J58" s="1"/>
      <c r="K58" s="1"/>
      <c r="L58" s="1"/>
      <c r="M58" s="1"/>
      <c r="N58" s="1"/>
      <c r="O58" s="1"/>
      <c r="P58" s="1"/>
      <c r="Q58" s="1"/>
      <c r="R58" s="1"/>
      <c r="S58" s="1"/>
      <c r="T58" s="1"/>
      <c r="U58" s="1"/>
      <c r="V58" s="1"/>
      <c r="W58" s="1"/>
      <c r="X58" s="1"/>
      <c r="Y58" s="1"/>
      <c r="Z58" s="1"/>
    </row>
    <row r="59" ht="13.5" customHeight="1">
      <c r="A59" s="85"/>
      <c r="B59" s="68"/>
      <c r="C59" s="1"/>
      <c r="D59" s="83"/>
      <c r="E59" s="1"/>
      <c r="F59" s="10"/>
      <c r="G59" s="11"/>
      <c r="H59" s="1"/>
      <c r="I59" s="1"/>
      <c r="J59" s="1"/>
      <c r="K59" s="1"/>
      <c r="L59" s="1"/>
      <c r="M59" s="1"/>
      <c r="N59" s="1"/>
      <c r="O59" s="1"/>
      <c r="P59" s="1"/>
      <c r="Q59" s="1"/>
      <c r="R59" s="1"/>
      <c r="S59" s="1"/>
      <c r="T59" s="1"/>
      <c r="U59" s="1"/>
      <c r="V59" s="1"/>
      <c r="W59" s="1"/>
      <c r="X59" s="1"/>
      <c r="Y59" s="1"/>
      <c r="Z59" s="1"/>
    </row>
    <row r="60" ht="13.5" customHeight="1">
      <c r="A60" s="94" t="s">
        <v>47</v>
      </c>
      <c r="D60" s="95"/>
      <c r="E60" s="1"/>
      <c r="F60" s="10"/>
      <c r="G60" s="11"/>
      <c r="H60" s="1"/>
      <c r="I60" s="1"/>
      <c r="J60" s="1"/>
      <c r="K60" s="1"/>
      <c r="L60" s="1"/>
      <c r="M60" s="1"/>
      <c r="N60" s="1"/>
      <c r="O60" s="1"/>
      <c r="P60" s="1"/>
      <c r="Q60" s="1"/>
      <c r="R60" s="1"/>
      <c r="S60" s="1"/>
      <c r="T60" s="1"/>
      <c r="U60" s="1"/>
      <c r="V60" s="1"/>
      <c r="W60" s="1"/>
      <c r="X60" s="1"/>
      <c r="Y60" s="1"/>
      <c r="Z60" s="1"/>
    </row>
    <row r="61" ht="13.5" customHeight="1">
      <c r="A61" s="85" t="s">
        <v>8</v>
      </c>
      <c r="B61" s="96">
        <v>0.0</v>
      </c>
      <c r="C61" s="1"/>
      <c r="D61" s="83"/>
      <c r="E61" s="1"/>
      <c r="F61" s="10"/>
      <c r="G61" s="11"/>
      <c r="H61" s="1"/>
      <c r="I61" s="1"/>
      <c r="J61" s="1"/>
      <c r="K61" s="1"/>
      <c r="L61" s="1"/>
      <c r="M61" s="1"/>
      <c r="N61" s="1"/>
      <c r="O61" s="1"/>
      <c r="P61" s="1"/>
      <c r="Q61" s="1"/>
      <c r="R61" s="1"/>
      <c r="S61" s="1"/>
      <c r="T61" s="1"/>
      <c r="U61" s="1"/>
      <c r="V61" s="1"/>
      <c r="W61" s="1"/>
      <c r="X61" s="1"/>
      <c r="Y61" s="1"/>
      <c r="Z61" s="1"/>
    </row>
    <row r="62" ht="13.5" customHeight="1">
      <c r="A62" s="97"/>
      <c r="B62" s="98"/>
      <c r="C62" s="99"/>
      <c r="D62" s="100"/>
      <c r="E62" s="1"/>
      <c r="F62" s="12"/>
      <c r="G62" s="14"/>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80" t="s">
        <v>108</v>
      </c>
      <c r="B64" s="81"/>
      <c r="C64" s="81"/>
      <c r="D64" s="16"/>
      <c r="E64" s="1"/>
      <c r="F64" s="40" t="s">
        <v>6</v>
      </c>
      <c r="G64" s="4"/>
      <c r="H64" s="1"/>
      <c r="I64" s="1"/>
      <c r="J64" s="1"/>
      <c r="K64" s="1"/>
      <c r="L64" s="1"/>
      <c r="M64" s="1"/>
      <c r="N64" s="1"/>
      <c r="O64" s="1"/>
      <c r="P64" s="1"/>
      <c r="Q64" s="1"/>
      <c r="R64" s="1"/>
      <c r="S64" s="1"/>
      <c r="T64" s="1"/>
      <c r="U64" s="1"/>
      <c r="V64" s="1"/>
      <c r="W64" s="1"/>
      <c r="X64" s="1"/>
      <c r="Y64" s="1"/>
      <c r="Z64" s="1"/>
    </row>
    <row r="65" ht="13.5" customHeight="1">
      <c r="A65" s="82" t="s">
        <v>39</v>
      </c>
      <c r="B65" s="68"/>
      <c r="C65" s="1"/>
      <c r="D65" s="83"/>
      <c r="E65" s="1"/>
      <c r="F65" s="101"/>
      <c r="G65" s="9"/>
      <c r="H65" s="1"/>
      <c r="I65" s="1"/>
      <c r="J65" s="1"/>
      <c r="K65" s="1"/>
      <c r="L65" s="1"/>
      <c r="M65" s="1"/>
      <c r="N65" s="1"/>
      <c r="O65" s="1"/>
      <c r="P65" s="1"/>
      <c r="Q65" s="1"/>
      <c r="R65" s="1"/>
      <c r="S65" s="1"/>
      <c r="T65" s="1"/>
      <c r="U65" s="1"/>
      <c r="V65" s="1"/>
      <c r="W65" s="1"/>
      <c r="X65" s="1"/>
      <c r="Y65" s="1"/>
      <c r="Z65" s="1"/>
    </row>
    <row r="66" ht="13.5" customHeight="1">
      <c r="A66" s="85" t="s">
        <v>109</v>
      </c>
      <c r="B66" s="86">
        <v>2500.0</v>
      </c>
      <c r="C66" s="1"/>
      <c r="D66" s="83"/>
      <c r="E66" s="1"/>
      <c r="F66" s="10"/>
      <c r="G66" s="11"/>
      <c r="H66" s="1"/>
      <c r="I66" s="1"/>
      <c r="J66" s="1"/>
      <c r="K66" s="1"/>
      <c r="L66" s="1"/>
      <c r="M66" s="1"/>
      <c r="N66" s="1"/>
      <c r="O66" s="1"/>
      <c r="P66" s="1"/>
      <c r="Q66" s="1"/>
      <c r="R66" s="1"/>
      <c r="S66" s="1"/>
      <c r="T66" s="1"/>
      <c r="U66" s="1"/>
      <c r="V66" s="1"/>
      <c r="W66" s="1"/>
      <c r="X66" s="1"/>
      <c r="Y66" s="1"/>
      <c r="Z66" s="1"/>
    </row>
    <row r="67" ht="13.5" customHeight="1">
      <c r="A67" s="85" t="s">
        <v>8</v>
      </c>
      <c r="B67" s="87"/>
      <c r="C67" s="1"/>
      <c r="D67" s="83"/>
      <c r="E67" s="1"/>
      <c r="F67" s="10"/>
      <c r="G67" s="11"/>
      <c r="H67" s="1"/>
      <c r="I67" s="1"/>
      <c r="J67" s="1"/>
      <c r="K67" s="1"/>
      <c r="L67" s="1"/>
      <c r="M67" s="1"/>
      <c r="N67" s="1"/>
      <c r="O67" s="1"/>
      <c r="P67" s="1"/>
      <c r="Q67" s="1"/>
      <c r="R67" s="1"/>
      <c r="S67" s="1"/>
      <c r="T67" s="1"/>
      <c r="U67" s="1"/>
      <c r="V67" s="1"/>
      <c r="W67" s="1"/>
      <c r="X67" s="1"/>
      <c r="Y67" s="1"/>
      <c r="Z67" s="1"/>
    </row>
    <row r="68" ht="13.5" customHeight="1">
      <c r="A68" s="85" t="s">
        <v>42</v>
      </c>
      <c r="B68" s="68">
        <f>SUM(B66:B67)</f>
        <v>2500</v>
      </c>
      <c r="C68" s="1"/>
      <c r="D68" s="83"/>
      <c r="E68" s="1"/>
      <c r="F68" s="10"/>
      <c r="G68" s="11"/>
      <c r="H68" s="1"/>
      <c r="I68" s="1"/>
      <c r="J68" s="1"/>
      <c r="K68" s="1"/>
      <c r="L68" s="1"/>
      <c r="M68" s="1"/>
      <c r="N68" s="1"/>
      <c r="O68" s="1"/>
      <c r="P68" s="1"/>
      <c r="Q68" s="1"/>
      <c r="R68" s="1"/>
      <c r="S68" s="1"/>
      <c r="T68" s="1"/>
      <c r="U68" s="1"/>
      <c r="V68" s="1"/>
      <c r="W68" s="1"/>
      <c r="X68" s="1"/>
      <c r="Y68" s="1"/>
      <c r="Z68" s="1"/>
    </row>
    <row r="69" ht="13.5" customHeight="1">
      <c r="A69" s="85"/>
      <c r="B69" s="1"/>
      <c r="C69" s="1"/>
      <c r="D69" s="83"/>
      <c r="E69" s="1"/>
      <c r="F69" s="10"/>
      <c r="G69" s="11"/>
      <c r="H69" s="1"/>
      <c r="I69" s="1"/>
      <c r="J69" s="1"/>
      <c r="K69" s="1"/>
      <c r="L69" s="1"/>
      <c r="M69" s="1"/>
      <c r="N69" s="1"/>
      <c r="O69" s="1"/>
      <c r="P69" s="1"/>
      <c r="Q69" s="1"/>
      <c r="R69" s="1"/>
      <c r="S69" s="1"/>
      <c r="T69" s="1"/>
      <c r="U69" s="1"/>
      <c r="V69" s="1"/>
      <c r="W69" s="1"/>
      <c r="X69" s="1"/>
      <c r="Y69" s="1"/>
      <c r="Z69" s="1"/>
    </row>
    <row r="70" ht="13.5" customHeight="1">
      <c r="A70" s="82" t="s">
        <v>43</v>
      </c>
      <c r="B70" s="68"/>
      <c r="C70" s="1"/>
      <c r="D70" s="83"/>
      <c r="E70" s="1"/>
      <c r="F70" s="10"/>
      <c r="G70" s="11"/>
      <c r="H70" s="1"/>
      <c r="I70" s="1"/>
      <c r="J70" s="1"/>
      <c r="K70" s="1"/>
      <c r="L70" s="1"/>
      <c r="M70" s="1"/>
      <c r="N70" s="1"/>
      <c r="O70" s="1"/>
      <c r="P70" s="1"/>
      <c r="Q70" s="1"/>
      <c r="R70" s="1"/>
      <c r="S70" s="1"/>
      <c r="T70" s="1"/>
      <c r="U70" s="1"/>
      <c r="V70" s="1"/>
      <c r="W70" s="1"/>
      <c r="X70" s="1"/>
      <c r="Y70" s="1"/>
      <c r="Z70" s="1"/>
    </row>
    <row r="71" ht="13.5" customHeight="1">
      <c r="A71" s="88" t="s">
        <v>110</v>
      </c>
      <c r="B71" s="89">
        <v>218.0</v>
      </c>
      <c r="C71" s="90"/>
      <c r="D71" s="91" t="s">
        <v>111</v>
      </c>
      <c r="E71" s="1"/>
      <c r="F71" s="10"/>
      <c r="G71" s="11"/>
      <c r="H71" s="1"/>
      <c r="I71" s="1"/>
      <c r="J71" s="1"/>
      <c r="K71" s="1"/>
      <c r="L71" s="1"/>
      <c r="M71" s="1"/>
      <c r="N71" s="1"/>
      <c r="O71" s="1"/>
      <c r="P71" s="1"/>
      <c r="Q71" s="1"/>
      <c r="R71" s="1"/>
      <c r="S71" s="1"/>
      <c r="T71" s="1"/>
      <c r="U71" s="1"/>
      <c r="V71" s="1"/>
      <c r="W71" s="1"/>
      <c r="X71" s="1"/>
      <c r="Y71" s="1"/>
      <c r="Z71" s="1"/>
    </row>
    <row r="72" ht="13.5" customHeight="1">
      <c r="A72" s="88" t="s">
        <v>112</v>
      </c>
      <c r="B72" s="89">
        <v>261.0</v>
      </c>
      <c r="C72" s="90"/>
      <c r="D72" s="91" t="s">
        <v>113</v>
      </c>
      <c r="E72" s="1"/>
      <c r="F72" s="10"/>
      <c r="G72" s="11"/>
      <c r="H72" s="1"/>
      <c r="I72" s="1"/>
      <c r="J72" s="1"/>
      <c r="K72" s="1"/>
      <c r="L72" s="1"/>
      <c r="M72" s="1"/>
      <c r="N72" s="1"/>
      <c r="O72" s="1"/>
      <c r="P72" s="1"/>
      <c r="Q72" s="1"/>
      <c r="R72" s="1"/>
      <c r="S72" s="1"/>
      <c r="T72" s="1"/>
      <c r="U72" s="1"/>
      <c r="V72" s="1"/>
      <c r="W72" s="1"/>
      <c r="X72" s="1"/>
      <c r="Y72" s="1"/>
      <c r="Z72" s="1"/>
    </row>
    <row r="73" ht="13.5" customHeight="1">
      <c r="A73" s="88" t="s">
        <v>114</v>
      </c>
      <c r="B73" s="89">
        <v>240.0</v>
      </c>
      <c r="C73" s="90"/>
      <c r="D73" s="91" t="s">
        <v>115</v>
      </c>
      <c r="E73" s="1"/>
      <c r="F73" s="10"/>
      <c r="G73" s="11"/>
      <c r="H73" s="1"/>
      <c r="I73" s="1"/>
      <c r="J73" s="1"/>
      <c r="K73" s="1"/>
      <c r="L73" s="1"/>
      <c r="M73" s="1"/>
      <c r="N73" s="1"/>
      <c r="O73" s="1"/>
      <c r="P73" s="1"/>
      <c r="Q73" s="1"/>
      <c r="R73" s="1"/>
      <c r="S73" s="1"/>
      <c r="T73" s="1"/>
      <c r="U73" s="1"/>
      <c r="V73" s="1"/>
      <c r="W73" s="1"/>
      <c r="X73" s="1"/>
      <c r="Y73" s="1"/>
      <c r="Z73" s="1"/>
    </row>
    <row r="74" ht="13.5" customHeight="1">
      <c r="A74" s="88" t="s">
        <v>116</v>
      </c>
      <c r="B74" s="89">
        <v>200.0</v>
      </c>
      <c r="C74" s="90"/>
      <c r="D74" s="91" t="s">
        <v>117</v>
      </c>
      <c r="E74" s="1"/>
      <c r="F74" s="10"/>
      <c r="G74" s="11"/>
      <c r="H74" s="1"/>
      <c r="I74" s="1"/>
      <c r="J74" s="1"/>
      <c r="K74" s="1"/>
      <c r="L74" s="1"/>
      <c r="M74" s="1"/>
      <c r="N74" s="1"/>
      <c r="O74" s="1"/>
      <c r="P74" s="1"/>
      <c r="Q74" s="1"/>
      <c r="R74" s="1"/>
      <c r="S74" s="1"/>
      <c r="T74" s="1"/>
      <c r="U74" s="1"/>
      <c r="V74" s="1"/>
      <c r="W74" s="1"/>
      <c r="X74" s="1"/>
      <c r="Y74" s="1"/>
      <c r="Z74" s="1"/>
    </row>
    <row r="75" ht="13.5" customHeight="1">
      <c r="A75" s="88" t="s">
        <v>118</v>
      </c>
      <c r="B75" s="89">
        <v>144.0</v>
      </c>
      <c r="C75" s="90"/>
      <c r="D75" s="91" t="s">
        <v>119</v>
      </c>
      <c r="E75" s="1"/>
      <c r="F75" s="10"/>
      <c r="G75" s="11"/>
      <c r="H75" s="1"/>
      <c r="I75" s="1"/>
      <c r="J75" s="1"/>
      <c r="K75" s="1"/>
      <c r="L75" s="1"/>
      <c r="M75" s="1"/>
      <c r="N75" s="1"/>
      <c r="O75" s="1"/>
      <c r="P75" s="1"/>
      <c r="Q75" s="1"/>
      <c r="R75" s="1"/>
      <c r="S75" s="1"/>
      <c r="T75" s="1"/>
      <c r="U75" s="1"/>
      <c r="V75" s="1"/>
      <c r="W75" s="1"/>
      <c r="X75" s="1"/>
      <c r="Y75" s="1"/>
      <c r="Z75" s="1"/>
    </row>
    <row r="76" ht="13.5" customHeight="1">
      <c r="A76" s="88" t="s">
        <v>120</v>
      </c>
      <c r="B76" s="89">
        <v>180.0</v>
      </c>
      <c r="C76" s="90"/>
      <c r="D76" s="91" t="s">
        <v>121</v>
      </c>
      <c r="E76" s="1"/>
      <c r="F76" s="10"/>
      <c r="G76" s="11"/>
      <c r="H76" s="1"/>
      <c r="I76" s="1"/>
      <c r="J76" s="1"/>
      <c r="K76" s="1"/>
      <c r="L76" s="1"/>
      <c r="M76" s="1"/>
      <c r="N76" s="1"/>
      <c r="O76" s="1"/>
      <c r="P76" s="1"/>
      <c r="Q76" s="1"/>
      <c r="R76" s="1"/>
      <c r="S76" s="1"/>
      <c r="T76" s="1"/>
      <c r="U76" s="1"/>
      <c r="V76" s="1"/>
      <c r="W76" s="1"/>
      <c r="X76" s="1"/>
      <c r="Y76" s="1"/>
      <c r="Z76" s="1"/>
    </row>
    <row r="77" ht="13.5" customHeight="1">
      <c r="A77" s="88" t="s">
        <v>86</v>
      </c>
      <c r="B77" s="89">
        <v>50.0</v>
      </c>
      <c r="C77" s="90"/>
      <c r="D77" s="91" t="s">
        <v>122</v>
      </c>
      <c r="E77" s="1"/>
      <c r="F77" s="10"/>
      <c r="G77" s="11"/>
      <c r="H77" s="1"/>
      <c r="I77" s="1"/>
      <c r="J77" s="1"/>
      <c r="K77" s="1"/>
      <c r="L77" s="1"/>
      <c r="M77" s="1"/>
      <c r="N77" s="1"/>
      <c r="O77" s="1"/>
      <c r="P77" s="1"/>
      <c r="Q77" s="1"/>
      <c r="R77" s="1"/>
      <c r="S77" s="1"/>
      <c r="T77" s="1"/>
      <c r="U77" s="1"/>
      <c r="V77" s="1"/>
      <c r="W77" s="1"/>
      <c r="X77" s="1"/>
      <c r="Y77" s="1"/>
      <c r="Z77" s="1"/>
    </row>
    <row r="78" ht="13.5" customHeight="1">
      <c r="A78" s="88" t="s">
        <v>123</v>
      </c>
      <c r="B78" s="89">
        <v>550.0</v>
      </c>
      <c r="C78" s="90"/>
      <c r="D78" s="91" t="s">
        <v>124</v>
      </c>
      <c r="E78" s="1"/>
      <c r="F78" s="10"/>
      <c r="G78" s="11"/>
      <c r="H78" s="1"/>
      <c r="I78" s="1"/>
      <c r="J78" s="1"/>
      <c r="K78" s="1"/>
      <c r="L78" s="1"/>
      <c r="M78" s="1"/>
      <c r="N78" s="1"/>
      <c r="O78" s="1"/>
      <c r="P78" s="1"/>
      <c r="Q78" s="1"/>
      <c r="R78" s="1"/>
      <c r="S78" s="1"/>
      <c r="T78" s="1"/>
      <c r="U78" s="1"/>
      <c r="V78" s="1"/>
      <c r="W78" s="1"/>
      <c r="X78" s="1"/>
      <c r="Y78" s="1"/>
      <c r="Z78" s="1"/>
    </row>
    <row r="79" ht="13.5" customHeight="1">
      <c r="A79" s="88" t="s">
        <v>125</v>
      </c>
      <c r="B79" s="89">
        <v>140.0</v>
      </c>
      <c r="C79" s="90"/>
      <c r="D79" s="91" t="s">
        <v>126</v>
      </c>
      <c r="E79" s="1"/>
      <c r="F79" s="10"/>
      <c r="G79" s="11"/>
      <c r="H79" s="1"/>
      <c r="I79" s="1"/>
      <c r="J79" s="1"/>
      <c r="K79" s="1"/>
      <c r="L79" s="1"/>
      <c r="M79" s="1"/>
      <c r="N79" s="1"/>
      <c r="O79" s="1"/>
      <c r="P79" s="1"/>
      <c r="Q79" s="1"/>
      <c r="R79" s="1"/>
      <c r="S79" s="1"/>
      <c r="T79" s="1"/>
      <c r="U79" s="1"/>
      <c r="V79" s="1"/>
      <c r="W79" s="1"/>
      <c r="X79" s="1"/>
      <c r="Y79" s="1"/>
      <c r="Z79" s="1"/>
    </row>
    <row r="80" ht="13.5" customHeight="1">
      <c r="A80" s="88" t="s">
        <v>127</v>
      </c>
      <c r="B80" s="89">
        <v>2720.0</v>
      </c>
      <c r="C80" s="90"/>
      <c r="D80" s="91" t="s">
        <v>128</v>
      </c>
      <c r="E80" s="1"/>
      <c r="F80" s="10"/>
      <c r="G80" s="11"/>
      <c r="H80" s="1"/>
      <c r="I80" s="1"/>
      <c r="J80" s="1"/>
      <c r="K80" s="1"/>
      <c r="L80" s="1"/>
      <c r="M80" s="1"/>
      <c r="N80" s="1"/>
      <c r="O80" s="1"/>
      <c r="P80" s="1"/>
      <c r="Q80" s="1"/>
      <c r="R80" s="1"/>
      <c r="S80" s="1"/>
      <c r="T80" s="1"/>
      <c r="U80" s="1"/>
      <c r="V80" s="1"/>
      <c r="W80" s="1"/>
      <c r="X80" s="1"/>
      <c r="Y80" s="1"/>
      <c r="Z80" s="1"/>
    </row>
    <row r="81" ht="13.5" customHeight="1">
      <c r="A81" s="88" t="s">
        <v>129</v>
      </c>
      <c r="B81" s="89">
        <v>890.0</v>
      </c>
      <c r="C81" s="90"/>
      <c r="D81" s="91" t="s">
        <v>130</v>
      </c>
      <c r="E81" s="1"/>
      <c r="F81" s="10"/>
      <c r="G81" s="11"/>
      <c r="H81" s="1"/>
      <c r="I81" s="1"/>
      <c r="J81" s="1"/>
      <c r="K81" s="1"/>
      <c r="L81" s="1"/>
      <c r="M81" s="1"/>
      <c r="N81" s="1"/>
      <c r="O81" s="1"/>
      <c r="P81" s="1"/>
      <c r="Q81" s="1"/>
      <c r="R81" s="1"/>
      <c r="S81" s="1"/>
      <c r="T81" s="1"/>
      <c r="U81" s="1"/>
      <c r="V81" s="1"/>
      <c r="W81" s="1"/>
      <c r="X81" s="1"/>
      <c r="Y81" s="1"/>
      <c r="Z81" s="1"/>
    </row>
    <row r="82" ht="13.5" customHeight="1">
      <c r="A82" s="88" t="s">
        <v>131</v>
      </c>
      <c r="B82" s="89">
        <v>1115.0</v>
      </c>
      <c r="C82" s="90"/>
      <c r="D82" s="91" t="s">
        <v>132</v>
      </c>
      <c r="E82" s="1"/>
      <c r="F82" s="10"/>
      <c r="G82" s="11"/>
      <c r="H82" s="1"/>
      <c r="I82" s="1"/>
      <c r="J82" s="1"/>
      <c r="K82" s="1"/>
      <c r="L82" s="1"/>
      <c r="M82" s="1"/>
      <c r="N82" s="1"/>
      <c r="O82" s="1"/>
      <c r="P82" s="1"/>
      <c r="Q82" s="1"/>
      <c r="R82" s="1"/>
      <c r="S82" s="1"/>
      <c r="T82" s="1"/>
      <c r="U82" s="1"/>
      <c r="V82" s="1"/>
      <c r="W82" s="1"/>
      <c r="X82" s="1"/>
      <c r="Y82" s="1"/>
      <c r="Z82" s="1"/>
    </row>
    <row r="83" ht="13.5" customHeight="1">
      <c r="A83" s="88" t="s">
        <v>133</v>
      </c>
      <c r="B83" s="92">
        <v>310.0</v>
      </c>
      <c r="C83" s="90"/>
      <c r="D83" s="91" t="s">
        <v>134</v>
      </c>
      <c r="E83" s="1"/>
      <c r="F83" s="10"/>
      <c r="G83" s="11"/>
      <c r="H83" s="1"/>
      <c r="I83" s="1"/>
      <c r="J83" s="1"/>
      <c r="K83" s="1"/>
      <c r="L83" s="1"/>
      <c r="M83" s="1"/>
      <c r="N83" s="1"/>
      <c r="O83" s="1"/>
      <c r="P83" s="1"/>
      <c r="Q83" s="1"/>
      <c r="R83" s="1"/>
      <c r="S83" s="1"/>
      <c r="T83" s="1"/>
      <c r="U83" s="1"/>
      <c r="V83" s="1"/>
      <c r="W83" s="1"/>
      <c r="X83" s="1"/>
      <c r="Y83" s="1"/>
      <c r="Z83" s="1"/>
    </row>
    <row r="84" ht="13.5" customHeight="1">
      <c r="A84" s="85" t="s">
        <v>45</v>
      </c>
      <c r="B84" s="68">
        <f>SUM(B71:B83)</f>
        <v>7018</v>
      </c>
      <c r="C84" s="1"/>
      <c r="D84" s="83"/>
      <c r="E84" s="1"/>
      <c r="F84" s="10"/>
      <c r="G84" s="11"/>
      <c r="H84" s="1"/>
      <c r="I84" s="1"/>
      <c r="J84" s="1"/>
      <c r="K84" s="1"/>
      <c r="L84" s="1"/>
      <c r="M84" s="1"/>
      <c r="N84" s="1"/>
      <c r="O84" s="1"/>
      <c r="P84" s="1"/>
      <c r="Q84" s="1"/>
      <c r="R84" s="1"/>
      <c r="S84" s="1"/>
      <c r="T84" s="1"/>
      <c r="U84" s="1"/>
      <c r="V84" s="1"/>
      <c r="W84" s="1"/>
      <c r="X84" s="1"/>
      <c r="Y84" s="1"/>
      <c r="Z84" s="1"/>
    </row>
    <row r="85" ht="13.5" customHeight="1">
      <c r="A85" s="85"/>
      <c r="B85" s="68"/>
      <c r="C85" s="1"/>
      <c r="D85" s="83"/>
      <c r="E85" s="1"/>
      <c r="F85" s="10"/>
      <c r="G85" s="11"/>
      <c r="H85" s="1"/>
      <c r="I85" s="1"/>
      <c r="J85" s="1"/>
      <c r="K85" s="1"/>
      <c r="L85" s="1"/>
      <c r="M85" s="1"/>
      <c r="N85" s="1"/>
      <c r="O85" s="1"/>
      <c r="P85" s="1"/>
      <c r="Q85" s="1"/>
      <c r="R85" s="1"/>
      <c r="S85" s="1"/>
      <c r="T85" s="1"/>
      <c r="U85" s="1"/>
      <c r="V85" s="1"/>
      <c r="W85" s="1"/>
      <c r="X85" s="1"/>
      <c r="Y85" s="1"/>
      <c r="Z85" s="1"/>
    </row>
    <row r="86" ht="13.5" customHeight="1">
      <c r="A86" s="93" t="s">
        <v>79</v>
      </c>
      <c r="B86" s="68">
        <f>B68-B84</f>
        <v>-4518</v>
      </c>
      <c r="C86" s="1"/>
      <c r="D86" s="83"/>
      <c r="E86" s="1"/>
      <c r="F86" s="10"/>
      <c r="G86" s="11"/>
      <c r="H86" s="1"/>
      <c r="I86" s="1"/>
      <c r="J86" s="1"/>
      <c r="K86" s="1"/>
      <c r="L86" s="1"/>
      <c r="M86" s="1"/>
      <c r="N86" s="1"/>
      <c r="O86" s="1"/>
      <c r="P86" s="1"/>
      <c r="Q86" s="1"/>
      <c r="R86" s="1"/>
      <c r="S86" s="1"/>
      <c r="T86" s="1"/>
      <c r="U86" s="1"/>
      <c r="V86" s="1"/>
      <c r="W86" s="1"/>
      <c r="X86" s="1"/>
      <c r="Y86" s="1"/>
      <c r="Z86" s="1"/>
    </row>
    <row r="87" ht="13.5" customHeight="1">
      <c r="A87" s="85"/>
      <c r="B87" s="68"/>
      <c r="C87" s="1"/>
      <c r="D87" s="83"/>
      <c r="E87" s="1"/>
      <c r="F87" s="10"/>
      <c r="G87" s="11"/>
      <c r="H87" s="1"/>
      <c r="I87" s="1"/>
      <c r="J87" s="1"/>
      <c r="K87" s="1"/>
      <c r="L87" s="1"/>
      <c r="M87" s="1"/>
      <c r="N87" s="1"/>
      <c r="O87" s="1"/>
      <c r="P87" s="1"/>
      <c r="Q87" s="1"/>
      <c r="R87" s="1"/>
      <c r="S87" s="1"/>
      <c r="T87" s="1"/>
      <c r="U87" s="1"/>
      <c r="V87" s="1"/>
      <c r="W87" s="1"/>
      <c r="X87" s="1"/>
      <c r="Y87" s="1"/>
      <c r="Z87" s="1"/>
    </row>
    <row r="88" ht="13.5" customHeight="1">
      <c r="A88" s="94" t="s">
        <v>47</v>
      </c>
      <c r="D88" s="95"/>
      <c r="E88" s="1"/>
      <c r="F88" s="10"/>
      <c r="G88" s="11"/>
      <c r="H88" s="1"/>
      <c r="I88" s="1"/>
      <c r="J88" s="1"/>
      <c r="K88" s="1"/>
      <c r="L88" s="1"/>
      <c r="M88" s="1"/>
      <c r="N88" s="1"/>
      <c r="O88" s="1"/>
      <c r="P88" s="1"/>
      <c r="Q88" s="1"/>
      <c r="R88" s="1"/>
      <c r="S88" s="1"/>
      <c r="T88" s="1"/>
      <c r="U88" s="1"/>
      <c r="V88" s="1"/>
      <c r="W88" s="1"/>
      <c r="X88" s="1"/>
      <c r="Y88" s="1"/>
      <c r="Z88" s="1"/>
    </row>
    <row r="89" ht="13.5" customHeight="1">
      <c r="A89" s="85" t="s">
        <v>8</v>
      </c>
      <c r="B89" s="96">
        <v>0.0</v>
      </c>
      <c r="C89" s="1"/>
      <c r="D89" s="83"/>
      <c r="E89" s="1"/>
      <c r="F89" s="10"/>
      <c r="G89" s="11"/>
      <c r="H89" s="1"/>
      <c r="I89" s="1"/>
      <c r="J89" s="1"/>
      <c r="K89" s="1"/>
      <c r="L89" s="1"/>
      <c r="M89" s="1"/>
      <c r="N89" s="1"/>
      <c r="O89" s="1"/>
      <c r="P89" s="1"/>
      <c r="Q89" s="1"/>
      <c r="R89" s="1"/>
      <c r="S89" s="1"/>
      <c r="T89" s="1"/>
      <c r="U89" s="1"/>
      <c r="V89" s="1"/>
      <c r="W89" s="1"/>
      <c r="X89" s="1"/>
      <c r="Y89" s="1"/>
      <c r="Z89" s="1"/>
    </row>
    <row r="90" ht="13.5" customHeight="1">
      <c r="A90" s="97"/>
      <c r="B90" s="98"/>
      <c r="C90" s="99"/>
      <c r="D90" s="100"/>
      <c r="E90" s="1"/>
      <c r="F90" s="12"/>
      <c r="G90" s="14"/>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80" t="s">
        <v>135</v>
      </c>
      <c r="B92" s="81"/>
      <c r="C92" s="81"/>
      <c r="D92" s="16"/>
      <c r="E92" s="1"/>
      <c r="F92" s="40" t="s">
        <v>6</v>
      </c>
      <c r="G92" s="4"/>
      <c r="H92" s="1"/>
      <c r="I92" s="1"/>
      <c r="J92" s="1"/>
      <c r="K92" s="1"/>
      <c r="L92" s="1"/>
      <c r="M92" s="1"/>
      <c r="N92" s="1"/>
      <c r="O92" s="1"/>
      <c r="P92" s="1"/>
      <c r="Q92" s="1"/>
      <c r="R92" s="1"/>
      <c r="S92" s="1"/>
      <c r="T92" s="1"/>
      <c r="U92" s="1"/>
      <c r="V92" s="1"/>
      <c r="W92" s="1"/>
      <c r="X92" s="1"/>
      <c r="Y92" s="1"/>
      <c r="Z92" s="1"/>
    </row>
    <row r="93" ht="13.5" customHeight="1">
      <c r="A93" s="82" t="s">
        <v>39</v>
      </c>
      <c r="B93" s="68"/>
      <c r="C93" s="1"/>
      <c r="D93" s="83"/>
      <c r="E93" s="1"/>
      <c r="F93" s="101"/>
      <c r="G93" s="9"/>
      <c r="H93" s="1"/>
      <c r="I93" s="1"/>
      <c r="J93" s="1"/>
      <c r="K93" s="1"/>
      <c r="L93" s="1"/>
      <c r="M93" s="1"/>
      <c r="N93" s="1"/>
      <c r="O93" s="1"/>
      <c r="P93" s="1"/>
      <c r="Q93" s="1"/>
      <c r="R93" s="1"/>
      <c r="S93" s="1"/>
      <c r="T93" s="1"/>
      <c r="U93" s="1"/>
      <c r="V93" s="1"/>
      <c r="W93" s="1"/>
      <c r="X93" s="1"/>
      <c r="Y93" s="1"/>
      <c r="Z93" s="1"/>
    </row>
    <row r="94" ht="13.5" customHeight="1">
      <c r="A94" s="85" t="s">
        <v>136</v>
      </c>
      <c r="B94" s="86">
        <v>500.0</v>
      </c>
      <c r="C94" s="1"/>
      <c r="D94" s="83"/>
      <c r="E94" s="1"/>
      <c r="F94" s="10"/>
      <c r="G94" s="11"/>
      <c r="H94" s="1"/>
      <c r="I94" s="1"/>
      <c r="J94" s="1"/>
      <c r="K94" s="1"/>
      <c r="L94" s="1"/>
      <c r="M94" s="1"/>
      <c r="N94" s="1"/>
      <c r="O94" s="1"/>
      <c r="P94" s="1"/>
      <c r="Q94" s="1"/>
      <c r="R94" s="1"/>
      <c r="S94" s="1"/>
      <c r="T94" s="1"/>
      <c r="U94" s="1"/>
      <c r="V94" s="1"/>
      <c r="W94" s="1"/>
      <c r="X94" s="1"/>
      <c r="Y94" s="1"/>
      <c r="Z94" s="1"/>
    </row>
    <row r="95" ht="13.5" customHeight="1">
      <c r="A95" s="85" t="s">
        <v>8</v>
      </c>
      <c r="B95" s="87"/>
      <c r="C95" s="1"/>
      <c r="D95" s="83"/>
      <c r="E95" s="1"/>
      <c r="F95" s="10"/>
      <c r="G95" s="11"/>
      <c r="H95" s="1"/>
      <c r="I95" s="1"/>
      <c r="J95" s="1"/>
      <c r="K95" s="1"/>
      <c r="L95" s="1"/>
      <c r="M95" s="1"/>
      <c r="N95" s="1"/>
      <c r="O95" s="1"/>
      <c r="P95" s="1"/>
      <c r="Q95" s="1"/>
      <c r="R95" s="1"/>
      <c r="S95" s="1"/>
      <c r="T95" s="1"/>
      <c r="U95" s="1"/>
      <c r="V95" s="1"/>
      <c r="W95" s="1"/>
      <c r="X95" s="1"/>
      <c r="Y95" s="1"/>
      <c r="Z95" s="1"/>
    </row>
    <row r="96" ht="13.5" customHeight="1">
      <c r="A96" s="85" t="s">
        <v>42</v>
      </c>
      <c r="B96" s="68">
        <f>SUM(B94:B95)</f>
        <v>500</v>
      </c>
      <c r="C96" s="1"/>
      <c r="D96" s="83"/>
      <c r="E96" s="1"/>
      <c r="F96" s="10"/>
      <c r="G96" s="11"/>
      <c r="H96" s="1"/>
      <c r="I96" s="1"/>
      <c r="J96" s="1"/>
      <c r="K96" s="1"/>
      <c r="L96" s="1"/>
      <c r="M96" s="1"/>
      <c r="N96" s="1"/>
      <c r="O96" s="1"/>
      <c r="P96" s="1"/>
      <c r="Q96" s="1"/>
      <c r="R96" s="1"/>
      <c r="S96" s="1"/>
      <c r="T96" s="1"/>
      <c r="U96" s="1"/>
      <c r="V96" s="1"/>
      <c r="W96" s="1"/>
      <c r="X96" s="1"/>
      <c r="Y96" s="1"/>
      <c r="Z96" s="1"/>
    </row>
    <row r="97" ht="13.5" customHeight="1">
      <c r="A97" s="85"/>
      <c r="B97" s="1"/>
      <c r="C97" s="1"/>
      <c r="D97" s="83"/>
      <c r="E97" s="1"/>
      <c r="F97" s="10"/>
      <c r="G97" s="11"/>
      <c r="H97" s="1"/>
      <c r="I97" s="1"/>
      <c r="J97" s="1"/>
      <c r="K97" s="1"/>
      <c r="L97" s="1"/>
      <c r="M97" s="1"/>
      <c r="N97" s="1"/>
      <c r="O97" s="1"/>
      <c r="P97" s="1"/>
      <c r="Q97" s="1"/>
      <c r="R97" s="1"/>
      <c r="S97" s="1"/>
      <c r="T97" s="1"/>
      <c r="U97" s="1"/>
      <c r="V97" s="1"/>
      <c r="W97" s="1"/>
      <c r="X97" s="1"/>
      <c r="Y97" s="1"/>
      <c r="Z97" s="1"/>
    </row>
    <row r="98" ht="13.5" customHeight="1">
      <c r="A98" s="82" t="s">
        <v>43</v>
      </c>
      <c r="B98" s="68"/>
      <c r="C98" s="1"/>
      <c r="D98" s="83"/>
      <c r="E98" s="1"/>
      <c r="F98" s="10"/>
      <c r="G98" s="11"/>
      <c r="H98" s="1"/>
      <c r="I98" s="1"/>
      <c r="J98" s="1"/>
      <c r="K98" s="1"/>
      <c r="L98" s="1"/>
      <c r="M98" s="1"/>
      <c r="N98" s="1"/>
      <c r="O98" s="1"/>
      <c r="P98" s="1"/>
      <c r="Q98" s="1"/>
      <c r="R98" s="1"/>
      <c r="S98" s="1"/>
      <c r="T98" s="1"/>
      <c r="U98" s="1"/>
      <c r="V98" s="1"/>
      <c r="W98" s="1"/>
      <c r="X98" s="1"/>
      <c r="Y98" s="1"/>
      <c r="Z98" s="1"/>
    </row>
    <row r="99" ht="291.0" customHeight="1">
      <c r="A99" s="88" t="s">
        <v>137</v>
      </c>
      <c r="B99" s="89">
        <v>700.0</v>
      </c>
      <c r="C99" s="90"/>
      <c r="D99" s="91" t="s">
        <v>138</v>
      </c>
      <c r="E99" s="1"/>
      <c r="F99" s="10"/>
      <c r="G99" s="11"/>
      <c r="H99" s="1"/>
      <c r="I99" s="1"/>
      <c r="J99" s="1"/>
      <c r="K99" s="1"/>
      <c r="L99" s="1"/>
      <c r="M99" s="1"/>
      <c r="N99" s="1"/>
      <c r="O99" s="1"/>
      <c r="P99" s="1"/>
      <c r="Q99" s="1"/>
      <c r="R99" s="1"/>
      <c r="S99" s="1"/>
      <c r="T99" s="1"/>
      <c r="U99" s="1"/>
      <c r="V99" s="1"/>
      <c r="W99" s="1"/>
      <c r="X99" s="1"/>
      <c r="Y99" s="1"/>
      <c r="Z99" s="1"/>
    </row>
    <row r="100" ht="408.75" customHeight="1">
      <c r="A100" s="102" t="s">
        <v>139</v>
      </c>
      <c r="B100" s="89">
        <v>1360.0</v>
      </c>
      <c r="C100" s="90"/>
      <c r="D100" s="103" t="s">
        <v>140</v>
      </c>
      <c r="E100" s="1"/>
      <c r="F100" s="10"/>
      <c r="G100" s="11"/>
      <c r="H100" s="1"/>
      <c r="I100" s="1"/>
      <c r="J100" s="1"/>
      <c r="K100" s="1"/>
      <c r="L100" s="1"/>
      <c r="M100" s="1"/>
      <c r="N100" s="1"/>
      <c r="O100" s="1"/>
      <c r="P100" s="1"/>
      <c r="Q100" s="1"/>
      <c r="R100" s="1"/>
      <c r="S100" s="1"/>
      <c r="T100" s="1"/>
      <c r="U100" s="1"/>
      <c r="V100" s="1"/>
      <c r="W100" s="1"/>
      <c r="X100" s="1"/>
      <c r="Y100" s="1"/>
      <c r="Z100" s="1"/>
    </row>
    <row r="101" ht="13.5" customHeight="1">
      <c r="A101" s="88" t="s">
        <v>141</v>
      </c>
      <c r="B101" s="89">
        <v>90.0</v>
      </c>
      <c r="C101" s="90"/>
      <c r="D101" s="91" t="s">
        <v>142</v>
      </c>
      <c r="E101" s="1"/>
      <c r="F101" s="10"/>
      <c r="G101" s="11"/>
      <c r="H101" s="1"/>
      <c r="I101" s="1"/>
      <c r="J101" s="1"/>
      <c r="K101" s="1"/>
      <c r="L101" s="1"/>
      <c r="M101" s="1"/>
      <c r="N101" s="1"/>
      <c r="O101" s="1"/>
      <c r="P101" s="1"/>
      <c r="Q101" s="1"/>
      <c r="R101" s="1"/>
      <c r="S101" s="1"/>
      <c r="T101" s="1"/>
      <c r="U101" s="1"/>
      <c r="V101" s="1"/>
      <c r="W101" s="1"/>
      <c r="X101" s="1"/>
      <c r="Y101" s="1"/>
      <c r="Z101" s="1"/>
    </row>
    <row r="102" ht="13.5" customHeight="1">
      <c r="A102" s="88" t="s">
        <v>143</v>
      </c>
      <c r="B102" s="89">
        <v>400.0</v>
      </c>
      <c r="C102" s="90"/>
      <c r="D102" s="91" t="s">
        <v>144</v>
      </c>
      <c r="E102" s="1"/>
      <c r="F102" s="10"/>
      <c r="G102" s="11"/>
      <c r="H102" s="1"/>
      <c r="I102" s="1"/>
      <c r="J102" s="1"/>
      <c r="K102" s="1"/>
      <c r="L102" s="1"/>
      <c r="M102" s="1"/>
      <c r="N102" s="1"/>
      <c r="O102" s="1"/>
      <c r="P102" s="1"/>
      <c r="Q102" s="1"/>
      <c r="R102" s="1"/>
      <c r="S102" s="1"/>
      <c r="T102" s="1"/>
      <c r="U102" s="1"/>
      <c r="V102" s="1"/>
      <c r="W102" s="1"/>
      <c r="X102" s="1"/>
      <c r="Y102" s="1"/>
      <c r="Z102" s="1"/>
    </row>
    <row r="103" ht="13.5" customHeight="1">
      <c r="A103" s="102" t="s">
        <v>145</v>
      </c>
      <c r="B103" s="89">
        <v>600.0</v>
      </c>
      <c r="C103" s="90"/>
      <c r="D103" s="91" t="s">
        <v>146</v>
      </c>
      <c r="E103" s="1"/>
      <c r="F103" s="10"/>
      <c r="G103" s="11"/>
      <c r="H103" s="1"/>
      <c r="I103" s="1"/>
      <c r="J103" s="1"/>
      <c r="K103" s="1"/>
      <c r="L103" s="1"/>
      <c r="M103" s="1"/>
      <c r="N103" s="1"/>
      <c r="O103" s="1"/>
      <c r="P103" s="1"/>
      <c r="Q103" s="1"/>
      <c r="R103" s="1"/>
      <c r="S103" s="1"/>
      <c r="T103" s="1"/>
      <c r="U103" s="1"/>
      <c r="V103" s="1"/>
      <c r="W103" s="1"/>
      <c r="X103" s="1"/>
      <c r="Y103" s="1"/>
      <c r="Z103" s="1"/>
    </row>
    <row r="104" ht="13.5" customHeight="1">
      <c r="A104" s="88" t="s">
        <v>147</v>
      </c>
      <c r="B104" s="89">
        <v>350.0</v>
      </c>
      <c r="C104" s="90"/>
      <c r="D104" s="91" t="s">
        <v>148</v>
      </c>
      <c r="E104" s="1"/>
      <c r="F104" s="10"/>
      <c r="G104" s="11"/>
      <c r="H104" s="1"/>
      <c r="I104" s="1"/>
      <c r="J104" s="1"/>
      <c r="K104" s="1"/>
      <c r="L104" s="1"/>
      <c r="M104" s="1"/>
      <c r="N104" s="1"/>
      <c r="O104" s="1"/>
      <c r="P104" s="1"/>
      <c r="Q104" s="1"/>
      <c r="R104" s="1"/>
      <c r="S104" s="1"/>
      <c r="T104" s="1"/>
      <c r="U104" s="1"/>
      <c r="V104" s="1"/>
      <c r="W104" s="1"/>
      <c r="X104" s="1"/>
      <c r="Y104" s="1"/>
      <c r="Z104" s="1"/>
    </row>
    <row r="105" ht="13.5" customHeight="1">
      <c r="A105" s="88" t="s">
        <v>149</v>
      </c>
      <c r="B105" s="92">
        <v>40.0</v>
      </c>
      <c r="C105" s="90"/>
      <c r="D105" s="91" t="s">
        <v>150</v>
      </c>
      <c r="E105" s="1"/>
      <c r="F105" s="10"/>
      <c r="G105" s="11"/>
      <c r="H105" s="1"/>
      <c r="I105" s="1"/>
      <c r="J105" s="1"/>
      <c r="K105" s="1"/>
      <c r="L105" s="1"/>
      <c r="M105" s="1"/>
      <c r="N105" s="1"/>
      <c r="O105" s="1"/>
      <c r="P105" s="1"/>
      <c r="Q105" s="1"/>
      <c r="R105" s="1"/>
      <c r="S105" s="1"/>
      <c r="T105" s="1"/>
      <c r="U105" s="1"/>
      <c r="V105" s="1"/>
      <c r="W105" s="1"/>
      <c r="X105" s="1"/>
      <c r="Y105" s="1"/>
      <c r="Z105" s="1"/>
    </row>
    <row r="106" ht="13.5" customHeight="1">
      <c r="A106" s="85" t="s">
        <v>45</v>
      </c>
      <c r="B106" s="68">
        <f>SUM(B99:B105)</f>
        <v>3540</v>
      </c>
      <c r="C106" s="1"/>
      <c r="D106" s="83"/>
      <c r="E106" s="1"/>
      <c r="F106" s="10"/>
      <c r="G106" s="11"/>
      <c r="H106" s="1"/>
      <c r="I106" s="1"/>
      <c r="J106" s="1"/>
      <c r="K106" s="1"/>
      <c r="L106" s="1"/>
      <c r="M106" s="1"/>
      <c r="N106" s="1"/>
      <c r="O106" s="1"/>
      <c r="P106" s="1"/>
      <c r="Q106" s="1"/>
      <c r="R106" s="1"/>
      <c r="S106" s="1"/>
      <c r="T106" s="1"/>
      <c r="U106" s="1"/>
      <c r="V106" s="1"/>
      <c r="W106" s="1"/>
      <c r="X106" s="1"/>
      <c r="Y106" s="1"/>
      <c r="Z106" s="1"/>
    </row>
    <row r="107" ht="13.5" customHeight="1">
      <c r="A107" s="85"/>
      <c r="B107" s="68"/>
      <c r="C107" s="1"/>
      <c r="D107" s="83"/>
      <c r="E107" s="1"/>
      <c r="F107" s="10"/>
      <c r="G107" s="11"/>
      <c r="H107" s="1"/>
      <c r="I107" s="1"/>
      <c r="J107" s="1"/>
      <c r="K107" s="1"/>
      <c r="L107" s="1"/>
      <c r="M107" s="1"/>
      <c r="N107" s="1"/>
      <c r="O107" s="1"/>
      <c r="P107" s="1"/>
      <c r="Q107" s="1"/>
      <c r="R107" s="1"/>
      <c r="S107" s="1"/>
      <c r="T107" s="1"/>
      <c r="U107" s="1"/>
      <c r="V107" s="1"/>
      <c r="W107" s="1"/>
      <c r="X107" s="1"/>
      <c r="Y107" s="1"/>
      <c r="Z107" s="1"/>
    </row>
    <row r="108" ht="13.5" customHeight="1">
      <c r="A108" s="93" t="s">
        <v>79</v>
      </c>
      <c r="B108" s="68">
        <f>B96-B106</f>
        <v>-3040</v>
      </c>
      <c r="C108" s="1"/>
      <c r="D108" s="83"/>
      <c r="E108" s="1"/>
      <c r="F108" s="10"/>
      <c r="G108" s="11"/>
      <c r="H108" s="1"/>
      <c r="I108" s="1"/>
      <c r="J108" s="1"/>
      <c r="K108" s="1"/>
      <c r="L108" s="1"/>
      <c r="M108" s="1"/>
      <c r="N108" s="1"/>
      <c r="O108" s="1"/>
      <c r="P108" s="1"/>
      <c r="Q108" s="1"/>
      <c r="R108" s="1"/>
      <c r="S108" s="1"/>
      <c r="T108" s="1"/>
      <c r="U108" s="1"/>
      <c r="V108" s="1"/>
      <c r="W108" s="1"/>
      <c r="X108" s="1"/>
      <c r="Y108" s="1"/>
      <c r="Z108" s="1"/>
    </row>
    <row r="109" ht="13.5" customHeight="1">
      <c r="A109" s="85"/>
      <c r="B109" s="68"/>
      <c r="C109" s="1"/>
      <c r="D109" s="83"/>
      <c r="E109" s="1"/>
      <c r="F109" s="10"/>
      <c r="G109" s="11"/>
      <c r="H109" s="1"/>
      <c r="I109" s="1"/>
      <c r="J109" s="1"/>
      <c r="K109" s="1"/>
      <c r="L109" s="1"/>
      <c r="M109" s="1"/>
      <c r="N109" s="1"/>
      <c r="O109" s="1"/>
      <c r="P109" s="1"/>
      <c r="Q109" s="1"/>
      <c r="R109" s="1"/>
      <c r="S109" s="1"/>
      <c r="T109" s="1"/>
      <c r="U109" s="1"/>
      <c r="V109" s="1"/>
      <c r="W109" s="1"/>
      <c r="X109" s="1"/>
      <c r="Y109" s="1"/>
      <c r="Z109" s="1"/>
    </row>
    <row r="110" ht="13.5" customHeight="1">
      <c r="A110" s="94" t="s">
        <v>47</v>
      </c>
      <c r="D110" s="95"/>
      <c r="E110" s="1"/>
      <c r="F110" s="10"/>
      <c r="G110" s="11"/>
      <c r="H110" s="1"/>
      <c r="I110" s="1"/>
      <c r="J110" s="1"/>
      <c r="K110" s="1"/>
      <c r="L110" s="1"/>
      <c r="M110" s="1"/>
      <c r="N110" s="1"/>
      <c r="O110" s="1"/>
      <c r="P110" s="1"/>
      <c r="Q110" s="1"/>
      <c r="R110" s="1"/>
      <c r="S110" s="1"/>
      <c r="T110" s="1"/>
      <c r="U110" s="1"/>
      <c r="V110" s="1"/>
      <c r="W110" s="1"/>
      <c r="X110" s="1"/>
      <c r="Y110" s="1"/>
      <c r="Z110" s="1"/>
    </row>
    <row r="111" ht="13.5" customHeight="1">
      <c r="A111" s="85" t="s">
        <v>8</v>
      </c>
      <c r="B111" s="96">
        <v>0.0</v>
      </c>
      <c r="C111" s="1"/>
      <c r="D111" s="83"/>
      <c r="E111" s="1"/>
      <c r="F111" s="10"/>
      <c r="G111" s="11"/>
      <c r="H111" s="1"/>
      <c r="I111" s="1"/>
      <c r="J111" s="1"/>
      <c r="K111" s="1"/>
      <c r="L111" s="1"/>
      <c r="M111" s="1"/>
      <c r="N111" s="1"/>
      <c r="O111" s="1"/>
      <c r="P111" s="1"/>
      <c r="Q111" s="1"/>
      <c r="R111" s="1"/>
      <c r="S111" s="1"/>
      <c r="T111" s="1"/>
      <c r="U111" s="1"/>
      <c r="V111" s="1"/>
      <c r="W111" s="1"/>
      <c r="X111" s="1"/>
      <c r="Y111" s="1"/>
      <c r="Z111" s="1"/>
    </row>
    <row r="112" ht="13.5" customHeight="1">
      <c r="A112" s="97"/>
      <c r="B112" s="98"/>
      <c r="C112" s="99"/>
      <c r="D112" s="100"/>
      <c r="E112" s="1"/>
      <c r="F112" s="12"/>
      <c r="G112" s="14"/>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80" t="s">
        <v>151</v>
      </c>
      <c r="B114" s="81"/>
      <c r="C114" s="81"/>
      <c r="D114" s="16"/>
      <c r="E114" s="1"/>
      <c r="F114" s="40" t="s">
        <v>6</v>
      </c>
      <c r="G114" s="4"/>
      <c r="H114" s="1"/>
      <c r="I114" s="1"/>
      <c r="J114" s="1"/>
      <c r="K114" s="1"/>
      <c r="L114" s="1"/>
      <c r="M114" s="1"/>
      <c r="N114" s="1"/>
      <c r="O114" s="1"/>
      <c r="P114" s="1"/>
      <c r="Q114" s="1"/>
      <c r="R114" s="1"/>
      <c r="S114" s="1"/>
      <c r="T114" s="1"/>
      <c r="U114" s="1"/>
      <c r="V114" s="1"/>
      <c r="W114" s="1"/>
      <c r="X114" s="1"/>
      <c r="Y114" s="1"/>
      <c r="Z114" s="1"/>
    </row>
    <row r="115" ht="13.5" customHeight="1">
      <c r="A115" s="82" t="s">
        <v>39</v>
      </c>
      <c r="B115" s="68"/>
      <c r="C115" s="1"/>
      <c r="D115" s="83"/>
      <c r="E115" s="1"/>
      <c r="F115" s="101"/>
      <c r="G115" s="9"/>
      <c r="H115" s="1"/>
      <c r="I115" s="1"/>
      <c r="J115" s="1"/>
      <c r="K115" s="1"/>
      <c r="L115" s="1"/>
      <c r="M115" s="1"/>
      <c r="N115" s="1"/>
      <c r="O115" s="1"/>
      <c r="P115" s="1"/>
      <c r="Q115" s="1"/>
      <c r="R115" s="1"/>
      <c r="S115" s="1"/>
      <c r="T115" s="1"/>
      <c r="U115" s="1"/>
      <c r="V115" s="1"/>
      <c r="W115" s="1"/>
      <c r="X115" s="1"/>
      <c r="Y115" s="1"/>
      <c r="Z115" s="1"/>
    </row>
    <row r="116" ht="13.5" customHeight="1">
      <c r="A116" s="85" t="s">
        <v>12</v>
      </c>
      <c r="B116" s="86">
        <v>500.0</v>
      </c>
      <c r="C116" s="1"/>
      <c r="D116" s="83"/>
      <c r="E116" s="1"/>
      <c r="F116" s="10"/>
      <c r="G116" s="11"/>
      <c r="H116" s="1"/>
      <c r="I116" s="1"/>
      <c r="J116" s="1"/>
      <c r="K116" s="1"/>
      <c r="L116" s="1"/>
      <c r="M116" s="1"/>
      <c r="N116" s="1"/>
      <c r="O116" s="1"/>
      <c r="P116" s="1"/>
      <c r="Q116" s="1"/>
      <c r="R116" s="1"/>
      <c r="S116" s="1"/>
      <c r="T116" s="1"/>
      <c r="U116" s="1"/>
      <c r="V116" s="1"/>
      <c r="W116" s="1"/>
      <c r="X116" s="1"/>
      <c r="Y116" s="1"/>
      <c r="Z116" s="1"/>
    </row>
    <row r="117" ht="13.5" customHeight="1">
      <c r="A117" s="85" t="s">
        <v>8</v>
      </c>
      <c r="B117" s="87"/>
      <c r="C117" s="1"/>
      <c r="D117" s="83"/>
      <c r="E117" s="1"/>
      <c r="F117" s="10"/>
      <c r="G117" s="11"/>
      <c r="H117" s="1"/>
      <c r="I117" s="1"/>
      <c r="J117" s="1"/>
      <c r="K117" s="1"/>
      <c r="L117" s="1"/>
      <c r="M117" s="1"/>
      <c r="N117" s="1"/>
      <c r="O117" s="1"/>
      <c r="P117" s="1"/>
      <c r="Q117" s="1"/>
      <c r="R117" s="1"/>
      <c r="S117" s="1"/>
      <c r="T117" s="1"/>
      <c r="U117" s="1"/>
      <c r="V117" s="1"/>
      <c r="W117" s="1"/>
      <c r="X117" s="1"/>
      <c r="Y117" s="1"/>
      <c r="Z117" s="1"/>
    </row>
    <row r="118" ht="13.5" customHeight="1">
      <c r="A118" s="85" t="s">
        <v>42</v>
      </c>
      <c r="B118" s="68">
        <f>SUM(B116:B117)</f>
        <v>500</v>
      </c>
      <c r="C118" s="1"/>
      <c r="D118" s="83"/>
      <c r="E118" s="1"/>
      <c r="F118" s="10"/>
      <c r="G118" s="11"/>
      <c r="H118" s="1"/>
      <c r="I118" s="1"/>
      <c r="J118" s="1"/>
      <c r="K118" s="1"/>
      <c r="L118" s="1"/>
      <c r="M118" s="1"/>
      <c r="N118" s="1"/>
      <c r="O118" s="1"/>
      <c r="P118" s="1"/>
      <c r="Q118" s="1"/>
      <c r="R118" s="1"/>
      <c r="S118" s="1"/>
      <c r="T118" s="1"/>
      <c r="U118" s="1"/>
      <c r="V118" s="1"/>
      <c r="W118" s="1"/>
      <c r="X118" s="1"/>
      <c r="Y118" s="1"/>
      <c r="Z118" s="1"/>
    </row>
    <row r="119" ht="13.5" customHeight="1">
      <c r="A119" s="85"/>
      <c r="B119" s="1"/>
      <c r="C119" s="1"/>
      <c r="D119" s="83"/>
      <c r="E119" s="1"/>
      <c r="F119" s="10"/>
      <c r="G119" s="11"/>
      <c r="H119" s="1"/>
      <c r="I119" s="1"/>
      <c r="J119" s="1"/>
      <c r="K119" s="1"/>
      <c r="L119" s="1"/>
      <c r="M119" s="1"/>
      <c r="N119" s="1"/>
      <c r="O119" s="1"/>
      <c r="P119" s="1"/>
      <c r="Q119" s="1"/>
      <c r="R119" s="1"/>
      <c r="S119" s="1"/>
      <c r="T119" s="1"/>
      <c r="U119" s="1"/>
      <c r="V119" s="1"/>
      <c r="W119" s="1"/>
      <c r="X119" s="1"/>
      <c r="Y119" s="1"/>
      <c r="Z119" s="1"/>
    </row>
    <row r="120" ht="13.5" customHeight="1">
      <c r="A120" s="82" t="s">
        <v>43</v>
      </c>
      <c r="B120" s="68"/>
      <c r="C120" s="1"/>
      <c r="D120" s="83"/>
      <c r="E120" s="1"/>
      <c r="F120" s="10"/>
      <c r="G120" s="11"/>
      <c r="H120" s="1"/>
      <c r="I120" s="1"/>
      <c r="J120" s="1"/>
      <c r="K120" s="1"/>
      <c r="L120" s="1"/>
      <c r="M120" s="1"/>
      <c r="N120" s="1"/>
      <c r="O120" s="1"/>
      <c r="P120" s="1"/>
      <c r="Q120" s="1"/>
      <c r="R120" s="1"/>
      <c r="S120" s="1"/>
      <c r="T120" s="1"/>
      <c r="U120" s="1"/>
      <c r="V120" s="1"/>
      <c r="W120" s="1"/>
      <c r="X120" s="1"/>
      <c r="Y120" s="1"/>
      <c r="Z120" s="1"/>
    </row>
    <row r="121" ht="13.5" customHeight="1">
      <c r="A121" s="90" t="s">
        <v>152</v>
      </c>
      <c r="B121" s="89">
        <v>50.0</v>
      </c>
      <c r="C121" s="90"/>
      <c r="D121" s="91" t="s">
        <v>153</v>
      </c>
      <c r="E121" s="1"/>
      <c r="F121" s="10"/>
      <c r="G121" s="11"/>
      <c r="H121" s="1"/>
      <c r="I121" s="1"/>
      <c r="J121" s="1"/>
      <c r="K121" s="1"/>
      <c r="L121" s="1"/>
      <c r="M121" s="1"/>
      <c r="N121" s="1"/>
      <c r="O121" s="1"/>
      <c r="P121" s="1"/>
      <c r="Q121" s="1"/>
      <c r="R121" s="1"/>
      <c r="S121" s="1"/>
      <c r="T121" s="1"/>
      <c r="U121" s="1"/>
      <c r="V121" s="1"/>
      <c r="W121" s="1"/>
      <c r="X121" s="1"/>
      <c r="Y121" s="1"/>
      <c r="Z121" s="1"/>
    </row>
    <row r="122" ht="13.5" customHeight="1">
      <c r="A122" s="88" t="s">
        <v>154</v>
      </c>
      <c r="B122" s="89">
        <v>2550.0</v>
      </c>
      <c r="C122" s="90"/>
      <c r="D122" s="91" t="s">
        <v>155</v>
      </c>
      <c r="E122" s="1"/>
      <c r="F122" s="10"/>
      <c r="G122" s="11"/>
      <c r="H122" s="1"/>
      <c r="I122" s="1"/>
      <c r="J122" s="1"/>
      <c r="K122" s="1"/>
      <c r="L122" s="1"/>
      <c r="M122" s="1"/>
      <c r="N122" s="1"/>
      <c r="O122" s="1"/>
      <c r="P122" s="1"/>
      <c r="Q122" s="1"/>
      <c r="R122" s="1"/>
      <c r="S122" s="1"/>
      <c r="T122" s="1"/>
      <c r="U122" s="1"/>
      <c r="V122" s="1"/>
      <c r="W122" s="1"/>
      <c r="X122" s="1"/>
      <c r="Y122" s="1"/>
      <c r="Z122" s="1"/>
    </row>
    <row r="123" ht="13.5" customHeight="1">
      <c r="A123" s="88" t="s">
        <v>156</v>
      </c>
      <c r="B123" s="89">
        <v>143.0</v>
      </c>
      <c r="C123" s="90"/>
      <c r="D123" s="91" t="s">
        <v>157</v>
      </c>
      <c r="E123" s="1"/>
      <c r="F123" s="10"/>
      <c r="G123" s="11"/>
      <c r="H123" s="1"/>
      <c r="I123" s="1"/>
      <c r="J123" s="1"/>
      <c r="K123" s="1"/>
      <c r="L123" s="1"/>
      <c r="M123" s="1"/>
      <c r="N123" s="1"/>
      <c r="O123" s="1"/>
      <c r="P123" s="1"/>
      <c r="Q123" s="1"/>
      <c r="R123" s="1"/>
      <c r="S123" s="1"/>
      <c r="T123" s="1"/>
      <c r="U123" s="1"/>
      <c r="V123" s="1"/>
      <c r="W123" s="1"/>
      <c r="X123" s="1"/>
      <c r="Y123" s="1"/>
      <c r="Z123" s="1"/>
    </row>
    <row r="124" ht="13.5" customHeight="1">
      <c r="A124" s="88" t="s">
        <v>158</v>
      </c>
      <c r="B124" s="89">
        <v>251.0</v>
      </c>
      <c r="C124" s="90"/>
      <c r="D124" s="91" t="s">
        <v>159</v>
      </c>
      <c r="E124" s="1"/>
      <c r="F124" s="10"/>
      <c r="G124" s="11"/>
      <c r="H124" s="1"/>
      <c r="I124" s="1"/>
      <c r="J124" s="1"/>
      <c r="K124" s="1"/>
      <c r="L124" s="1"/>
      <c r="M124" s="1"/>
      <c r="N124" s="1"/>
      <c r="O124" s="1"/>
      <c r="P124" s="1"/>
      <c r="Q124" s="1"/>
      <c r="R124" s="1"/>
      <c r="S124" s="1"/>
      <c r="T124" s="1"/>
      <c r="U124" s="1"/>
      <c r="V124" s="1"/>
      <c r="W124" s="1"/>
      <c r="X124" s="1"/>
      <c r="Y124" s="1"/>
      <c r="Z124" s="1"/>
    </row>
    <row r="125" ht="13.5" customHeight="1">
      <c r="A125" s="88" t="s">
        <v>160</v>
      </c>
      <c r="B125" s="89">
        <v>1020.0</v>
      </c>
      <c r="C125" s="90"/>
      <c r="D125" s="91" t="s">
        <v>161</v>
      </c>
      <c r="E125" s="1"/>
      <c r="F125" s="10"/>
      <c r="G125" s="11"/>
      <c r="H125" s="1"/>
      <c r="I125" s="1"/>
      <c r="J125" s="1"/>
      <c r="K125" s="1"/>
      <c r="L125" s="1"/>
      <c r="M125" s="1"/>
      <c r="N125" s="1"/>
      <c r="O125" s="1"/>
      <c r="P125" s="1"/>
      <c r="Q125" s="1"/>
      <c r="R125" s="1"/>
      <c r="S125" s="1"/>
      <c r="T125" s="1"/>
      <c r="U125" s="1"/>
      <c r="V125" s="1"/>
      <c r="W125" s="1"/>
      <c r="X125" s="1"/>
      <c r="Y125" s="1"/>
      <c r="Z125" s="1"/>
    </row>
    <row r="126" ht="13.5" customHeight="1">
      <c r="A126" s="88" t="s">
        <v>162</v>
      </c>
      <c r="B126" s="92">
        <v>200.0</v>
      </c>
      <c r="C126" s="90"/>
      <c r="D126" s="91" t="s">
        <v>163</v>
      </c>
      <c r="E126" s="1"/>
      <c r="F126" s="10"/>
      <c r="G126" s="11"/>
      <c r="H126" s="1"/>
      <c r="I126" s="1"/>
      <c r="J126" s="1"/>
      <c r="K126" s="1"/>
      <c r="L126" s="1"/>
      <c r="M126" s="1"/>
      <c r="N126" s="1"/>
      <c r="O126" s="1"/>
      <c r="P126" s="1"/>
      <c r="Q126" s="1"/>
      <c r="R126" s="1"/>
      <c r="S126" s="1"/>
      <c r="T126" s="1"/>
      <c r="U126" s="1"/>
      <c r="V126" s="1"/>
      <c r="W126" s="1"/>
      <c r="X126" s="1"/>
      <c r="Y126" s="1"/>
      <c r="Z126" s="1"/>
    </row>
    <row r="127" ht="13.5" customHeight="1">
      <c r="A127" s="85" t="s">
        <v>45</v>
      </c>
      <c r="B127" s="68">
        <f>SUM(B121:B126)</f>
        <v>4214</v>
      </c>
      <c r="C127" s="1"/>
      <c r="D127" s="83"/>
      <c r="E127" s="1"/>
      <c r="F127" s="10"/>
      <c r="G127" s="11"/>
      <c r="H127" s="1"/>
      <c r="I127" s="1"/>
      <c r="J127" s="1"/>
      <c r="K127" s="1"/>
      <c r="L127" s="1"/>
      <c r="M127" s="1"/>
      <c r="N127" s="1"/>
      <c r="O127" s="1"/>
      <c r="P127" s="1"/>
      <c r="Q127" s="1"/>
      <c r="R127" s="1"/>
      <c r="S127" s="1"/>
      <c r="T127" s="1"/>
      <c r="U127" s="1"/>
      <c r="V127" s="1"/>
      <c r="W127" s="1"/>
      <c r="X127" s="1"/>
      <c r="Y127" s="1"/>
      <c r="Z127" s="1"/>
    </row>
    <row r="128" ht="13.5" customHeight="1">
      <c r="A128" s="85"/>
      <c r="B128" s="68"/>
      <c r="C128" s="1"/>
      <c r="D128" s="83"/>
      <c r="E128" s="1"/>
      <c r="F128" s="10"/>
      <c r="G128" s="11"/>
      <c r="H128" s="1"/>
      <c r="I128" s="1"/>
      <c r="J128" s="1"/>
      <c r="K128" s="1"/>
      <c r="L128" s="1"/>
      <c r="M128" s="1"/>
      <c r="N128" s="1"/>
      <c r="O128" s="1"/>
      <c r="P128" s="1"/>
      <c r="Q128" s="1"/>
      <c r="R128" s="1"/>
      <c r="S128" s="1"/>
      <c r="T128" s="1"/>
      <c r="U128" s="1"/>
      <c r="V128" s="1"/>
      <c r="W128" s="1"/>
      <c r="X128" s="1"/>
      <c r="Y128" s="1"/>
      <c r="Z128" s="1"/>
    </row>
    <row r="129" ht="13.5" customHeight="1">
      <c r="A129" s="93" t="s">
        <v>79</v>
      </c>
      <c r="B129" s="68">
        <f>B118-B127</f>
        <v>-3714</v>
      </c>
      <c r="C129" s="1"/>
      <c r="D129" s="83"/>
      <c r="E129" s="1"/>
      <c r="F129" s="10"/>
      <c r="G129" s="11"/>
      <c r="H129" s="1"/>
      <c r="I129" s="1"/>
      <c r="J129" s="1"/>
      <c r="K129" s="1"/>
      <c r="L129" s="1"/>
      <c r="M129" s="1"/>
      <c r="N129" s="1"/>
      <c r="O129" s="1"/>
      <c r="P129" s="1"/>
      <c r="Q129" s="1"/>
      <c r="R129" s="1"/>
      <c r="S129" s="1"/>
      <c r="T129" s="1"/>
      <c r="U129" s="1"/>
      <c r="V129" s="1"/>
      <c r="W129" s="1"/>
      <c r="X129" s="1"/>
      <c r="Y129" s="1"/>
      <c r="Z129" s="1"/>
    </row>
    <row r="130" ht="13.5" customHeight="1">
      <c r="A130" s="85"/>
      <c r="B130" s="68"/>
      <c r="C130" s="1"/>
      <c r="D130" s="83"/>
      <c r="E130" s="1"/>
      <c r="F130" s="10"/>
      <c r="G130" s="11"/>
      <c r="H130" s="1"/>
      <c r="I130" s="1"/>
      <c r="J130" s="1"/>
      <c r="K130" s="1"/>
      <c r="L130" s="1"/>
      <c r="M130" s="1"/>
      <c r="N130" s="1"/>
      <c r="O130" s="1"/>
      <c r="P130" s="1"/>
      <c r="Q130" s="1"/>
      <c r="R130" s="1"/>
      <c r="S130" s="1"/>
      <c r="T130" s="1"/>
      <c r="U130" s="1"/>
      <c r="V130" s="1"/>
      <c r="W130" s="1"/>
      <c r="X130" s="1"/>
      <c r="Y130" s="1"/>
      <c r="Z130" s="1"/>
    </row>
    <row r="131" ht="13.5" customHeight="1">
      <c r="A131" s="94" t="s">
        <v>47</v>
      </c>
      <c r="D131" s="95"/>
      <c r="E131" s="1"/>
      <c r="F131" s="10"/>
      <c r="G131" s="11"/>
      <c r="H131" s="1"/>
      <c r="I131" s="1"/>
      <c r="J131" s="1"/>
      <c r="K131" s="1"/>
      <c r="L131" s="1"/>
      <c r="M131" s="1"/>
      <c r="N131" s="1"/>
      <c r="O131" s="1"/>
      <c r="P131" s="1"/>
      <c r="Q131" s="1"/>
      <c r="R131" s="1"/>
      <c r="S131" s="1"/>
      <c r="T131" s="1"/>
      <c r="U131" s="1"/>
      <c r="V131" s="1"/>
      <c r="W131" s="1"/>
      <c r="X131" s="1"/>
      <c r="Y131" s="1"/>
      <c r="Z131" s="1"/>
    </row>
    <row r="132" ht="13.5" customHeight="1">
      <c r="A132" s="85" t="s">
        <v>8</v>
      </c>
      <c r="B132" s="96">
        <v>0.0</v>
      </c>
      <c r="C132" s="1"/>
      <c r="D132" s="83"/>
      <c r="E132" s="1"/>
      <c r="F132" s="10"/>
      <c r="G132" s="11"/>
      <c r="H132" s="1"/>
      <c r="I132" s="1"/>
      <c r="J132" s="1"/>
      <c r="K132" s="1"/>
      <c r="L132" s="1"/>
      <c r="M132" s="1"/>
      <c r="N132" s="1"/>
      <c r="O132" s="1"/>
      <c r="P132" s="1"/>
      <c r="Q132" s="1"/>
      <c r="R132" s="1"/>
      <c r="S132" s="1"/>
      <c r="T132" s="1"/>
      <c r="U132" s="1"/>
      <c r="V132" s="1"/>
      <c r="W132" s="1"/>
      <c r="X132" s="1"/>
      <c r="Y132" s="1"/>
      <c r="Z132" s="1"/>
    </row>
    <row r="133" ht="13.5" customHeight="1">
      <c r="A133" s="97"/>
      <c r="B133" s="98"/>
      <c r="C133" s="99"/>
      <c r="D133" s="100"/>
      <c r="E133" s="1"/>
      <c r="F133" s="12"/>
      <c r="G133" s="14"/>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80" t="s">
        <v>164</v>
      </c>
      <c r="B136" s="81"/>
      <c r="C136" s="81"/>
      <c r="D136" s="16"/>
      <c r="E136" s="1"/>
      <c r="F136" s="40" t="s">
        <v>6</v>
      </c>
      <c r="G136" s="6"/>
      <c r="H136" s="6"/>
      <c r="I136" s="6"/>
      <c r="J136" s="4"/>
      <c r="K136" s="1"/>
      <c r="L136" s="1"/>
      <c r="M136" s="1"/>
      <c r="N136" s="1"/>
      <c r="O136" s="1"/>
      <c r="P136" s="1"/>
      <c r="Q136" s="1"/>
      <c r="R136" s="1"/>
      <c r="S136" s="1"/>
      <c r="T136" s="1"/>
      <c r="U136" s="1"/>
      <c r="V136" s="1"/>
      <c r="W136" s="1"/>
      <c r="X136" s="1"/>
      <c r="Y136" s="1"/>
      <c r="Z136" s="1"/>
    </row>
    <row r="137" ht="13.5" customHeight="1">
      <c r="A137" s="82" t="s">
        <v>39</v>
      </c>
      <c r="B137" s="68"/>
      <c r="C137" s="1"/>
      <c r="D137" s="83"/>
      <c r="E137" s="1"/>
      <c r="F137" s="104" t="s">
        <v>165</v>
      </c>
      <c r="G137" s="8"/>
      <c r="H137" s="8"/>
      <c r="I137" s="8"/>
      <c r="J137" s="9"/>
      <c r="K137" s="1"/>
      <c r="L137" s="1"/>
      <c r="M137" s="1"/>
      <c r="N137" s="1"/>
      <c r="O137" s="1"/>
      <c r="P137" s="1"/>
      <c r="Q137" s="1"/>
      <c r="R137" s="1"/>
      <c r="S137" s="1"/>
      <c r="T137" s="1"/>
      <c r="U137" s="1"/>
      <c r="V137" s="1"/>
      <c r="W137" s="1"/>
      <c r="X137" s="1"/>
      <c r="Y137" s="1"/>
      <c r="Z137" s="1"/>
    </row>
    <row r="138" ht="13.5" customHeight="1">
      <c r="A138" s="85" t="s">
        <v>12</v>
      </c>
      <c r="B138" s="86">
        <v>0.0</v>
      </c>
      <c r="C138" s="1"/>
      <c r="D138" s="83"/>
      <c r="E138" s="1"/>
      <c r="F138" s="10"/>
      <c r="J138" s="11"/>
      <c r="K138" s="1"/>
      <c r="L138" s="1"/>
      <c r="M138" s="1"/>
      <c r="N138" s="1"/>
      <c r="O138" s="1"/>
      <c r="P138" s="1"/>
      <c r="Q138" s="1"/>
      <c r="R138" s="1"/>
      <c r="S138" s="1"/>
      <c r="T138" s="1"/>
      <c r="U138" s="1"/>
      <c r="V138" s="1"/>
      <c r="W138" s="1"/>
      <c r="X138" s="1"/>
      <c r="Y138" s="1"/>
      <c r="Z138" s="1"/>
    </row>
    <row r="139" ht="13.5" customHeight="1">
      <c r="A139" s="85" t="s">
        <v>8</v>
      </c>
      <c r="B139" s="87"/>
      <c r="C139" s="1"/>
      <c r="D139" s="83"/>
      <c r="E139" s="1"/>
      <c r="F139" s="10"/>
      <c r="J139" s="11"/>
      <c r="K139" s="1"/>
      <c r="L139" s="1"/>
      <c r="M139" s="1"/>
      <c r="N139" s="1"/>
      <c r="O139" s="1"/>
      <c r="P139" s="1"/>
      <c r="Q139" s="1"/>
      <c r="R139" s="1"/>
      <c r="S139" s="1"/>
      <c r="T139" s="1"/>
      <c r="U139" s="1"/>
      <c r="V139" s="1"/>
      <c r="W139" s="1"/>
      <c r="X139" s="1"/>
      <c r="Y139" s="1"/>
      <c r="Z139" s="1"/>
    </row>
    <row r="140" ht="13.5" customHeight="1">
      <c r="A140" s="85" t="s">
        <v>42</v>
      </c>
      <c r="B140" s="68">
        <f>SUM(B138:B139)</f>
        <v>0</v>
      </c>
      <c r="C140" s="1"/>
      <c r="D140" s="83"/>
      <c r="E140" s="1"/>
      <c r="F140" s="10"/>
      <c r="J140" s="11"/>
      <c r="K140" s="1"/>
      <c r="L140" s="1"/>
      <c r="M140" s="1"/>
      <c r="N140" s="1"/>
      <c r="O140" s="1"/>
      <c r="P140" s="1"/>
      <c r="Q140" s="1"/>
      <c r="R140" s="1"/>
      <c r="S140" s="1"/>
      <c r="T140" s="1"/>
      <c r="U140" s="1"/>
      <c r="V140" s="1"/>
      <c r="W140" s="1"/>
      <c r="X140" s="1"/>
      <c r="Y140" s="1"/>
      <c r="Z140" s="1"/>
    </row>
    <row r="141" ht="13.5" customHeight="1">
      <c r="A141" s="85"/>
      <c r="B141" s="1"/>
      <c r="C141" s="1"/>
      <c r="D141" s="83"/>
      <c r="E141" s="1"/>
      <c r="F141" s="10"/>
      <c r="J141" s="11"/>
      <c r="K141" s="1"/>
      <c r="L141" s="1"/>
      <c r="M141" s="1"/>
      <c r="N141" s="1"/>
      <c r="O141" s="1"/>
      <c r="P141" s="1"/>
      <c r="Q141" s="1"/>
      <c r="R141" s="1"/>
      <c r="S141" s="1"/>
      <c r="T141" s="1"/>
      <c r="U141" s="1"/>
      <c r="V141" s="1"/>
      <c r="W141" s="1"/>
      <c r="X141" s="1"/>
      <c r="Y141" s="1"/>
      <c r="Z141" s="1"/>
    </row>
    <row r="142" ht="13.5" customHeight="1">
      <c r="A142" s="82" t="s">
        <v>43</v>
      </c>
      <c r="B142" s="68"/>
      <c r="C142" s="1"/>
      <c r="D142" s="83"/>
      <c r="E142" s="1"/>
      <c r="F142" s="10"/>
      <c r="J142" s="11"/>
      <c r="K142" s="1"/>
      <c r="L142" s="1"/>
      <c r="M142" s="1"/>
      <c r="N142" s="1"/>
      <c r="O142" s="1"/>
      <c r="P142" s="1"/>
      <c r="Q142" s="1"/>
      <c r="R142" s="1"/>
      <c r="S142" s="1"/>
      <c r="T142" s="1"/>
      <c r="U142" s="1"/>
      <c r="V142" s="1"/>
      <c r="W142" s="1"/>
      <c r="X142" s="1"/>
      <c r="Y142" s="1"/>
      <c r="Z142" s="1"/>
    </row>
    <row r="143" ht="13.5" customHeight="1">
      <c r="A143" s="105" t="s">
        <v>166</v>
      </c>
      <c r="B143" s="106">
        <v>1500.0</v>
      </c>
      <c r="C143" s="105" t="s">
        <v>167</v>
      </c>
      <c r="D143" s="91"/>
      <c r="E143" s="1"/>
      <c r="F143" s="10"/>
      <c r="J143" s="11"/>
      <c r="K143" s="1"/>
      <c r="L143" s="1"/>
      <c r="M143" s="1"/>
      <c r="N143" s="1"/>
      <c r="O143" s="1"/>
      <c r="P143" s="1"/>
      <c r="Q143" s="1"/>
      <c r="R143" s="1"/>
      <c r="S143" s="1"/>
      <c r="T143" s="1"/>
      <c r="U143" s="1"/>
      <c r="V143" s="1"/>
      <c r="W143" s="1"/>
      <c r="X143" s="1"/>
      <c r="Y143" s="1"/>
      <c r="Z143" s="1"/>
    </row>
    <row r="144" ht="13.5" customHeight="1">
      <c r="A144" s="85" t="s">
        <v>45</v>
      </c>
      <c r="B144" s="68">
        <f>SUM(B143)</f>
        <v>1500</v>
      </c>
      <c r="C144" s="1"/>
      <c r="D144" s="83"/>
      <c r="E144" s="1"/>
      <c r="F144" s="10"/>
      <c r="J144" s="11"/>
      <c r="K144" s="1"/>
      <c r="L144" s="1"/>
      <c r="M144" s="1"/>
      <c r="N144" s="1"/>
      <c r="O144" s="1"/>
      <c r="P144" s="1"/>
      <c r="Q144" s="1"/>
      <c r="R144" s="1"/>
      <c r="S144" s="1"/>
      <c r="T144" s="1"/>
      <c r="U144" s="1"/>
      <c r="V144" s="1"/>
      <c r="W144" s="1"/>
      <c r="X144" s="1"/>
      <c r="Y144" s="1"/>
      <c r="Z144" s="1"/>
    </row>
    <row r="145" ht="13.5" customHeight="1">
      <c r="A145" s="85"/>
      <c r="B145" s="68"/>
      <c r="C145" s="1"/>
      <c r="D145" s="83"/>
      <c r="E145" s="1"/>
      <c r="F145" s="10"/>
      <c r="J145" s="11"/>
      <c r="K145" s="1"/>
      <c r="L145" s="1"/>
      <c r="M145" s="1"/>
      <c r="N145" s="1"/>
      <c r="O145" s="1"/>
      <c r="P145" s="1"/>
      <c r="Q145" s="1"/>
      <c r="R145" s="1"/>
      <c r="S145" s="1"/>
      <c r="T145" s="1"/>
      <c r="U145" s="1"/>
      <c r="V145" s="1"/>
      <c r="W145" s="1"/>
      <c r="X145" s="1"/>
      <c r="Y145" s="1"/>
      <c r="Z145" s="1"/>
    </row>
    <row r="146" ht="13.5" customHeight="1">
      <c r="A146" s="93" t="s">
        <v>79</v>
      </c>
      <c r="B146" s="68">
        <f>B140-B144</f>
        <v>-1500</v>
      </c>
      <c r="C146" s="1"/>
      <c r="D146" s="83"/>
      <c r="E146" s="1"/>
      <c r="F146" s="10"/>
      <c r="J146" s="11"/>
      <c r="K146" s="1"/>
      <c r="L146" s="1"/>
      <c r="M146" s="1"/>
      <c r="N146" s="1"/>
      <c r="O146" s="1"/>
      <c r="P146" s="1"/>
      <c r="Q146" s="1"/>
      <c r="R146" s="1"/>
      <c r="S146" s="1"/>
      <c r="T146" s="1"/>
      <c r="U146" s="1"/>
      <c r="V146" s="1"/>
      <c r="W146" s="1"/>
      <c r="X146" s="1"/>
      <c r="Y146" s="1"/>
      <c r="Z146" s="1"/>
    </row>
    <row r="147" ht="13.5" customHeight="1">
      <c r="A147" s="85"/>
      <c r="B147" s="68"/>
      <c r="C147" s="1"/>
      <c r="D147" s="83"/>
      <c r="E147" s="1"/>
      <c r="F147" s="10"/>
      <c r="J147" s="11"/>
      <c r="K147" s="1"/>
      <c r="L147" s="1"/>
      <c r="M147" s="1"/>
      <c r="N147" s="1"/>
      <c r="O147" s="1"/>
      <c r="P147" s="1"/>
      <c r="Q147" s="1"/>
      <c r="R147" s="1"/>
      <c r="S147" s="1"/>
      <c r="T147" s="1"/>
      <c r="U147" s="1"/>
      <c r="V147" s="1"/>
      <c r="W147" s="1"/>
      <c r="X147" s="1"/>
      <c r="Y147" s="1"/>
      <c r="Z147" s="1"/>
    </row>
    <row r="148" ht="13.5" customHeight="1">
      <c r="A148" s="94" t="s">
        <v>47</v>
      </c>
      <c r="D148" s="95"/>
      <c r="E148" s="1"/>
      <c r="F148" s="10"/>
      <c r="J148" s="11"/>
      <c r="K148" s="1"/>
      <c r="L148" s="1"/>
      <c r="M148" s="1"/>
      <c r="N148" s="1"/>
      <c r="O148" s="1"/>
      <c r="P148" s="1"/>
      <c r="Q148" s="1"/>
      <c r="R148" s="1"/>
      <c r="S148" s="1"/>
      <c r="T148" s="1"/>
      <c r="U148" s="1"/>
      <c r="V148" s="1"/>
      <c r="W148" s="1"/>
      <c r="X148" s="1"/>
      <c r="Y148" s="1"/>
      <c r="Z148" s="1"/>
    </row>
    <row r="149" ht="13.5" customHeight="1">
      <c r="A149" s="85" t="s">
        <v>8</v>
      </c>
      <c r="B149" s="96">
        <v>0.0</v>
      </c>
      <c r="C149" s="1"/>
      <c r="D149" s="83"/>
      <c r="E149" s="1"/>
      <c r="F149" s="10"/>
      <c r="J149" s="11"/>
      <c r="K149" s="1"/>
      <c r="L149" s="1"/>
      <c r="M149" s="1"/>
      <c r="N149" s="1"/>
      <c r="O149" s="1"/>
      <c r="P149" s="1"/>
      <c r="Q149" s="1"/>
      <c r="R149" s="1"/>
      <c r="S149" s="1"/>
      <c r="T149" s="1"/>
      <c r="U149" s="1"/>
      <c r="V149" s="1"/>
      <c r="W149" s="1"/>
      <c r="X149" s="1"/>
      <c r="Y149" s="1"/>
      <c r="Z149" s="1"/>
    </row>
    <row r="150" ht="13.5" customHeight="1">
      <c r="A150" s="97"/>
      <c r="B150" s="98"/>
      <c r="C150" s="99"/>
      <c r="D150" s="100"/>
      <c r="E150" s="1"/>
      <c r="F150" s="12"/>
      <c r="G150" s="13"/>
      <c r="H150" s="13"/>
      <c r="I150" s="13"/>
      <c r="J150" s="14"/>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I8:K8"/>
    <mergeCell ref="A8:D8"/>
    <mergeCell ref="F8:G8"/>
    <mergeCell ref="A36:D36"/>
    <mergeCell ref="F36:G36"/>
    <mergeCell ref="A136:D136"/>
    <mergeCell ref="A131:D131"/>
    <mergeCell ref="F115:G133"/>
    <mergeCell ref="F114:G114"/>
    <mergeCell ref="A60:D60"/>
    <mergeCell ref="A64:D64"/>
    <mergeCell ref="A92:D92"/>
    <mergeCell ref="A4:D6"/>
    <mergeCell ref="A2:B2"/>
    <mergeCell ref="A3:D3"/>
    <mergeCell ref="A32:D32"/>
    <mergeCell ref="I9:K14"/>
    <mergeCell ref="F9:G34"/>
    <mergeCell ref="F37:G62"/>
    <mergeCell ref="F92:G92"/>
    <mergeCell ref="A88:D88"/>
    <mergeCell ref="A148:D148"/>
    <mergeCell ref="F136:J136"/>
    <mergeCell ref="F137:J150"/>
    <mergeCell ref="F64:G64"/>
    <mergeCell ref="F65:G90"/>
    <mergeCell ref="A114:D114"/>
    <mergeCell ref="F93:G112"/>
    <mergeCell ref="A110:D110"/>
  </mergeCells>
  <printOptions/>
  <pageMargins bottom="0.75" footer="0.0" header="0.0" left="0.7" right="0.7" top="0.75"/>
  <pageSetup orientation="portrait"/>
  <drawing r:id="rId1"/>
</worksheet>
</file>