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 19 PROJECTIONS" sheetId="1" r:id="rId3"/>
    <sheet state="visible" name="RESERVE ACCOUNT BALANCES" sheetId="2" r:id="rId4"/>
    <sheet state="visible" name="TOTAL FUNDING REQUESTS FY20" sheetId="3" r:id="rId5"/>
    <sheet state="visible" name="GROUP BUDGETS" sheetId="4" r:id="rId6"/>
  </sheets>
  <definedNames/>
  <calcPr/>
</workbook>
</file>

<file path=xl/sharedStrings.xml><?xml version="1.0" encoding="utf-8"?>
<sst xmlns="http://schemas.openxmlformats.org/spreadsheetml/2006/main" count="159" uniqueCount="68">
  <si>
    <t>APPLICANT: SAC</t>
  </si>
  <si>
    <t>INSTRUCTIONS</t>
  </si>
  <si>
    <t xml:space="preserve">Complete the highlighted cells with projections and actual figures where appropriate. FY 19 projections as of FY 18 should exactly match the information presented at the previous Budget Summit. </t>
  </si>
  <si>
    <t>FY 19 PROJECTIONS AS OF FY 18</t>
  </si>
  <si>
    <t>PROJECTED REVENUES</t>
  </si>
  <si>
    <t>NOTES</t>
  </si>
  <si>
    <t>CONTRIBUTIONS (GIFTS, ETC)</t>
  </si>
  <si>
    <t>GUSA FINAPP (REQUESTED)</t>
  </si>
  <si>
    <t>STUDENT AFFAIRS</t>
  </si>
  <si>
    <t>COKE GRANT</t>
  </si>
  <si>
    <t>OTHER 1*</t>
  </si>
  <si>
    <t>OTHER 2*</t>
  </si>
  <si>
    <t>TOTAL PROJECTED REVENUES</t>
  </si>
  <si>
    <t>PROJECTED EXPENDITURES</t>
  </si>
  <si>
    <t>TOTAL PROJECTED EXPENDITURES</t>
  </si>
  <si>
    <t>PROJECTED BALANCE</t>
  </si>
  <si>
    <t>ACTUAL FY 19 STANDING AS OF JANUARY 2019</t>
  </si>
  <si>
    <t>ACTUAL REVENUES, TO DATE</t>
  </si>
  <si>
    <t>GUSA FINAPP (RECEIVED)</t>
  </si>
  <si>
    <t>TOTAL</t>
  </si>
  <si>
    <t>ACTUAL EXPENDITURES, TO DATE</t>
  </si>
  <si>
    <t>ACTUAL BALANCE, TO DATE</t>
  </si>
  <si>
    <t>UPDATES PROJECTED REVENUES</t>
  </si>
  <si>
    <t>UPDATED PROJECTED EXPENDITURES</t>
  </si>
  <si>
    <t>Budget Allocations</t>
  </si>
  <si>
    <t>Ad Hoc Fund</t>
  </si>
  <si>
    <t>Reserve Expenses</t>
  </si>
  <si>
    <t>Travel Fund</t>
  </si>
  <si>
    <t>UPDATED PROJECTED BALANCE</t>
  </si>
  <si>
    <t>* Replace OTHER with an appropriate descriptor for the relevant account.</t>
  </si>
  <si>
    <t>APPLICANT: Student Activities Commission</t>
  </si>
  <si>
    <t>Please provide the balance of all reserve accounts held by both the applicant and any group which they oversee.</t>
  </si>
  <si>
    <t>FY 19 BALANCE OF RESERVE ACCOUNTS TO DATE</t>
  </si>
  <si>
    <t>Reserve Account</t>
  </si>
  <si>
    <t>FY 20 BALANCE OF RESERVE ACCOUNTS, ANTICIPATED</t>
  </si>
  <si>
    <t>* Replace OTHER with an appropriate descriptor of the relevant account.</t>
  </si>
  <si>
    <t>We anticipate needing to draw from reserves to pay for further Ad Hoc and Travel expenditures.</t>
  </si>
  <si>
    <t>APPLICANT:</t>
  </si>
  <si>
    <t>Please fill out the budget sheet below. For expenses that do not fit neatly into a category rows may be added. Applicants should be prepared to answer questions about the make-up of each line item's lump total.</t>
  </si>
  <si>
    <t>INCOME (W/O FINAPP)</t>
  </si>
  <si>
    <t xml:space="preserve">We need to replenish our reserve account to get it back to the level deemed appropriate by the Office of the Vice President of Student Affairs ($100,000). The travel and ad hoc expenses are projected from past amounts used. </t>
  </si>
  <si>
    <t>OTHER INCOME 1*</t>
  </si>
  <si>
    <t>OTHER INCOME 2*</t>
  </si>
  <si>
    <t>TOTAL INCOME</t>
  </si>
  <si>
    <t>EXPENSES</t>
  </si>
  <si>
    <t>GROUP REQUESTS (TOTAL)</t>
  </si>
  <si>
    <t>BOARD EXPENSES</t>
  </si>
  <si>
    <t>Travel Expenses</t>
  </si>
  <si>
    <t>Ad Hoc Expenses</t>
  </si>
  <si>
    <t>TOTAL EXPENSES</t>
  </si>
  <si>
    <t>BALANCE (NEGATIVE):</t>
  </si>
  <si>
    <t>PROJECTED ACCOUNT BALANCES CARRIED TO FY20</t>
  </si>
  <si>
    <t>REQUEST FROM FINAPP:</t>
  </si>
  <si>
    <t>Please provide the budget requests for ONLY the five largest allocations you will be making to subordinate groups AND the budget for any group that is $10,000 or more.</t>
  </si>
  <si>
    <t>GROUP: Asian American Student Association</t>
  </si>
  <si>
    <t>Fall</t>
  </si>
  <si>
    <t>Spring</t>
  </si>
  <si>
    <t>Ad hoc</t>
  </si>
  <si>
    <t>BALANCE (NEGATIVE)</t>
  </si>
  <si>
    <t>GROUP: Arab Society</t>
  </si>
  <si>
    <t>GROUP: Ballroom</t>
  </si>
  <si>
    <t>Ad Hoc</t>
  </si>
  <si>
    <t>Ad Hoc (Fall)</t>
  </si>
  <si>
    <t>Ad Hoc (Spring)</t>
  </si>
  <si>
    <t>GROUP: African Society of Georgetown</t>
  </si>
  <si>
    <t>OTHER 3*</t>
  </si>
  <si>
    <t>GROUP: International Relations Club</t>
  </si>
  <si>
    <t>Spring (Ad Hoc, including Travel)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</si>
</sst>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17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i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0.0"/>
      <color rgb="FF000000"/>
      <name val="Arial"/>
    </font>
    <font>
      <sz val="11.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/>
      <right/>
      <top/>
      <bottom/>
    </border>
    <border>
      <left/>
      <right/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0" fontId="2" numFmtId="0" xfId="0" applyAlignment="1" applyBorder="1" applyFont="1">
      <alignment horizontal="left" readingOrder="0" vertical="top"/>
    </xf>
    <xf borderId="2" fillId="0" fontId="3" numFmtId="0" xfId="0" applyBorder="1" applyFont="1"/>
    <xf borderId="1" fillId="0" fontId="2" numFmtId="0" xfId="0" applyAlignment="1" applyBorder="1" applyFont="1">
      <alignment horizontal="center" shrinkToFit="0" vertical="top" wrapText="1"/>
    </xf>
    <xf borderId="3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2" numFmtId="0" xfId="0" applyAlignment="1" applyBorder="1" applyFont="1">
      <alignment horizontal="center"/>
    </xf>
    <xf borderId="13" fillId="0" fontId="3" numFmtId="0" xfId="0" applyBorder="1" applyFont="1"/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4" fillId="0" fontId="5" numFmtId="0" xfId="0" applyAlignment="1" applyBorder="1" applyFont="1">
      <alignment horizontal="center"/>
    </xf>
    <xf borderId="15" fillId="0" fontId="3" numFmtId="0" xfId="0" applyBorder="1" applyFont="1"/>
    <xf borderId="16" fillId="0" fontId="1" numFmtId="0" xfId="0" applyBorder="1" applyFont="1"/>
    <xf borderId="17" fillId="2" fontId="1" numFmtId="164" xfId="0" applyAlignment="1" applyBorder="1" applyFill="1" applyFont="1" applyNumberFormat="1">
      <alignment readingOrder="0"/>
    </xf>
    <xf borderId="4" fillId="0" fontId="1" numFmtId="0" xfId="0" applyAlignment="1" applyBorder="1" applyFont="1">
      <alignment horizontal="left" shrinkToFit="0" vertical="top" wrapText="1"/>
    </xf>
    <xf borderId="18" fillId="2" fontId="1" numFmtId="164" xfId="0" applyAlignment="1" applyBorder="1" applyFont="1" applyNumberFormat="1">
      <alignment readingOrder="0"/>
    </xf>
    <xf borderId="19" fillId="0" fontId="6" numFmtId="0" xfId="0" applyBorder="1" applyFont="1"/>
    <xf borderId="20" fillId="0" fontId="1" numFmtId="164" xfId="0" applyBorder="1" applyFont="1" applyNumberFormat="1"/>
    <xf borderId="21" fillId="0" fontId="1" numFmtId="0" xfId="0" applyBorder="1" applyFont="1"/>
    <xf borderId="22" fillId="0" fontId="1" numFmtId="164" xfId="0" applyBorder="1" applyFont="1" applyNumberFormat="1"/>
    <xf borderId="21" fillId="0" fontId="7" numFmtId="0" xfId="0" applyAlignment="1" applyBorder="1" applyFont="1">
      <alignment horizontal="center"/>
    </xf>
    <xf borderId="22" fillId="0" fontId="3" numFmtId="0" xfId="0" applyBorder="1" applyFont="1"/>
    <xf borderId="17" fillId="2" fontId="1" numFmtId="164" xfId="0" applyBorder="1" applyFont="1" applyNumberFormat="1"/>
    <xf borderId="18" fillId="2" fontId="1" numFmtId="164" xfId="0" applyBorder="1" applyFont="1" applyNumberFormat="1"/>
    <xf borderId="23" fillId="0" fontId="1" numFmtId="164" xfId="0" applyBorder="1" applyFont="1" applyNumberFormat="1"/>
    <xf borderId="24" fillId="0" fontId="2" numFmtId="0" xfId="0" applyBorder="1" applyFont="1"/>
    <xf borderId="25" fillId="0" fontId="1" numFmtId="164" xfId="0" applyBorder="1" applyFont="1" applyNumberFormat="1"/>
    <xf borderId="12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/>
    </xf>
    <xf borderId="26" fillId="0" fontId="0" numFmtId="3" xfId="0" applyBorder="1" applyFont="1" applyNumberFormat="1"/>
    <xf borderId="27" fillId="0" fontId="2" numFmtId="0" xfId="0" applyBorder="1" applyFont="1"/>
    <xf borderId="28" fillId="0" fontId="1" numFmtId="164" xfId="0" applyBorder="1" applyFont="1" applyNumberFormat="1"/>
    <xf borderId="16" fillId="0" fontId="1" numFmtId="0" xfId="0" applyAlignment="1" applyBorder="1" applyFont="1">
      <alignment readingOrder="0"/>
    </xf>
    <xf borderId="29" fillId="2" fontId="1" numFmtId="164" xfId="0" applyAlignment="1" applyBorder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0" numFmtId="0" xfId="0" applyAlignment="1" applyFont="1">
      <alignment shrinkToFit="0" wrapText="1"/>
    </xf>
    <xf borderId="0" fillId="0" fontId="0" numFmtId="0" xfId="0" applyFont="1"/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4" fillId="0" fontId="1" numFmtId="0" xfId="0" applyAlignment="1" applyBorder="1" applyFont="1">
      <alignment horizontal="center" shrinkToFit="0" vertical="top" wrapText="1"/>
    </xf>
    <xf borderId="1" fillId="0" fontId="8" numFmtId="0" xfId="0" applyAlignment="1" applyBorder="1" applyFont="1">
      <alignment horizontal="center"/>
    </xf>
    <xf borderId="0" fillId="0" fontId="9" numFmtId="0" xfId="0" applyFont="1"/>
    <xf borderId="30" fillId="0" fontId="1" numFmtId="0" xfId="0" applyAlignment="1" applyBorder="1" applyFont="1">
      <alignment readingOrder="0"/>
    </xf>
    <xf borderId="30" fillId="2" fontId="1" numFmtId="164" xfId="0" applyAlignment="1" applyBorder="1" applyFont="1" applyNumberFormat="1">
      <alignment readingOrder="0"/>
    </xf>
    <xf borderId="30" fillId="0" fontId="1" numFmtId="0" xfId="0" applyBorder="1" applyFont="1"/>
    <xf borderId="31" fillId="2" fontId="1" numFmtId="164" xfId="0" applyBorder="1" applyFont="1" applyNumberFormat="1"/>
    <xf borderId="30" fillId="0" fontId="6" numFmtId="0" xfId="0" applyBorder="1" applyFont="1"/>
    <xf borderId="32" fillId="0" fontId="1" numFmtId="164" xfId="0" applyBorder="1" applyFont="1" applyNumberFormat="1"/>
    <xf borderId="0" fillId="0" fontId="10" numFmtId="0" xfId="0" applyAlignment="1" applyFont="1">
      <alignment horizontal="center"/>
    </xf>
    <xf borderId="4" fillId="0" fontId="1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center"/>
    </xf>
    <xf borderId="26" fillId="0" fontId="0" numFmtId="0" xfId="0" applyBorder="1" applyFont="1"/>
    <xf borderId="4" fillId="0" fontId="2" numFmtId="0" xfId="0" applyAlignment="1" applyBorder="1" applyFont="1">
      <alignment horizontal="left" readingOrder="0" shrinkToFit="0" vertical="top" wrapText="1"/>
    </xf>
    <xf borderId="30" fillId="0" fontId="11" numFmtId="164" xfId="0" applyBorder="1" applyFont="1" applyNumberFormat="1"/>
    <xf borderId="30" fillId="2" fontId="12" numFmtId="165" xfId="0" applyAlignment="1" applyBorder="1" applyFont="1" applyNumberFormat="1">
      <alignment readingOrder="0"/>
    </xf>
    <xf borderId="31" fillId="2" fontId="1" numFmtId="165" xfId="0" applyAlignment="1" applyBorder="1" applyFont="1" applyNumberFormat="1">
      <alignment readingOrder="0"/>
    </xf>
    <xf borderId="32" fillId="0" fontId="12" numFmtId="165" xfId="0" applyBorder="1" applyFont="1" applyNumberFormat="1"/>
    <xf borderId="33" fillId="2" fontId="1" numFmtId="165" xfId="0" applyAlignment="1" applyBorder="1" applyFont="1" applyNumberFormat="1">
      <alignment readingOrder="0"/>
    </xf>
    <xf borderId="34" fillId="2" fontId="1" numFmtId="165" xfId="0" applyAlignment="1" applyBorder="1" applyFont="1" applyNumberFormat="1">
      <alignment readingOrder="0"/>
    </xf>
    <xf borderId="35" fillId="2" fontId="1" numFmtId="165" xfId="0" applyAlignment="1" applyBorder="1" applyFont="1" applyNumberFormat="1">
      <alignment readingOrder="0"/>
    </xf>
    <xf borderId="36" fillId="2" fontId="1" numFmtId="165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37" fillId="2" fontId="12" numFmtId="165" xfId="0" applyAlignment="1" applyBorder="1" applyFont="1" applyNumberFormat="1">
      <alignment readingOrder="0"/>
    </xf>
    <xf borderId="0" fillId="0" fontId="12" numFmtId="165" xfId="0" applyFont="1" applyNumberFormat="1"/>
    <xf borderId="30" fillId="0" fontId="2" numFmtId="0" xfId="0" applyBorder="1" applyFont="1"/>
    <xf borderId="30" fillId="0" fontId="12" numFmtId="165" xfId="0" applyBorder="1" applyFont="1" applyNumberFormat="1"/>
    <xf borderId="1" fillId="0" fontId="13" numFmtId="0" xfId="0" applyBorder="1" applyFont="1"/>
    <xf borderId="3" fillId="0" fontId="14" numFmtId="0" xfId="0" applyBorder="1" applyFont="1"/>
    <xf borderId="2" fillId="0" fontId="15" numFmtId="0" xfId="0" applyAlignment="1" applyBorder="1" applyFont="1">
      <alignment horizontal="center"/>
    </xf>
    <xf borderId="1" fillId="0" fontId="1" numFmtId="0" xfId="0" applyBorder="1" applyFont="1"/>
    <xf borderId="25" fillId="0" fontId="1" numFmtId="164" xfId="0" applyAlignment="1" applyBorder="1" applyFont="1" applyNumberFormat="1">
      <alignment readingOrder="0"/>
    </xf>
    <xf borderId="0" fillId="0" fontId="1" numFmtId="165" xfId="0" applyFont="1" applyNumberFormat="1"/>
    <xf borderId="30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/>
    </xf>
    <xf borderId="4" fillId="0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left" readingOrder="0"/>
    </xf>
    <xf borderId="38" fillId="0" fontId="3" numFmtId="0" xfId="0" applyBorder="1" applyFont="1"/>
    <xf borderId="39" fillId="0" fontId="16" numFmtId="0" xfId="0" applyBorder="1" applyFont="1"/>
    <xf borderId="26" fillId="0" fontId="1" numFmtId="0" xfId="0" applyBorder="1" applyFont="1"/>
    <xf borderId="4" fillId="0" fontId="1" numFmtId="0" xfId="0" applyAlignment="1" applyBorder="1" applyFont="1">
      <alignment horizontal="left" vertical="top"/>
    </xf>
    <xf borderId="39" fillId="0" fontId="1" numFmtId="0" xfId="0" applyBorder="1" applyFont="1"/>
    <xf borderId="40" fillId="2" fontId="12" numFmtId="165" xfId="0" applyAlignment="1" applyBorder="1" applyFont="1" applyNumberFormat="1">
      <alignment readingOrder="0"/>
    </xf>
    <xf borderId="41" fillId="2" fontId="1" numFmtId="165" xfId="0" applyAlignment="1" applyBorder="1" applyFont="1" applyNumberFormat="1">
      <alignment readingOrder="0"/>
    </xf>
    <xf borderId="39" fillId="0" fontId="1" numFmtId="0" xfId="0" applyAlignment="1" applyBorder="1" applyFont="1">
      <alignment readingOrder="0"/>
    </xf>
    <xf borderId="40" fillId="2" fontId="1" numFmtId="165" xfId="0" applyAlignment="1" applyBorder="1" applyFont="1" applyNumberFormat="1">
      <alignment readingOrder="0"/>
    </xf>
    <xf borderId="39" fillId="0" fontId="2" numFmtId="0" xfId="0" applyBorder="1" applyFont="1"/>
    <xf borderId="39" fillId="0" fontId="2" numFmtId="0" xfId="0" applyAlignment="1" applyBorder="1" applyFont="1">
      <alignment horizontal="left"/>
    </xf>
    <xf borderId="26" fillId="0" fontId="3" numFmtId="0" xfId="0" applyBorder="1" applyFont="1"/>
    <xf borderId="42" fillId="0" fontId="1" numFmtId="0" xfId="0" applyBorder="1" applyFont="1"/>
    <xf borderId="43" fillId="0" fontId="12" numFmtId="165" xfId="0" applyBorder="1" applyFont="1" applyNumberFormat="1"/>
    <xf borderId="43" fillId="0" fontId="1" numFmtId="0" xfId="0" applyBorder="1" applyFont="1"/>
    <xf borderId="44" fillId="0" fontId="1" numFmtId="0" xfId="0" applyBorder="1" applyFont="1"/>
    <xf borderId="0" fillId="0" fontId="3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41" fillId="2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86"/>
    <col customWidth="1" min="2" max="2" width="12.86"/>
    <col customWidth="1" min="3" max="6" width="8.7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3" t="s">
        <v>0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5" t="s">
        <v>1</v>
      </c>
      <c r="B5" s="6"/>
      <c r="C5" s="6"/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7" t="s">
        <v>2</v>
      </c>
      <c r="B6" s="8"/>
      <c r="C6" s="8"/>
      <c r="D6" s="8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0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0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2"/>
      <c r="B9" s="13"/>
      <c r="C9" s="13"/>
      <c r="D9" s="13"/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5" t="s">
        <v>3</v>
      </c>
      <c r="B13" s="16"/>
      <c r="C13" s="1"/>
      <c r="D13" s="17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9" t="s">
        <v>4</v>
      </c>
      <c r="B14" s="20"/>
      <c r="C14" s="1"/>
      <c r="D14" s="5" t="s">
        <v>5</v>
      </c>
      <c r="E14" s="6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1" t="s">
        <v>6</v>
      </c>
      <c r="B15" s="22">
        <v>0.0</v>
      </c>
      <c r="C15" s="1"/>
      <c r="D15" s="23"/>
      <c r="E15" s="8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1" t="s">
        <v>7</v>
      </c>
      <c r="B16" s="22">
        <v>300000.0</v>
      </c>
      <c r="C16" s="1"/>
      <c r="D16" s="10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1" t="s">
        <v>8</v>
      </c>
      <c r="B17" s="22">
        <v>89100.0</v>
      </c>
      <c r="C17" s="1"/>
      <c r="D17" s="10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1" t="s">
        <v>9</v>
      </c>
      <c r="B18" s="22">
        <v>7447.0</v>
      </c>
      <c r="C18" s="1"/>
      <c r="D18" s="10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1" t="s">
        <v>10</v>
      </c>
      <c r="B19" s="22">
        <v>0.0</v>
      </c>
      <c r="C19" s="1"/>
      <c r="D19" s="10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1" t="s">
        <v>11</v>
      </c>
      <c r="B20" s="24">
        <v>0.0</v>
      </c>
      <c r="C20" s="1"/>
      <c r="D20" s="10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5" t="s">
        <v>12</v>
      </c>
      <c r="B21" s="26">
        <f>SUM(B15:B20)</f>
        <v>396547</v>
      </c>
      <c r="C21" s="1"/>
      <c r="D21" s="10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7"/>
      <c r="B22" s="28"/>
      <c r="C22" s="1"/>
      <c r="D22" s="10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9" t="s">
        <v>13</v>
      </c>
      <c r="B23" s="30"/>
      <c r="C23" s="1"/>
      <c r="D23" s="10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1" t="s">
        <v>10</v>
      </c>
      <c r="B24" s="31"/>
      <c r="C24" s="1"/>
      <c r="D24" s="10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1" t="s">
        <v>11</v>
      </c>
      <c r="B25" s="32"/>
      <c r="C25" s="1"/>
      <c r="D25" s="10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5" t="s">
        <v>14</v>
      </c>
      <c r="B26" s="26">
        <f>SUM(B24:B25)</f>
        <v>0</v>
      </c>
      <c r="C26" s="1"/>
      <c r="D26" s="10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7"/>
      <c r="B27" s="33"/>
      <c r="C27" s="1"/>
      <c r="D27" s="10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34" t="s">
        <v>15</v>
      </c>
      <c r="B28" s="35">
        <f>(B21-B26)</f>
        <v>396547</v>
      </c>
      <c r="C28" s="1"/>
      <c r="D28" s="12"/>
      <c r="E28" s="13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36" t="s">
        <v>16</v>
      </c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9" t="s">
        <v>17</v>
      </c>
      <c r="B33" s="30"/>
      <c r="C33" s="1"/>
      <c r="D33" s="37" t="s">
        <v>5</v>
      </c>
      <c r="E33" s="6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1" t="s">
        <v>6</v>
      </c>
      <c r="B34" s="22">
        <v>0.0</v>
      </c>
      <c r="C34" s="1"/>
      <c r="D34" s="23"/>
      <c r="E34" s="8"/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1" t="s">
        <v>18</v>
      </c>
      <c r="B35" s="22">
        <v>273000.0</v>
      </c>
      <c r="C35" s="1"/>
      <c r="D35" s="10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1" t="s">
        <v>8</v>
      </c>
      <c r="B36" s="22">
        <v>89100.0</v>
      </c>
      <c r="C36" s="1"/>
      <c r="D36" s="10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1" t="s">
        <v>9</v>
      </c>
      <c r="B37" s="22">
        <v>7447.0</v>
      </c>
      <c r="C37" s="1"/>
      <c r="D37" s="10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1" t="s">
        <v>10</v>
      </c>
      <c r="B38" s="22">
        <v>0.0</v>
      </c>
      <c r="C38" s="1"/>
      <c r="D38" s="10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1" t="s">
        <v>11</v>
      </c>
      <c r="B39" s="24">
        <v>0.0</v>
      </c>
      <c r="C39" s="1"/>
      <c r="D39" s="10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5" t="s">
        <v>19</v>
      </c>
      <c r="B40" s="26">
        <f>SUM(B34:B39)</f>
        <v>369547</v>
      </c>
      <c r="C40" s="1"/>
      <c r="D40" s="10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7"/>
      <c r="B41" s="28"/>
      <c r="C41" s="1"/>
      <c r="D41" s="10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9" t="s">
        <v>20</v>
      </c>
      <c r="B42" s="30"/>
      <c r="C42" s="1"/>
      <c r="D42" s="10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1" t="s">
        <v>10</v>
      </c>
      <c r="B43" s="38">
        <f>B40+B41+B42</f>
        <v>369547</v>
      </c>
      <c r="C43" s="1"/>
      <c r="D43" s="10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1" t="s">
        <v>11</v>
      </c>
      <c r="B44" s="32"/>
      <c r="C44" s="1"/>
      <c r="D44" s="10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5" t="s">
        <v>19</v>
      </c>
      <c r="B45" s="26">
        <f>SUM(B43:B44)</f>
        <v>369547</v>
      </c>
      <c r="C45" s="1"/>
      <c r="D45" s="10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27"/>
      <c r="B46" s="33"/>
      <c r="C46" s="1"/>
      <c r="D46" s="10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39" t="s">
        <v>21</v>
      </c>
      <c r="B47" s="40">
        <f>B40-B45</f>
        <v>0</v>
      </c>
      <c r="C47" s="1"/>
      <c r="D47" s="12"/>
      <c r="E47" s="13"/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9" t="s">
        <v>22</v>
      </c>
      <c r="B49" s="30"/>
      <c r="C49" s="1"/>
      <c r="D49" s="37" t="s">
        <v>5</v>
      </c>
      <c r="E49" s="6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1" t="s">
        <v>6</v>
      </c>
      <c r="B50" s="22">
        <v>0.0</v>
      </c>
      <c r="C50" s="1"/>
      <c r="D50" s="23"/>
      <c r="E50" s="8"/>
      <c r="F50" s="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1" t="s">
        <v>7</v>
      </c>
      <c r="B51" s="22">
        <v>273000.0</v>
      </c>
      <c r="C51" s="1"/>
      <c r="D51" s="10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1" t="s">
        <v>8</v>
      </c>
      <c r="B52" s="22">
        <v>89100.0</v>
      </c>
      <c r="C52" s="1"/>
      <c r="D52" s="10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1" t="s">
        <v>9</v>
      </c>
      <c r="B53" s="22">
        <v>7447.0</v>
      </c>
      <c r="C53" s="1"/>
      <c r="D53" s="10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1" t="s">
        <v>10</v>
      </c>
      <c r="B54" s="31"/>
      <c r="C54" s="1"/>
      <c r="D54" s="10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1" t="s">
        <v>11</v>
      </c>
      <c r="B55" s="32"/>
      <c r="C55" s="1"/>
      <c r="D55" s="10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5" t="s">
        <v>12</v>
      </c>
      <c r="B56" s="26">
        <f>SUM(B50:B55)</f>
        <v>369547</v>
      </c>
      <c r="C56" s="1"/>
      <c r="D56" s="10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7"/>
      <c r="B57" s="28"/>
      <c r="C57" s="1"/>
      <c r="D57" s="10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9" t="s">
        <v>23</v>
      </c>
      <c r="B58" s="20"/>
      <c r="C58" s="1"/>
      <c r="D58" s="10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41" t="s">
        <v>24</v>
      </c>
      <c r="B59" s="22">
        <v>260000.0</v>
      </c>
      <c r="C59" s="1"/>
      <c r="D59" s="10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41" t="s">
        <v>25</v>
      </c>
      <c r="B60" s="42">
        <v>52000.0</v>
      </c>
      <c r="C60" s="1"/>
      <c r="D60" s="10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41" t="s">
        <v>26</v>
      </c>
      <c r="B61" s="42">
        <v>15000.0</v>
      </c>
      <c r="C61" s="1"/>
      <c r="D61" s="10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41" t="s">
        <v>27</v>
      </c>
      <c r="B62" s="24">
        <v>72000.0</v>
      </c>
      <c r="C62" s="1"/>
      <c r="D62" s="10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25" t="s">
        <v>14</v>
      </c>
      <c r="B63" s="26">
        <f>SUM(B59:B62)</f>
        <v>399000</v>
      </c>
      <c r="C63" s="1"/>
      <c r="D63" s="10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27"/>
      <c r="B64" s="28"/>
      <c r="C64" s="1"/>
      <c r="D64" s="10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34" t="s">
        <v>28</v>
      </c>
      <c r="B65" s="35">
        <f>B56-B63</f>
        <v>-29453</v>
      </c>
      <c r="C65" s="1"/>
      <c r="D65" s="12"/>
      <c r="E65" s="13"/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43" t="s">
        <v>29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2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8">
    <mergeCell ref="A23:B23"/>
    <mergeCell ref="A32:B32"/>
    <mergeCell ref="A33:B33"/>
    <mergeCell ref="A42:B42"/>
    <mergeCell ref="A49:B49"/>
    <mergeCell ref="A58:B58"/>
    <mergeCell ref="A68:D68"/>
    <mergeCell ref="D33:F33"/>
    <mergeCell ref="D34:F47"/>
    <mergeCell ref="D49:F49"/>
    <mergeCell ref="D50:F65"/>
    <mergeCell ref="A2:B2"/>
    <mergeCell ref="A5:E5"/>
    <mergeCell ref="A6:E9"/>
    <mergeCell ref="A13:B13"/>
    <mergeCell ref="A14:B14"/>
    <mergeCell ref="D14:F14"/>
    <mergeCell ref="D15:F2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1.14"/>
    <col customWidth="1" min="2" max="2" width="12.14"/>
    <col customWidth="1" min="3" max="8" width="8.71"/>
  </cols>
  <sheetData>
    <row r="1" ht="14.25" customHeight="1"/>
    <row r="2" ht="14.25" customHeight="1">
      <c r="A2" s="3" t="s">
        <v>30</v>
      </c>
      <c r="B2" s="4"/>
      <c r="C2" s="44"/>
      <c r="D2" s="44"/>
    </row>
    <row r="3" ht="14.25" customHeight="1">
      <c r="A3" s="45"/>
      <c r="B3" s="45"/>
      <c r="H3" s="46"/>
    </row>
    <row r="4" ht="14.25" customHeight="1">
      <c r="A4" s="47"/>
      <c r="B4" s="1"/>
      <c r="C4" s="47"/>
      <c r="D4" s="47"/>
      <c r="E4" s="47"/>
      <c r="H4" s="46"/>
    </row>
    <row r="5" ht="14.25" customHeight="1">
      <c r="A5" s="48" t="s">
        <v>1</v>
      </c>
      <c r="B5" s="4"/>
      <c r="C5" s="49"/>
      <c r="D5" s="49"/>
      <c r="E5" s="49"/>
      <c r="H5" s="46"/>
    </row>
    <row r="6" ht="14.25" customHeight="1">
      <c r="A6" s="50" t="s">
        <v>31</v>
      </c>
      <c r="B6" s="9"/>
      <c r="C6" s="44"/>
      <c r="D6" s="44"/>
      <c r="E6" s="44"/>
    </row>
    <row r="7" ht="14.25" customHeight="1">
      <c r="A7" s="12"/>
      <c r="B7" s="14"/>
      <c r="C7" s="44"/>
      <c r="D7" s="44"/>
      <c r="E7" s="44"/>
    </row>
    <row r="8" ht="14.25" customHeight="1">
      <c r="A8" s="44"/>
      <c r="B8" s="44"/>
      <c r="C8" s="44"/>
      <c r="D8" s="44"/>
      <c r="E8" s="44"/>
      <c r="F8" s="47"/>
    </row>
    <row r="9" ht="14.25" customHeight="1">
      <c r="A9" s="1"/>
      <c r="B9" s="1"/>
      <c r="C9" s="1"/>
      <c r="D9" s="1"/>
      <c r="E9" s="47"/>
      <c r="F9" s="47"/>
    </row>
    <row r="10" ht="14.25" customHeight="1">
      <c r="A10" s="51" t="s">
        <v>32</v>
      </c>
      <c r="B10" s="4"/>
      <c r="C10" s="52"/>
      <c r="D10" s="52"/>
      <c r="E10" s="52"/>
      <c r="F10" s="52"/>
    </row>
    <row r="11" ht="14.25" customHeight="1">
      <c r="A11" s="53" t="s">
        <v>33</v>
      </c>
      <c r="B11" s="54">
        <v>107000.0</v>
      </c>
      <c r="C11" s="1"/>
      <c r="D11" s="1"/>
      <c r="E11" s="47"/>
      <c r="F11" s="47"/>
    </row>
    <row r="12" ht="14.25" customHeight="1">
      <c r="A12" s="55"/>
      <c r="B12" s="56"/>
      <c r="C12" s="1"/>
      <c r="D12" s="1"/>
      <c r="E12" s="47"/>
      <c r="F12" s="47"/>
    </row>
    <row r="13" ht="14.25" customHeight="1">
      <c r="A13" s="57" t="s">
        <v>19</v>
      </c>
      <c r="B13" s="58">
        <f>SUM(B11:B12)</f>
        <v>107000</v>
      </c>
      <c r="C13" s="1"/>
      <c r="D13" s="1"/>
      <c r="E13" s="47"/>
      <c r="F13" s="47"/>
    </row>
    <row r="14" ht="14.25" customHeight="1">
      <c r="A14" s="1"/>
      <c r="B14" s="1"/>
      <c r="C14" s="1"/>
      <c r="D14" s="1"/>
      <c r="E14" s="47"/>
      <c r="F14" s="47"/>
    </row>
    <row r="15" ht="14.25" customHeight="1">
      <c r="A15" s="51" t="s">
        <v>34</v>
      </c>
      <c r="B15" s="4"/>
      <c r="C15" s="59"/>
      <c r="D15" s="59"/>
      <c r="E15" s="59"/>
      <c r="F15" s="59"/>
    </row>
    <row r="16" ht="14.25" customHeight="1">
      <c r="A16" s="53" t="s">
        <v>33</v>
      </c>
      <c r="B16" s="54">
        <v>85000.0</v>
      </c>
      <c r="C16" s="1"/>
      <c r="D16" s="1"/>
      <c r="E16" s="47"/>
      <c r="F16" s="47"/>
    </row>
    <row r="17" ht="14.25" customHeight="1">
      <c r="A17" s="55"/>
      <c r="B17" s="56"/>
      <c r="C17" s="1"/>
      <c r="D17" s="1"/>
      <c r="E17" s="47"/>
      <c r="F17" s="47"/>
    </row>
    <row r="18" ht="14.25" customHeight="1">
      <c r="A18" s="57" t="s">
        <v>19</v>
      </c>
      <c r="B18" s="58">
        <f>SUM(B16:B17)</f>
        <v>85000</v>
      </c>
      <c r="C18" s="1"/>
      <c r="D18" s="1"/>
    </row>
    <row r="19" ht="14.25" customHeight="1">
      <c r="A19" s="1"/>
      <c r="B19" s="1"/>
      <c r="C19" s="1"/>
      <c r="D19" s="1"/>
    </row>
    <row r="20" ht="14.25" customHeight="1">
      <c r="A20" s="1"/>
    </row>
    <row r="21" ht="14.25" customHeight="1">
      <c r="A21" s="1" t="s">
        <v>35</v>
      </c>
    </row>
    <row r="22" ht="14.25" customHeight="1"/>
    <row r="23" ht="14.25" customHeight="1"/>
    <row r="24" ht="14.25" customHeight="1">
      <c r="A24" s="37" t="s">
        <v>5</v>
      </c>
      <c r="B24" s="4"/>
    </row>
    <row r="25" ht="14.25" customHeight="1">
      <c r="A25" s="60" t="s">
        <v>36</v>
      </c>
      <c r="B25" s="9"/>
    </row>
    <row r="26" ht="14.25" customHeight="1">
      <c r="A26" s="10"/>
      <c r="B26" s="11"/>
    </row>
    <row r="27" ht="14.25" customHeight="1">
      <c r="A27" s="10"/>
      <c r="B27" s="11"/>
    </row>
    <row r="28" ht="14.25" customHeight="1">
      <c r="A28" s="12"/>
      <c r="B28" s="14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B2"/>
    <mergeCell ref="A5:B5"/>
    <mergeCell ref="A6:B7"/>
    <mergeCell ref="A10:B10"/>
    <mergeCell ref="A15:B15"/>
    <mergeCell ref="A24:B24"/>
    <mergeCell ref="A25:B2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0"/>
    <col customWidth="1" min="2" max="2" width="12.57"/>
    <col customWidth="1" min="3" max="3" width="13.14"/>
    <col customWidth="1" min="4" max="7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61" t="s">
        <v>37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62" t="s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50" t="s">
        <v>38</v>
      </c>
      <c r="B5" s="8"/>
      <c r="C5" s="8"/>
      <c r="D5" s="8"/>
      <c r="E5" s="8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2"/>
      <c r="B7" s="13"/>
      <c r="C7" s="13"/>
      <c r="D7" s="13"/>
      <c r="E7" s="13"/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51" t="s">
        <v>39</v>
      </c>
      <c r="B9" s="4"/>
      <c r="C9" s="1"/>
      <c r="D9" s="37" t="s">
        <v>5</v>
      </c>
      <c r="E9" s="6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55" t="s">
        <v>9</v>
      </c>
      <c r="B10" s="63">
        <v>7447.0</v>
      </c>
      <c r="C10" s="1"/>
      <c r="D10" s="64" t="s">
        <v>40</v>
      </c>
      <c r="E10" s="8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55" t="s">
        <v>8</v>
      </c>
      <c r="B11" s="65">
        <v>89100.0</v>
      </c>
      <c r="C11" s="1"/>
      <c r="D11" s="10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55" t="s">
        <v>41</v>
      </c>
      <c r="B12" s="66">
        <v>0.0</v>
      </c>
      <c r="C12" s="1"/>
      <c r="D12" s="10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55" t="s">
        <v>42</v>
      </c>
      <c r="B13" s="67">
        <v>0.0</v>
      </c>
      <c r="C13" s="1"/>
      <c r="D13" s="10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55" t="s">
        <v>43</v>
      </c>
      <c r="B14" s="68">
        <f>SUM(B10:B13)</f>
        <v>96547</v>
      </c>
      <c r="C14" s="1"/>
      <c r="D14" s="10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0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51" t="s">
        <v>44</v>
      </c>
      <c r="B16" s="4"/>
      <c r="C16" s="1"/>
      <c r="D16" s="10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55" t="s">
        <v>45</v>
      </c>
      <c r="B17" s="69">
        <v>260000.0</v>
      </c>
      <c r="C17" s="1"/>
      <c r="D17" s="10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55" t="s">
        <v>46</v>
      </c>
      <c r="B18" s="70">
        <v>0.0</v>
      </c>
      <c r="C18" s="1"/>
      <c r="D18" s="10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53" t="s">
        <v>47</v>
      </c>
      <c r="B19" s="71">
        <v>72000.0</v>
      </c>
      <c r="C19" s="1"/>
      <c r="D19" s="10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53" t="s">
        <v>48</v>
      </c>
      <c r="B20" s="72">
        <v>75000.0</v>
      </c>
      <c r="C20" s="73"/>
      <c r="D20" s="10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53" t="s">
        <v>26</v>
      </c>
      <c r="B21" s="74">
        <v>15000.0</v>
      </c>
      <c r="C21" s="1"/>
      <c r="D21" s="10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55" t="s">
        <v>49</v>
      </c>
      <c r="B22" s="68">
        <f>SUM(B17:B21)</f>
        <v>422000</v>
      </c>
      <c r="C22" s="1"/>
      <c r="D22" s="12"/>
      <c r="E22" s="13"/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75"/>
      <c r="C23" s="1"/>
      <c r="D23" s="18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76" t="s">
        <v>50</v>
      </c>
      <c r="B24" s="77">
        <f>B14-B22</f>
        <v>-325453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7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78" t="s">
        <v>51</v>
      </c>
      <c r="B26" s="79"/>
      <c r="C26" s="79"/>
      <c r="D26" s="8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81" t="s">
        <v>10</v>
      </c>
      <c r="B27" s="82">
        <v>-29453.0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8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8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84" t="s">
        <v>52</v>
      </c>
      <c r="B30" s="66">
        <v>325000.0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7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43" t="s">
        <v>29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7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7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7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7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7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7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7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7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7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7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7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7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7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7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7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7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7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7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7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7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7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7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7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7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7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7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7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7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7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7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7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7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7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7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7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7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7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7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7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7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7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7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7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7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7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7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7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7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7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7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7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7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7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7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7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7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7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7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7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7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7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7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7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7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7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7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7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7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7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7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7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7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7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7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7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7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7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7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7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7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7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7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7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7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7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7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7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7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7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7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7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7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7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7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7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7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7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7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7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7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7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7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7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7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7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7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7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7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7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7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7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7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7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7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7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7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7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7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7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7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7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7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7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7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7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7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7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7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7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7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7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7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7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7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7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7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7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7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7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7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7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7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7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7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7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7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7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7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7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7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7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7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7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7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7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7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7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7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7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7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7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7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7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7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7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7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7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7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7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7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7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7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7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7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7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7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7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7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7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7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7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7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7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7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7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7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7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7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7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7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7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7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7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7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7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7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7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7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75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75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8">
    <mergeCell ref="A2:B2"/>
    <mergeCell ref="A4:E4"/>
    <mergeCell ref="A5:F7"/>
    <mergeCell ref="A9:B9"/>
    <mergeCell ref="D9:F9"/>
    <mergeCell ref="D10:F22"/>
    <mergeCell ref="A16:B16"/>
    <mergeCell ref="A32:F3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0"/>
    <col customWidth="1" min="2" max="2" width="10.86"/>
    <col customWidth="1" min="3" max="3" width="8.71"/>
    <col customWidth="1" min="4" max="4" width="9.71"/>
    <col customWidth="1" min="5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85" t="s">
        <v>37</v>
      </c>
      <c r="B2" s="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37" t="s">
        <v>1</v>
      </c>
      <c r="B3" s="6"/>
      <c r="C3" s="6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86" t="s">
        <v>53</v>
      </c>
      <c r="B4" s="8"/>
      <c r="C4" s="8"/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0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2"/>
      <c r="B6" s="13"/>
      <c r="C6" s="13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7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87" t="s">
        <v>54</v>
      </c>
      <c r="B8" s="88"/>
      <c r="C8" s="88"/>
      <c r="D8" s="16"/>
      <c r="E8" s="1"/>
      <c r="F8" s="37" t="s">
        <v>5</v>
      </c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89" t="s">
        <v>39</v>
      </c>
      <c r="B9" s="75"/>
      <c r="C9" s="1"/>
      <c r="D9" s="90"/>
      <c r="E9" s="1"/>
      <c r="F9" s="91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92" t="s">
        <v>10</v>
      </c>
      <c r="B10" s="93">
        <v>0.0</v>
      </c>
      <c r="C10" s="1"/>
      <c r="D10" s="90"/>
      <c r="E10" s="1"/>
      <c r="F10" s="10"/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92" t="s">
        <v>11</v>
      </c>
      <c r="B11" s="94">
        <v>0.0</v>
      </c>
      <c r="C11" s="1"/>
      <c r="D11" s="90"/>
      <c r="E11" s="1"/>
      <c r="F11" s="10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92" t="s">
        <v>43</v>
      </c>
      <c r="B12" s="75"/>
      <c r="C12" s="1"/>
      <c r="D12" s="90"/>
      <c r="E12" s="1"/>
      <c r="F12" s="10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92"/>
      <c r="B13" s="1"/>
      <c r="C13" s="1"/>
      <c r="D13" s="90"/>
      <c r="E13" s="1"/>
      <c r="F13" s="10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89" t="s">
        <v>44</v>
      </c>
      <c r="B14" s="75"/>
      <c r="C14" s="1"/>
      <c r="D14" s="90"/>
      <c r="E14" s="1"/>
      <c r="F14" s="10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95" t="s">
        <v>55</v>
      </c>
      <c r="B15" s="96">
        <v>5500.0</v>
      </c>
      <c r="C15" s="1"/>
      <c r="D15" s="90"/>
      <c r="E15" s="1"/>
      <c r="F15" s="10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95" t="s">
        <v>56</v>
      </c>
      <c r="B16" s="96">
        <v>6000.0</v>
      </c>
      <c r="C16" s="1"/>
      <c r="D16" s="90"/>
      <c r="E16" s="1"/>
      <c r="F16" s="10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95" t="s">
        <v>57</v>
      </c>
      <c r="B17" s="94">
        <v>4150.0</v>
      </c>
      <c r="C17" s="1"/>
      <c r="D17" s="90"/>
      <c r="E17" s="1"/>
      <c r="F17" s="10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92" t="s">
        <v>49</v>
      </c>
      <c r="B18" s="75">
        <f>SUM(B15:B17)</f>
        <v>15650</v>
      </c>
      <c r="C18" s="1"/>
      <c r="D18" s="90"/>
      <c r="E18" s="1"/>
      <c r="F18" s="10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92"/>
      <c r="B19" s="75"/>
      <c r="C19" s="1"/>
      <c r="D19" s="90"/>
      <c r="E19" s="1"/>
      <c r="F19" s="10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97" t="s">
        <v>58</v>
      </c>
      <c r="B20" s="75">
        <f>B12-B18</f>
        <v>-15650</v>
      </c>
      <c r="C20" s="1"/>
      <c r="D20" s="90"/>
      <c r="E20" s="1"/>
      <c r="F20" s="10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92"/>
      <c r="B21" s="75"/>
      <c r="C21" s="1"/>
      <c r="D21" s="90"/>
      <c r="E21" s="1"/>
      <c r="F21" s="10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98" t="s">
        <v>51</v>
      </c>
      <c r="D22" s="99"/>
      <c r="E22" s="1"/>
      <c r="F22" s="10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92" t="s">
        <v>10</v>
      </c>
      <c r="B23" s="94">
        <v>0.0</v>
      </c>
      <c r="C23" s="1"/>
      <c r="D23" s="90"/>
      <c r="E23" s="1"/>
      <c r="F23" s="10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00"/>
      <c r="B24" s="101"/>
      <c r="C24" s="102"/>
      <c r="D24" s="103"/>
      <c r="E24" s="1"/>
      <c r="F24" s="12"/>
      <c r="G24" s="1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49"/>
      <c r="B25" s="7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87" t="s">
        <v>59</v>
      </c>
      <c r="B26" s="88"/>
      <c r="C26" s="88"/>
      <c r="D26" s="16"/>
      <c r="E26" s="1"/>
      <c r="F26" s="37" t="s">
        <v>5</v>
      </c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89" t="s">
        <v>39</v>
      </c>
      <c r="B27" s="75"/>
      <c r="C27" s="1"/>
      <c r="D27" s="90"/>
      <c r="E27" s="1"/>
      <c r="F27" s="91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92" t="s">
        <v>10</v>
      </c>
      <c r="B28" s="93">
        <v>0.0</v>
      </c>
      <c r="C28" s="1"/>
      <c r="D28" s="90"/>
      <c r="E28" s="1"/>
      <c r="F28" s="10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92" t="s">
        <v>11</v>
      </c>
      <c r="B29" s="94">
        <v>0.0</v>
      </c>
      <c r="C29" s="1"/>
      <c r="D29" s="90"/>
      <c r="E29" s="1"/>
      <c r="F29" s="10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92" t="s">
        <v>43</v>
      </c>
      <c r="B30" s="75">
        <f>SUM(B28:B29)</f>
        <v>0</v>
      </c>
      <c r="C30" s="1"/>
      <c r="D30" s="90"/>
      <c r="E30" s="1"/>
      <c r="F30" s="10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92"/>
      <c r="B31" s="1"/>
      <c r="C31" s="1"/>
      <c r="D31" s="90"/>
      <c r="E31" s="1"/>
      <c r="F31" s="10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89" t="s">
        <v>44</v>
      </c>
      <c r="B32" s="75"/>
      <c r="C32" s="1"/>
      <c r="D32" s="90"/>
      <c r="E32" s="1"/>
      <c r="F32" s="10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95" t="s">
        <v>55</v>
      </c>
      <c r="B33" s="96">
        <v>5000.0</v>
      </c>
      <c r="C33" s="1"/>
      <c r="D33" s="90"/>
      <c r="E33" s="1"/>
      <c r="F33" s="10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95" t="s">
        <v>56</v>
      </c>
      <c r="B34" s="96">
        <v>5000.0</v>
      </c>
      <c r="C34" s="1"/>
      <c r="D34" s="90"/>
      <c r="E34" s="1"/>
      <c r="F34" s="10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95" t="s">
        <v>57</v>
      </c>
      <c r="B35" s="94">
        <v>0.0</v>
      </c>
      <c r="C35" s="1"/>
      <c r="D35" s="90"/>
      <c r="E35" s="1"/>
      <c r="F35" s="10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92" t="s">
        <v>49</v>
      </c>
      <c r="B36" s="75">
        <f>SUM(B33:B35)</f>
        <v>10000</v>
      </c>
      <c r="C36" s="1"/>
      <c r="D36" s="90"/>
      <c r="E36" s="1"/>
      <c r="F36" s="10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92"/>
      <c r="B37" s="75"/>
      <c r="C37" s="1"/>
      <c r="D37" s="90"/>
      <c r="E37" s="1"/>
      <c r="F37" s="10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97" t="s">
        <v>58</v>
      </c>
      <c r="B38" s="75">
        <f>B30-B36</f>
        <v>-10000</v>
      </c>
      <c r="C38" s="1"/>
      <c r="D38" s="90"/>
      <c r="E38" s="1"/>
      <c r="F38" s="10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92"/>
      <c r="B39" s="75"/>
      <c r="C39" s="1"/>
      <c r="D39" s="90"/>
      <c r="E39" s="1"/>
      <c r="F39" s="10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98" t="s">
        <v>51</v>
      </c>
      <c r="D40" s="99"/>
      <c r="E40" s="1"/>
      <c r="F40" s="10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92" t="s">
        <v>10</v>
      </c>
      <c r="B41" s="94">
        <v>0.0</v>
      </c>
      <c r="C41" s="1"/>
      <c r="D41" s="90"/>
      <c r="E41" s="1"/>
      <c r="F41" s="10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00"/>
      <c r="B42" s="101"/>
      <c r="C42" s="102"/>
      <c r="D42" s="103"/>
      <c r="E42" s="1"/>
      <c r="F42" s="12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87" t="s">
        <v>60</v>
      </c>
      <c r="B44" s="88"/>
      <c r="C44" s="88"/>
      <c r="D44" s="16"/>
      <c r="E44" s="1"/>
      <c r="F44" s="37" t="s">
        <v>5</v>
      </c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89" t="s">
        <v>39</v>
      </c>
      <c r="B45" s="75"/>
      <c r="C45" s="1"/>
      <c r="D45" s="90"/>
      <c r="E45" s="1"/>
      <c r="F45" s="9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95" t="s">
        <v>61</v>
      </c>
      <c r="B46" s="104">
        <v>0.0</v>
      </c>
      <c r="C46" s="1"/>
      <c r="D46" s="90"/>
      <c r="E46" s="1"/>
      <c r="F46" s="10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95" t="s">
        <v>56</v>
      </c>
      <c r="B47" s="104">
        <v>0.0</v>
      </c>
      <c r="C47" s="1"/>
      <c r="D47" s="90"/>
      <c r="E47" s="1"/>
      <c r="F47" s="10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92" t="s">
        <v>43</v>
      </c>
      <c r="B48" s="105">
        <v>0.0</v>
      </c>
      <c r="C48" s="1"/>
      <c r="D48" s="90"/>
      <c r="E48" s="1"/>
      <c r="F48" s="10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92"/>
      <c r="B49" s="1"/>
      <c r="C49" s="1"/>
      <c r="D49" s="90"/>
      <c r="E49" s="1"/>
      <c r="F49" s="10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89" t="s">
        <v>44</v>
      </c>
      <c r="B50" s="75"/>
      <c r="C50" s="1"/>
      <c r="D50" s="90"/>
      <c r="E50" s="1"/>
      <c r="F50" s="10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95" t="s">
        <v>62</v>
      </c>
      <c r="B51" s="93">
        <v>9860.0</v>
      </c>
      <c r="C51" s="1"/>
      <c r="D51" s="90"/>
      <c r="E51" s="1"/>
      <c r="F51" s="10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95" t="s">
        <v>56</v>
      </c>
      <c r="B52" s="94">
        <v>5000.0</v>
      </c>
      <c r="C52" s="1"/>
      <c r="D52" s="90"/>
      <c r="E52" s="1"/>
      <c r="F52" s="10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95" t="s">
        <v>63</v>
      </c>
      <c r="B53" s="94">
        <v>10000.0</v>
      </c>
      <c r="C53" s="1"/>
      <c r="D53" s="90"/>
      <c r="E53" s="1"/>
      <c r="F53" s="10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92" t="s">
        <v>49</v>
      </c>
      <c r="B54" s="75">
        <f>SUM(B51:B53)</f>
        <v>24860</v>
      </c>
      <c r="C54" s="1"/>
      <c r="D54" s="90"/>
      <c r="E54" s="1"/>
      <c r="F54" s="10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92"/>
      <c r="B55" s="75"/>
      <c r="C55" s="1"/>
      <c r="D55" s="90"/>
      <c r="E55" s="1"/>
      <c r="F55" s="10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97" t="s">
        <v>58</v>
      </c>
      <c r="B56" s="75">
        <f>B48-B54</f>
        <v>-24860</v>
      </c>
      <c r="C56" s="1"/>
      <c r="D56" s="90"/>
      <c r="E56" s="1"/>
      <c r="F56" s="10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92"/>
      <c r="B57" s="75"/>
      <c r="C57" s="1"/>
      <c r="D57" s="90"/>
      <c r="E57" s="1"/>
      <c r="F57" s="10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98" t="s">
        <v>51</v>
      </c>
      <c r="D58" s="99"/>
      <c r="E58" s="1"/>
      <c r="F58" s="10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92" t="s">
        <v>10</v>
      </c>
      <c r="B59" s="94">
        <v>-2000.0</v>
      </c>
      <c r="C59" s="1"/>
      <c r="D59" s="90"/>
      <c r="E59" s="1"/>
      <c r="F59" s="10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00"/>
      <c r="B60" s="101"/>
      <c r="C60" s="102"/>
      <c r="D60" s="103"/>
      <c r="E60" s="1"/>
      <c r="F60" s="12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87" t="s">
        <v>64</v>
      </c>
      <c r="B62" s="88"/>
      <c r="C62" s="88"/>
      <c r="D62" s="16"/>
      <c r="E62" s="1"/>
      <c r="F62" s="37" t="s">
        <v>5</v>
      </c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89" t="s">
        <v>39</v>
      </c>
      <c r="B63" s="75"/>
      <c r="C63" s="1"/>
      <c r="D63" s="90"/>
      <c r="E63" s="1"/>
      <c r="F63" s="9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92" t="s">
        <v>10</v>
      </c>
      <c r="B64" s="93">
        <v>0.0</v>
      </c>
      <c r="C64" s="1"/>
      <c r="D64" s="90"/>
      <c r="E64" s="1"/>
      <c r="F64" s="10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92" t="s">
        <v>11</v>
      </c>
      <c r="B65" s="94">
        <v>0.0</v>
      </c>
      <c r="C65" s="1"/>
      <c r="D65" s="90"/>
      <c r="E65" s="1"/>
      <c r="F65" s="10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92" t="s">
        <v>43</v>
      </c>
      <c r="B66" s="75">
        <f>SUM(B64:B65)</f>
        <v>0</v>
      </c>
      <c r="C66" s="1"/>
      <c r="D66" s="90"/>
      <c r="E66" s="1"/>
      <c r="F66" s="10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92"/>
      <c r="B67" s="1"/>
      <c r="C67" s="1"/>
      <c r="D67" s="90"/>
      <c r="E67" s="1"/>
      <c r="F67" s="10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89" t="s">
        <v>44</v>
      </c>
      <c r="B68" s="75"/>
      <c r="C68" s="1"/>
      <c r="D68" s="90"/>
      <c r="E68" s="1"/>
      <c r="F68" s="10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95" t="s">
        <v>55</v>
      </c>
      <c r="B69" s="96">
        <v>3000.0</v>
      </c>
      <c r="C69" s="1"/>
      <c r="D69" s="90"/>
      <c r="E69" s="1"/>
      <c r="F69" s="10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95" t="s">
        <v>56</v>
      </c>
      <c r="B70" s="96">
        <v>6037.5</v>
      </c>
      <c r="C70" s="1"/>
      <c r="D70" s="90"/>
      <c r="E70" s="1"/>
      <c r="F70" s="10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92" t="s">
        <v>65</v>
      </c>
      <c r="B71" s="106"/>
      <c r="C71" s="1"/>
      <c r="D71" s="90"/>
      <c r="E71" s="1"/>
      <c r="F71" s="10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92" t="s">
        <v>49</v>
      </c>
      <c r="B72" s="75">
        <f>SUM(B69:B71)</f>
        <v>9037.5</v>
      </c>
      <c r="C72" s="1"/>
      <c r="D72" s="90"/>
      <c r="E72" s="1"/>
      <c r="F72" s="10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92"/>
      <c r="B73" s="75"/>
      <c r="C73" s="1"/>
      <c r="D73" s="90"/>
      <c r="E73" s="1"/>
      <c r="F73" s="10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97" t="s">
        <v>58</v>
      </c>
      <c r="B74" s="75">
        <f>B66-B72</f>
        <v>-9037.5</v>
      </c>
      <c r="C74" s="1"/>
      <c r="D74" s="90"/>
      <c r="E74" s="1"/>
      <c r="F74" s="10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92"/>
      <c r="B75" s="75"/>
      <c r="C75" s="1"/>
      <c r="D75" s="90"/>
      <c r="E75" s="1"/>
      <c r="F75" s="10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98" t="s">
        <v>51</v>
      </c>
      <c r="D76" s="99"/>
      <c r="E76" s="1"/>
      <c r="F76" s="10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92" t="s">
        <v>10</v>
      </c>
      <c r="B77" s="94">
        <v>0.0</v>
      </c>
      <c r="C77" s="1"/>
      <c r="D77" s="90"/>
      <c r="E77" s="1"/>
      <c r="F77" s="10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00"/>
      <c r="B78" s="101"/>
      <c r="C78" s="102"/>
      <c r="D78" s="103"/>
      <c r="E78" s="1"/>
      <c r="F78" s="12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87" t="s">
        <v>66</v>
      </c>
      <c r="B80" s="88"/>
      <c r="C80" s="88"/>
      <c r="D80" s="16"/>
      <c r="E80" s="1"/>
      <c r="F80" s="37" t="s">
        <v>5</v>
      </c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89" t="s">
        <v>39</v>
      </c>
      <c r="B81" s="75"/>
      <c r="C81" s="1"/>
      <c r="D81" s="90"/>
      <c r="E81" s="1"/>
      <c r="F81" s="9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92" t="s">
        <v>10</v>
      </c>
      <c r="B82" s="93">
        <v>0.0</v>
      </c>
      <c r="C82" s="1"/>
      <c r="D82" s="90"/>
      <c r="E82" s="1"/>
      <c r="F82" s="10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92" t="s">
        <v>11</v>
      </c>
      <c r="B83" s="94">
        <v>0.0</v>
      </c>
      <c r="C83" s="1"/>
      <c r="D83" s="90"/>
      <c r="E83" s="1"/>
      <c r="F83" s="10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92" t="s">
        <v>43</v>
      </c>
      <c r="B84" s="75">
        <f>SUM(B82:B83)</f>
        <v>0</v>
      </c>
      <c r="C84" s="1"/>
      <c r="D84" s="90"/>
      <c r="E84" s="1"/>
      <c r="F84" s="10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92"/>
      <c r="B85" s="1"/>
      <c r="C85" s="1"/>
      <c r="D85" s="90"/>
      <c r="E85" s="1"/>
      <c r="F85" s="10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89" t="s">
        <v>44</v>
      </c>
      <c r="B86" s="75"/>
      <c r="C86" s="1"/>
      <c r="D86" s="90"/>
      <c r="E86" s="1"/>
      <c r="F86" s="10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95" t="s">
        <v>62</v>
      </c>
      <c r="B87" s="96">
        <v>8750.0</v>
      </c>
      <c r="C87" s="1"/>
      <c r="D87" s="90"/>
      <c r="E87" s="1"/>
      <c r="F87" s="10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95" t="s">
        <v>56</v>
      </c>
      <c r="B88" s="96">
        <v>4950.0</v>
      </c>
      <c r="C88" s="1"/>
      <c r="D88" s="90"/>
      <c r="E88" s="1"/>
      <c r="F88" s="10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95" t="s">
        <v>67</v>
      </c>
      <c r="B89" s="94">
        <v>6000.0</v>
      </c>
      <c r="C89" s="1"/>
      <c r="D89" s="90"/>
      <c r="E89" s="1"/>
      <c r="F89" s="10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92" t="s">
        <v>49</v>
      </c>
      <c r="B90" s="75">
        <f>SUM(B87:B89)</f>
        <v>19700</v>
      </c>
      <c r="C90" s="1"/>
      <c r="D90" s="90"/>
      <c r="E90" s="1"/>
      <c r="F90" s="10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92"/>
      <c r="B91" s="75"/>
      <c r="C91" s="1"/>
      <c r="D91" s="90"/>
      <c r="E91" s="1"/>
      <c r="F91" s="10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97" t="s">
        <v>58</v>
      </c>
      <c r="B92" s="75">
        <f>B84-B90</f>
        <v>-19700</v>
      </c>
      <c r="C92" s="1"/>
      <c r="D92" s="90"/>
      <c r="E92" s="1"/>
      <c r="F92" s="10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92"/>
      <c r="B93" s="75"/>
      <c r="C93" s="1"/>
      <c r="D93" s="90"/>
      <c r="E93" s="1"/>
      <c r="F93" s="10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98" t="s">
        <v>51</v>
      </c>
      <c r="D94" s="99"/>
      <c r="E94" s="1"/>
      <c r="F94" s="10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92" t="s">
        <v>10</v>
      </c>
      <c r="B95" s="94">
        <v>0.0</v>
      </c>
      <c r="C95" s="1"/>
      <c r="D95" s="90"/>
      <c r="E95" s="1"/>
      <c r="F95" s="10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00"/>
      <c r="B96" s="101"/>
      <c r="C96" s="102"/>
      <c r="D96" s="103"/>
      <c r="E96" s="1"/>
      <c r="F96" s="12"/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43" t="s">
        <v>29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A2:B2"/>
    <mergeCell ref="A3:D3"/>
    <mergeCell ref="A4:D6"/>
    <mergeCell ref="A8:D8"/>
    <mergeCell ref="F8:G8"/>
    <mergeCell ref="F9:G24"/>
    <mergeCell ref="A22:D22"/>
    <mergeCell ref="A58:D58"/>
    <mergeCell ref="A62:D62"/>
    <mergeCell ref="A76:D76"/>
    <mergeCell ref="A80:D80"/>
    <mergeCell ref="A94:D94"/>
    <mergeCell ref="A99:E99"/>
    <mergeCell ref="F62:G62"/>
    <mergeCell ref="F63:G78"/>
    <mergeCell ref="F80:G80"/>
    <mergeCell ref="F81:G96"/>
    <mergeCell ref="A26:D26"/>
    <mergeCell ref="F26:G26"/>
    <mergeCell ref="F27:G42"/>
    <mergeCell ref="A40:D40"/>
    <mergeCell ref="A44:D44"/>
    <mergeCell ref="F44:G44"/>
    <mergeCell ref="F45:G60"/>
  </mergeCells>
  <printOptions/>
  <pageMargins bottom="0.75" footer="0.0" header="0.0" left="0.7" right="0.7" top="0.75"/>
  <pageSetup orientation="portrait"/>
  <drawing r:id="rId1"/>
</worksheet>
</file>