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" sheetId="1" r:id="rId4"/>
    <sheet state="visible" name="TedX" sheetId="2" r:id="rId5"/>
    <sheet state="visible" name="Co-sponsorship Requests" sheetId="3" r:id="rId6"/>
    <sheet state="visible" name="LF Orginals" sheetId="4" r:id="rId7"/>
  </sheets>
  <definedNames/>
  <calcPr/>
</workbook>
</file>

<file path=xl/sharedStrings.xml><?xml version="1.0" encoding="utf-8"?>
<sst xmlns="http://schemas.openxmlformats.org/spreadsheetml/2006/main" count="250" uniqueCount="124">
  <si>
    <t>FY Allocation</t>
  </si>
  <si>
    <t>JV Sent?</t>
  </si>
  <si>
    <t>Honorarium Sent?</t>
  </si>
  <si>
    <t>KEY</t>
  </si>
  <si>
    <t>Kevin Lowry - Bilva</t>
  </si>
  <si>
    <t>n/a</t>
  </si>
  <si>
    <t>yes</t>
  </si>
  <si>
    <t>Subscription (MailChimp &amp; Strikingly)</t>
  </si>
  <si>
    <t>Mallory Pugh &amp; Christine Brennan, USA Women's Soccer</t>
  </si>
  <si>
    <t>contract</t>
  </si>
  <si>
    <t>Honorarium LF Originals</t>
  </si>
  <si>
    <t>Keynote Event with Mesma Belsaré - GU Rangila</t>
  </si>
  <si>
    <t>AV &amp; Venue</t>
  </si>
  <si>
    <t>TedX Conference</t>
  </si>
  <si>
    <t>Co-Sponsorship</t>
  </si>
  <si>
    <t>GU Right to Life Pregnancy Resource Forum</t>
  </si>
  <si>
    <t>Miscalleneous</t>
  </si>
  <si>
    <t>GU Cardinal O'Connor Conference on Life</t>
  </si>
  <si>
    <t>Security</t>
  </si>
  <si>
    <t>GSP Dr. Tony Jack Conversation</t>
  </si>
  <si>
    <t>Alumni Donations</t>
  </si>
  <si>
    <t>WERC Summit</t>
  </si>
  <si>
    <t>TEDx</t>
  </si>
  <si>
    <t>Caribbean Culture Circle: The Hustle: Black Queens in Creative Fields (Kevin Martinez)</t>
  </si>
  <si>
    <t>Jaboukie White, Stand-up Routine for GUPride</t>
  </si>
  <si>
    <t>CANCELED</t>
  </si>
  <si>
    <t>FinApp Allocation</t>
  </si>
  <si>
    <t>Gerrard Conley, Author and LGBTQ Activist</t>
  </si>
  <si>
    <t xml:space="preserve">Amount Spent </t>
  </si>
  <si>
    <t>Dr. Liana Wen, Former Planned Parenthood CEO</t>
  </si>
  <si>
    <t>FY20 Balance as of 02/10/2020</t>
  </si>
  <si>
    <t>Sweetgreen - Interviews</t>
  </si>
  <si>
    <t>Saxby's - Interviews</t>
  </si>
  <si>
    <t>Strikingly - Yearly Subscription (Pro + TedX)</t>
  </si>
  <si>
    <t>Strikingly - Monthly (Aug 2019)</t>
  </si>
  <si>
    <t>MailChimp - Monthly (Jul 2019)</t>
  </si>
  <si>
    <t>MailChimp - Monthly (Aug 2019)</t>
  </si>
  <si>
    <t>MailChimp - Monthly (Sept 2019)</t>
  </si>
  <si>
    <t>MailChimp - Monthly (Oct 2019)</t>
  </si>
  <si>
    <t>MailChimp - Monthly (Nov 2019)</t>
  </si>
  <si>
    <t xml:space="preserve">Shankar Vedentam, NPR Host, Hidden Brain </t>
  </si>
  <si>
    <t>Gift</t>
  </si>
  <si>
    <t>BACK from Gerrard Conley</t>
  </si>
  <si>
    <t>Copley Formal &amp; AV (Women in Sports)</t>
  </si>
  <si>
    <t>Copley Formal &amp; AV (Impossible Foods)</t>
  </si>
  <si>
    <t>Strikingly - Monthly (Jul 2019)</t>
  </si>
  <si>
    <t>Strikingly - Monthly (Sept 2019)</t>
  </si>
  <si>
    <t>TedX Conference - PROFIT</t>
  </si>
  <si>
    <t>Copley Formal &amp; AV (Women in Sports) addtl</t>
  </si>
  <si>
    <t>Rex Orange County, Artist</t>
  </si>
  <si>
    <t xml:space="preserve">Lannan Center Symposium </t>
  </si>
  <si>
    <t>Noname, Rapper</t>
  </si>
  <si>
    <t>BACK from Jaboukie White</t>
  </si>
  <si>
    <t>Nicole Hannah-Jones, Investigative Journalist</t>
  </si>
  <si>
    <t>no</t>
  </si>
  <si>
    <t>AASA Conference</t>
  </si>
  <si>
    <t xml:space="preserve">BACK Rex Orange County </t>
  </si>
  <si>
    <t>Extra Travel for Jehane Noujaim</t>
  </si>
  <si>
    <t>Andrew Marantz, Author/Journalist</t>
  </si>
  <si>
    <t xml:space="preserve">BACK Nicole Hannah-Jones </t>
  </si>
  <si>
    <t>Chanel Miller, Writer Stanford University</t>
  </si>
  <si>
    <t xml:space="preserve">Marcus Bullock/Dwayne Betts, Prisons and Justice Initiative </t>
  </si>
  <si>
    <t>English Dept. for Coates Event</t>
  </si>
  <si>
    <t>Shenkar Vedentam Event, Facebook Boost</t>
  </si>
  <si>
    <t>Chipotle---Interviews</t>
  </si>
  <si>
    <t>Tal Keinan, TAMID--Travel funding</t>
  </si>
  <si>
    <t>Facebook Boost--Leanna Wen Event</t>
  </si>
  <si>
    <t>Ta-Nahesi Coates, Author Civil Rights Activist</t>
  </si>
  <si>
    <t>MailChimp - Monthly (Dec 2019)</t>
  </si>
  <si>
    <t>MailChimp - Monthly (Jan 2020)</t>
  </si>
  <si>
    <t>Chanel Miller BACK</t>
  </si>
  <si>
    <t>Jaboukie White, GUPride StandUp (Again)</t>
  </si>
  <si>
    <t>Anthony Ray Hinton, Criminal Justice</t>
  </si>
  <si>
    <t>Dr. Pat Seitzer, Georgetown Astronomical Society</t>
  </si>
  <si>
    <t>Alon Sahar, J Street</t>
  </si>
  <si>
    <t>CEO and Editor in Chief, The Babylon Bee</t>
  </si>
  <si>
    <t xml:space="preserve">Megan Stalter, Comedian </t>
  </si>
  <si>
    <t>Anthony Ray Hinton, Criminal Justice BACK</t>
  </si>
  <si>
    <t>LINE ITEM</t>
  </si>
  <si>
    <t>$$ CHANGE</t>
  </si>
  <si>
    <t>REMAINING BUDGET</t>
  </si>
  <si>
    <t>Income</t>
  </si>
  <si>
    <t>Profit = 3191.40</t>
  </si>
  <si>
    <t>Expenses</t>
  </si>
  <si>
    <t>Date</t>
  </si>
  <si>
    <t>Organization</t>
  </si>
  <si>
    <t>Event</t>
  </si>
  <si>
    <t>Amount</t>
  </si>
  <si>
    <t>Funded?</t>
  </si>
  <si>
    <t>Amount Funded</t>
  </si>
  <si>
    <t>JV Completed/Transferred?</t>
  </si>
  <si>
    <t>Deducted from HoyaLink?</t>
  </si>
  <si>
    <t>GU Rangila</t>
  </si>
  <si>
    <t>Keynote Event with Mesma Belsaré</t>
  </si>
  <si>
    <t>GU Pride</t>
  </si>
  <si>
    <t>Jaboukie Young-White</t>
  </si>
  <si>
    <t xml:space="preserve">GU Right to Life </t>
  </si>
  <si>
    <t>Cardinal O'Connor Conference on Life</t>
  </si>
  <si>
    <t>TAMID</t>
  </si>
  <si>
    <t xml:space="preserve">Tal Kienan </t>
  </si>
  <si>
    <t xml:space="preserve">Travel Funding for Tal </t>
  </si>
  <si>
    <t>Prisoners and Justice Initiative</t>
  </si>
  <si>
    <t>Marcus and Dwayne Conversation</t>
  </si>
  <si>
    <t>GPB</t>
  </si>
  <si>
    <t>Mike Birbiglia: Stand Up and Vote</t>
  </si>
  <si>
    <t>Marketing Help only</t>
  </si>
  <si>
    <t>Voice</t>
  </si>
  <si>
    <t>A Celebration of Student Journalism</t>
  </si>
  <si>
    <t xml:space="preserve">no </t>
  </si>
  <si>
    <t>Black Student Alliance</t>
  </si>
  <si>
    <t>A Spectrum</t>
  </si>
  <si>
    <t xml:space="preserve">Points for the Event only </t>
  </si>
  <si>
    <t xml:space="preserve">African Society of Organization </t>
  </si>
  <si>
    <t>Young Africa Summit</t>
  </si>
  <si>
    <t>Points for the Event</t>
  </si>
  <si>
    <t>GUCR</t>
  </si>
  <si>
    <t>Eric Trump</t>
  </si>
  <si>
    <t xml:space="preserve">nothing </t>
  </si>
  <si>
    <t>GUAS</t>
  </si>
  <si>
    <t>Dr. Pat Seitzer, 3 event series</t>
  </si>
  <si>
    <t xml:space="preserve">Full Funding </t>
  </si>
  <si>
    <t xml:space="preserve">J Street </t>
  </si>
  <si>
    <t xml:space="preserve">Alon Sahar </t>
  </si>
  <si>
    <t>Christine Brennan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</si>
</sst>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"/>
    <numFmt numFmtId="166" formatCode="m/d"/>
  </numFmts>
  <fonts count="6">
    <font>
      <sz val="10.0"/>
      <color rgb="FF000000"/>
      <name val="Arial"/>
    </font>
    <font>
      <b/>
      <color theme="1"/>
      <name val="Calibri"/>
    </font>
    <font>
      <color theme="1"/>
      <name val="Calibri"/>
    </font>
    <font>
      <color theme="1"/>
      <name val="Arial"/>
    </font>
    <font>
      <color rgb="FF000000"/>
      <name val="Arial"/>
    </font>
    <font>
      <sz val="10.0"/>
      <color rgb="FF222222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27BA0"/>
        <bgColor rgb="FFC27BA0"/>
      </patternFill>
    </fill>
    <fill>
      <patternFill patternType="solid">
        <fgColor rgb="FF4A86E8"/>
        <bgColor rgb="FF4A86E8"/>
      </patternFill>
    </fill>
    <fill>
      <patternFill patternType="solid">
        <fgColor rgb="FFF9CB9C"/>
        <bgColor rgb="FFF9CB9C"/>
      </patternFill>
    </fill>
    <fill>
      <patternFill patternType="solid">
        <fgColor rgb="FFEEEEEE"/>
        <bgColor rgb="FFEEEEEE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2" fontId="2" numFmtId="0" xfId="0" applyFill="1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0" xfId="0" applyFont="1"/>
    <xf borderId="0" fillId="3" fontId="3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0" fillId="4" fontId="2" numFmtId="0" xfId="0" applyFill="1" applyFont="1"/>
    <xf borderId="0" fillId="5" fontId="3" numFmtId="0" xfId="0" applyAlignment="1" applyFill="1" applyFont="1">
      <alignment vertical="bottom"/>
    </xf>
    <xf borderId="0" fillId="6" fontId="2" numFmtId="0" xfId="0" applyFill="1" applyFont="1"/>
    <xf borderId="0" fillId="4" fontId="3" numFmtId="0" xfId="0" applyAlignment="1" applyFont="1">
      <alignment vertical="top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  <xf borderId="0" fillId="6" fontId="3" numFmtId="0" xfId="0" applyAlignment="1" applyFont="1">
      <alignment vertical="bottom"/>
    </xf>
    <xf borderId="0" fillId="10" fontId="3" numFmtId="0" xfId="0" applyAlignment="1" applyFill="1" applyFont="1">
      <alignment vertical="bottom"/>
    </xf>
    <xf borderId="0" fillId="10" fontId="4" numFmtId="0" xfId="0" applyAlignment="1" applyFont="1">
      <alignment vertical="bottom"/>
    </xf>
    <xf borderId="0" fillId="10" fontId="3" numFmtId="4" xfId="0" applyAlignment="1" applyFont="1" applyNumberFormat="1">
      <alignment vertical="bottom"/>
    </xf>
    <xf borderId="0" fillId="7" fontId="2" numFmtId="0" xfId="0" applyFont="1"/>
    <xf borderId="0" fillId="3" fontId="2" numFmtId="0" xfId="0" applyFont="1"/>
    <xf borderId="0" fillId="9" fontId="2" numFmtId="0" xfId="0" applyFont="1"/>
    <xf borderId="0" fillId="5" fontId="2" numFmtId="0" xfId="0" applyFont="1"/>
    <xf borderId="0" fillId="0" fontId="2" numFmtId="4" xfId="0" applyFont="1" applyNumberFormat="1"/>
    <xf borderId="0" fillId="11" fontId="1" numFmtId="0" xfId="0" applyFill="1" applyFont="1"/>
    <xf borderId="0" fillId="0" fontId="2" numFmtId="2" xfId="0" applyFont="1" applyNumberFormat="1"/>
    <xf borderId="0" fillId="0" fontId="2" numFmtId="166" xfId="0" applyFont="1" applyNumberFormat="1"/>
    <xf borderId="0" fillId="12" fontId="5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73.0"/>
    <col customWidth="1" min="2" max="4" width="14.43"/>
    <col customWidth="1" min="5" max="5" width="17.29"/>
    <col customWidth="1" min="6" max="6" width="31.71"/>
    <col customWidth="1" min="7" max="7" width="17.43"/>
    <col customWidth="1" min="8" max="8" width="31.71"/>
  </cols>
  <sheetData>
    <row r="1" ht="15.75" customHeight="1">
      <c r="A1" s="1" t="s">
        <v>0</v>
      </c>
      <c r="B1" s="2"/>
      <c r="C1" s="3">
        <v>85000.0</v>
      </c>
      <c r="D1" s="1" t="s">
        <v>1</v>
      </c>
      <c r="E1" s="1" t="s">
        <v>2</v>
      </c>
      <c r="F1" s="1" t="s">
        <v>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4" t="s">
        <v>4</v>
      </c>
      <c r="B2" s="5">
        <v>-2000.0</v>
      </c>
      <c r="C2" s="6">
        <v>83000.0</v>
      </c>
      <c r="D2" s="7" t="s">
        <v>5</v>
      </c>
      <c r="E2" s="7" t="s">
        <v>6</v>
      </c>
      <c r="F2" s="8" t="s">
        <v>7</v>
      </c>
      <c r="G2" s="5">
        <f>sum(B16:B23,B32:B33,B54:B55)</f>
        <v>-599.82</v>
      </c>
    </row>
    <row r="3" ht="15.75" customHeight="1">
      <c r="A3" s="4" t="s">
        <v>8</v>
      </c>
      <c r="B3" s="5">
        <v>-6000.0</v>
      </c>
      <c r="C3" s="6">
        <v>77000.0</v>
      </c>
      <c r="D3" s="7" t="s">
        <v>5</v>
      </c>
      <c r="E3" s="7" t="s">
        <v>9</v>
      </c>
      <c r="F3" s="9" t="s">
        <v>10</v>
      </c>
      <c r="G3" s="5">
        <f>sum(B2:B3,B12:B13,B24,B29,B36,B38,B40,B42,B44,B45:B46,B49,B52:B53,B56,B58,B61,B62,B63)</f>
        <v>-62790</v>
      </c>
    </row>
    <row r="4" ht="15.75" customHeight="1">
      <c r="A4" s="10" t="s">
        <v>11</v>
      </c>
      <c r="B4" s="5">
        <v>-1000.0</v>
      </c>
      <c r="C4" s="6">
        <v>76000.0</v>
      </c>
      <c r="D4" s="7" t="s">
        <v>6</v>
      </c>
      <c r="E4" s="7" t="s">
        <v>5</v>
      </c>
      <c r="F4" s="11" t="s">
        <v>12</v>
      </c>
      <c r="G4" s="5">
        <f>sum(B30,B31,B35)</f>
        <v>-712.5</v>
      </c>
    </row>
    <row r="5" ht="15.75" customHeight="1">
      <c r="A5" s="12" t="s">
        <v>13</v>
      </c>
      <c r="B5" s="5">
        <v>-2100.0</v>
      </c>
      <c r="C5" s="6">
        <v>73900.0</v>
      </c>
      <c r="D5" s="7" t="s">
        <v>5</v>
      </c>
      <c r="E5" s="7" t="s">
        <v>5</v>
      </c>
      <c r="F5" s="13" t="s">
        <v>14</v>
      </c>
      <c r="G5" s="5">
        <f>sum(B4,B6:B11,B37,B39,B41,B47:B48,B51,B57,B59,B60)</f>
        <v>-15550</v>
      </c>
    </row>
    <row r="6" ht="15.75" customHeight="1">
      <c r="A6" s="10" t="s">
        <v>15</v>
      </c>
      <c r="B6" s="5">
        <v>-250.0</v>
      </c>
      <c r="C6" s="6">
        <v>73650.0</v>
      </c>
      <c r="D6" s="7" t="s">
        <v>6</v>
      </c>
      <c r="E6" s="7" t="s">
        <v>5</v>
      </c>
      <c r="F6" s="14" t="s">
        <v>16</v>
      </c>
      <c r="G6" s="5">
        <f>sum(B14:B15,B43,B50)</f>
        <v>-449.99</v>
      </c>
    </row>
    <row r="7" ht="15.75" customHeight="1">
      <c r="A7" s="10" t="s">
        <v>17</v>
      </c>
      <c r="B7" s="5">
        <v>-1000.0</v>
      </c>
      <c r="C7" s="6">
        <v>72650.0</v>
      </c>
      <c r="D7" s="7" t="s">
        <v>6</v>
      </c>
      <c r="E7" s="7" t="s">
        <v>5</v>
      </c>
      <c r="F7" s="15" t="s">
        <v>18</v>
      </c>
      <c r="G7" s="6">
        <v>0.0</v>
      </c>
    </row>
    <row r="8" ht="15.75" customHeight="1">
      <c r="A8" s="10" t="s">
        <v>19</v>
      </c>
      <c r="B8" s="5">
        <v>-1000.0</v>
      </c>
      <c r="C8" s="6">
        <v>71650.0</v>
      </c>
      <c r="D8" s="7" t="s">
        <v>6</v>
      </c>
      <c r="E8" s="7" t="s">
        <v>5</v>
      </c>
      <c r="F8" s="16" t="s">
        <v>20</v>
      </c>
      <c r="G8" s="5">
        <f>sum(B25:B28)</f>
        <v>2015</v>
      </c>
    </row>
    <row r="9" ht="15.75" customHeight="1">
      <c r="A9" s="10" t="s">
        <v>21</v>
      </c>
      <c r="B9" s="5">
        <v>-500.0</v>
      </c>
      <c r="C9" s="6">
        <v>71150.0</v>
      </c>
      <c r="D9" s="7" t="s">
        <v>6</v>
      </c>
      <c r="E9" s="7" t="s">
        <v>5</v>
      </c>
      <c r="F9" s="17" t="s">
        <v>22</v>
      </c>
      <c r="G9" s="5">
        <f>sum(B5,B34)</f>
        <v>1091.4</v>
      </c>
    </row>
    <row r="10" ht="15.75" customHeight="1">
      <c r="A10" s="10" t="s">
        <v>23</v>
      </c>
      <c r="B10" s="5">
        <v>-2100.0</v>
      </c>
      <c r="C10" s="6">
        <v>69050.0</v>
      </c>
      <c r="D10" s="7" t="s">
        <v>6</v>
      </c>
      <c r="E10" s="7" t="s">
        <v>5</v>
      </c>
    </row>
    <row r="11" ht="15.75" customHeight="1">
      <c r="A11" s="10" t="s">
        <v>24</v>
      </c>
      <c r="B11" s="5">
        <v>-3500.0</v>
      </c>
      <c r="C11" s="6">
        <v>65550.0</v>
      </c>
      <c r="D11" s="7" t="s">
        <v>25</v>
      </c>
      <c r="E11" s="7" t="s">
        <v>25</v>
      </c>
      <c r="F11" s="18" t="s">
        <v>26</v>
      </c>
      <c r="G11" s="6">
        <v>85000.0</v>
      </c>
    </row>
    <row r="12" ht="15.75" customHeight="1">
      <c r="A12" s="4" t="s">
        <v>27</v>
      </c>
      <c r="B12" s="5">
        <v>-8000.0</v>
      </c>
      <c r="C12" s="6">
        <v>57550.0</v>
      </c>
      <c r="D12" s="7" t="s">
        <v>5</v>
      </c>
      <c r="F12" s="19" t="s">
        <v>28</v>
      </c>
      <c r="G12" s="5">
        <f>sum(G2:G9)</f>
        <v>-76995.91</v>
      </c>
    </row>
    <row r="13" ht="15.75" customHeight="1">
      <c r="A13" s="4" t="s">
        <v>29</v>
      </c>
      <c r="B13" s="5">
        <v>-4000.0</v>
      </c>
      <c r="C13" s="6">
        <v>53550.0</v>
      </c>
      <c r="D13" s="7" t="s">
        <v>5</v>
      </c>
      <c r="F13" s="20" t="s">
        <v>30</v>
      </c>
      <c r="G13" s="5">
        <f>sum(G11+G12)</f>
        <v>8004.09</v>
      </c>
    </row>
    <row r="14" ht="15.75" customHeight="1">
      <c r="A14" s="21" t="s">
        <v>31</v>
      </c>
      <c r="B14" s="5">
        <v>-109.56</v>
      </c>
      <c r="C14" s="5">
        <v>53440.44</v>
      </c>
      <c r="D14" s="7" t="s">
        <v>5</v>
      </c>
      <c r="E14" s="7" t="s">
        <v>5</v>
      </c>
    </row>
    <row r="15" ht="15.75" customHeight="1">
      <c r="A15" s="21" t="s">
        <v>32</v>
      </c>
      <c r="B15" s="5">
        <v>-52.97</v>
      </c>
      <c r="C15" s="5">
        <v>53387.47</v>
      </c>
      <c r="D15" s="7" t="s">
        <v>5</v>
      </c>
      <c r="E15" s="7" t="s">
        <v>5</v>
      </c>
    </row>
    <row r="16" ht="15.75" customHeight="1">
      <c r="A16" s="22" t="s">
        <v>33</v>
      </c>
      <c r="B16" s="5">
        <v>-187.91</v>
      </c>
      <c r="C16" s="5">
        <v>53199.56</v>
      </c>
      <c r="D16" s="7" t="s">
        <v>5</v>
      </c>
      <c r="E16" s="7" t="s">
        <v>5</v>
      </c>
    </row>
    <row r="17" ht="15.75" customHeight="1">
      <c r="A17" s="22" t="s">
        <v>34</v>
      </c>
      <c r="B17" s="5">
        <v>-24.95</v>
      </c>
      <c r="C17" s="5">
        <v>53174.61</v>
      </c>
      <c r="D17" s="7" t="s">
        <v>5</v>
      </c>
      <c r="E17" s="7" t="s">
        <v>5</v>
      </c>
    </row>
    <row r="18" ht="15.75" customHeight="1">
      <c r="A18" s="22" t="s">
        <v>34</v>
      </c>
      <c r="B18" s="5">
        <v>-12.0</v>
      </c>
      <c r="C18" s="5">
        <v>53162.61</v>
      </c>
      <c r="D18" s="7" t="s">
        <v>5</v>
      </c>
      <c r="E18" s="7" t="s">
        <v>5</v>
      </c>
    </row>
    <row r="19" ht="15.75" customHeight="1">
      <c r="A19" s="22" t="s">
        <v>35</v>
      </c>
      <c r="B19" s="5">
        <v>-45.0</v>
      </c>
      <c r="C19" s="5">
        <v>53117.61</v>
      </c>
      <c r="D19" s="7" t="s">
        <v>5</v>
      </c>
      <c r="E19" s="7" t="s">
        <v>5</v>
      </c>
    </row>
    <row r="20" ht="15.75" customHeight="1">
      <c r="A20" s="22" t="s">
        <v>36</v>
      </c>
      <c r="B20" s="5">
        <v>-45.0</v>
      </c>
      <c r="C20" s="5">
        <v>53072.61</v>
      </c>
      <c r="D20" s="7" t="s">
        <v>5</v>
      </c>
      <c r="E20" s="7" t="s">
        <v>5</v>
      </c>
    </row>
    <row r="21" ht="15.75" customHeight="1">
      <c r="A21" s="22" t="s">
        <v>37</v>
      </c>
      <c r="B21" s="5">
        <v>-45.0</v>
      </c>
      <c r="C21" s="5">
        <v>53027.61</v>
      </c>
      <c r="D21" s="7" t="s">
        <v>5</v>
      </c>
      <c r="E21" s="7" t="s">
        <v>5</v>
      </c>
    </row>
    <row r="22" ht="15.75" customHeight="1">
      <c r="A22" s="22" t="s">
        <v>38</v>
      </c>
      <c r="B22" s="5">
        <v>-53.99</v>
      </c>
      <c r="C22" s="5">
        <v>52973.62</v>
      </c>
      <c r="D22" s="7" t="s">
        <v>5</v>
      </c>
      <c r="E22" s="7" t="s">
        <v>5</v>
      </c>
    </row>
    <row r="23" ht="15.75" customHeight="1">
      <c r="A23" s="22" t="s">
        <v>39</v>
      </c>
      <c r="B23" s="5">
        <v>-53.99</v>
      </c>
      <c r="C23" s="5">
        <v>52919.63</v>
      </c>
      <c r="D23" s="7" t="s">
        <v>5</v>
      </c>
      <c r="E23" s="7" t="s">
        <v>5</v>
      </c>
    </row>
    <row r="24" ht="15.75" customHeight="1">
      <c r="A24" s="4" t="s">
        <v>40</v>
      </c>
      <c r="B24" s="5">
        <v>-11000.0</v>
      </c>
      <c r="C24" s="5">
        <v>41919.63</v>
      </c>
      <c r="D24" s="7" t="s">
        <v>5</v>
      </c>
      <c r="E24" s="7" t="s">
        <v>5</v>
      </c>
    </row>
    <row r="25" ht="15.75" customHeight="1">
      <c r="A25" s="23" t="s">
        <v>41</v>
      </c>
      <c r="B25" s="5">
        <v>10.0</v>
      </c>
      <c r="C25" s="5">
        <v>41929.63</v>
      </c>
      <c r="D25" s="7" t="s">
        <v>5</v>
      </c>
      <c r="E25" s="7" t="s">
        <v>5</v>
      </c>
    </row>
    <row r="26" ht="15.75" customHeight="1">
      <c r="A26" s="23" t="s">
        <v>41</v>
      </c>
      <c r="B26" s="5">
        <v>1000.0</v>
      </c>
      <c r="C26" s="5">
        <v>42929.63</v>
      </c>
      <c r="D26" s="7" t="s">
        <v>5</v>
      </c>
      <c r="E26" s="7" t="s">
        <v>5</v>
      </c>
    </row>
    <row r="27" ht="15.75" customHeight="1">
      <c r="A27" s="23" t="s">
        <v>41</v>
      </c>
      <c r="B27" s="5">
        <v>985.0</v>
      </c>
      <c r="C27" s="5">
        <v>43914.63</v>
      </c>
      <c r="D27" s="7" t="s">
        <v>5</v>
      </c>
      <c r="E27" s="7" t="s">
        <v>5</v>
      </c>
    </row>
    <row r="28" ht="15.75" customHeight="1">
      <c r="A28" s="23" t="s">
        <v>41</v>
      </c>
      <c r="B28" s="5">
        <v>20.0</v>
      </c>
      <c r="C28" s="5">
        <v>43934.63</v>
      </c>
      <c r="D28" s="7" t="s">
        <v>5</v>
      </c>
      <c r="E28" s="7" t="s">
        <v>5</v>
      </c>
    </row>
    <row r="29" ht="15.75" customHeight="1">
      <c r="A29" s="4" t="s">
        <v>42</v>
      </c>
      <c r="B29" s="5">
        <v>2000.0</v>
      </c>
      <c r="C29" s="5">
        <v>45934.63</v>
      </c>
      <c r="D29" s="7" t="s">
        <v>5</v>
      </c>
      <c r="E29" s="7" t="s">
        <v>5</v>
      </c>
    </row>
    <row r="30" ht="15.75" customHeight="1">
      <c r="A30" s="24" t="s">
        <v>43</v>
      </c>
      <c r="B30" s="5">
        <v>-135.0</v>
      </c>
      <c r="C30" s="5">
        <v>45799.63</v>
      </c>
      <c r="D30" s="7" t="s">
        <v>5</v>
      </c>
      <c r="E30" s="7" t="s">
        <v>5</v>
      </c>
    </row>
    <row r="31" ht="15.75" customHeight="1">
      <c r="A31" s="24" t="s">
        <v>44</v>
      </c>
      <c r="B31" s="5">
        <v>-317.5</v>
      </c>
      <c r="C31" s="5">
        <v>45482.13</v>
      </c>
      <c r="D31" s="7" t="s">
        <v>5</v>
      </c>
      <c r="E31" s="7" t="s">
        <v>5</v>
      </c>
    </row>
    <row r="32" ht="15.75" customHeight="1">
      <c r="A32" s="22" t="s">
        <v>45</v>
      </c>
      <c r="B32" s="5">
        <v>-12.0</v>
      </c>
      <c r="C32" s="5">
        <v>45470.13</v>
      </c>
      <c r="D32" s="7" t="s">
        <v>5</v>
      </c>
      <c r="E32" s="7" t="s">
        <v>5</v>
      </c>
    </row>
    <row r="33" ht="15.75" customHeight="1">
      <c r="A33" s="22" t="s">
        <v>46</v>
      </c>
      <c r="B33" s="5">
        <v>-12.0</v>
      </c>
      <c r="C33" s="5">
        <v>45458.13</v>
      </c>
      <c r="D33" s="7" t="s">
        <v>5</v>
      </c>
      <c r="E33" s="7" t="s">
        <v>5</v>
      </c>
    </row>
    <row r="34" ht="15.75" customHeight="1">
      <c r="A34" s="12" t="s">
        <v>47</v>
      </c>
      <c r="B34" s="5">
        <v>3191.4</v>
      </c>
      <c r="C34" s="5">
        <v>48649.53</v>
      </c>
      <c r="D34" s="7" t="s">
        <v>5</v>
      </c>
      <c r="E34" s="7" t="s">
        <v>5</v>
      </c>
    </row>
    <row r="35" ht="15.75" customHeight="1">
      <c r="A35" s="24" t="s">
        <v>48</v>
      </c>
      <c r="B35" s="5">
        <v>-260.0</v>
      </c>
      <c r="C35" s="5">
        <v>48389.53</v>
      </c>
      <c r="D35" s="7" t="s">
        <v>5</v>
      </c>
      <c r="E35" s="7" t="s">
        <v>5</v>
      </c>
    </row>
    <row r="36" ht="15.75" customHeight="1">
      <c r="A36" s="4" t="s">
        <v>49</v>
      </c>
      <c r="B36" s="5">
        <v>-5000.0</v>
      </c>
      <c r="C36" s="5">
        <v>43389.53</v>
      </c>
      <c r="D36" s="7" t="s">
        <v>5</v>
      </c>
      <c r="E36" s="7" t="s">
        <v>5</v>
      </c>
    </row>
    <row r="37" ht="15.75" customHeight="1">
      <c r="A37" s="10" t="s">
        <v>50</v>
      </c>
      <c r="B37" s="5">
        <v>-3000.0</v>
      </c>
      <c r="C37" s="5">
        <v>40389.53</v>
      </c>
      <c r="D37" s="7" t="s">
        <v>6</v>
      </c>
      <c r="E37" s="7" t="s">
        <v>5</v>
      </c>
    </row>
    <row r="38" ht="15.75" customHeight="1">
      <c r="A38" s="4" t="s">
        <v>51</v>
      </c>
      <c r="B38" s="5">
        <v>-9000.0</v>
      </c>
      <c r="C38" s="5">
        <v>31389.53</v>
      </c>
      <c r="D38" s="7" t="s">
        <v>5</v>
      </c>
      <c r="E38" s="7" t="s">
        <v>6</v>
      </c>
    </row>
    <row r="39" ht="15.75" customHeight="1">
      <c r="A39" s="10" t="s">
        <v>52</v>
      </c>
      <c r="B39" s="5">
        <v>3500.0</v>
      </c>
      <c r="C39" s="5">
        <v>34889.53</v>
      </c>
      <c r="D39" s="7" t="s">
        <v>5</v>
      </c>
      <c r="E39" s="7" t="s">
        <v>5</v>
      </c>
    </row>
    <row r="40" ht="15.75" customHeight="1">
      <c r="A40" s="4" t="s">
        <v>53</v>
      </c>
      <c r="B40" s="5">
        <v>-12500.0</v>
      </c>
      <c r="C40" s="5">
        <v>22389.53</v>
      </c>
      <c r="D40" s="7" t="s">
        <v>5</v>
      </c>
      <c r="E40" s="7" t="s">
        <v>54</v>
      </c>
    </row>
    <row r="41" ht="15.75" customHeight="1">
      <c r="A41" s="10" t="s">
        <v>55</v>
      </c>
      <c r="B41" s="5">
        <v>-800.0</v>
      </c>
      <c r="C41" s="5">
        <v>21589.53</v>
      </c>
      <c r="D41" s="7" t="s">
        <v>6</v>
      </c>
      <c r="E41" s="7" t="s">
        <v>5</v>
      </c>
    </row>
    <row r="42" ht="15.75" customHeight="1">
      <c r="A42" s="4" t="s">
        <v>56</v>
      </c>
      <c r="B42" s="5">
        <v>5000.0</v>
      </c>
      <c r="C42" s="5">
        <v>26589.53</v>
      </c>
      <c r="D42" s="7" t="s">
        <v>5</v>
      </c>
      <c r="E42" s="7" t="s">
        <v>5</v>
      </c>
    </row>
    <row r="43" ht="15.75" customHeight="1">
      <c r="A43" s="21" t="s">
        <v>57</v>
      </c>
      <c r="B43" s="5">
        <v>-200.0</v>
      </c>
      <c r="C43" s="5">
        <v>26389.53</v>
      </c>
      <c r="D43" s="7" t="s">
        <v>5</v>
      </c>
      <c r="E43" s="7" t="s">
        <v>5</v>
      </c>
    </row>
    <row r="44" ht="15.75" customHeight="1">
      <c r="A44" s="4" t="s">
        <v>58</v>
      </c>
      <c r="B44" s="5">
        <v>-5000.0</v>
      </c>
      <c r="C44" s="5">
        <v>21389.53</v>
      </c>
      <c r="D44" s="7" t="s">
        <v>5</v>
      </c>
      <c r="E44" s="7" t="s">
        <v>5</v>
      </c>
    </row>
    <row r="45" ht="15.75" customHeight="1">
      <c r="A45" s="4" t="s">
        <v>59</v>
      </c>
      <c r="B45" s="5">
        <v>12500.0</v>
      </c>
      <c r="C45" s="5">
        <f>sum(C44)+B45</f>
        <v>33889.53</v>
      </c>
      <c r="D45" s="7" t="s">
        <v>5</v>
      </c>
      <c r="E45" s="7" t="s">
        <v>54</v>
      </c>
    </row>
    <row r="46" ht="15.75" customHeight="1">
      <c r="A46" s="4" t="s">
        <v>60</v>
      </c>
      <c r="B46" s="5">
        <v>-8000.0</v>
      </c>
      <c r="C46" s="5">
        <v>25889.53</v>
      </c>
      <c r="D46" s="7" t="s">
        <v>5</v>
      </c>
      <c r="E46" s="7" t="s">
        <v>54</v>
      </c>
    </row>
    <row r="47" ht="15.75" customHeight="1">
      <c r="A47" s="10" t="s">
        <v>61</v>
      </c>
      <c r="B47" s="5">
        <v>-1250.0</v>
      </c>
      <c r="C47" s="5">
        <f>C46+B47</f>
        <v>24639.53</v>
      </c>
      <c r="D47" s="7" t="s">
        <v>54</v>
      </c>
      <c r="E47" s="7" t="s">
        <v>5</v>
      </c>
    </row>
    <row r="48" ht="15.75" customHeight="1">
      <c r="A48" s="10" t="s">
        <v>62</v>
      </c>
      <c r="B48" s="5">
        <v>250.0</v>
      </c>
      <c r="C48" s="5">
        <f t="shared" ref="C48:C63" si="1">sum(C47+B48)</f>
        <v>24889.53</v>
      </c>
      <c r="D48" s="7" t="s">
        <v>6</v>
      </c>
      <c r="E48" s="7" t="s">
        <v>5</v>
      </c>
    </row>
    <row r="49" ht="15.75" customHeight="1">
      <c r="A49" s="4" t="s">
        <v>63</v>
      </c>
      <c r="B49" s="5">
        <v>-20.0</v>
      </c>
      <c r="C49" s="5">
        <f t="shared" si="1"/>
        <v>24869.53</v>
      </c>
      <c r="D49" s="7" t="s">
        <v>5</v>
      </c>
      <c r="E49" s="7" t="s">
        <v>5</v>
      </c>
    </row>
    <row r="50" ht="15.75" customHeight="1">
      <c r="A50" s="21" t="s">
        <v>64</v>
      </c>
      <c r="B50" s="5">
        <v>-87.46</v>
      </c>
      <c r="C50" s="5">
        <f t="shared" si="1"/>
        <v>24782.07</v>
      </c>
      <c r="D50" s="7" t="s">
        <v>5</v>
      </c>
      <c r="E50" s="7" t="s">
        <v>5</v>
      </c>
    </row>
    <row r="51" ht="15.75" customHeight="1">
      <c r="A51" s="10" t="s">
        <v>65</v>
      </c>
      <c r="B51" s="5">
        <v>-200.0</v>
      </c>
      <c r="C51" s="5">
        <f t="shared" si="1"/>
        <v>24582.07</v>
      </c>
      <c r="D51" s="7" t="s">
        <v>6</v>
      </c>
      <c r="E51" s="7" t="s">
        <v>5</v>
      </c>
    </row>
    <row r="52" ht="15.75" customHeight="1">
      <c r="A52" s="4" t="s">
        <v>66</v>
      </c>
      <c r="B52" s="5">
        <v>-20.0</v>
      </c>
      <c r="C52" s="5">
        <f t="shared" si="1"/>
        <v>24562.07</v>
      </c>
      <c r="D52" s="7" t="s">
        <v>5</v>
      </c>
      <c r="E52" s="7" t="s">
        <v>5</v>
      </c>
    </row>
    <row r="53" ht="15.75" customHeight="1">
      <c r="A53" s="4" t="s">
        <v>67</v>
      </c>
      <c r="B53" s="5">
        <v>-11750.0</v>
      </c>
      <c r="C53" s="5">
        <f t="shared" si="1"/>
        <v>12812.07</v>
      </c>
      <c r="D53" s="7" t="s">
        <v>5</v>
      </c>
      <c r="E53" s="7" t="s">
        <v>5</v>
      </c>
    </row>
    <row r="54" ht="15.75" customHeight="1">
      <c r="A54" s="22" t="s">
        <v>68</v>
      </c>
      <c r="B54" s="5">
        <v>-53.99</v>
      </c>
      <c r="C54" s="5">
        <f t="shared" si="1"/>
        <v>12758.08</v>
      </c>
      <c r="D54" s="7" t="s">
        <v>5</v>
      </c>
      <c r="E54" s="7" t="s">
        <v>5</v>
      </c>
    </row>
    <row r="55" ht="15.75" customHeight="1">
      <c r="A55" s="22" t="s">
        <v>69</v>
      </c>
      <c r="B55" s="5">
        <v>-53.99</v>
      </c>
      <c r="C55" s="5">
        <f t="shared" si="1"/>
        <v>12704.09</v>
      </c>
      <c r="D55" s="7" t="s">
        <v>5</v>
      </c>
      <c r="E55" s="7" t="s">
        <v>5</v>
      </c>
    </row>
    <row r="56" ht="15.75" customHeight="1">
      <c r="A56" s="4" t="s">
        <v>70</v>
      </c>
      <c r="B56" s="5">
        <v>8000.0</v>
      </c>
      <c r="C56" s="5">
        <f t="shared" si="1"/>
        <v>20704.09</v>
      </c>
      <c r="D56" s="7" t="s">
        <v>5</v>
      </c>
      <c r="E56" s="7" t="s">
        <v>54</v>
      </c>
    </row>
    <row r="57" ht="15.75" customHeight="1">
      <c r="A57" s="10" t="s">
        <v>71</v>
      </c>
      <c r="B57" s="5">
        <v>-3500.0</v>
      </c>
      <c r="C57" s="5">
        <f t="shared" si="1"/>
        <v>17204.09</v>
      </c>
      <c r="D57" s="7" t="s">
        <v>54</v>
      </c>
      <c r="E57" s="7" t="s">
        <v>5</v>
      </c>
    </row>
    <row r="58" ht="15.75" customHeight="1">
      <c r="A58" s="4" t="s">
        <v>72</v>
      </c>
      <c r="B58" s="5">
        <v>-5000.0</v>
      </c>
      <c r="C58" s="5">
        <f t="shared" si="1"/>
        <v>12204.09</v>
      </c>
      <c r="D58" s="7" t="s">
        <v>5</v>
      </c>
    </row>
    <row r="59" ht="15.75" customHeight="1">
      <c r="A59" s="10" t="s">
        <v>73</v>
      </c>
      <c r="B59" s="5">
        <v>-800.0</v>
      </c>
      <c r="C59" s="5">
        <f t="shared" si="1"/>
        <v>11404.09</v>
      </c>
    </row>
    <row r="60" ht="15.75" customHeight="1">
      <c r="A60" s="10" t="s">
        <v>74</v>
      </c>
      <c r="B60" s="5">
        <v>-400.0</v>
      </c>
      <c r="C60" s="5">
        <f t="shared" si="1"/>
        <v>11004.09</v>
      </c>
    </row>
    <row r="61" ht="15.75" customHeight="1">
      <c r="A61" s="4" t="s">
        <v>75</v>
      </c>
      <c r="B61" s="5">
        <v>-4500.0</v>
      </c>
      <c r="C61" s="5">
        <f t="shared" si="1"/>
        <v>6504.09</v>
      </c>
    </row>
    <row r="62" ht="15.75" customHeight="1">
      <c r="A62" s="4" t="s">
        <v>76</v>
      </c>
      <c r="B62" s="5">
        <v>-3500.0</v>
      </c>
      <c r="C62" s="5">
        <f t="shared" si="1"/>
        <v>3004.09</v>
      </c>
    </row>
    <row r="63" ht="15.75" customHeight="1">
      <c r="A63" s="4" t="s">
        <v>77</v>
      </c>
      <c r="B63" s="5">
        <v>5000.0</v>
      </c>
      <c r="C63" s="5">
        <f t="shared" si="1"/>
        <v>8004.09</v>
      </c>
    </row>
    <row r="64" ht="15.75" customHeight="1">
      <c r="B64" s="5"/>
    </row>
    <row r="65" ht="15.75" customHeight="1">
      <c r="B65" s="5"/>
    </row>
    <row r="66" ht="15.75" customHeight="1">
      <c r="B66" s="5"/>
    </row>
    <row r="67" ht="15.75" customHeight="1">
      <c r="B67" s="5"/>
    </row>
    <row r="68" ht="15.75" customHeight="1">
      <c r="B68" s="5"/>
    </row>
    <row r="69" ht="15.75" customHeight="1">
      <c r="B69" s="5"/>
    </row>
    <row r="70" ht="15.75" customHeight="1">
      <c r="B70" s="5"/>
    </row>
    <row r="71" ht="15.75" customHeight="1">
      <c r="B71" s="5"/>
    </row>
    <row r="72" ht="15.75" customHeight="1">
      <c r="B72" s="5"/>
    </row>
    <row r="73" ht="15.75" customHeight="1">
      <c r="B73" s="5"/>
    </row>
    <row r="74" ht="15.75" customHeight="1">
      <c r="B74" s="5"/>
    </row>
    <row r="75" ht="15.75" customHeight="1">
      <c r="B75" s="5"/>
    </row>
    <row r="76" ht="15.75" customHeight="1">
      <c r="B76" s="5"/>
    </row>
    <row r="77" ht="15.75" customHeight="1">
      <c r="B77" s="5"/>
    </row>
    <row r="78" ht="15.75" customHeight="1">
      <c r="B78" s="5"/>
    </row>
    <row r="79" ht="15.75" customHeight="1">
      <c r="B79" s="5"/>
    </row>
    <row r="80" ht="15.75" customHeight="1">
      <c r="B80" s="5"/>
    </row>
    <row r="81" ht="15.75" customHeight="1">
      <c r="B81" s="5"/>
    </row>
    <row r="82" ht="15.75" customHeight="1">
      <c r="B82" s="5"/>
    </row>
    <row r="83" ht="15.75" customHeight="1">
      <c r="B83" s="5"/>
    </row>
    <row r="84" ht="15.75" customHeight="1">
      <c r="B84" s="5"/>
    </row>
    <row r="85" ht="15.75" customHeight="1">
      <c r="B85" s="5"/>
    </row>
    <row r="86" ht="15.75" customHeight="1">
      <c r="B86" s="5"/>
    </row>
    <row r="87" ht="15.75" customHeight="1">
      <c r="B87" s="5"/>
    </row>
    <row r="88" ht="15.75" customHeight="1">
      <c r="B88" s="5"/>
    </row>
    <row r="89" ht="15.75" customHeight="1">
      <c r="B89" s="5"/>
    </row>
    <row r="90" ht="15.75" customHeight="1">
      <c r="B90" s="5"/>
    </row>
    <row r="91" ht="15.75" customHeight="1">
      <c r="B91" s="5"/>
    </row>
    <row r="92" ht="15.75" customHeight="1">
      <c r="B92" s="5"/>
    </row>
    <row r="93" ht="15.75" customHeight="1">
      <c r="B93" s="5"/>
    </row>
    <row r="94" ht="15.75" customHeight="1">
      <c r="B94" s="5"/>
    </row>
    <row r="95" ht="15.75" customHeight="1">
      <c r="B95" s="5"/>
    </row>
    <row r="96" ht="15.75" customHeight="1">
      <c r="B96" s="5"/>
    </row>
    <row r="97" ht="15.75" customHeight="1">
      <c r="B97" s="5"/>
    </row>
    <row r="98" ht="15.75" customHeight="1">
      <c r="B98" s="5"/>
    </row>
    <row r="99" ht="15.75" customHeight="1">
      <c r="B99" s="5"/>
    </row>
    <row r="100" ht="15.75" customHeight="1">
      <c r="B100" s="5"/>
    </row>
    <row r="101" ht="15.75" customHeight="1">
      <c r="B101" s="5"/>
    </row>
    <row r="102" ht="15.75" customHeight="1">
      <c r="B102" s="5"/>
    </row>
    <row r="103" ht="15.75" customHeight="1">
      <c r="B103" s="5"/>
    </row>
    <row r="104" ht="15.75" customHeight="1">
      <c r="B104" s="5"/>
    </row>
    <row r="105" ht="15.75" customHeight="1">
      <c r="B105" s="5"/>
    </row>
    <row r="106" ht="15.75" customHeight="1">
      <c r="B106" s="5"/>
    </row>
    <row r="107" ht="15.75" customHeight="1">
      <c r="B107" s="5"/>
    </row>
    <row r="108" ht="15.75" customHeight="1">
      <c r="B108" s="5"/>
    </row>
    <row r="109" ht="15.75" customHeight="1">
      <c r="B109" s="5"/>
    </row>
    <row r="110" ht="15.75" customHeight="1">
      <c r="B110" s="5"/>
    </row>
    <row r="111" ht="15.75" customHeight="1">
      <c r="B111" s="5"/>
    </row>
    <row r="112" ht="15.75" customHeight="1">
      <c r="B112" s="5"/>
    </row>
    <row r="113" ht="15.75" customHeight="1">
      <c r="B113" s="5"/>
    </row>
    <row r="114" ht="15.75" customHeight="1">
      <c r="B114" s="5"/>
    </row>
    <row r="115" ht="15.75" customHeight="1">
      <c r="B115" s="5"/>
    </row>
    <row r="116" ht="15.75" customHeight="1">
      <c r="B116" s="5"/>
    </row>
    <row r="117" ht="15.75" customHeight="1">
      <c r="B117" s="5"/>
    </row>
    <row r="118" ht="15.75" customHeight="1">
      <c r="B118" s="5"/>
    </row>
    <row r="119" ht="15.75" customHeight="1">
      <c r="B119" s="5"/>
    </row>
    <row r="120" ht="15.75" customHeight="1">
      <c r="B120" s="5"/>
    </row>
    <row r="121" ht="15.75" customHeight="1">
      <c r="B121" s="5"/>
    </row>
    <row r="122" ht="15.75" customHeight="1">
      <c r="B122" s="5"/>
    </row>
    <row r="123" ht="15.75" customHeight="1">
      <c r="B123" s="5"/>
    </row>
    <row r="124" ht="15.75" customHeight="1">
      <c r="B124" s="5"/>
    </row>
    <row r="125" ht="15.75" customHeight="1">
      <c r="B125" s="5"/>
    </row>
    <row r="126" ht="15.75" customHeight="1">
      <c r="B126" s="5"/>
    </row>
    <row r="127" ht="15.75" customHeight="1">
      <c r="B127" s="5"/>
    </row>
    <row r="128" ht="15.75" customHeight="1">
      <c r="B128" s="5"/>
    </row>
    <row r="129" ht="15.75" customHeight="1">
      <c r="B129" s="5"/>
    </row>
    <row r="130" ht="15.75" customHeight="1">
      <c r="B130" s="5"/>
    </row>
    <row r="131" ht="15.75" customHeight="1">
      <c r="B131" s="5"/>
    </row>
    <row r="132" ht="15.75" customHeight="1">
      <c r="B132" s="5"/>
    </row>
    <row r="133" ht="15.75" customHeight="1">
      <c r="B133" s="5"/>
    </row>
    <row r="134" ht="15.75" customHeight="1">
      <c r="B134" s="5"/>
    </row>
    <row r="135" ht="15.75" customHeight="1">
      <c r="B135" s="5"/>
    </row>
    <row r="136" ht="15.75" customHeight="1">
      <c r="B136" s="5"/>
    </row>
    <row r="137" ht="15.75" customHeight="1">
      <c r="B137" s="5"/>
    </row>
    <row r="138" ht="15.75" customHeight="1">
      <c r="B138" s="5"/>
    </row>
    <row r="139" ht="15.75" customHeight="1">
      <c r="B139" s="5"/>
    </row>
    <row r="140" ht="15.75" customHeight="1">
      <c r="B140" s="5"/>
    </row>
    <row r="141" ht="15.75" customHeight="1">
      <c r="B141" s="5"/>
    </row>
    <row r="142" ht="15.75" customHeight="1">
      <c r="B142" s="5"/>
    </row>
    <row r="143" ht="15.75" customHeight="1">
      <c r="B143" s="5"/>
    </row>
    <row r="144" ht="15.75" customHeight="1">
      <c r="B144" s="5"/>
    </row>
    <row r="145" ht="15.75" customHeight="1">
      <c r="B145" s="5"/>
    </row>
    <row r="146" ht="15.75" customHeight="1">
      <c r="B146" s="5"/>
    </row>
    <row r="147" ht="15.75" customHeight="1">
      <c r="B147" s="5"/>
    </row>
    <row r="148" ht="15.75" customHeight="1">
      <c r="B148" s="5"/>
    </row>
    <row r="149" ht="15.75" customHeight="1">
      <c r="B149" s="5"/>
    </row>
    <row r="150" ht="15.75" customHeight="1">
      <c r="B150" s="5"/>
    </row>
    <row r="151" ht="15.75" customHeight="1">
      <c r="B151" s="5"/>
    </row>
    <row r="152" ht="15.75" customHeight="1">
      <c r="B152" s="5"/>
    </row>
    <row r="153" ht="15.75" customHeight="1">
      <c r="B153" s="5"/>
    </row>
    <row r="154" ht="15.75" customHeight="1">
      <c r="B154" s="5"/>
    </row>
    <row r="155" ht="15.75" customHeight="1">
      <c r="B155" s="5"/>
    </row>
    <row r="156" ht="15.75" customHeight="1">
      <c r="B156" s="5"/>
    </row>
    <row r="157" ht="15.75" customHeight="1">
      <c r="B157" s="5"/>
    </row>
    <row r="158" ht="15.75" customHeight="1">
      <c r="B158" s="5"/>
    </row>
    <row r="159" ht="15.75" customHeight="1">
      <c r="B159" s="5"/>
    </row>
    <row r="160" ht="15.75" customHeight="1">
      <c r="B160" s="5"/>
    </row>
    <row r="161" ht="15.75" customHeight="1">
      <c r="B161" s="5"/>
    </row>
    <row r="162" ht="15.75" customHeight="1">
      <c r="B162" s="5"/>
    </row>
    <row r="163" ht="15.75" customHeight="1">
      <c r="B163" s="5"/>
    </row>
    <row r="164" ht="15.75" customHeight="1">
      <c r="B164" s="5"/>
    </row>
    <row r="165" ht="15.75" customHeight="1">
      <c r="B165" s="5"/>
    </row>
    <row r="166" ht="15.75" customHeight="1">
      <c r="B166" s="5"/>
    </row>
    <row r="167" ht="15.75" customHeight="1">
      <c r="B167" s="5"/>
    </row>
    <row r="168" ht="15.75" customHeight="1">
      <c r="B168" s="5"/>
    </row>
    <row r="169" ht="15.75" customHeight="1">
      <c r="B169" s="5"/>
    </row>
    <row r="170" ht="15.75" customHeight="1">
      <c r="B170" s="5"/>
    </row>
    <row r="171" ht="15.75" customHeight="1">
      <c r="B171" s="5"/>
    </row>
    <row r="172" ht="15.75" customHeight="1">
      <c r="B172" s="5"/>
    </row>
    <row r="173" ht="15.75" customHeight="1">
      <c r="B173" s="5"/>
    </row>
    <row r="174" ht="15.75" customHeight="1">
      <c r="B174" s="5"/>
    </row>
    <row r="175" ht="15.75" customHeight="1">
      <c r="B175" s="5"/>
    </row>
    <row r="176" ht="15.75" customHeight="1">
      <c r="B176" s="5"/>
    </row>
    <row r="177" ht="15.75" customHeight="1">
      <c r="B177" s="5"/>
    </row>
    <row r="178" ht="15.75" customHeight="1">
      <c r="B178" s="5"/>
    </row>
    <row r="179" ht="15.75" customHeight="1">
      <c r="B179" s="5"/>
    </row>
    <row r="180" ht="15.75" customHeight="1">
      <c r="B180" s="5"/>
    </row>
    <row r="181" ht="15.75" customHeight="1">
      <c r="B181" s="5"/>
    </row>
    <row r="182" ht="15.75" customHeight="1">
      <c r="B182" s="5"/>
    </row>
    <row r="183" ht="15.75" customHeight="1">
      <c r="B183" s="5"/>
    </row>
    <row r="184" ht="15.75" customHeight="1">
      <c r="B184" s="5"/>
    </row>
    <row r="185" ht="15.75" customHeight="1">
      <c r="B185" s="5"/>
    </row>
    <row r="186" ht="15.75" customHeight="1">
      <c r="B186" s="5"/>
    </row>
    <row r="187" ht="15.75" customHeight="1">
      <c r="B187" s="5"/>
    </row>
    <row r="188" ht="15.75" customHeight="1">
      <c r="B188" s="5"/>
    </row>
    <row r="189" ht="15.75" customHeight="1">
      <c r="B189" s="5"/>
    </row>
    <row r="190" ht="15.75" customHeight="1">
      <c r="B190" s="5"/>
    </row>
    <row r="191" ht="15.75" customHeight="1">
      <c r="B191" s="5"/>
    </row>
    <row r="192" ht="15.75" customHeight="1">
      <c r="B192" s="5"/>
    </row>
    <row r="193" ht="15.75" customHeight="1">
      <c r="B193" s="5"/>
    </row>
    <row r="194" ht="15.75" customHeight="1">
      <c r="B194" s="5"/>
    </row>
    <row r="195" ht="15.75" customHeight="1">
      <c r="B195" s="5"/>
    </row>
    <row r="196" ht="15.75" customHeight="1">
      <c r="B196" s="5"/>
    </row>
    <row r="197" ht="15.75" customHeight="1">
      <c r="B197" s="5"/>
    </row>
    <row r="198" ht="15.75" customHeight="1">
      <c r="B198" s="5"/>
    </row>
    <row r="199" ht="15.75" customHeight="1">
      <c r="B199" s="5"/>
    </row>
    <row r="200" ht="15.75" customHeight="1">
      <c r="B200" s="5"/>
    </row>
    <row r="201" ht="15.75" customHeight="1">
      <c r="B201" s="5"/>
    </row>
    <row r="202" ht="15.75" customHeight="1">
      <c r="B202" s="5"/>
    </row>
    <row r="203" ht="15.75" customHeight="1">
      <c r="B203" s="5"/>
    </row>
    <row r="204" ht="15.75" customHeight="1">
      <c r="B204" s="5"/>
    </row>
    <row r="205" ht="15.75" customHeight="1">
      <c r="B205" s="5"/>
    </row>
    <row r="206" ht="15.75" customHeight="1">
      <c r="B206" s="5"/>
    </row>
    <row r="207" ht="15.75" customHeight="1">
      <c r="B207" s="5"/>
    </row>
    <row r="208" ht="15.75" customHeight="1">
      <c r="B208" s="5"/>
    </row>
    <row r="209" ht="15.75" customHeight="1">
      <c r="B209" s="5"/>
    </row>
    <row r="210" ht="15.75" customHeight="1">
      <c r="B210" s="5"/>
    </row>
    <row r="211" ht="15.75" customHeight="1">
      <c r="B211" s="5"/>
    </row>
    <row r="212" ht="15.75" customHeight="1">
      <c r="B212" s="5"/>
    </row>
    <row r="213" ht="15.75" customHeight="1">
      <c r="B213" s="5"/>
    </row>
    <row r="214" ht="15.75" customHeight="1">
      <c r="B214" s="5"/>
    </row>
    <row r="215" ht="15.75" customHeight="1">
      <c r="B215" s="5"/>
    </row>
    <row r="216" ht="15.75" customHeight="1">
      <c r="B216" s="5"/>
    </row>
    <row r="217" ht="15.75" customHeight="1">
      <c r="B217" s="5"/>
    </row>
    <row r="218" ht="15.75" customHeight="1">
      <c r="B218" s="5"/>
    </row>
    <row r="219" ht="15.75" customHeight="1">
      <c r="B219" s="5"/>
    </row>
    <row r="220" ht="15.75" customHeight="1">
      <c r="B220" s="5"/>
    </row>
    <row r="221" ht="15.75" customHeight="1">
      <c r="B221" s="5"/>
    </row>
    <row r="222" ht="15.75" customHeight="1">
      <c r="B222" s="5"/>
    </row>
    <row r="223" ht="15.75" customHeight="1">
      <c r="B223" s="5"/>
    </row>
    <row r="224" ht="15.75" customHeight="1">
      <c r="B224" s="5"/>
    </row>
    <row r="225" ht="15.75" customHeight="1">
      <c r="B225" s="5"/>
    </row>
    <row r="226" ht="15.75" customHeight="1">
      <c r="B226" s="5"/>
    </row>
    <row r="227" ht="15.75" customHeight="1">
      <c r="B227" s="5"/>
    </row>
    <row r="228" ht="15.75" customHeight="1">
      <c r="B228" s="5"/>
    </row>
    <row r="229" ht="15.75" customHeight="1">
      <c r="B229" s="5"/>
    </row>
    <row r="230" ht="15.75" customHeight="1">
      <c r="B230" s="5"/>
    </row>
    <row r="231" ht="15.75" customHeight="1">
      <c r="B231" s="5"/>
    </row>
    <row r="232" ht="15.75" customHeight="1">
      <c r="B232" s="5"/>
    </row>
    <row r="233" ht="15.75" customHeight="1">
      <c r="B233" s="5"/>
    </row>
    <row r="234" ht="15.75" customHeight="1">
      <c r="B234" s="5"/>
    </row>
    <row r="235" ht="15.75" customHeight="1">
      <c r="B235" s="5"/>
    </row>
    <row r="236" ht="15.75" customHeight="1">
      <c r="B236" s="5"/>
    </row>
    <row r="237" ht="15.75" customHeight="1">
      <c r="B237" s="5"/>
    </row>
    <row r="238" ht="15.75" customHeight="1">
      <c r="B238" s="5"/>
    </row>
    <row r="239" ht="15.75" customHeight="1">
      <c r="B239" s="5"/>
    </row>
    <row r="240" ht="15.75" customHeight="1">
      <c r="B240" s="5"/>
    </row>
    <row r="241" ht="15.75" customHeight="1">
      <c r="B241" s="5"/>
    </row>
    <row r="242" ht="15.75" customHeight="1">
      <c r="B242" s="5"/>
    </row>
    <row r="243" ht="15.75" customHeight="1">
      <c r="B243" s="5"/>
    </row>
    <row r="244" ht="15.75" customHeight="1">
      <c r="B244" s="5"/>
    </row>
    <row r="245" ht="15.75" customHeight="1">
      <c r="B245" s="5"/>
    </row>
    <row r="246" ht="15.75" customHeight="1">
      <c r="B246" s="5"/>
    </row>
    <row r="247" ht="15.75" customHeight="1">
      <c r="B247" s="5"/>
    </row>
    <row r="248" ht="15.75" customHeight="1">
      <c r="B248" s="5"/>
    </row>
    <row r="249" ht="15.75" customHeight="1">
      <c r="B249" s="5"/>
    </row>
    <row r="250" ht="15.75" customHeight="1">
      <c r="B250" s="5"/>
    </row>
    <row r="251" ht="15.75" customHeight="1">
      <c r="B251" s="5"/>
    </row>
    <row r="252" ht="15.75" customHeight="1">
      <c r="B252" s="5"/>
    </row>
    <row r="253" ht="15.75" customHeight="1">
      <c r="B253" s="5"/>
    </row>
    <row r="254" ht="15.75" customHeight="1">
      <c r="B254" s="5"/>
    </row>
    <row r="255" ht="15.75" customHeight="1">
      <c r="B255" s="5"/>
    </row>
    <row r="256" ht="15.75" customHeight="1">
      <c r="B256" s="5"/>
    </row>
    <row r="257" ht="15.75" customHeight="1">
      <c r="B257" s="5"/>
    </row>
    <row r="258" ht="15.75" customHeight="1">
      <c r="B258" s="5"/>
    </row>
    <row r="259" ht="15.75" customHeight="1">
      <c r="B259" s="5"/>
    </row>
    <row r="260" ht="15.75" customHeight="1">
      <c r="B260" s="5"/>
    </row>
    <row r="261" ht="15.75" customHeight="1">
      <c r="B261" s="5"/>
    </row>
    <row r="262" ht="15.75" customHeight="1">
      <c r="B262" s="5"/>
    </row>
    <row r="263" ht="15.75" customHeight="1">
      <c r="B263" s="5"/>
    </row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9.86"/>
    <col customWidth="1" min="4" max="6" width="14.43"/>
  </cols>
  <sheetData>
    <row r="1" ht="15.75" customHeight="1">
      <c r="A1" s="1" t="s">
        <v>78</v>
      </c>
      <c r="B1" s="1" t="s">
        <v>79</v>
      </c>
      <c r="C1" s="1" t="s">
        <v>80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5.75" customHeight="1"/>
    <row r="3" ht="15.75" customHeight="1">
      <c r="C3" s="6">
        <v>2100.0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>
      <c r="A18" s="1" t="s">
        <v>81</v>
      </c>
    </row>
    <row r="19" ht="15.75" customHeight="1">
      <c r="A19" s="25">
        <v>10052.2</v>
      </c>
    </row>
    <row r="20" ht="15.75" customHeight="1"/>
    <row r="21" ht="15.75" customHeight="1">
      <c r="C21" s="26" t="s">
        <v>82</v>
      </c>
    </row>
    <row r="22" ht="15.75" customHeight="1"/>
    <row r="23" ht="15.75" customHeight="1">
      <c r="A23" s="1" t="s">
        <v>83</v>
      </c>
    </row>
    <row r="24" ht="15.75" customHeight="1">
      <c r="A24" s="27">
        <v>6860.8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2" width="26.29"/>
    <col customWidth="1" min="3" max="3" width="33.14"/>
    <col customWidth="1" min="4" max="5" width="14.43"/>
    <col customWidth="1" min="6" max="6" width="21.86"/>
    <col customWidth="1" min="7" max="7" width="25.43"/>
    <col customWidth="1" min="8" max="8" width="24.29"/>
  </cols>
  <sheetData>
    <row r="1" ht="15.75" customHeight="1">
      <c r="A1" s="1" t="s">
        <v>84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5.75" customHeight="1">
      <c r="A2" s="7"/>
      <c r="B2" s="7" t="s">
        <v>92</v>
      </c>
      <c r="C2" s="7" t="s">
        <v>93</v>
      </c>
      <c r="D2" s="6">
        <v>1250.0</v>
      </c>
      <c r="E2" s="7" t="s">
        <v>6</v>
      </c>
      <c r="F2" s="6">
        <v>1000.0</v>
      </c>
    </row>
    <row r="3" ht="15.75" customHeight="1">
      <c r="A3" s="28">
        <v>43739.0</v>
      </c>
      <c r="B3" s="7" t="s">
        <v>94</v>
      </c>
      <c r="C3" s="7" t="s">
        <v>95</v>
      </c>
      <c r="D3" s="6">
        <v>10000.0</v>
      </c>
      <c r="E3" s="7" t="s">
        <v>54</v>
      </c>
    </row>
    <row r="4" ht="15.75" customHeight="1">
      <c r="A4" s="28">
        <v>43739.0</v>
      </c>
      <c r="B4" s="7" t="s">
        <v>96</v>
      </c>
      <c r="C4" s="7" t="s">
        <v>97</v>
      </c>
      <c r="D4" s="6">
        <v>2776.0</v>
      </c>
      <c r="E4" s="7" t="s">
        <v>6</v>
      </c>
      <c r="F4" s="6">
        <v>1000.0</v>
      </c>
    </row>
    <row r="5" ht="15.75" customHeight="1">
      <c r="A5" s="28">
        <v>43851.0</v>
      </c>
      <c r="B5" s="7" t="s">
        <v>98</v>
      </c>
      <c r="C5" s="7" t="s">
        <v>99</v>
      </c>
      <c r="D5" s="6">
        <v>200.0</v>
      </c>
      <c r="E5" s="7" t="s">
        <v>6</v>
      </c>
      <c r="F5" s="7" t="s">
        <v>100</v>
      </c>
    </row>
    <row r="6" ht="15.75" customHeight="1">
      <c r="A6" s="28">
        <v>43851.0</v>
      </c>
      <c r="B6" s="7" t="s">
        <v>101</v>
      </c>
      <c r="C6" s="7" t="s">
        <v>102</v>
      </c>
      <c r="D6" s="6">
        <v>2500.0</v>
      </c>
      <c r="E6" s="7" t="s">
        <v>6</v>
      </c>
      <c r="F6" s="6">
        <v>1250.0</v>
      </c>
    </row>
    <row r="7" ht="15.75" customHeight="1">
      <c r="A7" s="28">
        <v>43851.0</v>
      </c>
      <c r="B7" s="7" t="s">
        <v>103</v>
      </c>
      <c r="C7" s="7" t="s">
        <v>104</v>
      </c>
      <c r="D7" s="6">
        <v>5000.0</v>
      </c>
      <c r="E7" s="7" t="s">
        <v>54</v>
      </c>
      <c r="F7" s="7" t="s">
        <v>105</v>
      </c>
    </row>
    <row r="8" ht="15.75" customHeight="1">
      <c r="A8" s="28">
        <v>43865.0</v>
      </c>
      <c r="B8" s="7" t="s">
        <v>106</v>
      </c>
      <c r="C8" s="7" t="s">
        <v>107</v>
      </c>
      <c r="D8" s="6">
        <v>1200.0</v>
      </c>
      <c r="E8" s="7" t="s">
        <v>108</v>
      </c>
      <c r="F8" s="7" t="s">
        <v>105</v>
      </c>
    </row>
    <row r="9" ht="15.75" customHeight="1">
      <c r="A9" s="28">
        <v>43865.0</v>
      </c>
      <c r="B9" s="7" t="s">
        <v>109</v>
      </c>
      <c r="C9" s="29" t="s">
        <v>110</v>
      </c>
      <c r="D9" s="6">
        <v>9000.0</v>
      </c>
      <c r="E9" s="7" t="s">
        <v>54</v>
      </c>
      <c r="F9" s="7" t="s">
        <v>111</v>
      </c>
    </row>
    <row r="10" ht="15.75" customHeight="1">
      <c r="A10" s="28">
        <v>43865.0</v>
      </c>
      <c r="B10" s="7" t="s">
        <v>94</v>
      </c>
      <c r="C10" s="7" t="s">
        <v>95</v>
      </c>
      <c r="D10" s="6">
        <v>10500.0</v>
      </c>
      <c r="E10" s="7" t="s">
        <v>6</v>
      </c>
      <c r="F10" s="6">
        <v>3500.0</v>
      </c>
    </row>
    <row r="11" ht="15.75" customHeight="1">
      <c r="A11" s="28">
        <v>43872.0</v>
      </c>
      <c r="B11" s="7" t="s">
        <v>112</v>
      </c>
      <c r="C11" s="7" t="s">
        <v>113</v>
      </c>
      <c r="D11" s="6">
        <v>50000.0</v>
      </c>
      <c r="E11" s="7" t="s">
        <v>54</v>
      </c>
      <c r="F11" s="7" t="s">
        <v>114</v>
      </c>
    </row>
    <row r="12" ht="15.75" customHeight="1">
      <c r="A12" s="28">
        <v>43872.0</v>
      </c>
      <c r="B12" s="7" t="s">
        <v>115</v>
      </c>
      <c r="C12" s="7" t="s">
        <v>116</v>
      </c>
      <c r="D12" s="6">
        <v>8840.0</v>
      </c>
      <c r="E12" s="7" t="s">
        <v>54</v>
      </c>
      <c r="F12" s="7" t="s">
        <v>117</v>
      </c>
    </row>
    <row r="13" ht="15.75" customHeight="1">
      <c r="A13" s="28">
        <v>43872.0</v>
      </c>
      <c r="B13" s="7" t="s">
        <v>118</v>
      </c>
      <c r="C13" s="7" t="s">
        <v>119</v>
      </c>
      <c r="D13" s="6">
        <v>800.0</v>
      </c>
      <c r="E13" s="7" t="s">
        <v>6</v>
      </c>
      <c r="F13" s="7" t="s">
        <v>120</v>
      </c>
    </row>
    <row r="14" ht="15.75" customHeight="1">
      <c r="A14" s="28">
        <v>43872.0</v>
      </c>
      <c r="B14" s="7" t="s">
        <v>121</v>
      </c>
      <c r="C14" s="7" t="s">
        <v>122</v>
      </c>
      <c r="D14" s="6">
        <v>400.0</v>
      </c>
      <c r="E14" s="7" t="s">
        <v>6</v>
      </c>
      <c r="F14" s="7" t="s">
        <v>120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7" t="s">
        <v>123</v>
      </c>
      <c r="B1" s="6">
        <v>6000.0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