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ing Record" sheetId="1" r:id="rId4"/>
  </sheets>
  <definedNames/>
  <calcPr/>
</workbook>
</file>

<file path=xl/sharedStrings.xml><?xml version="1.0" encoding="utf-8"?>
<sst xmlns="http://schemas.openxmlformats.org/spreadsheetml/2006/main" count="443" uniqueCount="51">
  <si>
    <t xml:space="preserve">DELIBERATIONS </t>
  </si>
  <si>
    <t>Fund GPB at 149,924</t>
  </si>
  <si>
    <t>Fund Lecture Fund at 90,000</t>
  </si>
  <si>
    <t>Fund ABCS at 235,000</t>
  </si>
  <si>
    <t>Fund Media Board at 75,000</t>
  </si>
  <si>
    <t>Fund GUSA at 6,495.40</t>
  </si>
  <si>
    <t>Fund CMSF at 25,816</t>
  </si>
  <si>
    <t>Fund Transfer Council at 7,500</t>
  </si>
  <si>
    <t>Fund GOLD at 5,000</t>
  </si>
  <si>
    <t>Fund CSJ-ABSO at 130,000</t>
  </si>
  <si>
    <t>Juliana Arias, Chair</t>
  </si>
  <si>
    <t>Peter Hamilton, PAAC</t>
  </si>
  <si>
    <t>Y</t>
  </si>
  <si>
    <t>N</t>
  </si>
  <si>
    <t>Harrison Nugent, ABCS</t>
  </si>
  <si>
    <t xml:space="preserve">Henry Dai, SAC </t>
  </si>
  <si>
    <t xml:space="preserve">Zach Volpe, CMSF </t>
  </si>
  <si>
    <t xml:space="preserve">Eric Bazail, Lecture Fund </t>
  </si>
  <si>
    <t>Layla Weiss, Transfer Council</t>
  </si>
  <si>
    <t xml:space="preserve">Sam Dubke, GPB </t>
  </si>
  <si>
    <t>Chris Ziac, CSJ ABSO</t>
  </si>
  <si>
    <t>Julio Salmeron, GOLD</t>
  </si>
  <si>
    <t>Olivia Kleier, CAB  &amp; Outdoor Education</t>
  </si>
  <si>
    <t>Leo Rassieur, Media Board</t>
  </si>
  <si>
    <t xml:space="preserve">Joshua Marin, GUSA Exec-Elect </t>
  </si>
  <si>
    <t>Aye</t>
  </si>
  <si>
    <t>Nay</t>
  </si>
  <si>
    <t>Fund PAAC at 50,000</t>
  </si>
  <si>
    <t>Fund SAC at 250,000</t>
  </si>
  <si>
    <t>Fund Outdoor Education at 7,000</t>
  </si>
  <si>
    <t>Fund Lecture Fund at 85,000</t>
  </si>
  <si>
    <t>Fund CMSF at 20,000</t>
  </si>
  <si>
    <t>Fund GPB at 145,000</t>
  </si>
  <si>
    <t>Fund Outdoor Education at 6,500</t>
  </si>
  <si>
    <t>Split $6,504.60 equally between ABCS and SAC</t>
  </si>
  <si>
    <t xml:space="preserve">Finalize budget </t>
  </si>
  <si>
    <t>A</t>
  </si>
  <si>
    <t>Allocate the entirety of the SEF to SAC</t>
  </si>
  <si>
    <t xml:space="preserve">Redistribute $1,500 from SAC to GOLD </t>
  </si>
  <si>
    <t>Redistribute $5,000 from GPB to SAC</t>
  </si>
  <si>
    <t>Redistribute $2,000 from SAC to GUSA</t>
  </si>
  <si>
    <t>Redistribute $5,000 from SAC to PAAC</t>
  </si>
  <si>
    <t>Tabling debate</t>
  </si>
  <si>
    <t>Redistribute $2,000 from CSJ to Media Board</t>
  </si>
  <si>
    <t>Redistribute $3,000 from GPB to Media Board</t>
  </si>
  <si>
    <t>Finalize budget</t>
  </si>
  <si>
    <t>Olivia Kleier, Outdoor Education</t>
  </si>
  <si>
    <t xml:space="preserve">Joshua Marin-Mora, GUSA Exec-Elect </t>
  </si>
  <si>
    <t>Redistribute $3,000 from SAC to GPB</t>
  </si>
  <si>
    <t>Finalize Budget</t>
  </si>
  <si>
    <t xml:space="preserve">Juliana Arias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</si>
</sst>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0">
    <font>
      <sz val="10.0"/>
      <color rgb="FF000000"/>
      <name val="Arial"/>
    </font>
    <font>
      <sz val="12.0"/>
      <color rgb="FFFFFFFF"/>
      <name val="Times New Roman"/>
    </font>
    <font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sz val="10.0"/>
      <color rgb="FFFFFFFF"/>
      <name val="Times New Roman"/>
    </font>
    <font>
      <sz val="12.0"/>
      <color rgb="FFFFFFFF"/>
      <name val="Arial"/>
    </font>
    <font>
      <sz val="12.0"/>
      <color theme="1"/>
      <name val="Arial"/>
    </font>
    <font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DBDBD"/>
        <bgColor rgb="FFBDBDBD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2" numFmtId="0" xfId="0" applyFill="1" applyFont="1"/>
    <xf borderId="0" fillId="0" fontId="3" numFmtId="0" xfId="0" applyFont="1"/>
    <xf borderId="0" fillId="0" fontId="3" numFmtId="0" xfId="0" applyAlignment="1" applyFont="1">
      <alignment horizontal="left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horizontal="right"/>
    </xf>
    <xf borderId="0" fillId="3" fontId="4" numFmtId="0" xfId="0" applyFont="1"/>
    <xf borderId="0" fillId="2" fontId="5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2" fontId="7" numFmtId="0" xfId="0" applyAlignment="1" applyFont="1">
      <alignment shrinkToFit="0" vertical="bottom" wrapText="1"/>
    </xf>
    <xf borderId="0" fillId="3" fontId="8" numFmtId="0" xfId="0" applyAlignment="1" applyFont="1">
      <alignment readingOrder="0" vertical="bottom"/>
    </xf>
    <xf borderId="0" fillId="5" fontId="2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7" fontId="8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8" fontId="8" numFmtId="0" xfId="0" applyAlignment="1" applyFill="1" applyFont="1">
      <alignment vertical="bottom"/>
    </xf>
    <xf borderId="0" fillId="9" fontId="8" numFmtId="0" xfId="0" applyAlignment="1" applyFill="1" applyFont="1">
      <alignment horizontal="right" vertical="bottom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10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</cellXfs>
  <cellStyles count="1">
    <cellStyle xfId="0" name="Normal" builtinId="0"/>
  </cellStyles>
  <dxfs count="9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7">
    <tableStyle count="2" pivot="0" name="Voting Record-style">
      <tableStyleElement dxfId="6" type="firstRowStripe"/>
      <tableStyleElement dxfId="7" type="secondRowStripe"/>
    </tableStyle>
    <tableStyle count="2" pivot="0" name="Voting Record-style 2">
      <tableStyleElement dxfId="6" type="firstRowStripe"/>
      <tableStyleElement dxfId="7" type="secondRowStripe"/>
    </tableStyle>
    <tableStyle count="2" pivot="0" name="Voting Record-style 3">
      <tableStyleElement dxfId="6" type="firstRowStripe"/>
      <tableStyleElement dxfId="7" type="secondRowStripe"/>
    </tableStyle>
    <tableStyle count="3" pivot="0" name="Voting Record-style 4">
      <tableStyleElement dxfId="8" type="headerRow"/>
      <tableStyleElement dxfId="6" type="firstRowStripe"/>
      <tableStyleElement dxfId="7" type="secondRowStripe"/>
    </tableStyle>
    <tableStyle count="3" pivot="0" name="Voting Record-style 5">
      <tableStyleElement dxfId="8" type="headerRow"/>
      <tableStyleElement dxfId="6" type="firstRowStripe"/>
      <tableStyleElement dxfId="7" type="secondRowStripe"/>
    </tableStyle>
    <tableStyle count="2" pivot="0" name="Voting Record-style 6">
      <tableStyleElement dxfId="6" type="firstRowStripe"/>
      <tableStyleElement dxfId="7" type="secondRowStripe"/>
    </tableStyle>
    <tableStyle count="2" pivot="0" name="Voting Record-style 7"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1:A63" displayName="Table_1" id="1">
  <tableColumns count="1">
    <tableColumn name="Column1" id="1"/>
  </tableColumns>
  <tableStyleInfo name="Voting Record-style" showColumnStripes="0" showFirstColumn="1" showLastColumn="1" showRowStripes="1"/>
</table>
</file>

<file path=xl/tables/table2.xml><?xml version="1.0" encoding="utf-8"?>
<table xmlns="http://schemas.openxmlformats.org/spreadsheetml/2006/main" headerRowCount="0" ref="B18:J32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oting Record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5:J47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oting Record-style 3" showColumnStripes="0" showFirstColumn="1" showLastColumn="1" showRowStripes="1"/>
</table>
</file>

<file path=xl/tables/table4.xml><?xml version="1.0" encoding="utf-8"?>
<table xmlns="http://schemas.openxmlformats.org/spreadsheetml/2006/main" ref="A1:A16" displayName="Table_4" id="4">
  <tableColumns count="1">
    <tableColumn name="DELIBERATIONS " id="1"/>
  </tableColumns>
  <tableStyleInfo name="Voting Record-style 4" showColumnStripes="0" showFirstColumn="1" showLastColumn="1" showRowStripes="1"/>
</table>
</file>

<file path=xl/tables/table5.xml><?xml version="1.0" encoding="utf-8"?>
<table xmlns="http://schemas.openxmlformats.org/spreadsheetml/2006/main" headerRowCount="0" ref="B2:O16" displayName="Table_5" id="5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Voting Record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8:A32" displayName="Table_6" id="6">
  <tableColumns count="1">
    <tableColumn name="Column1" id="1"/>
  </tableColumns>
  <tableStyleInfo name="Voting Record-style 6" showColumnStripes="0" showFirstColumn="1" showLastColumn="1" showRowStripes="1"/>
</table>
</file>

<file path=xl/tables/table7.xml><?xml version="1.0" encoding="utf-8"?>
<table xmlns="http://schemas.openxmlformats.org/spreadsheetml/2006/main" headerRowCount="0" ref="A35:A47" displayName="Table_7" id="7">
  <tableColumns count="1">
    <tableColumn name="Column1" id="1"/>
  </tableColumns>
  <tableStyleInfo name="Voting Record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5.86"/>
  </cols>
  <sheetData>
    <row r="1" ht="56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3"/>
      <c r="Q1" s="3"/>
      <c r="R1" s="3"/>
      <c r="S1" s="3"/>
      <c r="T1" s="3"/>
      <c r="U1" s="3"/>
      <c r="V1" s="3"/>
    </row>
    <row r="2" ht="15.75" customHeight="1">
      <c r="A2" s="4" t="s">
        <v>10</v>
      </c>
      <c r="B2" s="5"/>
      <c r="C2" s="5"/>
      <c r="D2" s="5"/>
      <c r="E2" s="5"/>
      <c r="F2" s="4"/>
      <c r="G2" s="5"/>
      <c r="H2" s="5"/>
      <c r="I2" s="5"/>
      <c r="J2" s="5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</row>
    <row r="3">
      <c r="A3" s="4" t="s">
        <v>11</v>
      </c>
      <c r="B3" s="8" t="s">
        <v>12</v>
      </c>
      <c r="C3" s="4" t="s">
        <v>13</v>
      </c>
      <c r="D3" s="4" t="s">
        <v>12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6"/>
      <c r="L3" s="6"/>
      <c r="M3" s="6"/>
      <c r="N3" s="6"/>
      <c r="O3" s="6"/>
    </row>
    <row r="4">
      <c r="A4" s="4" t="s">
        <v>14</v>
      </c>
      <c r="B4" s="8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6"/>
      <c r="L4" s="6"/>
      <c r="M4" s="6"/>
      <c r="N4" s="6"/>
      <c r="O4" s="6"/>
    </row>
    <row r="5">
      <c r="A5" s="4" t="s">
        <v>15</v>
      </c>
      <c r="B5" s="8" t="s">
        <v>12</v>
      </c>
      <c r="C5" s="4" t="s">
        <v>12</v>
      </c>
      <c r="D5" s="4" t="s">
        <v>12</v>
      </c>
      <c r="E5" s="9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6"/>
      <c r="L5" s="6"/>
      <c r="M5" s="6"/>
      <c r="N5" s="6"/>
      <c r="O5" s="6"/>
    </row>
    <row r="6">
      <c r="A6" s="4" t="s">
        <v>16</v>
      </c>
      <c r="B6" s="8" t="s">
        <v>12</v>
      </c>
      <c r="C6" s="4" t="s">
        <v>12</v>
      </c>
      <c r="D6" s="4" t="s">
        <v>12</v>
      </c>
      <c r="E6" s="4" t="s">
        <v>12</v>
      </c>
      <c r="F6" s="4" t="s">
        <v>13</v>
      </c>
      <c r="G6" s="4" t="s">
        <v>12</v>
      </c>
      <c r="H6" s="4" t="s">
        <v>12</v>
      </c>
      <c r="I6" s="4" t="s">
        <v>13</v>
      </c>
      <c r="J6" s="4" t="s">
        <v>12</v>
      </c>
      <c r="K6" s="6"/>
      <c r="L6" s="6"/>
      <c r="M6" s="6"/>
      <c r="N6" s="6"/>
      <c r="O6" s="6"/>
    </row>
    <row r="7">
      <c r="A7" s="4" t="s">
        <v>17</v>
      </c>
      <c r="B7" s="8" t="s">
        <v>12</v>
      </c>
      <c r="C7" s="4" t="s">
        <v>12</v>
      </c>
      <c r="D7" s="4" t="s">
        <v>12</v>
      </c>
      <c r="E7" s="4" t="s">
        <v>12</v>
      </c>
      <c r="F7" s="4" t="s">
        <v>12</v>
      </c>
      <c r="G7" s="4" t="s">
        <v>12</v>
      </c>
      <c r="H7" s="4" t="s">
        <v>12</v>
      </c>
      <c r="I7" s="4" t="s">
        <v>12</v>
      </c>
      <c r="J7" s="4" t="s">
        <v>12</v>
      </c>
      <c r="K7" s="6"/>
      <c r="L7" s="6"/>
      <c r="M7" s="6"/>
      <c r="N7" s="6"/>
      <c r="O7" s="6"/>
    </row>
    <row r="8">
      <c r="A8" s="4" t="s">
        <v>18</v>
      </c>
      <c r="B8" s="8" t="s">
        <v>12</v>
      </c>
      <c r="C8" s="4" t="s">
        <v>12</v>
      </c>
      <c r="D8" s="4" t="s">
        <v>12</v>
      </c>
      <c r="E8" s="4" t="s">
        <v>12</v>
      </c>
      <c r="F8" s="4" t="s">
        <v>12</v>
      </c>
      <c r="G8" s="4" t="s">
        <v>13</v>
      </c>
      <c r="H8" s="4" t="s">
        <v>12</v>
      </c>
      <c r="I8" s="4" t="s">
        <v>13</v>
      </c>
      <c r="J8" s="4" t="s">
        <v>12</v>
      </c>
      <c r="K8" s="6"/>
      <c r="L8" s="6"/>
      <c r="M8" s="6"/>
      <c r="N8" s="6"/>
      <c r="O8" s="6"/>
    </row>
    <row r="9">
      <c r="A9" s="4" t="s">
        <v>19</v>
      </c>
      <c r="B9" s="8" t="s">
        <v>12</v>
      </c>
      <c r="C9" s="4" t="s">
        <v>12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12</v>
      </c>
      <c r="K9" s="6"/>
      <c r="L9" s="6"/>
      <c r="M9" s="6"/>
      <c r="N9" s="6"/>
      <c r="O9" s="6"/>
    </row>
    <row r="10">
      <c r="A10" s="4" t="s">
        <v>20</v>
      </c>
      <c r="B10" s="8" t="s">
        <v>12</v>
      </c>
      <c r="C10" s="4" t="s">
        <v>12</v>
      </c>
      <c r="D10" s="4" t="s">
        <v>12</v>
      </c>
      <c r="E10" s="4" t="s">
        <v>12</v>
      </c>
      <c r="F10" s="4" t="s">
        <v>13</v>
      </c>
      <c r="G10" s="4" t="s">
        <v>12</v>
      </c>
      <c r="H10" s="4" t="s">
        <v>12</v>
      </c>
      <c r="I10" s="4" t="s">
        <v>12</v>
      </c>
      <c r="J10" s="4" t="s">
        <v>12</v>
      </c>
      <c r="K10" s="6"/>
      <c r="L10" s="6"/>
      <c r="M10" s="6"/>
      <c r="N10" s="6"/>
      <c r="O10" s="6"/>
    </row>
    <row r="11">
      <c r="A11" s="4" t="s">
        <v>21</v>
      </c>
      <c r="B11" s="8" t="s">
        <v>12</v>
      </c>
      <c r="C11" s="4" t="s">
        <v>13</v>
      </c>
      <c r="D11" s="4" t="s">
        <v>12</v>
      </c>
      <c r="E11" s="4" t="s">
        <v>12</v>
      </c>
      <c r="F11" s="4" t="s">
        <v>12</v>
      </c>
      <c r="G11" s="4" t="s">
        <v>12</v>
      </c>
      <c r="H11" s="4" t="s">
        <v>12</v>
      </c>
      <c r="I11" s="4" t="s">
        <v>12</v>
      </c>
      <c r="J11" s="4" t="s">
        <v>12</v>
      </c>
      <c r="K11" s="6"/>
      <c r="L11" s="6"/>
      <c r="M11" s="6"/>
      <c r="N11" s="6"/>
      <c r="O11" s="6"/>
    </row>
    <row r="12">
      <c r="A12" s="4" t="s">
        <v>22</v>
      </c>
      <c r="B12" s="8" t="s">
        <v>12</v>
      </c>
      <c r="C12" s="4" t="s">
        <v>12</v>
      </c>
      <c r="D12" s="4" t="s">
        <v>12</v>
      </c>
      <c r="E12" s="4" t="s">
        <v>12</v>
      </c>
      <c r="F12" s="4" t="s">
        <v>13</v>
      </c>
      <c r="G12" s="4" t="s">
        <v>12</v>
      </c>
      <c r="H12" s="4" t="s">
        <v>12</v>
      </c>
      <c r="I12" s="4" t="s">
        <v>13</v>
      </c>
      <c r="J12" s="4" t="s">
        <v>12</v>
      </c>
      <c r="K12" s="6"/>
      <c r="L12" s="6"/>
      <c r="M12" s="6"/>
      <c r="N12" s="6"/>
      <c r="O12" s="6"/>
    </row>
    <row r="13">
      <c r="A13" s="4" t="s">
        <v>23</v>
      </c>
      <c r="B13" s="8" t="s">
        <v>12</v>
      </c>
      <c r="C13" s="4" t="s">
        <v>13</v>
      </c>
      <c r="D13" s="4" t="s">
        <v>12</v>
      </c>
      <c r="E13" s="4" t="s">
        <v>12</v>
      </c>
      <c r="F13" s="4" t="s">
        <v>12</v>
      </c>
      <c r="G13" s="4" t="s">
        <v>12</v>
      </c>
      <c r="H13" s="4" t="s">
        <v>12</v>
      </c>
      <c r="I13" s="4" t="s">
        <v>13</v>
      </c>
      <c r="J13" s="4" t="s">
        <v>12</v>
      </c>
      <c r="K13" s="6"/>
      <c r="L13" s="6"/>
      <c r="M13" s="6"/>
      <c r="N13" s="6"/>
      <c r="O13" s="6"/>
    </row>
    <row r="14">
      <c r="A14" s="4" t="s">
        <v>24</v>
      </c>
      <c r="B14" s="8" t="s">
        <v>12</v>
      </c>
      <c r="C14" s="4" t="s">
        <v>13</v>
      </c>
      <c r="D14" s="4" t="s">
        <v>12</v>
      </c>
      <c r="E14" s="4" t="s">
        <v>12</v>
      </c>
      <c r="F14" s="4" t="s">
        <v>13</v>
      </c>
      <c r="G14" s="4" t="s">
        <v>12</v>
      </c>
      <c r="H14" s="4" t="s">
        <v>12</v>
      </c>
      <c r="I14" s="4" t="s">
        <v>12</v>
      </c>
      <c r="J14" s="4" t="s">
        <v>12</v>
      </c>
      <c r="K14" s="6"/>
      <c r="L14" s="6"/>
      <c r="M14" s="6"/>
      <c r="N14" s="6"/>
      <c r="O14" s="6"/>
    </row>
    <row r="15">
      <c r="A15" s="4" t="s">
        <v>25</v>
      </c>
      <c r="B15" s="10">
        <f t="shared" ref="B15:J15" si="1">COUNTIF(B3:B14, "Y")</f>
        <v>12</v>
      </c>
      <c r="C15" s="10">
        <f t="shared" si="1"/>
        <v>8</v>
      </c>
      <c r="D15" s="10">
        <f t="shared" si="1"/>
        <v>12</v>
      </c>
      <c r="E15" s="10">
        <f t="shared" si="1"/>
        <v>12</v>
      </c>
      <c r="F15" s="10">
        <f t="shared" si="1"/>
        <v>8</v>
      </c>
      <c r="G15" s="10">
        <f t="shared" si="1"/>
        <v>11</v>
      </c>
      <c r="H15" s="10">
        <f t="shared" si="1"/>
        <v>12</v>
      </c>
      <c r="I15" s="10">
        <f t="shared" si="1"/>
        <v>8</v>
      </c>
      <c r="J15" s="10">
        <f t="shared" si="1"/>
        <v>12</v>
      </c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</row>
    <row r="16">
      <c r="A16" s="4" t="s">
        <v>26</v>
      </c>
      <c r="B16" s="11">
        <f t="shared" ref="B16:J16" si="2">COUNTIF(B3:B14, "N")</f>
        <v>0</v>
      </c>
      <c r="C16" s="11">
        <f t="shared" si="2"/>
        <v>4</v>
      </c>
      <c r="D16" s="11">
        <f t="shared" si="2"/>
        <v>0</v>
      </c>
      <c r="E16" s="11">
        <f t="shared" si="2"/>
        <v>0</v>
      </c>
      <c r="F16" s="11">
        <f t="shared" si="2"/>
        <v>4</v>
      </c>
      <c r="G16" s="11">
        <f t="shared" si="2"/>
        <v>1</v>
      </c>
      <c r="H16" s="11">
        <f t="shared" si="2"/>
        <v>0</v>
      </c>
      <c r="I16" s="11">
        <f t="shared" si="2"/>
        <v>4</v>
      </c>
      <c r="J16" s="11">
        <f t="shared" si="2"/>
        <v>0</v>
      </c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</row>
    <row r="17">
      <c r="A17" s="12" t="s">
        <v>0</v>
      </c>
      <c r="B17" s="1" t="s">
        <v>27</v>
      </c>
      <c r="C17" s="13" t="s">
        <v>28</v>
      </c>
      <c r="D17" s="1" t="s">
        <v>29</v>
      </c>
      <c r="E17" s="1" t="s">
        <v>30</v>
      </c>
      <c r="F17" s="1" t="s">
        <v>31</v>
      </c>
      <c r="G17" s="1" t="s">
        <v>32</v>
      </c>
      <c r="H17" s="1" t="s">
        <v>33</v>
      </c>
      <c r="I17" s="14" t="s">
        <v>34</v>
      </c>
      <c r="J17" s="1" t="s">
        <v>35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10</v>
      </c>
      <c r="B18" s="4"/>
      <c r="C18" s="4"/>
      <c r="D18" s="5"/>
      <c r="E18" s="5"/>
      <c r="F18" s="5"/>
      <c r="G18" s="5"/>
      <c r="H18" s="4"/>
      <c r="I18" s="5"/>
      <c r="J18" s="5"/>
    </row>
    <row r="19">
      <c r="A19" s="4" t="s">
        <v>11</v>
      </c>
      <c r="B19" s="4" t="s">
        <v>12</v>
      </c>
      <c r="C19" s="4" t="s">
        <v>12</v>
      </c>
      <c r="D19" s="4" t="s">
        <v>13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12</v>
      </c>
    </row>
    <row r="20">
      <c r="A20" s="4" t="s">
        <v>14</v>
      </c>
      <c r="B20" s="4" t="s">
        <v>12</v>
      </c>
      <c r="C20" s="4" t="s">
        <v>12</v>
      </c>
      <c r="D20" s="4" t="s">
        <v>13</v>
      </c>
      <c r="E20" s="4" t="s">
        <v>13</v>
      </c>
      <c r="F20" s="4" t="s">
        <v>12</v>
      </c>
      <c r="G20" s="4" t="s">
        <v>12</v>
      </c>
      <c r="H20" s="4" t="s">
        <v>12</v>
      </c>
      <c r="I20" s="4" t="s">
        <v>12</v>
      </c>
      <c r="J20" s="4" t="s">
        <v>12</v>
      </c>
    </row>
    <row r="21">
      <c r="A21" s="4" t="s">
        <v>15</v>
      </c>
      <c r="B21" s="4" t="s">
        <v>12</v>
      </c>
      <c r="C21" s="4" t="s">
        <v>13</v>
      </c>
      <c r="D21" s="4" t="s">
        <v>13</v>
      </c>
      <c r="E21" s="4" t="s">
        <v>13</v>
      </c>
      <c r="F21" s="4" t="s">
        <v>13</v>
      </c>
      <c r="G21" s="4" t="s">
        <v>12</v>
      </c>
      <c r="H21" s="4" t="s">
        <v>12</v>
      </c>
      <c r="I21" s="4" t="s">
        <v>13</v>
      </c>
      <c r="J21" s="4" t="s">
        <v>13</v>
      </c>
    </row>
    <row r="22">
      <c r="A22" s="4" t="s">
        <v>16</v>
      </c>
      <c r="B22" s="4" t="s">
        <v>12</v>
      </c>
      <c r="C22" s="4" t="s">
        <v>13</v>
      </c>
      <c r="D22" s="4" t="s">
        <v>12</v>
      </c>
      <c r="E22" s="4" t="s">
        <v>12</v>
      </c>
      <c r="F22" s="4" t="s">
        <v>13</v>
      </c>
      <c r="G22" s="4" t="s">
        <v>12</v>
      </c>
      <c r="H22" s="4" t="s">
        <v>12</v>
      </c>
      <c r="I22" s="4" t="s">
        <v>12</v>
      </c>
      <c r="J22" s="4" t="s">
        <v>12</v>
      </c>
    </row>
    <row r="23">
      <c r="A23" s="4" t="s">
        <v>17</v>
      </c>
      <c r="B23" s="4" t="s">
        <v>12</v>
      </c>
      <c r="C23" s="4" t="s">
        <v>12</v>
      </c>
      <c r="D23" s="4" t="s">
        <v>12</v>
      </c>
      <c r="E23" s="4" t="s">
        <v>13</v>
      </c>
      <c r="F23" s="4" t="s">
        <v>12</v>
      </c>
      <c r="G23" s="4" t="s">
        <v>12</v>
      </c>
      <c r="H23" s="4" t="s">
        <v>12</v>
      </c>
      <c r="I23" s="4" t="s">
        <v>13</v>
      </c>
      <c r="J23" s="4" t="s">
        <v>12</v>
      </c>
    </row>
    <row r="24">
      <c r="A24" s="4" t="s">
        <v>18</v>
      </c>
      <c r="B24" s="4" t="s">
        <v>12</v>
      </c>
      <c r="C24" s="4" t="s">
        <v>12</v>
      </c>
      <c r="D24" s="4" t="s">
        <v>12</v>
      </c>
      <c r="E24" s="4" t="s">
        <v>13</v>
      </c>
      <c r="F24" s="4" t="s">
        <v>12</v>
      </c>
      <c r="G24" s="4" t="s">
        <v>12</v>
      </c>
      <c r="H24" s="4" t="s">
        <v>12</v>
      </c>
      <c r="I24" s="4" t="s">
        <v>12</v>
      </c>
      <c r="J24" s="4" t="s">
        <v>12</v>
      </c>
    </row>
    <row r="25">
      <c r="A25" s="4" t="s">
        <v>19</v>
      </c>
      <c r="B25" s="4" t="s">
        <v>12</v>
      </c>
      <c r="C25" s="4" t="s">
        <v>12</v>
      </c>
      <c r="D25" s="4" t="s">
        <v>12</v>
      </c>
      <c r="E25" s="4" t="s">
        <v>12</v>
      </c>
      <c r="F25" s="4" t="s">
        <v>13</v>
      </c>
      <c r="G25" s="4" t="s">
        <v>13</v>
      </c>
      <c r="H25" s="4" t="s">
        <v>12</v>
      </c>
      <c r="I25" s="4" t="s">
        <v>12</v>
      </c>
      <c r="J25" s="4" t="s">
        <v>12</v>
      </c>
    </row>
    <row r="26">
      <c r="A26" s="4" t="s">
        <v>20</v>
      </c>
      <c r="B26" s="4" t="s">
        <v>12</v>
      </c>
      <c r="C26" s="4" t="s">
        <v>13</v>
      </c>
      <c r="D26" s="4" t="s">
        <v>12</v>
      </c>
      <c r="E26" s="4" t="s">
        <v>12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12</v>
      </c>
    </row>
    <row r="27">
      <c r="A27" s="4" t="s">
        <v>21</v>
      </c>
      <c r="B27" s="4" t="s">
        <v>12</v>
      </c>
      <c r="C27" s="4" t="s">
        <v>36</v>
      </c>
      <c r="D27" s="4" t="s">
        <v>12</v>
      </c>
      <c r="E27" s="4" t="s">
        <v>12</v>
      </c>
      <c r="F27" s="4" t="s">
        <v>12</v>
      </c>
      <c r="G27" s="4" t="s">
        <v>12</v>
      </c>
      <c r="H27" s="4" t="s">
        <v>12</v>
      </c>
      <c r="I27" s="4" t="s">
        <v>12</v>
      </c>
      <c r="J27" s="4" t="s">
        <v>12</v>
      </c>
    </row>
    <row r="28">
      <c r="A28" s="4" t="s">
        <v>22</v>
      </c>
      <c r="B28" s="4" t="s">
        <v>36</v>
      </c>
      <c r="C28" s="4" t="s">
        <v>13</v>
      </c>
      <c r="D28" s="4" t="s">
        <v>12</v>
      </c>
      <c r="E28" s="4" t="s">
        <v>13</v>
      </c>
      <c r="F28" s="4" t="s">
        <v>12</v>
      </c>
      <c r="G28" s="4" t="s">
        <v>12</v>
      </c>
      <c r="H28" s="4" t="s">
        <v>12</v>
      </c>
      <c r="I28" s="4" t="s">
        <v>12</v>
      </c>
      <c r="J28" s="4" t="s">
        <v>12</v>
      </c>
    </row>
    <row r="29">
      <c r="A29" s="4" t="s">
        <v>23</v>
      </c>
      <c r="B29" s="4" t="s">
        <v>12</v>
      </c>
      <c r="C29" s="4" t="s">
        <v>12</v>
      </c>
      <c r="D29" s="4" t="s">
        <v>12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12</v>
      </c>
    </row>
    <row r="30">
      <c r="A30" s="4" t="s">
        <v>24</v>
      </c>
      <c r="B30" s="4" t="s">
        <v>12</v>
      </c>
      <c r="C30" s="4" t="s">
        <v>36</v>
      </c>
      <c r="D30" s="4" t="s">
        <v>12</v>
      </c>
      <c r="E30" s="4" t="s">
        <v>12</v>
      </c>
      <c r="F30" s="4" t="s">
        <v>12</v>
      </c>
      <c r="G30" s="4" t="s">
        <v>12</v>
      </c>
      <c r="H30" s="4" t="s">
        <v>12</v>
      </c>
      <c r="I30" s="4" t="s">
        <v>12</v>
      </c>
      <c r="J30" s="4" t="s">
        <v>12</v>
      </c>
    </row>
    <row r="31">
      <c r="A31" s="4" t="s">
        <v>25</v>
      </c>
      <c r="B31" s="4">
        <f t="shared" ref="B31:J31" si="3">countif(B19:B30,"Y")</f>
        <v>11</v>
      </c>
      <c r="C31" s="4">
        <f t="shared" si="3"/>
        <v>6</v>
      </c>
      <c r="D31" s="4">
        <f t="shared" si="3"/>
        <v>9</v>
      </c>
      <c r="E31" s="4">
        <f t="shared" si="3"/>
        <v>7</v>
      </c>
      <c r="F31" s="4">
        <f t="shared" si="3"/>
        <v>9</v>
      </c>
      <c r="G31" s="4">
        <f t="shared" si="3"/>
        <v>11</v>
      </c>
      <c r="H31" s="4">
        <f t="shared" si="3"/>
        <v>12</v>
      </c>
      <c r="I31" s="4">
        <f t="shared" si="3"/>
        <v>10</v>
      </c>
      <c r="J31" s="4">
        <f t="shared" si="3"/>
        <v>11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4" t="s">
        <v>26</v>
      </c>
      <c r="B32" s="11">
        <f t="shared" ref="B32:J32" si="4">countif(B19:B30,"N")</f>
        <v>0</v>
      </c>
      <c r="C32" s="11">
        <f t="shared" si="4"/>
        <v>4</v>
      </c>
      <c r="D32" s="11">
        <f t="shared" si="4"/>
        <v>3</v>
      </c>
      <c r="E32" s="11">
        <f t="shared" si="4"/>
        <v>5</v>
      </c>
      <c r="F32" s="11">
        <f t="shared" si="4"/>
        <v>3</v>
      </c>
      <c r="G32" s="11">
        <f t="shared" si="4"/>
        <v>1</v>
      </c>
      <c r="H32" s="11">
        <f t="shared" si="4"/>
        <v>0</v>
      </c>
      <c r="I32" s="11">
        <f t="shared" si="4"/>
        <v>2</v>
      </c>
      <c r="J32" s="11">
        <f t="shared" si="4"/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15" t="s">
        <v>0</v>
      </c>
      <c r="B33" s="15" t="s">
        <v>37</v>
      </c>
      <c r="C33" s="15" t="s">
        <v>38</v>
      </c>
      <c r="D33" s="15" t="s">
        <v>39</v>
      </c>
      <c r="E33" s="15" t="s">
        <v>40</v>
      </c>
      <c r="F33" s="15" t="s">
        <v>41</v>
      </c>
      <c r="G33" s="15" t="s">
        <v>42</v>
      </c>
      <c r="H33" s="15" t="s">
        <v>43</v>
      </c>
      <c r="I33" s="15" t="s">
        <v>44</v>
      </c>
      <c r="J33" s="15" t="s">
        <v>45</v>
      </c>
    </row>
    <row r="34">
      <c r="A34" s="16" t="s">
        <v>10</v>
      </c>
      <c r="B34" s="17"/>
      <c r="C34" s="17"/>
      <c r="D34" s="17"/>
      <c r="E34" s="18" t="s">
        <v>12</v>
      </c>
      <c r="F34" s="17"/>
      <c r="G34" s="17"/>
      <c r="H34" s="17"/>
      <c r="I34" s="17"/>
      <c r="J34" s="19" t="s">
        <v>13</v>
      </c>
    </row>
    <row r="35">
      <c r="A35" s="20" t="s">
        <v>11</v>
      </c>
      <c r="B35" s="18" t="s">
        <v>12</v>
      </c>
      <c r="C35" s="18" t="s">
        <v>12</v>
      </c>
      <c r="D35" s="18" t="s">
        <v>12</v>
      </c>
      <c r="E35" s="18" t="s">
        <v>12</v>
      </c>
      <c r="F35" s="18" t="s">
        <v>12</v>
      </c>
      <c r="G35" s="18" t="s">
        <v>12</v>
      </c>
      <c r="H35" s="18" t="s">
        <v>12</v>
      </c>
      <c r="I35" s="19" t="s">
        <v>13</v>
      </c>
      <c r="J35" s="19" t="s">
        <v>13</v>
      </c>
    </row>
    <row r="36">
      <c r="A36" s="21" t="s">
        <v>14</v>
      </c>
      <c r="B36" s="18" t="s">
        <v>12</v>
      </c>
      <c r="C36" s="18" t="s">
        <v>12</v>
      </c>
      <c r="D36" s="18" t="s">
        <v>12</v>
      </c>
      <c r="E36" s="19" t="s">
        <v>13</v>
      </c>
      <c r="F36" s="18" t="s">
        <v>12</v>
      </c>
      <c r="G36" s="18" t="s">
        <v>12</v>
      </c>
      <c r="H36" s="18" t="s">
        <v>12</v>
      </c>
      <c r="I36" s="19" t="s">
        <v>13</v>
      </c>
      <c r="J36" s="19" t="s">
        <v>13</v>
      </c>
    </row>
    <row r="37">
      <c r="A37" s="20" t="s">
        <v>15</v>
      </c>
      <c r="B37" s="18" t="s">
        <v>12</v>
      </c>
      <c r="C37" s="19" t="s">
        <v>13</v>
      </c>
      <c r="D37" s="18" t="s">
        <v>12</v>
      </c>
      <c r="E37" s="19" t="s">
        <v>13</v>
      </c>
      <c r="F37" s="19" t="s">
        <v>13</v>
      </c>
      <c r="G37" s="18" t="s">
        <v>12</v>
      </c>
      <c r="H37" s="18" t="s">
        <v>12</v>
      </c>
      <c r="I37" s="18" t="s">
        <v>12</v>
      </c>
      <c r="J37" s="19" t="s">
        <v>13</v>
      </c>
    </row>
    <row r="38">
      <c r="A38" s="21" t="s">
        <v>16</v>
      </c>
      <c r="B38" s="19" t="s">
        <v>13</v>
      </c>
      <c r="C38" s="18" t="s">
        <v>12</v>
      </c>
      <c r="D38" s="18" t="s">
        <v>12</v>
      </c>
      <c r="E38" s="18" t="s">
        <v>12</v>
      </c>
      <c r="F38" s="18" t="s">
        <v>12</v>
      </c>
      <c r="G38" s="18" t="s">
        <v>12</v>
      </c>
      <c r="H38" s="18" t="s">
        <v>12</v>
      </c>
      <c r="I38" s="19" t="s">
        <v>13</v>
      </c>
      <c r="J38" s="18" t="s">
        <v>12</v>
      </c>
    </row>
    <row r="39">
      <c r="A39" s="20" t="s">
        <v>17</v>
      </c>
      <c r="B39" s="19" t="s">
        <v>13</v>
      </c>
      <c r="C39" s="18" t="s">
        <v>12</v>
      </c>
      <c r="D39" s="18" t="s">
        <v>12</v>
      </c>
      <c r="E39" s="18" t="s">
        <v>12</v>
      </c>
      <c r="F39" s="19" t="s">
        <v>13</v>
      </c>
      <c r="G39" s="18" t="s">
        <v>12</v>
      </c>
      <c r="H39" s="18" t="s">
        <v>12</v>
      </c>
      <c r="I39" s="18" t="s">
        <v>12</v>
      </c>
      <c r="J39" s="18" t="s">
        <v>12</v>
      </c>
    </row>
    <row r="40">
      <c r="A40" s="21" t="s">
        <v>18</v>
      </c>
      <c r="B40" s="18" t="s">
        <v>12</v>
      </c>
      <c r="C40" s="18" t="s">
        <v>12</v>
      </c>
      <c r="D40" s="18" t="s">
        <v>12</v>
      </c>
      <c r="E40" s="19" t="s">
        <v>13</v>
      </c>
      <c r="F40" s="18" t="s">
        <v>12</v>
      </c>
      <c r="G40" s="18" t="s">
        <v>12</v>
      </c>
      <c r="H40" s="18" t="s">
        <v>12</v>
      </c>
      <c r="I40" s="18" t="s">
        <v>12</v>
      </c>
      <c r="J40" s="18" t="s">
        <v>12</v>
      </c>
    </row>
    <row r="41">
      <c r="A41" s="20" t="s">
        <v>19</v>
      </c>
      <c r="B41" s="18" t="s">
        <v>12</v>
      </c>
      <c r="C41" s="18" t="s">
        <v>12</v>
      </c>
      <c r="D41" s="19" t="s">
        <v>13</v>
      </c>
      <c r="E41" s="19" t="s">
        <v>13</v>
      </c>
      <c r="F41" s="19" t="s">
        <v>13</v>
      </c>
      <c r="G41" s="18" t="s">
        <v>12</v>
      </c>
      <c r="H41" s="19" t="s">
        <v>13</v>
      </c>
      <c r="I41" s="19" t="s">
        <v>13</v>
      </c>
      <c r="J41" s="19" t="s">
        <v>13</v>
      </c>
    </row>
    <row r="42">
      <c r="A42" s="21" t="s">
        <v>20</v>
      </c>
      <c r="B42" s="18" t="s">
        <v>12</v>
      </c>
      <c r="C42" s="18" t="s">
        <v>12</v>
      </c>
      <c r="D42" s="18" t="s">
        <v>12</v>
      </c>
      <c r="E42" s="18" t="s">
        <v>12</v>
      </c>
      <c r="F42" s="18" t="s">
        <v>12</v>
      </c>
      <c r="G42" s="18" t="s">
        <v>12</v>
      </c>
      <c r="H42" s="18" t="s">
        <v>12</v>
      </c>
      <c r="I42" s="18" t="s">
        <v>12</v>
      </c>
      <c r="J42" s="18" t="s">
        <v>12</v>
      </c>
    </row>
    <row r="43">
      <c r="A43" s="20" t="s">
        <v>21</v>
      </c>
      <c r="B43" s="18" t="s">
        <v>12</v>
      </c>
      <c r="C43" s="18" t="s">
        <v>12</v>
      </c>
      <c r="D43" s="18" t="s">
        <v>12</v>
      </c>
      <c r="E43" s="19" t="s">
        <v>13</v>
      </c>
      <c r="F43" s="19" t="s">
        <v>13</v>
      </c>
      <c r="G43" s="18" t="s">
        <v>12</v>
      </c>
      <c r="H43" s="18" t="s">
        <v>12</v>
      </c>
      <c r="I43" s="18" t="s">
        <v>12</v>
      </c>
      <c r="J43" s="19" t="s">
        <v>13</v>
      </c>
    </row>
    <row r="44">
      <c r="A44" s="21" t="s">
        <v>46</v>
      </c>
      <c r="B44" s="18" t="s">
        <v>12</v>
      </c>
      <c r="C44" s="18" t="s">
        <v>12</v>
      </c>
      <c r="D44" s="18" t="s">
        <v>12</v>
      </c>
      <c r="E44" s="18" t="s">
        <v>12</v>
      </c>
      <c r="F44" s="22" t="s">
        <v>36</v>
      </c>
      <c r="G44" s="18" t="s">
        <v>12</v>
      </c>
      <c r="H44" s="18" t="s">
        <v>12</v>
      </c>
      <c r="I44" s="18" t="s">
        <v>12</v>
      </c>
      <c r="J44" s="18" t="s">
        <v>12</v>
      </c>
    </row>
    <row r="45">
      <c r="A45" s="20" t="s">
        <v>23</v>
      </c>
      <c r="B45" s="18" t="s">
        <v>12</v>
      </c>
      <c r="C45" s="19" t="s">
        <v>13</v>
      </c>
      <c r="D45" s="18" t="s">
        <v>12</v>
      </c>
      <c r="E45" s="19" t="s">
        <v>13</v>
      </c>
      <c r="F45" s="18" t="s">
        <v>12</v>
      </c>
      <c r="G45" s="18" t="s">
        <v>12</v>
      </c>
      <c r="H45" s="18" t="s">
        <v>12</v>
      </c>
      <c r="I45" s="18" t="s">
        <v>12</v>
      </c>
      <c r="J45" s="18" t="s">
        <v>12</v>
      </c>
    </row>
    <row r="46">
      <c r="A46" s="21" t="s">
        <v>47</v>
      </c>
      <c r="B46" s="22" t="s">
        <v>36</v>
      </c>
      <c r="C46" s="18" t="s">
        <v>12</v>
      </c>
      <c r="D46" s="18" t="s">
        <v>12</v>
      </c>
      <c r="E46" s="18" t="s">
        <v>12</v>
      </c>
      <c r="F46" s="19" t="s">
        <v>13</v>
      </c>
      <c r="G46" s="18" t="s">
        <v>12</v>
      </c>
      <c r="H46" s="18" t="s">
        <v>12</v>
      </c>
      <c r="I46" s="19" t="s">
        <v>13</v>
      </c>
      <c r="J46" s="19" t="s">
        <v>13</v>
      </c>
    </row>
    <row r="47">
      <c r="A47" s="20" t="s">
        <v>25</v>
      </c>
      <c r="B47" s="23">
        <f t="shared" ref="B47:J47" si="5">COUNTIF(B35:B46, "Y")</f>
        <v>9</v>
      </c>
      <c r="C47" s="23">
        <f t="shared" si="5"/>
        <v>10</v>
      </c>
      <c r="D47" s="23">
        <f t="shared" si="5"/>
        <v>11</v>
      </c>
      <c r="E47" s="24">
        <f t="shared" si="5"/>
        <v>6</v>
      </c>
      <c r="F47" s="24">
        <f t="shared" si="5"/>
        <v>6</v>
      </c>
      <c r="G47" s="23">
        <f t="shared" si="5"/>
        <v>12</v>
      </c>
      <c r="H47" s="23">
        <f t="shared" si="5"/>
        <v>11</v>
      </c>
      <c r="I47" s="23">
        <f t="shared" si="5"/>
        <v>7</v>
      </c>
      <c r="J47" s="24">
        <f t="shared" si="5"/>
        <v>6</v>
      </c>
    </row>
    <row r="48">
      <c r="A48" s="25" t="s">
        <v>26</v>
      </c>
      <c r="B48" s="26">
        <f t="shared" ref="B48:J48" si="6">COUNTIF(B35:B46, "N")</f>
        <v>2</v>
      </c>
      <c r="C48" s="26">
        <f t="shared" si="6"/>
        <v>2</v>
      </c>
      <c r="D48" s="26">
        <f t="shared" si="6"/>
        <v>1</v>
      </c>
      <c r="E48" s="26">
        <f t="shared" si="6"/>
        <v>6</v>
      </c>
      <c r="F48" s="26">
        <f t="shared" si="6"/>
        <v>5</v>
      </c>
      <c r="G48" s="26">
        <f t="shared" si="6"/>
        <v>0</v>
      </c>
      <c r="H48" s="26">
        <f t="shared" si="6"/>
        <v>1</v>
      </c>
      <c r="I48" s="26">
        <f t="shared" si="6"/>
        <v>5</v>
      </c>
      <c r="J48" s="26">
        <f t="shared" si="6"/>
        <v>6</v>
      </c>
    </row>
    <row r="49">
      <c r="A49" s="15" t="s">
        <v>0</v>
      </c>
      <c r="B49" s="27" t="s">
        <v>48</v>
      </c>
      <c r="C49" s="27" t="s">
        <v>49</v>
      </c>
    </row>
    <row r="50">
      <c r="A50" s="21" t="s">
        <v>50</v>
      </c>
      <c r="B50" s="17"/>
      <c r="C50" s="17"/>
    </row>
    <row r="51">
      <c r="A51" s="20" t="s">
        <v>11</v>
      </c>
      <c r="B51" s="28" t="s">
        <v>12</v>
      </c>
      <c r="C51" s="28" t="s">
        <v>12</v>
      </c>
    </row>
    <row r="52">
      <c r="A52" s="21" t="s">
        <v>14</v>
      </c>
      <c r="B52" s="28" t="s">
        <v>12</v>
      </c>
      <c r="C52" s="28" t="s">
        <v>12</v>
      </c>
    </row>
    <row r="53">
      <c r="A53" s="20" t="s">
        <v>15</v>
      </c>
      <c r="B53" s="29" t="s">
        <v>13</v>
      </c>
      <c r="C53" s="28" t="s">
        <v>12</v>
      </c>
    </row>
    <row r="54">
      <c r="A54" s="21" t="s">
        <v>16</v>
      </c>
      <c r="B54" s="28" t="s">
        <v>12</v>
      </c>
      <c r="C54" s="28" t="s">
        <v>12</v>
      </c>
    </row>
    <row r="55">
      <c r="A55" s="20" t="s">
        <v>17</v>
      </c>
      <c r="B55" s="28" t="s">
        <v>12</v>
      </c>
      <c r="C55" s="28" t="s">
        <v>12</v>
      </c>
    </row>
    <row r="56">
      <c r="A56" s="21" t="s">
        <v>18</v>
      </c>
      <c r="B56" s="28" t="s">
        <v>12</v>
      </c>
      <c r="C56" s="28" t="s">
        <v>12</v>
      </c>
    </row>
    <row r="57">
      <c r="A57" s="20" t="s">
        <v>19</v>
      </c>
      <c r="B57" s="28" t="s">
        <v>12</v>
      </c>
      <c r="C57" s="28" t="s">
        <v>12</v>
      </c>
    </row>
    <row r="58">
      <c r="A58" s="21" t="s">
        <v>20</v>
      </c>
      <c r="B58" s="28" t="s">
        <v>12</v>
      </c>
      <c r="C58" s="28" t="s">
        <v>12</v>
      </c>
    </row>
    <row r="59">
      <c r="A59" s="20" t="s">
        <v>21</v>
      </c>
      <c r="B59" s="29" t="s">
        <v>13</v>
      </c>
      <c r="C59" s="28" t="s">
        <v>12</v>
      </c>
    </row>
    <row r="60">
      <c r="A60" s="21" t="s">
        <v>46</v>
      </c>
      <c r="B60" s="29" t="s">
        <v>13</v>
      </c>
      <c r="C60" s="29" t="s">
        <v>13</v>
      </c>
    </row>
    <row r="61">
      <c r="A61" s="20" t="s">
        <v>23</v>
      </c>
      <c r="B61" s="29" t="s">
        <v>13</v>
      </c>
      <c r="C61" s="28" t="s">
        <v>12</v>
      </c>
    </row>
    <row r="62">
      <c r="A62" s="21" t="s">
        <v>47</v>
      </c>
      <c r="B62" s="30" t="s">
        <v>36</v>
      </c>
      <c r="C62" s="28" t="s">
        <v>12</v>
      </c>
    </row>
    <row r="63">
      <c r="A63" s="20" t="s">
        <v>25</v>
      </c>
      <c r="B63" s="31">
        <v>6.0</v>
      </c>
      <c r="C63" s="31">
        <f>COUNTIF(C51:C62, "Y")</f>
        <v>11</v>
      </c>
    </row>
    <row r="64">
      <c r="A64" s="25" t="s">
        <v>26</v>
      </c>
      <c r="B64" s="32">
        <v>5.0</v>
      </c>
      <c r="C64" s="32">
        <v>1.0</v>
      </c>
    </row>
  </sheetData>
  <conditionalFormatting sqref="B2:J15">
    <cfRule type="cellIs" dxfId="0" priority="1" operator="equal">
      <formula>"Y"</formula>
    </cfRule>
  </conditionalFormatting>
  <conditionalFormatting sqref="B2:J15">
    <cfRule type="cellIs" dxfId="1" priority="2" operator="equal">
      <formula>"N"</formula>
    </cfRule>
  </conditionalFormatting>
  <conditionalFormatting sqref="A15:J15 P15:V15 A31 A47 A63">
    <cfRule type="cellIs" dxfId="2" priority="3" operator="greaterThanOrEqual">
      <formula>7</formula>
    </cfRule>
  </conditionalFormatting>
  <conditionalFormatting sqref="B18:J30 B35:J46">
    <cfRule type="cellIs" dxfId="0" priority="4" operator="equal">
      <formula>"Y"</formula>
    </cfRule>
  </conditionalFormatting>
  <conditionalFormatting sqref="B18:J30 B35:J46">
    <cfRule type="cellIs" dxfId="3" priority="5" operator="equal">
      <formula>"N"</formula>
    </cfRule>
  </conditionalFormatting>
  <conditionalFormatting sqref="B18:J30">
    <cfRule type="beginsWith" dxfId="4" priority="6" operator="beginsWith" text="A">
      <formula>LEFT((B18),LEN("A"))=("A")</formula>
    </cfRule>
  </conditionalFormatting>
  <conditionalFormatting sqref="B3:J14">
    <cfRule type="beginsWith" dxfId="4" priority="7" operator="beginsWith" text="A">
      <formula>LEFT((B3),LEN("A"))=("A")</formula>
    </cfRule>
  </conditionalFormatting>
  <conditionalFormatting sqref="A31:V31">
    <cfRule type="cellIs" dxfId="2" priority="8" operator="greaterThan">
      <formula>32:32</formula>
    </cfRule>
  </conditionalFormatting>
  <conditionalFormatting sqref="B35:J47">
    <cfRule type="beginsWith" dxfId="4" priority="9" operator="beginsWith" text="A">
      <formula>LEFT((B35),LEN("A"))=("A")</formula>
    </cfRule>
  </conditionalFormatting>
  <conditionalFormatting sqref="E47:J47">
    <cfRule type="notContainsBlanks" dxfId="2" priority="10">
      <formula>LEN(TRIM(E47))&gt;0</formula>
    </cfRule>
  </conditionalFormatting>
  <conditionalFormatting sqref="B63:C63">
    <cfRule type="notContainsBlanks" dxfId="2" priority="11">
      <formula>LEN(TRIM(B63))&gt;0</formula>
    </cfRule>
  </conditionalFormatting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