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2755" windowHeight="11985" activeTab="1"/>
  </bookViews>
  <sheets>
    <sheet name="v1 BOM" sheetId="1" r:id="rId1"/>
    <sheet name="v2 BOM" sheetId="2" r:id="rId2"/>
  </sheets>
  <calcPr calcId="145621" concurrentCalc="0"/>
</workbook>
</file>

<file path=xl/calcChain.xml><?xml version="1.0" encoding="utf-8"?>
<calcChain xmlns="http://schemas.openxmlformats.org/spreadsheetml/2006/main">
  <c r="G104" i="1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</calcChain>
</file>

<file path=xl/sharedStrings.xml><?xml version="1.0" encoding="utf-8"?>
<sst xmlns="http://schemas.openxmlformats.org/spreadsheetml/2006/main" count="756" uniqueCount="280">
  <si>
    <t>Part</t>
  </si>
  <si>
    <t>Value</t>
  </si>
  <si>
    <t>Device</t>
  </si>
  <si>
    <t>Package</t>
  </si>
  <si>
    <t>Description</t>
  </si>
  <si>
    <t>C2</t>
  </si>
  <si>
    <t>1uF</t>
  </si>
  <si>
    <t>CAP0603-CAP</t>
  </si>
  <si>
    <t>0603-CAP</t>
  </si>
  <si>
    <t>Capacitor</t>
  </si>
  <si>
    <t>C3</t>
  </si>
  <si>
    <t>C4</t>
  </si>
  <si>
    <t>0.1uF</t>
  </si>
  <si>
    <t>C5</t>
  </si>
  <si>
    <t>330uF</t>
  </si>
  <si>
    <t>CAP_POL3528</t>
  </si>
  <si>
    <t>EIA3528</t>
  </si>
  <si>
    <t>Capacitor Polarized</t>
  </si>
  <si>
    <t>C6</t>
  </si>
  <si>
    <t>C7</t>
  </si>
  <si>
    <t>C8</t>
  </si>
  <si>
    <t>C10</t>
  </si>
  <si>
    <t>C12</t>
  </si>
  <si>
    <t>C13</t>
  </si>
  <si>
    <t>C14</t>
  </si>
  <si>
    <t>C15</t>
  </si>
  <si>
    <t>C16</t>
  </si>
  <si>
    <t>C17</t>
  </si>
  <si>
    <t>C18</t>
  </si>
  <si>
    <t>68uF</t>
  </si>
  <si>
    <t>CAP_POL1206</t>
  </si>
  <si>
    <t>EIA3216</t>
  </si>
  <si>
    <t>C19</t>
  </si>
  <si>
    <t>220uF</t>
  </si>
  <si>
    <t>CAP_POLPTH4</t>
  </si>
  <si>
    <t>CPOL-RADIAL-1000UF-25V</t>
  </si>
  <si>
    <t>C21</t>
  </si>
  <si>
    <t>CAP1206</t>
  </si>
  <si>
    <t>C22</t>
  </si>
  <si>
    <t>C35</t>
  </si>
  <si>
    <t>100uF</t>
  </si>
  <si>
    <t>J1</t>
  </si>
  <si>
    <t>AVR_SPI_PRG_6PTH</t>
  </si>
  <si>
    <t>2X3</t>
  </si>
  <si>
    <t>AVR ISP 6 Pin</t>
  </si>
  <si>
    <t>JP1</t>
  </si>
  <si>
    <t>S2</t>
  </si>
  <si>
    <t>M02PTH</t>
  </si>
  <si>
    <t>1X02</t>
  </si>
  <si>
    <t>Header 2</t>
  </si>
  <si>
    <t>JP2</t>
  </si>
  <si>
    <t>FIDUCIAL1X2.5</t>
  </si>
  <si>
    <t>FIDUCIAL-1X2.5</t>
  </si>
  <si>
    <t>Fiducial Alignment Points</t>
  </si>
  <si>
    <t>JP3</t>
  </si>
  <si>
    <t>JP4</t>
  </si>
  <si>
    <t>JP6</t>
  </si>
  <si>
    <t>PWR LED</t>
  </si>
  <si>
    <t>JP7</t>
  </si>
  <si>
    <t>I2C</t>
  </si>
  <si>
    <t>M04PTH</t>
  </si>
  <si>
    <t>1X04</t>
  </si>
  <si>
    <t>Header 4</t>
  </si>
  <si>
    <t>LED1</t>
  </si>
  <si>
    <t>Red</t>
  </si>
  <si>
    <t>LED0603</t>
  </si>
  <si>
    <t>LED-0603</t>
  </si>
  <si>
    <t>LEDs</t>
  </si>
  <si>
    <t>LED2</t>
  </si>
  <si>
    <t>Yellow</t>
  </si>
  <si>
    <t>LED3</t>
  </si>
  <si>
    <t>Green</t>
  </si>
  <si>
    <t>LED4</t>
  </si>
  <si>
    <t>RED</t>
  </si>
  <si>
    <t>LED5MM</t>
  </si>
  <si>
    <t>LED5</t>
  </si>
  <si>
    <t>LED6</t>
  </si>
  <si>
    <t>Q1</t>
  </si>
  <si>
    <t>TRANSISTOR_NPNSOT23</t>
  </si>
  <si>
    <t>SOT23</t>
  </si>
  <si>
    <t>Transistor NPN</t>
  </si>
  <si>
    <t>Q2</t>
  </si>
  <si>
    <t>Q3</t>
  </si>
  <si>
    <t>R1</t>
  </si>
  <si>
    <t>RESISTOR0603-RES</t>
  </si>
  <si>
    <t>0603-RES</t>
  </si>
  <si>
    <t>Resistor</t>
  </si>
  <si>
    <t>R2</t>
  </si>
  <si>
    <t>R3</t>
  </si>
  <si>
    <t>10K</t>
  </si>
  <si>
    <t>R4</t>
  </si>
  <si>
    <t>7.5K</t>
  </si>
  <si>
    <t>R5</t>
  </si>
  <si>
    <t>R6</t>
  </si>
  <si>
    <t>200K</t>
  </si>
  <si>
    <t>R7</t>
  </si>
  <si>
    <t>24K</t>
  </si>
  <si>
    <t>R8</t>
  </si>
  <si>
    <t>1K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</si>
  <si>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</si>
  <si>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</si>
  <si>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</si>
  <si>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</si>
  <si>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</si>
  <si>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</si>
  <si>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</si>
  <si>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</si>
  <si>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</si>
  <si>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</si>
  <si>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</si>
  <si>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</si>
  <si>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</si>
  <si>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</si>
  <si>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</si>
  <si>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</si>
  <si>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</si>
  <si>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</si>
  <si>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3.3K</t>
  </si>
  <si>
    <t>R27</t>
  </si>
  <si>
    <t>R28</t>
  </si>
  <si>
    <t>R29</t>
  </si>
  <si>
    <t>R30</t>
  </si>
  <si>
    <t>R31</t>
  </si>
  <si>
    <t>82.5K 1%</t>
  </si>
  <si>
    <t>R32</t>
  </si>
  <si>
    <t>0.002 1% 2W</t>
  </si>
  <si>
    <t>RESISTOR2512</t>
  </si>
  <si>
    <t>R2512</t>
  </si>
  <si>
    <t>R33</t>
  </si>
  <si>
    <t>R34</t>
  </si>
  <si>
    <t>R35</t>
  </si>
  <si>
    <t>10k</t>
  </si>
  <si>
    <t>R36</t>
  </si>
  <si>
    <t>R37</t>
  </si>
  <si>
    <t>S1</t>
  </si>
  <si>
    <t>reset</t>
  </si>
  <si>
    <t>SWITCH-MOMENTARY-2SMD</t>
  </si>
  <si>
    <t>TACTILE_SWITCH_SMD</t>
  </si>
  <si>
    <t>U$1</t>
  </si>
  <si>
    <t>IR3477</t>
  </si>
  <si>
    <t>U$2</t>
  </si>
  <si>
    <t>1uH</t>
  </si>
  <si>
    <t>INDUCTORPWR</t>
  </si>
  <si>
    <t>CDRH125</t>
  </si>
  <si>
    <t>Inductors</t>
  </si>
  <si>
    <t>U$3</t>
  </si>
  <si>
    <t>U$4</t>
  </si>
  <si>
    <t>U$5</t>
  </si>
  <si>
    <t>DIODE_SCHOTTKY</t>
  </si>
  <si>
    <t>DO214AB</t>
  </si>
  <si>
    <t>U$6</t>
  </si>
  <si>
    <t>MOSFET-PCHANNEL-SOIC8SOIC8</t>
  </si>
  <si>
    <t>SO08</t>
  </si>
  <si>
    <t>U$7</t>
  </si>
  <si>
    <t>U$8</t>
  </si>
  <si>
    <t>U$9</t>
  </si>
  <si>
    <t>TERMINAL-4MINIFIT-JR</t>
  </si>
  <si>
    <t>MINIFITJR-RGT-4</t>
  </si>
  <si>
    <t>U$10</t>
  </si>
  <si>
    <t>U$11</t>
  </si>
  <si>
    <t>U$12</t>
  </si>
  <si>
    <t>U$13</t>
  </si>
  <si>
    <t>U$14</t>
  </si>
  <si>
    <t>U$15</t>
  </si>
  <si>
    <t>U$16</t>
  </si>
  <si>
    <t>U$17</t>
  </si>
  <si>
    <t>U$18</t>
  </si>
  <si>
    <t>U$19</t>
  </si>
  <si>
    <t>VREG-MIC29501-5V</t>
  </si>
  <si>
    <t>TO263-5</t>
  </si>
  <si>
    <t>U$20</t>
  </si>
  <si>
    <t>INA139/169SOT23-5</t>
  </si>
  <si>
    <t>SOT23-5</t>
  </si>
  <si>
    <t>TI High-Side Measurement: CURRENT SHUNT MONITOR</t>
  </si>
  <si>
    <t>U$21</t>
  </si>
  <si>
    <t>SUPERCAPS-LEAD</t>
  </si>
  <si>
    <t>AVX-SUPERCAP-S-LEAD</t>
  </si>
  <si>
    <t>U$22</t>
  </si>
  <si>
    <t>HMC6352</t>
  </si>
  <si>
    <t>LCC24</t>
  </si>
  <si>
    <t>U1</t>
  </si>
  <si>
    <t>FT232RL-BASICSSOP</t>
  </si>
  <si>
    <t>SSOP28DB</t>
  </si>
  <si>
    <t>USB UART</t>
  </si>
  <si>
    <t>U2</t>
  </si>
  <si>
    <t>ATMEGA168</t>
  </si>
  <si>
    <t>TQFP32-08</t>
  </si>
  <si>
    <t>X1</t>
  </si>
  <si>
    <t>USBSMD</t>
  </si>
  <si>
    <t>USB-MINIB</t>
  </si>
  <si>
    <t>USB Connectors</t>
  </si>
  <si>
    <t>Y1</t>
  </si>
  <si>
    <t>RESONATORSMD</t>
  </si>
  <si>
    <t>RESONATOR-SMD</t>
  </si>
  <si>
    <t>Resonator</t>
  </si>
  <si>
    <t>Digi-Key PN</t>
  </si>
  <si>
    <t>Cost</t>
  </si>
  <si>
    <t>Total</t>
  </si>
  <si>
    <t>445-3452-1-ND</t>
  </si>
  <si>
    <t>445-1316-1-ND</t>
  </si>
  <si>
    <t>475-1409-1-ND</t>
  </si>
  <si>
    <t>DNP</t>
  </si>
  <si>
    <t>475-2558-1-ND</t>
  </si>
  <si>
    <t>475-2512-1-ND</t>
  </si>
  <si>
    <t>1080-1120-ND</t>
  </si>
  <si>
    <t>ED2992CT-ND</t>
  </si>
  <si>
    <t>768-1007-1-ND</t>
  </si>
  <si>
    <t>ATMEGA328P-AU-ND</t>
  </si>
  <si>
    <t>342-1041-1-ND</t>
  </si>
  <si>
    <t>WM21352-ND</t>
  </si>
  <si>
    <t>3M9459-ND</t>
  </si>
  <si>
    <t>311-10KGRCT-ND</t>
  </si>
  <si>
    <t>311-1.0KGRCT-ND</t>
  </si>
  <si>
    <t>311-330GRCT-ND</t>
  </si>
  <si>
    <t>311-3.3KGRCT-ND</t>
  </si>
  <si>
    <t>311-200KGRCT-ND</t>
  </si>
  <si>
    <t>311-7.5KGRCT-ND</t>
  </si>
  <si>
    <t>311-24KGRCT-ND</t>
  </si>
  <si>
    <t>311-82.5KHRCT-ND</t>
  </si>
  <si>
    <t>RHM.002AUCT-ND</t>
  </si>
  <si>
    <t>WM3701-ND</t>
  </si>
  <si>
    <t>WM3118CT-ND</t>
  </si>
  <si>
    <t>CONN TERM FEMALE 16AWG TIN</t>
  </si>
  <si>
    <t>CONN RECEPT 4POS DUAL</t>
  </si>
  <si>
    <t>INA139NA/250CT-ND</t>
  </si>
  <si>
    <t>478-3523-ND</t>
  </si>
  <si>
    <t>478-6277-ND</t>
  </si>
  <si>
    <t>CAP SUPER 22MF 12V BZ01 SMD</t>
  </si>
  <si>
    <t>576-2240-ND</t>
  </si>
  <si>
    <t>WM6436-ND</t>
  </si>
  <si>
    <t>399-1249-1-ND</t>
  </si>
  <si>
    <t>IR3477MTR1PBFCT-ND</t>
  </si>
  <si>
    <t>308-1334-1-ND</t>
  </si>
  <si>
    <t>SK153-TPCT-ND</t>
  </si>
  <si>
    <t>IRF9310TRPBFCT-ND</t>
  </si>
  <si>
    <t>CKN9104CT-ND</t>
  </si>
  <si>
    <t>490-1198-1-ND</t>
  </si>
  <si>
    <t>P5183-ND</t>
  </si>
  <si>
    <t>493-6545-1-ND</t>
  </si>
  <si>
    <t>ZXTN07045EFFCT-ND</t>
  </si>
  <si>
    <t>P15095CT-ND</t>
  </si>
  <si>
    <t>U$9 mating connector</t>
  </si>
  <si>
    <t>U$9 mating pin</t>
  </si>
  <si>
    <t>n/a</t>
  </si>
  <si>
    <t>CAP SUPER 6.8MF 15V BZ05 SMD</t>
  </si>
  <si>
    <t>footprint is wrong, but should work</t>
  </si>
  <si>
    <t>http://www.digikey.com/product-detail/en/MB2181SS1W01-CA/360-2178-ND/1014874</t>
  </si>
  <si>
    <t>http://www.digikey.com/product-detail/en/0297015.WXNV/F992-ND/146594</t>
  </si>
  <si>
    <t>fuse</t>
  </si>
  <si>
    <t>fuse holder</t>
  </si>
  <si>
    <t>http://www.digikey.com/product-detail/en/01530008Z/F065-ND/183334</t>
  </si>
  <si>
    <t>Qty</t>
  </si>
  <si>
    <t>Parts</t>
  </si>
  <si>
    <t>Q1, Q2, Q3</t>
  </si>
  <si>
    <t>.1uF</t>
  </si>
  <si>
    <t>C7, C8, C10</t>
  </si>
  <si>
    <t>R7, R27, R28, R29, R33</t>
  </si>
  <si>
    <t>R1, R2, R4, R18, R19, R20, R21, R30</t>
  </si>
  <si>
    <t>BZT52C33-FDICT-ND</t>
  </si>
  <si>
    <t>SOD-123</t>
  </si>
  <si>
    <t>U$2, U$3, U$4</t>
  </si>
  <si>
    <t>33V Zener Diode, 500mW</t>
  </si>
  <si>
    <t>CLA230TR-NDSMD</t>
  </si>
  <si>
    <t>4-SOP</t>
  </si>
  <si>
    <t>Digi-Key part: CLA230TR-ND</t>
  </si>
  <si>
    <t>U$5, U$8, U$11</t>
  </si>
  <si>
    <t>U$6, U$7, U$10</t>
  </si>
  <si>
    <t>LED4, LED5, LED6</t>
  </si>
  <si>
    <t>JP1, PC-CTRL</t>
  </si>
  <si>
    <t>U$12, U$13, U$14, U$16, U$17, U$18</t>
  </si>
  <si>
    <t>LED2, LED3</t>
  </si>
  <si>
    <t>Sub-total</t>
  </si>
  <si>
    <t>R3, R6, R12, R13, R14, R15, R16, R17, R23, R24, R25, R34, R37</t>
  </si>
  <si>
    <t>CLA230TR-ND</t>
  </si>
  <si>
    <t>JP2, JP3, JP7</t>
  </si>
  <si>
    <t>USB, PWR-CTRL, I2C</t>
  </si>
  <si>
    <t>311-10.0KHRCT-ND</t>
  </si>
  <si>
    <t>311-3.30KHRCT-ND</t>
  </si>
  <si>
    <t>Blue</t>
  </si>
  <si>
    <t>475-2816-1-ND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</si>
</sst>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0" fontId="2" fillId="0" borderId="0" xfId="0" applyFont="1"/>
    <xf numFmtId="0" fontId="0" fillId="0" borderId="0" xfId="0" applyFill="1"/>
    <xf numFmtId="44" fontId="0" fillId="0" borderId="0" xfId="1" applyFont="1" applyFill="1"/>
    <xf numFmtId="44" fontId="0" fillId="0" borderId="0" xfId="0" applyNumberFormat="1" applyFont="1"/>
    <xf numFmtId="0" fontId="3" fillId="0" borderId="0" xfId="0" applyFont="1"/>
    <xf numFmtId="0" fontId="0" fillId="0" borderId="1" xfId="0" applyFont="1" applyBorder="1"/>
    <xf numFmtId="44" fontId="0" fillId="0" borderId="2" xfId="1" applyNumberFormat="1" applyFont="1" applyBorder="1"/>
    <xf numFmtId="0" fontId="4" fillId="0" borderId="0" xfId="0" quotePrefix="1" applyFont="1"/>
    <xf numFmtId="0" fontId="4" fillId="0" borderId="0" xfId="0" applyFont="1" applyAlignment="1">
      <alignment horizontal="left"/>
    </xf>
    <xf numFmtId="0" fontId="4" fillId="0" borderId="0" xfId="0" applyFont="1"/>
    <xf numFmtId="44" fontId="4" fillId="0" borderId="0" xfId="1" applyFont="1"/>
    <xf numFmtId="44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04" totalsRowCount="1">
  <autoFilter ref="A1:G103"/>
  <tableColumns count="7">
    <tableColumn id="1" name="Part" totalsRowLabel="Total"/>
    <tableColumn id="2" name="Value" dataDxfId="11" totalsRowDxfId="10"/>
    <tableColumn id="3" name="Device"/>
    <tableColumn id="4" name="Package" dataDxfId="9" totalsRowDxfId="8"/>
    <tableColumn id="5" name="Description"/>
    <tableColumn id="6" name="Digi-Key PN"/>
    <tableColumn id="7" name="Cost" totalsRowFunction="sum" totalsRowDxfId="7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30" totalsRowCount="1">
  <autoFilter ref="A1:I29"/>
  <sortState ref="A2:F32">
    <sortCondition descending="1" ref="A1:A32"/>
  </sortState>
  <tableColumns count="9">
    <tableColumn id="1" name="Qty" totalsRowLabel="Total"/>
    <tableColumn id="5" name="Parts"/>
    <tableColumn id="9" name="Digi-Key PN" dataDxfId="0"/>
    <tableColumn id="2" name="Value" dataDxfId="1" totalsRowDxfId="5"/>
    <tableColumn id="3" name="Device"/>
    <tableColumn id="4" name="Package" dataDxfId="6" totalsRowDxfId="4"/>
    <tableColumn id="6" name="Description"/>
    <tableColumn id="10" name="Cost" totalsRowDxfId="3" dataCellStyle="Currency"/>
    <tableColumn id="11" name="Sub-total" totalsRowFunction="sum" totalsRowDxfId="2" dataCellStyle="Currency">
      <calculatedColumnFormula>Table2[[#This Row],[Cost]]*Table2[[#This Row],[Qty]]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68" workbookViewId="0">
      <selection activeCell="F107" sqref="F107"/>
    </sheetView>
  </sheetViews>
  <sheetFormatPr defaultRowHeight="15" x14ac:dyDescent="0.25"/>
  <cols>
    <col min="1" max="1" width="6.7109375" customWidth="1"/>
    <col min="2" max="2" width="30.140625" style="1" bestFit="1" customWidth="1"/>
    <col min="3" max="3" width="30.140625" hidden="1" customWidth="1"/>
    <col min="4" max="4" width="24.140625" style="1" bestFit="1" customWidth="1"/>
    <col min="5" max="5" width="32.7109375" customWidth="1"/>
    <col min="6" max="6" width="20.28515625" customWidth="1"/>
    <col min="7" max="7" width="11" style="2" customWidth="1"/>
  </cols>
  <sheetData>
    <row r="1" spans="1:7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195</v>
      </c>
      <c r="G1" s="2" t="s">
        <v>196</v>
      </c>
    </row>
    <row r="2" spans="1:7" x14ac:dyDescent="0.25">
      <c r="A2" t="s">
        <v>5</v>
      </c>
      <c r="B2" s="1" t="s">
        <v>6</v>
      </c>
      <c r="C2" t="s">
        <v>7</v>
      </c>
      <c r="D2" s="1" t="s">
        <v>8</v>
      </c>
      <c r="E2" t="s">
        <v>9</v>
      </c>
      <c r="F2" t="s">
        <v>198</v>
      </c>
      <c r="G2" s="2">
        <v>3.0300000000000001E-2</v>
      </c>
    </row>
    <row r="3" spans="1:7" x14ac:dyDescent="0.25">
      <c r="A3" t="s">
        <v>10</v>
      </c>
      <c r="B3" s="1" t="s">
        <v>6</v>
      </c>
      <c r="C3" t="s">
        <v>7</v>
      </c>
      <c r="D3" s="1" t="s">
        <v>8</v>
      </c>
      <c r="E3" t="s">
        <v>9</v>
      </c>
      <c r="F3" t="s">
        <v>198</v>
      </c>
      <c r="G3" s="2">
        <v>3.0300000000000001E-2</v>
      </c>
    </row>
    <row r="4" spans="1:7" x14ac:dyDescent="0.25">
      <c r="A4" t="s">
        <v>11</v>
      </c>
      <c r="B4" s="1" t="s">
        <v>12</v>
      </c>
      <c r="C4" t="s">
        <v>7</v>
      </c>
      <c r="D4" s="1" t="s">
        <v>8</v>
      </c>
      <c r="E4" t="s">
        <v>9</v>
      </c>
      <c r="F4" t="s">
        <v>199</v>
      </c>
      <c r="G4" s="2">
        <v>1.0999999999999999E-2</v>
      </c>
    </row>
    <row r="5" spans="1:7" x14ac:dyDescent="0.25">
      <c r="A5" t="s">
        <v>13</v>
      </c>
      <c r="B5" s="1" t="s">
        <v>14</v>
      </c>
      <c r="C5" t="s">
        <v>15</v>
      </c>
      <c r="D5" s="1" t="s">
        <v>16</v>
      </c>
      <c r="E5" s="3" t="s">
        <v>245</v>
      </c>
      <c r="F5" s="7" t="s">
        <v>240</v>
      </c>
      <c r="G5" s="2">
        <v>0.92</v>
      </c>
    </row>
    <row r="6" spans="1:7" x14ac:dyDescent="0.25">
      <c r="A6" t="s">
        <v>18</v>
      </c>
      <c r="B6" s="1" t="s">
        <v>6</v>
      </c>
      <c r="C6" t="s">
        <v>7</v>
      </c>
      <c r="D6" s="1" t="s">
        <v>8</v>
      </c>
      <c r="E6" t="s">
        <v>9</v>
      </c>
      <c r="F6" t="s">
        <v>198</v>
      </c>
      <c r="G6" s="2">
        <v>3.0300000000000001E-2</v>
      </c>
    </row>
    <row r="7" spans="1:7" x14ac:dyDescent="0.25">
      <c r="A7" t="s">
        <v>19</v>
      </c>
      <c r="B7" s="1" t="s">
        <v>12</v>
      </c>
      <c r="C7" t="s">
        <v>7</v>
      </c>
      <c r="D7" s="1" t="s">
        <v>8</v>
      </c>
      <c r="E7" t="s">
        <v>9</v>
      </c>
      <c r="F7" t="s">
        <v>199</v>
      </c>
      <c r="G7" s="2">
        <v>1.0999999999999999E-2</v>
      </c>
    </row>
    <row r="8" spans="1:7" x14ac:dyDescent="0.25">
      <c r="A8" t="s">
        <v>20</v>
      </c>
      <c r="B8" s="1" t="s">
        <v>12</v>
      </c>
      <c r="C8" t="s">
        <v>7</v>
      </c>
      <c r="D8" s="1" t="s">
        <v>8</v>
      </c>
      <c r="E8" t="s">
        <v>9</v>
      </c>
      <c r="F8" t="s">
        <v>199</v>
      </c>
      <c r="G8" s="2">
        <v>1.0999999999999999E-2</v>
      </c>
    </row>
    <row r="9" spans="1:7" x14ac:dyDescent="0.25">
      <c r="A9" t="s">
        <v>21</v>
      </c>
      <c r="B9" s="1" t="s">
        <v>12</v>
      </c>
      <c r="C9" t="s">
        <v>7</v>
      </c>
      <c r="D9" s="1" t="s">
        <v>8</v>
      </c>
      <c r="E9" t="s">
        <v>9</v>
      </c>
      <c r="F9" t="s">
        <v>199</v>
      </c>
      <c r="G9" s="2">
        <v>1.0999999999999999E-2</v>
      </c>
    </row>
    <row r="10" spans="1:7" x14ac:dyDescent="0.25">
      <c r="A10" t="s">
        <v>22</v>
      </c>
      <c r="B10" s="1" t="s">
        <v>6</v>
      </c>
      <c r="C10" t="s">
        <v>7</v>
      </c>
      <c r="D10" s="1" t="s">
        <v>8</v>
      </c>
      <c r="E10" t="s">
        <v>9</v>
      </c>
      <c r="F10" t="s">
        <v>198</v>
      </c>
      <c r="G10" s="2">
        <v>3.0300000000000001E-2</v>
      </c>
    </row>
    <row r="11" spans="1:7" x14ac:dyDescent="0.25">
      <c r="A11" t="s">
        <v>23</v>
      </c>
      <c r="B11" s="1" t="s">
        <v>6</v>
      </c>
      <c r="C11" t="s">
        <v>7</v>
      </c>
      <c r="D11" s="1" t="s">
        <v>8</v>
      </c>
      <c r="E11" t="s">
        <v>9</v>
      </c>
      <c r="F11" t="s">
        <v>198</v>
      </c>
      <c r="G11" s="2">
        <v>3.0300000000000001E-2</v>
      </c>
    </row>
    <row r="12" spans="1:7" x14ac:dyDescent="0.25">
      <c r="A12" t="s">
        <v>24</v>
      </c>
      <c r="B12" s="1" t="s">
        <v>6</v>
      </c>
      <c r="C12" t="s">
        <v>7</v>
      </c>
      <c r="D12" s="1" t="s">
        <v>8</v>
      </c>
      <c r="E12" t="s">
        <v>9</v>
      </c>
      <c r="F12" t="s">
        <v>198</v>
      </c>
      <c r="G12" s="2">
        <v>3.0300000000000001E-2</v>
      </c>
    </row>
    <row r="13" spans="1:7" x14ac:dyDescent="0.25">
      <c r="A13" t="s">
        <v>25</v>
      </c>
      <c r="B13" s="1" t="s">
        <v>12</v>
      </c>
      <c r="C13" t="s">
        <v>7</v>
      </c>
      <c r="D13" s="1" t="s">
        <v>8</v>
      </c>
      <c r="E13" t="s">
        <v>9</v>
      </c>
      <c r="F13" t="s">
        <v>199</v>
      </c>
      <c r="G13" s="2">
        <v>1.0999999999999999E-2</v>
      </c>
    </row>
    <row r="14" spans="1:7" x14ac:dyDescent="0.25">
      <c r="A14" t="s">
        <v>26</v>
      </c>
      <c r="B14" s="1" t="s">
        <v>14</v>
      </c>
      <c r="C14" t="s">
        <v>15</v>
      </c>
      <c r="D14" s="1" t="s">
        <v>16</v>
      </c>
      <c r="E14" s="3" t="s">
        <v>245</v>
      </c>
      <c r="F14" s="7" t="s">
        <v>240</v>
      </c>
      <c r="G14" s="2">
        <v>0.92</v>
      </c>
    </row>
    <row r="15" spans="1:7" x14ac:dyDescent="0.25">
      <c r="A15" t="s">
        <v>27</v>
      </c>
      <c r="B15" s="1" t="s">
        <v>6</v>
      </c>
      <c r="C15" t="s">
        <v>7</v>
      </c>
      <c r="D15" s="1" t="s">
        <v>8</v>
      </c>
      <c r="E15" t="s">
        <v>9</v>
      </c>
      <c r="F15" t="s">
        <v>198</v>
      </c>
      <c r="G15" s="2">
        <v>3.0300000000000001E-2</v>
      </c>
    </row>
    <row r="16" spans="1:7" x14ac:dyDescent="0.25">
      <c r="A16" t="s">
        <v>28</v>
      </c>
      <c r="B16" s="1" t="s">
        <v>29</v>
      </c>
      <c r="C16" t="s">
        <v>30</v>
      </c>
      <c r="D16" s="1" t="s">
        <v>31</v>
      </c>
      <c r="E16" t="s">
        <v>17</v>
      </c>
      <c r="F16" s="4" t="s">
        <v>238</v>
      </c>
      <c r="G16" s="5">
        <v>0.79800000000000004</v>
      </c>
    </row>
    <row r="17" spans="1:7" x14ac:dyDescent="0.25">
      <c r="A17" t="s">
        <v>32</v>
      </c>
      <c r="B17" s="1" t="s">
        <v>33</v>
      </c>
      <c r="C17" t="s">
        <v>34</v>
      </c>
      <c r="D17" s="1" t="s">
        <v>35</v>
      </c>
      <c r="E17" t="s">
        <v>17</v>
      </c>
      <c r="F17" t="s">
        <v>237</v>
      </c>
      <c r="G17" s="5">
        <v>0.44</v>
      </c>
    </row>
    <row r="18" spans="1:7" x14ac:dyDescent="0.25">
      <c r="A18" t="s">
        <v>36</v>
      </c>
      <c r="B18" s="1" t="s">
        <v>12</v>
      </c>
      <c r="C18" t="s">
        <v>37</v>
      </c>
      <c r="D18" s="1">
        <v>1206</v>
      </c>
      <c r="E18" t="s">
        <v>9</v>
      </c>
      <c r="F18" t="s">
        <v>230</v>
      </c>
      <c r="G18" s="2">
        <v>7.1999999999999995E-2</v>
      </c>
    </row>
    <row r="19" spans="1:7" x14ac:dyDescent="0.25">
      <c r="A19" t="s">
        <v>38</v>
      </c>
      <c r="B19" s="1" t="s">
        <v>12</v>
      </c>
      <c r="C19" t="s">
        <v>7</v>
      </c>
      <c r="D19" s="1" t="s">
        <v>8</v>
      </c>
      <c r="E19" t="s">
        <v>9</v>
      </c>
      <c r="F19" t="s">
        <v>199</v>
      </c>
      <c r="G19" s="2">
        <v>1.0999999999999999E-2</v>
      </c>
    </row>
    <row r="20" spans="1:7" x14ac:dyDescent="0.25">
      <c r="A20" t="s">
        <v>39</v>
      </c>
      <c r="B20" s="1" t="s">
        <v>40</v>
      </c>
      <c r="C20" t="s">
        <v>30</v>
      </c>
      <c r="D20" s="1" t="s">
        <v>31</v>
      </c>
      <c r="E20" t="s">
        <v>17</v>
      </c>
      <c r="F20" s="4" t="s">
        <v>238</v>
      </c>
      <c r="G20" s="5">
        <v>0.79800000000000004</v>
      </c>
    </row>
    <row r="21" spans="1:7" x14ac:dyDescent="0.25">
      <c r="A21" t="s">
        <v>41</v>
      </c>
      <c r="B21" s="1" t="s">
        <v>42</v>
      </c>
      <c r="C21" t="s">
        <v>42</v>
      </c>
      <c r="D21" s="1" t="s">
        <v>43</v>
      </c>
      <c r="E21" t="s">
        <v>44</v>
      </c>
      <c r="F21" t="s">
        <v>210</v>
      </c>
      <c r="G21" s="2">
        <v>0.42</v>
      </c>
    </row>
    <row r="22" spans="1:7" x14ac:dyDescent="0.25">
      <c r="A22" t="s">
        <v>45</v>
      </c>
      <c r="B22" s="1" t="s">
        <v>46</v>
      </c>
      <c r="C22" t="s">
        <v>47</v>
      </c>
      <c r="D22" s="1" t="s">
        <v>48</v>
      </c>
      <c r="E22" t="s">
        <v>49</v>
      </c>
      <c r="F22" t="s">
        <v>229</v>
      </c>
      <c r="G22" s="2">
        <v>0.9</v>
      </c>
    </row>
    <row r="23" spans="1:7" hidden="1" x14ac:dyDescent="0.25">
      <c r="A23" t="s">
        <v>50</v>
      </c>
      <c r="B23" s="1" t="s">
        <v>51</v>
      </c>
      <c r="C23" t="s">
        <v>51</v>
      </c>
      <c r="D23" s="1" t="s">
        <v>52</v>
      </c>
      <c r="E23" t="s">
        <v>53</v>
      </c>
      <c r="F23" t="s">
        <v>201</v>
      </c>
      <c r="G23" s="2">
        <v>0</v>
      </c>
    </row>
    <row r="24" spans="1:7" hidden="1" x14ac:dyDescent="0.25">
      <c r="A24" t="s">
        <v>54</v>
      </c>
      <c r="B24" s="1" t="s">
        <v>51</v>
      </c>
      <c r="C24" t="s">
        <v>51</v>
      </c>
      <c r="D24" s="1" t="s">
        <v>52</v>
      </c>
      <c r="E24" t="s">
        <v>53</v>
      </c>
      <c r="F24" t="s">
        <v>201</v>
      </c>
      <c r="G24" s="2">
        <v>0</v>
      </c>
    </row>
    <row r="25" spans="1:7" hidden="1" x14ac:dyDescent="0.25">
      <c r="A25" t="s">
        <v>55</v>
      </c>
      <c r="B25" s="1" t="s">
        <v>51</v>
      </c>
      <c r="C25" t="s">
        <v>51</v>
      </c>
      <c r="D25" s="1" t="s">
        <v>52</v>
      </c>
      <c r="E25" t="s">
        <v>53</v>
      </c>
      <c r="F25" t="s">
        <v>201</v>
      </c>
      <c r="G25" s="2">
        <v>0</v>
      </c>
    </row>
    <row r="26" spans="1:7" x14ac:dyDescent="0.25">
      <c r="A26" t="s">
        <v>56</v>
      </c>
      <c r="B26" s="1" t="s">
        <v>57</v>
      </c>
      <c r="C26" t="s">
        <v>47</v>
      </c>
      <c r="D26" s="1" t="s">
        <v>48</v>
      </c>
      <c r="E26" t="s">
        <v>49</v>
      </c>
      <c r="F26" t="s">
        <v>229</v>
      </c>
      <c r="G26" s="2">
        <v>0.9</v>
      </c>
    </row>
    <row r="27" spans="1:7" x14ac:dyDescent="0.25">
      <c r="A27" t="s">
        <v>58</v>
      </c>
      <c r="B27" s="1" t="s">
        <v>59</v>
      </c>
      <c r="C27" t="s">
        <v>60</v>
      </c>
      <c r="D27" s="1" t="s">
        <v>61</v>
      </c>
      <c r="E27" t="s">
        <v>62</v>
      </c>
      <c r="F27" t="s">
        <v>229</v>
      </c>
      <c r="G27" s="2">
        <v>0.9</v>
      </c>
    </row>
    <row r="28" spans="1:7" x14ac:dyDescent="0.25">
      <c r="A28" t="s">
        <v>63</v>
      </c>
      <c r="B28" s="1" t="s">
        <v>64</v>
      </c>
      <c r="C28" t="s">
        <v>65</v>
      </c>
      <c r="D28" s="1" t="s">
        <v>66</v>
      </c>
      <c r="E28" t="s">
        <v>67</v>
      </c>
      <c r="F28" t="s">
        <v>203</v>
      </c>
      <c r="G28" s="2">
        <v>7.8E-2</v>
      </c>
    </row>
    <row r="29" spans="1:7" x14ac:dyDescent="0.25">
      <c r="A29" t="s">
        <v>68</v>
      </c>
      <c r="B29" s="1" t="s">
        <v>69</v>
      </c>
      <c r="C29" t="s">
        <v>65</v>
      </c>
      <c r="D29" s="1" t="s">
        <v>66</v>
      </c>
      <c r="E29" t="s">
        <v>67</v>
      </c>
      <c r="F29" t="s">
        <v>202</v>
      </c>
      <c r="G29" s="2">
        <v>7.8E-2</v>
      </c>
    </row>
    <row r="30" spans="1:7" x14ac:dyDescent="0.25">
      <c r="A30" t="s">
        <v>70</v>
      </c>
      <c r="B30" s="1" t="s">
        <v>71</v>
      </c>
      <c r="C30" t="s">
        <v>65</v>
      </c>
      <c r="D30" s="1" t="s">
        <v>66</v>
      </c>
      <c r="E30" t="s">
        <v>67</v>
      </c>
      <c r="F30" t="s">
        <v>200</v>
      </c>
      <c r="G30" s="2">
        <v>7.3999999999999996E-2</v>
      </c>
    </row>
    <row r="31" spans="1:7" x14ac:dyDescent="0.25">
      <c r="A31" t="s">
        <v>72</v>
      </c>
      <c r="B31" s="1" t="s">
        <v>73</v>
      </c>
      <c r="C31" t="s">
        <v>74</v>
      </c>
      <c r="D31" s="1" t="s">
        <v>74</v>
      </c>
      <c r="E31" t="s">
        <v>67</v>
      </c>
      <c r="F31" t="s">
        <v>204</v>
      </c>
      <c r="G31" s="2">
        <v>0.33</v>
      </c>
    </row>
    <row r="32" spans="1:7" x14ac:dyDescent="0.25">
      <c r="A32" t="s">
        <v>75</v>
      </c>
      <c r="B32" s="1" t="s">
        <v>73</v>
      </c>
      <c r="C32" t="s">
        <v>74</v>
      </c>
      <c r="D32" s="1" t="s">
        <v>74</v>
      </c>
      <c r="E32" t="s">
        <v>67</v>
      </c>
      <c r="F32" t="s">
        <v>204</v>
      </c>
      <c r="G32" s="2">
        <v>0.33</v>
      </c>
    </row>
    <row r="33" spans="1:7" x14ac:dyDescent="0.25">
      <c r="A33" t="s">
        <v>76</v>
      </c>
      <c r="B33" s="1" t="s">
        <v>73</v>
      </c>
      <c r="C33" t="s">
        <v>74</v>
      </c>
      <c r="D33" s="1" t="s">
        <v>74</v>
      </c>
      <c r="E33" t="s">
        <v>67</v>
      </c>
      <c r="F33" t="s">
        <v>204</v>
      </c>
      <c r="G33" s="2">
        <v>0.33</v>
      </c>
    </row>
    <row r="34" spans="1:7" x14ac:dyDescent="0.25">
      <c r="A34" t="s">
        <v>77</v>
      </c>
      <c r="C34" t="s">
        <v>78</v>
      </c>
      <c r="D34" s="1" t="s">
        <v>79</v>
      </c>
      <c r="E34" t="s">
        <v>80</v>
      </c>
      <c r="F34" s="4" t="s">
        <v>239</v>
      </c>
      <c r="G34" s="5">
        <v>0.59299999999999997</v>
      </c>
    </row>
    <row r="35" spans="1:7" x14ac:dyDescent="0.25">
      <c r="A35" t="s">
        <v>81</v>
      </c>
      <c r="C35" t="s">
        <v>78</v>
      </c>
      <c r="D35" s="1" t="s">
        <v>79</v>
      </c>
      <c r="E35" t="s">
        <v>80</v>
      </c>
      <c r="F35" s="4" t="s">
        <v>239</v>
      </c>
      <c r="G35" s="5">
        <v>0.59299999999999997</v>
      </c>
    </row>
    <row r="36" spans="1:7" x14ac:dyDescent="0.25">
      <c r="A36" t="s">
        <v>82</v>
      </c>
      <c r="C36" t="s">
        <v>78</v>
      </c>
      <c r="D36" s="1" t="s">
        <v>79</v>
      </c>
      <c r="E36" t="s">
        <v>80</v>
      </c>
      <c r="F36" s="4" t="s">
        <v>239</v>
      </c>
      <c r="G36" s="5">
        <v>0.59299999999999997</v>
      </c>
    </row>
    <row r="37" spans="1:7" x14ac:dyDescent="0.25">
      <c r="A37" t="s">
        <v>83</v>
      </c>
      <c r="B37" s="1">
        <v>330</v>
      </c>
      <c r="C37" t="s">
        <v>84</v>
      </c>
      <c r="D37" s="1" t="s">
        <v>85</v>
      </c>
      <c r="E37" t="s">
        <v>86</v>
      </c>
      <c r="F37" t="s">
        <v>213</v>
      </c>
      <c r="G37" s="2">
        <v>4.7999999999999996E-3</v>
      </c>
    </row>
    <row r="38" spans="1:7" x14ac:dyDescent="0.25">
      <c r="A38" t="s">
        <v>87</v>
      </c>
      <c r="B38" s="1">
        <v>330</v>
      </c>
      <c r="C38" t="s">
        <v>84</v>
      </c>
      <c r="D38" s="1" t="s">
        <v>85</v>
      </c>
      <c r="E38" t="s">
        <v>86</v>
      </c>
      <c r="F38" t="s">
        <v>213</v>
      </c>
      <c r="G38" s="2">
        <v>4.7999999999999996E-3</v>
      </c>
    </row>
    <row r="39" spans="1:7" x14ac:dyDescent="0.25">
      <c r="A39" t="s">
        <v>88</v>
      </c>
      <c r="B39" s="1" t="s">
        <v>89</v>
      </c>
      <c r="C39" t="s">
        <v>84</v>
      </c>
      <c r="D39" s="1" t="s">
        <v>85</v>
      </c>
      <c r="E39" t="s">
        <v>86</v>
      </c>
      <c r="F39" t="s">
        <v>211</v>
      </c>
      <c r="G39" s="2">
        <v>4.7999999999999996E-3</v>
      </c>
    </row>
    <row r="40" spans="1:7" x14ac:dyDescent="0.25">
      <c r="A40" t="s">
        <v>90</v>
      </c>
      <c r="B40" s="1" t="s">
        <v>91</v>
      </c>
      <c r="C40" t="s">
        <v>84</v>
      </c>
      <c r="D40" s="1" t="s">
        <v>85</v>
      </c>
      <c r="E40" t="s">
        <v>86</v>
      </c>
      <c r="F40" t="s">
        <v>216</v>
      </c>
      <c r="G40" s="2">
        <v>0.01</v>
      </c>
    </row>
    <row r="41" spans="1:7" x14ac:dyDescent="0.25">
      <c r="A41" t="s">
        <v>92</v>
      </c>
      <c r="B41" s="1" t="s">
        <v>91</v>
      </c>
      <c r="C41" t="s">
        <v>84</v>
      </c>
      <c r="D41" s="1" t="s">
        <v>85</v>
      </c>
      <c r="E41" t="s">
        <v>86</v>
      </c>
      <c r="F41" t="s">
        <v>216</v>
      </c>
      <c r="G41" s="2">
        <v>0.01</v>
      </c>
    </row>
    <row r="42" spans="1:7" x14ac:dyDescent="0.25">
      <c r="A42" t="s">
        <v>93</v>
      </c>
      <c r="B42" s="1" t="s">
        <v>94</v>
      </c>
      <c r="C42" t="s">
        <v>84</v>
      </c>
      <c r="D42" s="1" t="s">
        <v>85</v>
      </c>
      <c r="E42" t="s">
        <v>86</v>
      </c>
      <c r="F42" t="s">
        <v>215</v>
      </c>
      <c r="G42" s="2">
        <v>0.01</v>
      </c>
    </row>
    <row r="43" spans="1:7" x14ac:dyDescent="0.25">
      <c r="A43" t="s">
        <v>95</v>
      </c>
      <c r="B43" s="1" t="s">
        <v>96</v>
      </c>
      <c r="C43" t="s">
        <v>84</v>
      </c>
      <c r="D43" s="1" t="s">
        <v>85</v>
      </c>
      <c r="E43" t="s">
        <v>86</v>
      </c>
      <c r="F43" t="s">
        <v>217</v>
      </c>
      <c r="G43" s="2">
        <v>0.01</v>
      </c>
    </row>
    <row r="44" spans="1:7" x14ac:dyDescent="0.25">
      <c r="A44" t="s">
        <v>97</v>
      </c>
      <c r="B44" s="1" t="s">
        <v>98</v>
      </c>
      <c r="C44" t="s">
        <v>84</v>
      </c>
      <c r="D44" s="1" t="s">
        <v>85</v>
      </c>
      <c r="E44" t="s">
        <v>86</v>
      </c>
      <c r="F44" t="s">
        <v>212</v>
      </c>
      <c r="G44" s="2">
        <v>0.01</v>
      </c>
    </row>
    <row r="45" spans="1:7" x14ac:dyDescent="0.25">
      <c r="A45" t="s">
        <v>99</v>
      </c>
      <c r="B45" s="1" t="s">
        <v>94</v>
      </c>
      <c r="C45" t="s">
        <v>84</v>
      </c>
      <c r="D45" s="1" t="s">
        <v>85</v>
      </c>
      <c r="E45" t="s">
        <v>86</v>
      </c>
      <c r="F45" t="s">
        <v>215</v>
      </c>
      <c r="G45" s="2">
        <v>0.01</v>
      </c>
    </row>
    <row r="46" spans="1:7" x14ac:dyDescent="0.25">
      <c r="A46" t="s">
        <v>100</v>
      </c>
      <c r="B46" s="1" t="s">
        <v>96</v>
      </c>
      <c r="C46" t="s">
        <v>84</v>
      </c>
      <c r="D46" s="1" t="s">
        <v>85</v>
      </c>
      <c r="E46" t="s">
        <v>86</v>
      </c>
      <c r="F46" t="s">
        <v>217</v>
      </c>
      <c r="G46" s="2">
        <v>0.01</v>
      </c>
    </row>
    <row r="47" spans="1:7" x14ac:dyDescent="0.25">
      <c r="A47" t="s">
        <v>101</v>
      </c>
      <c r="B47" s="1" t="s">
        <v>98</v>
      </c>
      <c r="C47" t="s">
        <v>84</v>
      </c>
      <c r="D47" s="1" t="s">
        <v>85</v>
      </c>
      <c r="E47" t="s">
        <v>86</v>
      </c>
      <c r="F47" t="s">
        <v>212</v>
      </c>
      <c r="G47" s="2">
        <v>0.01</v>
      </c>
    </row>
    <row r="48" spans="1:7" x14ac:dyDescent="0.25">
      <c r="A48" t="s">
        <v>102</v>
      </c>
      <c r="B48" s="1" t="s">
        <v>89</v>
      </c>
      <c r="C48" t="s">
        <v>84</v>
      </c>
      <c r="D48" s="1" t="s">
        <v>85</v>
      </c>
      <c r="E48" t="s">
        <v>86</v>
      </c>
      <c r="F48" t="s">
        <v>211</v>
      </c>
      <c r="G48" s="2">
        <v>4.7999999999999996E-3</v>
      </c>
    </row>
    <row r="49" spans="1:7" x14ac:dyDescent="0.25">
      <c r="A49" t="s">
        <v>103</v>
      </c>
      <c r="B49" s="1" t="s">
        <v>89</v>
      </c>
      <c r="C49" t="s">
        <v>84</v>
      </c>
      <c r="D49" s="1" t="s">
        <v>85</v>
      </c>
      <c r="E49" t="s">
        <v>86</v>
      </c>
      <c r="F49" t="s">
        <v>211</v>
      </c>
      <c r="G49" s="2">
        <v>4.7999999999999996E-3</v>
      </c>
    </row>
    <row r="50" spans="1:7" x14ac:dyDescent="0.25">
      <c r="A50" t="s">
        <v>104</v>
      </c>
      <c r="B50" s="1" t="s">
        <v>89</v>
      </c>
      <c r="C50" t="s">
        <v>84</v>
      </c>
      <c r="D50" s="1" t="s">
        <v>85</v>
      </c>
      <c r="E50" t="s">
        <v>86</v>
      </c>
      <c r="F50" t="s">
        <v>211</v>
      </c>
      <c r="G50" s="2">
        <v>4.7999999999999996E-3</v>
      </c>
    </row>
    <row r="51" spans="1:7" x14ac:dyDescent="0.25">
      <c r="A51" t="s">
        <v>105</v>
      </c>
      <c r="B51" s="1" t="s">
        <v>89</v>
      </c>
      <c r="C51" t="s">
        <v>84</v>
      </c>
      <c r="D51" s="1" t="s">
        <v>85</v>
      </c>
      <c r="E51" t="s">
        <v>86</v>
      </c>
      <c r="F51" t="s">
        <v>211</v>
      </c>
      <c r="G51" s="2">
        <v>4.7999999999999996E-3</v>
      </c>
    </row>
    <row r="52" spans="1:7" x14ac:dyDescent="0.25">
      <c r="A52" t="s">
        <v>106</v>
      </c>
      <c r="B52" s="1" t="s">
        <v>89</v>
      </c>
      <c r="C52" t="s">
        <v>84</v>
      </c>
      <c r="D52" s="1" t="s">
        <v>85</v>
      </c>
      <c r="E52" t="s">
        <v>86</v>
      </c>
      <c r="F52" t="s">
        <v>211</v>
      </c>
      <c r="G52" s="2">
        <v>4.7999999999999996E-3</v>
      </c>
    </row>
    <row r="53" spans="1:7" x14ac:dyDescent="0.25">
      <c r="A53" t="s">
        <v>107</v>
      </c>
      <c r="B53" s="1" t="s">
        <v>89</v>
      </c>
      <c r="C53" t="s">
        <v>84</v>
      </c>
      <c r="D53" s="1" t="s">
        <v>85</v>
      </c>
      <c r="E53" t="s">
        <v>86</v>
      </c>
      <c r="F53" t="s">
        <v>211</v>
      </c>
      <c r="G53" s="2">
        <v>4.7999999999999996E-3</v>
      </c>
    </row>
    <row r="54" spans="1:7" x14ac:dyDescent="0.25">
      <c r="A54" t="s">
        <v>108</v>
      </c>
      <c r="B54" s="1">
        <v>330</v>
      </c>
      <c r="C54" t="s">
        <v>84</v>
      </c>
      <c r="D54" s="1" t="s">
        <v>85</v>
      </c>
      <c r="E54" t="s">
        <v>86</v>
      </c>
      <c r="F54" t="s">
        <v>213</v>
      </c>
      <c r="G54" s="2">
        <v>4.7999999999999996E-3</v>
      </c>
    </row>
    <row r="55" spans="1:7" x14ac:dyDescent="0.25">
      <c r="A55" t="s">
        <v>109</v>
      </c>
      <c r="B55" s="1">
        <v>330</v>
      </c>
      <c r="C55" t="s">
        <v>84</v>
      </c>
      <c r="D55" s="1" t="s">
        <v>85</v>
      </c>
      <c r="E55" t="s">
        <v>86</v>
      </c>
      <c r="F55" t="s">
        <v>213</v>
      </c>
      <c r="G55" s="2">
        <v>4.7999999999999996E-3</v>
      </c>
    </row>
    <row r="56" spans="1:7" x14ac:dyDescent="0.25">
      <c r="A56" t="s">
        <v>110</v>
      </c>
      <c r="B56" s="1">
        <v>330</v>
      </c>
      <c r="C56" t="s">
        <v>84</v>
      </c>
      <c r="D56" s="1" t="s">
        <v>85</v>
      </c>
      <c r="E56" t="s">
        <v>86</v>
      </c>
      <c r="F56" t="s">
        <v>213</v>
      </c>
      <c r="G56" s="2">
        <v>4.7999999999999996E-3</v>
      </c>
    </row>
    <row r="57" spans="1:7" x14ac:dyDescent="0.25">
      <c r="A57" t="s">
        <v>111</v>
      </c>
      <c r="B57" s="1">
        <v>330</v>
      </c>
      <c r="C57" t="s">
        <v>84</v>
      </c>
      <c r="D57" s="1" t="s">
        <v>85</v>
      </c>
      <c r="E57" t="s">
        <v>86</v>
      </c>
      <c r="F57" t="s">
        <v>213</v>
      </c>
      <c r="G57" s="2">
        <v>4.7999999999999996E-3</v>
      </c>
    </row>
    <row r="58" spans="1:7" x14ac:dyDescent="0.25">
      <c r="A58" t="s">
        <v>112</v>
      </c>
      <c r="B58" s="1" t="s">
        <v>89</v>
      </c>
      <c r="C58" t="s">
        <v>84</v>
      </c>
      <c r="D58" s="1" t="s">
        <v>85</v>
      </c>
      <c r="E58" t="s">
        <v>86</v>
      </c>
      <c r="F58" t="s">
        <v>211</v>
      </c>
      <c r="G58" s="2">
        <v>4.7999999999999996E-3</v>
      </c>
    </row>
    <row r="59" spans="1:7" x14ac:dyDescent="0.25">
      <c r="A59" t="s">
        <v>113</v>
      </c>
      <c r="B59" s="1" t="s">
        <v>89</v>
      </c>
      <c r="C59" t="s">
        <v>84</v>
      </c>
      <c r="D59" s="1" t="s">
        <v>85</v>
      </c>
      <c r="E59" t="s">
        <v>86</v>
      </c>
      <c r="F59" t="s">
        <v>211</v>
      </c>
      <c r="G59" s="2">
        <v>4.7999999999999996E-3</v>
      </c>
    </row>
    <row r="60" spans="1:7" x14ac:dyDescent="0.25">
      <c r="A60" t="s">
        <v>114</v>
      </c>
      <c r="B60" s="1" t="s">
        <v>89</v>
      </c>
      <c r="C60" t="s">
        <v>84</v>
      </c>
      <c r="D60" s="1" t="s">
        <v>85</v>
      </c>
      <c r="E60" t="s">
        <v>86</v>
      </c>
      <c r="F60" t="s">
        <v>211</v>
      </c>
      <c r="G60" s="2">
        <v>4.7999999999999996E-3</v>
      </c>
    </row>
    <row r="61" spans="1:7" x14ac:dyDescent="0.25">
      <c r="A61" t="s">
        <v>115</v>
      </c>
      <c r="B61" s="1" t="s">
        <v>89</v>
      </c>
      <c r="C61" t="s">
        <v>84</v>
      </c>
      <c r="D61" s="1" t="s">
        <v>85</v>
      </c>
      <c r="E61" t="s">
        <v>86</v>
      </c>
      <c r="F61" t="s">
        <v>211</v>
      </c>
      <c r="G61" s="2">
        <v>4.7999999999999996E-3</v>
      </c>
    </row>
    <row r="62" spans="1:7" x14ac:dyDescent="0.25">
      <c r="A62" t="s">
        <v>116</v>
      </c>
      <c r="B62" s="1" t="s">
        <v>117</v>
      </c>
      <c r="C62" t="s">
        <v>84</v>
      </c>
      <c r="D62" s="1" t="s">
        <v>85</v>
      </c>
      <c r="E62" t="s">
        <v>86</v>
      </c>
      <c r="F62" t="s">
        <v>214</v>
      </c>
      <c r="G62" s="2">
        <v>4.7999999999999996E-3</v>
      </c>
    </row>
    <row r="63" spans="1:7" x14ac:dyDescent="0.25">
      <c r="A63" t="s">
        <v>118</v>
      </c>
      <c r="B63" s="1" t="s">
        <v>117</v>
      </c>
      <c r="C63" t="s">
        <v>84</v>
      </c>
      <c r="D63" s="1" t="s">
        <v>85</v>
      </c>
      <c r="E63" t="s">
        <v>86</v>
      </c>
      <c r="F63" t="s">
        <v>214</v>
      </c>
      <c r="G63" s="2">
        <v>4.7999999999999996E-3</v>
      </c>
    </row>
    <row r="64" spans="1:7" x14ac:dyDescent="0.25">
      <c r="A64" t="s">
        <v>119</v>
      </c>
      <c r="B64" s="1" t="s">
        <v>117</v>
      </c>
      <c r="C64" t="s">
        <v>84</v>
      </c>
      <c r="D64" s="1" t="s">
        <v>85</v>
      </c>
      <c r="E64" t="s">
        <v>86</v>
      </c>
      <c r="F64" t="s">
        <v>214</v>
      </c>
      <c r="G64" s="2">
        <v>4.7999999999999996E-3</v>
      </c>
    </row>
    <row r="65" spans="1:7" x14ac:dyDescent="0.25">
      <c r="A65" t="s">
        <v>120</v>
      </c>
      <c r="B65" s="1" t="s">
        <v>117</v>
      </c>
      <c r="C65" t="s">
        <v>84</v>
      </c>
      <c r="D65" s="1" t="s">
        <v>85</v>
      </c>
      <c r="E65" t="s">
        <v>86</v>
      </c>
      <c r="F65" t="s">
        <v>214</v>
      </c>
      <c r="G65" s="2">
        <v>4.7999999999999996E-3</v>
      </c>
    </row>
    <row r="66" spans="1:7" x14ac:dyDescent="0.25">
      <c r="A66" t="s">
        <v>121</v>
      </c>
      <c r="B66" s="1">
        <v>330</v>
      </c>
      <c r="C66" t="s">
        <v>84</v>
      </c>
      <c r="D66" s="1" t="s">
        <v>85</v>
      </c>
      <c r="E66" t="s">
        <v>86</v>
      </c>
      <c r="F66" t="s">
        <v>213</v>
      </c>
      <c r="G66" s="2">
        <v>4.7999999999999996E-3</v>
      </c>
    </row>
    <row r="67" spans="1:7" x14ac:dyDescent="0.25">
      <c r="A67" t="s">
        <v>122</v>
      </c>
      <c r="B67" s="1" t="s">
        <v>123</v>
      </c>
      <c r="C67" t="s">
        <v>84</v>
      </c>
      <c r="D67" s="1" t="s">
        <v>85</v>
      </c>
      <c r="E67" t="s">
        <v>86</v>
      </c>
      <c r="F67" t="s">
        <v>218</v>
      </c>
      <c r="G67" s="2">
        <v>1.4E-2</v>
      </c>
    </row>
    <row r="68" spans="1:7" x14ac:dyDescent="0.25">
      <c r="A68" t="s">
        <v>124</v>
      </c>
      <c r="B68" s="1" t="s">
        <v>125</v>
      </c>
      <c r="C68" t="s">
        <v>126</v>
      </c>
      <c r="D68" s="1" t="s">
        <v>127</v>
      </c>
      <c r="E68" t="s">
        <v>86</v>
      </c>
      <c r="F68" t="s">
        <v>219</v>
      </c>
      <c r="G68" s="2">
        <v>0.84799999999999998</v>
      </c>
    </row>
    <row r="69" spans="1:7" x14ac:dyDescent="0.25">
      <c r="A69" t="s">
        <v>128</v>
      </c>
      <c r="B69" s="1" t="s">
        <v>117</v>
      </c>
      <c r="C69" t="s">
        <v>84</v>
      </c>
      <c r="D69" s="1" t="s">
        <v>85</v>
      </c>
      <c r="E69" t="s">
        <v>86</v>
      </c>
      <c r="F69" t="s">
        <v>214</v>
      </c>
      <c r="G69" s="2">
        <v>4.7999999999999996E-3</v>
      </c>
    </row>
    <row r="70" spans="1:7" x14ac:dyDescent="0.25">
      <c r="A70" t="s">
        <v>129</v>
      </c>
      <c r="B70" s="1" t="s">
        <v>89</v>
      </c>
      <c r="C70" t="s">
        <v>84</v>
      </c>
      <c r="D70" s="1" t="s">
        <v>85</v>
      </c>
      <c r="E70" t="s">
        <v>86</v>
      </c>
      <c r="F70" t="s">
        <v>211</v>
      </c>
      <c r="G70" s="2">
        <v>4.7999999999999996E-3</v>
      </c>
    </row>
    <row r="71" spans="1:7" x14ac:dyDescent="0.25">
      <c r="A71" t="s">
        <v>130</v>
      </c>
      <c r="B71" s="1" t="s">
        <v>131</v>
      </c>
      <c r="C71" t="s">
        <v>84</v>
      </c>
      <c r="D71" s="1" t="s">
        <v>85</v>
      </c>
      <c r="E71" t="s">
        <v>86</v>
      </c>
      <c r="F71" t="s">
        <v>211</v>
      </c>
      <c r="G71" s="2">
        <v>4.7999999999999996E-3</v>
      </c>
    </row>
    <row r="72" spans="1:7" x14ac:dyDescent="0.25">
      <c r="A72" t="s">
        <v>132</v>
      </c>
      <c r="B72" s="1" t="s">
        <v>131</v>
      </c>
      <c r="C72" t="s">
        <v>84</v>
      </c>
      <c r="D72" s="1" t="s">
        <v>85</v>
      </c>
      <c r="E72" t="s">
        <v>86</v>
      </c>
      <c r="F72" t="s">
        <v>211</v>
      </c>
      <c r="G72" s="2">
        <v>4.7999999999999996E-3</v>
      </c>
    </row>
    <row r="73" spans="1:7" x14ac:dyDescent="0.25">
      <c r="A73" t="s">
        <v>133</v>
      </c>
      <c r="B73" s="1" t="s">
        <v>131</v>
      </c>
      <c r="C73" t="s">
        <v>84</v>
      </c>
      <c r="D73" s="1" t="s">
        <v>85</v>
      </c>
      <c r="E73" t="s">
        <v>86</v>
      </c>
      <c r="F73" t="s">
        <v>211</v>
      </c>
      <c r="G73" s="2">
        <v>4.7999999999999996E-3</v>
      </c>
    </row>
    <row r="74" spans="1:7" x14ac:dyDescent="0.25">
      <c r="A74" t="s">
        <v>134</v>
      </c>
      <c r="B74" s="1" t="s">
        <v>135</v>
      </c>
      <c r="C74" t="s">
        <v>136</v>
      </c>
      <c r="D74" s="1" t="s">
        <v>137</v>
      </c>
      <c r="F74" t="s">
        <v>235</v>
      </c>
      <c r="G74" s="5">
        <v>0.61</v>
      </c>
    </row>
    <row r="75" spans="1:7" x14ac:dyDescent="0.25">
      <c r="A75" t="s">
        <v>138</v>
      </c>
      <c r="B75" s="1" t="s">
        <v>139</v>
      </c>
      <c r="C75" t="s">
        <v>139</v>
      </c>
      <c r="D75" s="1" t="s">
        <v>139</v>
      </c>
      <c r="F75" t="s">
        <v>231</v>
      </c>
      <c r="G75" s="5">
        <v>6.35</v>
      </c>
    </row>
    <row r="76" spans="1:7" x14ac:dyDescent="0.25">
      <c r="A76" t="s">
        <v>140</v>
      </c>
      <c r="B76" s="1" t="s">
        <v>141</v>
      </c>
      <c r="C76" t="s">
        <v>142</v>
      </c>
      <c r="D76" s="1" t="s">
        <v>143</v>
      </c>
      <c r="E76" t="s">
        <v>144</v>
      </c>
      <c r="F76" t="s">
        <v>232</v>
      </c>
      <c r="G76" s="5">
        <v>1.35</v>
      </c>
    </row>
    <row r="77" spans="1:7" x14ac:dyDescent="0.25">
      <c r="A77" t="s">
        <v>145</v>
      </c>
      <c r="B77" s="1" t="s">
        <v>139</v>
      </c>
      <c r="C77" t="s">
        <v>139</v>
      </c>
      <c r="D77" s="1" t="s">
        <v>139</v>
      </c>
      <c r="F77" t="s">
        <v>231</v>
      </c>
      <c r="G77" s="5">
        <v>6.35</v>
      </c>
    </row>
    <row r="78" spans="1:7" x14ac:dyDescent="0.25">
      <c r="A78" t="s">
        <v>146</v>
      </c>
      <c r="B78" s="1" t="s">
        <v>141</v>
      </c>
      <c r="C78" t="s">
        <v>142</v>
      </c>
      <c r="D78" s="1" t="s">
        <v>143</v>
      </c>
      <c r="E78" t="s">
        <v>144</v>
      </c>
      <c r="F78" t="s">
        <v>232</v>
      </c>
      <c r="G78" s="5">
        <v>1.35</v>
      </c>
    </row>
    <row r="79" spans="1:7" x14ac:dyDescent="0.25">
      <c r="A79" t="s">
        <v>147</v>
      </c>
      <c r="B79" s="1" t="s">
        <v>148</v>
      </c>
      <c r="C79" t="s">
        <v>148</v>
      </c>
      <c r="D79" s="1" t="s">
        <v>149</v>
      </c>
      <c r="F79" t="s">
        <v>233</v>
      </c>
      <c r="G79" s="5">
        <v>1.19</v>
      </c>
    </row>
    <row r="80" spans="1:7" x14ac:dyDescent="0.25">
      <c r="A80" t="s">
        <v>150</v>
      </c>
      <c r="B80" s="1" t="s">
        <v>151</v>
      </c>
      <c r="C80" t="s">
        <v>151</v>
      </c>
      <c r="D80" s="1" t="s">
        <v>152</v>
      </c>
      <c r="F80" t="s">
        <v>234</v>
      </c>
      <c r="G80" s="5">
        <v>1.3560000000000001</v>
      </c>
    </row>
    <row r="81" spans="1:7" x14ac:dyDescent="0.25">
      <c r="A81" t="s">
        <v>153</v>
      </c>
      <c r="B81" s="1" t="s">
        <v>151</v>
      </c>
      <c r="C81" t="s">
        <v>151</v>
      </c>
      <c r="D81" s="1" t="s">
        <v>152</v>
      </c>
      <c r="F81" t="s">
        <v>234</v>
      </c>
      <c r="G81" s="5">
        <v>1.3560000000000001</v>
      </c>
    </row>
    <row r="82" spans="1:7" x14ac:dyDescent="0.25">
      <c r="A82" t="s">
        <v>154</v>
      </c>
      <c r="B82" s="1" t="s">
        <v>148</v>
      </c>
      <c r="C82" t="s">
        <v>148</v>
      </c>
      <c r="D82" s="1" t="s">
        <v>149</v>
      </c>
      <c r="F82" t="s">
        <v>233</v>
      </c>
      <c r="G82" s="5">
        <v>1.19</v>
      </c>
    </row>
    <row r="83" spans="1:7" x14ac:dyDescent="0.25">
      <c r="A83" t="s">
        <v>155</v>
      </c>
      <c r="B83" s="1" t="s">
        <v>156</v>
      </c>
      <c r="C83" t="s">
        <v>156</v>
      </c>
      <c r="D83" s="1" t="s">
        <v>157</v>
      </c>
      <c r="F83" t="s">
        <v>209</v>
      </c>
      <c r="G83" s="5">
        <v>0.84299999999999997</v>
      </c>
    </row>
    <row r="84" spans="1:7" x14ac:dyDescent="0.25">
      <c r="A84" t="s">
        <v>158</v>
      </c>
      <c r="B84" s="1" t="s">
        <v>151</v>
      </c>
      <c r="C84" t="s">
        <v>151</v>
      </c>
      <c r="D84" s="1" t="s">
        <v>152</v>
      </c>
      <c r="F84" t="s">
        <v>234</v>
      </c>
      <c r="G84" s="5">
        <v>1.3560000000000001</v>
      </c>
    </row>
    <row r="85" spans="1:7" x14ac:dyDescent="0.25">
      <c r="A85" t="s">
        <v>159</v>
      </c>
      <c r="B85" s="1" t="s">
        <v>148</v>
      </c>
      <c r="C85" t="s">
        <v>148</v>
      </c>
      <c r="D85" s="1" t="s">
        <v>149</v>
      </c>
      <c r="E85" s="3"/>
      <c r="F85" t="s">
        <v>233</v>
      </c>
      <c r="G85" s="5">
        <v>1.19</v>
      </c>
    </row>
    <row r="86" spans="1:7" x14ac:dyDescent="0.25">
      <c r="A86" t="s">
        <v>160</v>
      </c>
      <c r="B86" s="1" t="s">
        <v>156</v>
      </c>
      <c r="C86" t="s">
        <v>156</v>
      </c>
      <c r="D86" s="1" t="s">
        <v>157</v>
      </c>
      <c r="F86" t="s">
        <v>209</v>
      </c>
      <c r="G86" s="2">
        <v>0.84299999999999997</v>
      </c>
    </row>
    <row r="87" spans="1:7" x14ac:dyDescent="0.25">
      <c r="A87" t="s">
        <v>161</v>
      </c>
      <c r="B87" s="1" t="s">
        <v>156</v>
      </c>
      <c r="C87" t="s">
        <v>156</v>
      </c>
      <c r="D87" s="1" t="s">
        <v>157</v>
      </c>
      <c r="F87" t="s">
        <v>209</v>
      </c>
      <c r="G87" s="2">
        <v>0.84299999999999997</v>
      </c>
    </row>
    <row r="88" spans="1:7" x14ac:dyDescent="0.25">
      <c r="A88" t="s">
        <v>162</v>
      </c>
      <c r="B88" s="1" t="s">
        <v>156</v>
      </c>
      <c r="C88" t="s">
        <v>156</v>
      </c>
      <c r="D88" s="1" t="s">
        <v>157</v>
      </c>
      <c r="F88" t="s">
        <v>209</v>
      </c>
      <c r="G88" s="2">
        <v>0.84299999999999997</v>
      </c>
    </row>
    <row r="89" spans="1:7" x14ac:dyDescent="0.25">
      <c r="A89" t="s">
        <v>163</v>
      </c>
      <c r="B89" s="1" t="s">
        <v>156</v>
      </c>
      <c r="C89" t="s">
        <v>156</v>
      </c>
      <c r="D89" s="1" t="s">
        <v>157</v>
      </c>
      <c r="F89" t="s">
        <v>209</v>
      </c>
      <c r="G89" s="2">
        <v>0.84299999999999997</v>
      </c>
    </row>
    <row r="90" spans="1:7" x14ac:dyDescent="0.25">
      <c r="A90" t="s">
        <v>164</v>
      </c>
      <c r="B90" s="1" t="s">
        <v>156</v>
      </c>
      <c r="C90" t="s">
        <v>156</v>
      </c>
      <c r="D90" s="1" t="s">
        <v>157</v>
      </c>
      <c r="F90" t="s">
        <v>209</v>
      </c>
      <c r="G90" s="2">
        <v>0.84299999999999997</v>
      </c>
    </row>
    <row r="91" spans="1:7" x14ac:dyDescent="0.25">
      <c r="A91" t="s">
        <v>165</v>
      </c>
      <c r="B91" s="1" t="s">
        <v>156</v>
      </c>
      <c r="C91" t="s">
        <v>156</v>
      </c>
      <c r="D91" s="1" t="s">
        <v>157</v>
      </c>
      <c r="F91" t="s">
        <v>209</v>
      </c>
      <c r="G91" s="2">
        <v>0.84299999999999997</v>
      </c>
    </row>
    <row r="92" spans="1:7" x14ac:dyDescent="0.25">
      <c r="A92" t="s">
        <v>166</v>
      </c>
      <c r="B92" s="1" t="s">
        <v>156</v>
      </c>
      <c r="C92" t="s">
        <v>156</v>
      </c>
      <c r="D92" s="1" t="s">
        <v>157</v>
      </c>
      <c r="F92" t="s">
        <v>209</v>
      </c>
      <c r="G92" s="2">
        <v>0.84299999999999997</v>
      </c>
    </row>
    <row r="93" spans="1:7" x14ac:dyDescent="0.25">
      <c r="A93" t="s">
        <v>167</v>
      </c>
      <c r="B93" s="1" t="s">
        <v>168</v>
      </c>
      <c r="C93" t="s">
        <v>168</v>
      </c>
      <c r="D93" s="1" t="s">
        <v>169</v>
      </c>
      <c r="F93" t="s">
        <v>228</v>
      </c>
      <c r="G93" s="2">
        <v>5.6</v>
      </c>
    </row>
    <row r="94" spans="1:7" x14ac:dyDescent="0.25">
      <c r="A94" t="s">
        <v>170</v>
      </c>
      <c r="B94" s="1" t="s">
        <v>171</v>
      </c>
      <c r="C94" t="s">
        <v>171</v>
      </c>
      <c r="D94" s="1" t="s">
        <v>172</v>
      </c>
      <c r="E94" t="s">
        <v>173</v>
      </c>
      <c r="F94" t="s">
        <v>224</v>
      </c>
      <c r="G94" s="2">
        <v>2.15</v>
      </c>
    </row>
    <row r="95" spans="1:7" x14ac:dyDescent="0.25">
      <c r="A95" t="s">
        <v>174</v>
      </c>
      <c r="B95" s="1" t="s">
        <v>175</v>
      </c>
      <c r="C95" t="s">
        <v>175</v>
      </c>
      <c r="D95" s="1" t="s">
        <v>176</v>
      </c>
      <c r="E95" t="s">
        <v>244</v>
      </c>
      <c r="F95" t="s">
        <v>226</v>
      </c>
      <c r="G95" s="2">
        <v>16.36</v>
      </c>
    </row>
    <row r="96" spans="1:7" x14ac:dyDescent="0.25">
      <c r="A96" t="s">
        <v>177</v>
      </c>
      <c r="B96" s="1" t="s">
        <v>178</v>
      </c>
      <c r="C96" t="s">
        <v>178</v>
      </c>
      <c r="D96" s="1" t="s">
        <v>179</v>
      </c>
      <c r="E96" t="s">
        <v>178</v>
      </c>
      <c r="F96" t="s">
        <v>208</v>
      </c>
      <c r="G96" s="2">
        <v>26</v>
      </c>
    </row>
    <row r="97" spans="1:7" x14ac:dyDescent="0.25">
      <c r="A97" t="s">
        <v>180</v>
      </c>
      <c r="B97" s="1" t="s">
        <v>181</v>
      </c>
      <c r="C97" t="s">
        <v>181</v>
      </c>
      <c r="D97" s="1" t="s">
        <v>182</v>
      </c>
      <c r="E97" t="s">
        <v>183</v>
      </c>
      <c r="F97" t="s">
        <v>206</v>
      </c>
      <c r="G97" s="2">
        <v>4.5</v>
      </c>
    </row>
    <row r="98" spans="1:7" x14ac:dyDescent="0.25">
      <c r="A98" t="s">
        <v>184</v>
      </c>
      <c r="B98" s="1" t="s">
        <v>185</v>
      </c>
      <c r="C98" t="s">
        <v>185</v>
      </c>
      <c r="D98" s="1" t="s">
        <v>186</v>
      </c>
      <c r="F98" t="s">
        <v>207</v>
      </c>
      <c r="G98" s="2">
        <v>3.05</v>
      </c>
    </row>
    <row r="99" spans="1:7" x14ac:dyDescent="0.25">
      <c r="A99" t="s">
        <v>187</v>
      </c>
      <c r="B99" s="1" t="s">
        <v>188</v>
      </c>
      <c r="C99" t="s">
        <v>188</v>
      </c>
      <c r="D99" s="1" t="s">
        <v>189</v>
      </c>
      <c r="E99" t="s">
        <v>190</v>
      </c>
      <c r="F99" t="s">
        <v>205</v>
      </c>
      <c r="G99" s="2">
        <v>0.68</v>
      </c>
    </row>
    <row r="100" spans="1:7" x14ac:dyDescent="0.25">
      <c r="A100" t="s">
        <v>191</v>
      </c>
      <c r="B100" s="1" t="s">
        <v>192</v>
      </c>
      <c r="C100" t="s">
        <v>192</v>
      </c>
      <c r="D100" s="1" t="s">
        <v>193</v>
      </c>
      <c r="E100" t="s">
        <v>194</v>
      </c>
      <c r="F100" t="s">
        <v>236</v>
      </c>
      <c r="G100" s="5">
        <v>0.95</v>
      </c>
    </row>
    <row r="101" spans="1:7" hidden="1" x14ac:dyDescent="0.25">
      <c r="A101" s="10" t="s">
        <v>243</v>
      </c>
      <c r="B101" s="11" t="s">
        <v>241</v>
      </c>
      <c r="C101" s="12"/>
      <c r="D101" s="11"/>
      <c r="E101" s="12" t="s">
        <v>223</v>
      </c>
      <c r="F101" s="12" t="s">
        <v>220</v>
      </c>
      <c r="G101" s="13">
        <v>0.25480000000000003</v>
      </c>
    </row>
    <row r="102" spans="1:7" hidden="1" x14ac:dyDescent="0.25">
      <c r="A102" s="10" t="s">
        <v>243</v>
      </c>
      <c r="B102" s="11" t="s">
        <v>242</v>
      </c>
      <c r="C102" s="12"/>
      <c r="D102" s="11"/>
      <c r="E102" s="12" t="s">
        <v>222</v>
      </c>
      <c r="F102" s="12" t="s">
        <v>221</v>
      </c>
      <c r="G102" s="13">
        <v>0.1439</v>
      </c>
    </row>
    <row r="103" spans="1:7" hidden="1" x14ac:dyDescent="0.25">
      <c r="E103" s="8" t="s">
        <v>227</v>
      </c>
      <c r="F103" s="8" t="s">
        <v>225</v>
      </c>
      <c r="G103" s="9">
        <v>15</v>
      </c>
    </row>
    <row r="104" spans="1:7" x14ac:dyDescent="0.25">
      <c r="A104" t="s">
        <v>197</v>
      </c>
      <c r="G104" s="14">
        <f>SUBTOTAL(109,Table1[Cost])</f>
        <v>101.09870000000002</v>
      </c>
    </row>
    <row r="105" spans="1:7" x14ac:dyDescent="0.25">
      <c r="B105" s="1" t="s">
        <v>249</v>
      </c>
      <c r="D105" s="1" t="s">
        <v>250</v>
      </c>
    </row>
    <row r="106" spans="1:7" x14ac:dyDescent="0.25">
      <c r="B106" s="1" t="s">
        <v>248</v>
      </c>
      <c r="D106" s="1" t="s">
        <v>247</v>
      </c>
    </row>
    <row r="107" spans="1:7" x14ac:dyDescent="0.25">
      <c r="D107" s="1" t="s">
        <v>246</v>
      </c>
    </row>
  </sheetData>
  <pageMargins left="0.5" right="0.5" top="0.75" bottom="0.75" header="0.3" footer="0.3"/>
  <pageSetup orientation="landscape" r:id="rId1"/>
  <headerFooter>
    <oddHeader>&amp;F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C25" sqref="C25"/>
    </sheetView>
  </sheetViews>
  <sheetFormatPr defaultRowHeight="15" x14ac:dyDescent="0.25"/>
  <cols>
    <col min="1" max="1" width="6.28515625" customWidth="1"/>
    <col min="2" max="2" width="32.85546875" customWidth="1"/>
    <col min="3" max="3" width="24.140625" customWidth="1"/>
    <col min="4" max="4" width="30.140625" style="1" bestFit="1" customWidth="1"/>
    <col min="5" max="5" width="30.140625" bestFit="1" customWidth="1"/>
    <col min="6" max="6" width="24.140625" style="1" bestFit="1" customWidth="1"/>
    <col min="7" max="7" width="13" customWidth="1"/>
    <col min="8" max="9" width="9.140625" style="2"/>
  </cols>
  <sheetData>
    <row r="1" spans="1:9" x14ac:dyDescent="0.25">
      <c r="A1" t="s">
        <v>251</v>
      </c>
      <c r="B1" t="s">
        <v>252</v>
      </c>
      <c r="C1" t="s">
        <v>195</v>
      </c>
      <c r="D1" s="1" t="s">
        <v>1</v>
      </c>
      <c r="E1" t="s">
        <v>2</v>
      </c>
      <c r="F1" s="1" t="s">
        <v>3</v>
      </c>
      <c r="G1" t="s">
        <v>4</v>
      </c>
      <c r="H1" s="2" t="s">
        <v>196</v>
      </c>
      <c r="I1" s="2" t="s">
        <v>271</v>
      </c>
    </row>
    <row r="2" spans="1:9" ht="30" x14ac:dyDescent="0.25">
      <c r="A2">
        <v>12</v>
      </c>
      <c r="B2" s="15" t="s">
        <v>272</v>
      </c>
      <c r="C2" s="16" t="s">
        <v>276</v>
      </c>
      <c r="D2" s="1" t="s">
        <v>89</v>
      </c>
      <c r="E2" t="s">
        <v>84</v>
      </c>
      <c r="F2" s="1" t="s">
        <v>85</v>
      </c>
      <c r="G2" t="s">
        <v>86</v>
      </c>
      <c r="H2" s="2">
        <v>0.1</v>
      </c>
      <c r="I2" s="2">
        <f>Table2[[#This Row],[Cost]]*Table2[[#This Row],[Qty]]</f>
        <v>1.2000000000000002</v>
      </c>
    </row>
    <row r="3" spans="1:9" x14ac:dyDescent="0.25">
      <c r="A3">
        <v>8</v>
      </c>
      <c r="B3" t="s">
        <v>257</v>
      </c>
      <c r="C3" s="16" t="s">
        <v>213</v>
      </c>
      <c r="D3" s="1">
        <v>330</v>
      </c>
      <c r="E3" t="s">
        <v>84</v>
      </c>
      <c r="F3" s="1" t="s">
        <v>85</v>
      </c>
      <c r="G3" t="s">
        <v>86</v>
      </c>
      <c r="H3" s="2">
        <v>4.7999999999999996E-3</v>
      </c>
      <c r="I3" s="2">
        <f>Table2[[#This Row],[Cost]]*Table2[[#This Row],[Qty]]</f>
        <v>3.8399999999999997E-2</v>
      </c>
    </row>
    <row r="4" spans="1:9" x14ac:dyDescent="0.25">
      <c r="A4">
        <v>6</v>
      </c>
      <c r="B4" t="s">
        <v>269</v>
      </c>
      <c r="C4" s="16" t="s">
        <v>209</v>
      </c>
      <c r="D4" s="1" t="s">
        <v>156</v>
      </c>
      <c r="E4" t="s">
        <v>156</v>
      </c>
      <c r="F4" s="1" t="s">
        <v>157</v>
      </c>
      <c r="H4" s="2">
        <v>0.84</v>
      </c>
      <c r="I4" s="2">
        <f>Table2[[#This Row],[Cost]]*Table2[[#This Row],[Qty]]</f>
        <v>5.04</v>
      </c>
    </row>
    <row r="5" spans="1:9" x14ac:dyDescent="0.25">
      <c r="A5">
        <v>5</v>
      </c>
      <c r="B5" t="s">
        <v>256</v>
      </c>
      <c r="C5" s="16" t="s">
        <v>277</v>
      </c>
      <c r="D5" s="1" t="s">
        <v>117</v>
      </c>
      <c r="E5" t="s">
        <v>84</v>
      </c>
      <c r="F5" s="1" t="s">
        <v>85</v>
      </c>
      <c r="G5" t="s">
        <v>86</v>
      </c>
      <c r="H5" s="2">
        <v>0.1</v>
      </c>
      <c r="I5" s="2">
        <f>Table2[[#This Row],[Cost]]*Table2[[#This Row],[Qty]]</f>
        <v>0.5</v>
      </c>
    </row>
    <row r="6" spans="1:9" x14ac:dyDescent="0.25">
      <c r="A6">
        <v>3</v>
      </c>
      <c r="B6" t="s">
        <v>253</v>
      </c>
      <c r="C6" s="16" t="s">
        <v>239</v>
      </c>
      <c r="E6" t="s">
        <v>78</v>
      </c>
      <c r="F6" s="1" t="s">
        <v>79</v>
      </c>
      <c r="G6" t="s">
        <v>80</v>
      </c>
      <c r="H6" s="2">
        <v>0.59</v>
      </c>
      <c r="I6" s="2">
        <f>Table2[[#This Row],[Cost]]*Table2[[#This Row],[Qty]]</f>
        <v>1.77</v>
      </c>
    </row>
    <row r="7" spans="1:9" x14ac:dyDescent="0.25">
      <c r="A7">
        <v>3</v>
      </c>
      <c r="B7" t="s">
        <v>255</v>
      </c>
      <c r="C7" s="16" t="s">
        <v>199</v>
      </c>
      <c r="D7" s="1" t="s">
        <v>254</v>
      </c>
      <c r="E7" t="s">
        <v>7</v>
      </c>
      <c r="F7" s="1" t="s">
        <v>8</v>
      </c>
      <c r="G7" t="s">
        <v>9</v>
      </c>
      <c r="H7" s="2">
        <v>0.01</v>
      </c>
      <c r="I7" s="2">
        <f>Table2[[#This Row],[Cost]]*Table2[[#This Row],[Qty]]</f>
        <v>0.03</v>
      </c>
    </row>
    <row r="8" spans="1:9" x14ac:dyDescent="0.25">
      <c r="A8">
        <v>3</v>
      </c>
      <c r="B8" t="s">
        <v>260</v>
      </c>
      <c r="C8" s="17" t="s">
        <v>258</v>
      </c>
      <c r="D8" s="1" t="s">
        <v>258</v>
      </c>
      <c r="E8" t="s">
        <v>258</v>
      </c>
      <c r="F8" s="1" t="s">
        <v>259</v>
      </c>
      <c r="G8" t="s">
        <v>261</v>
      </c>
      <c r="H8" s="2">
        <v>0.21</v>
      </c>
      <c r="I8" s="2">
        <f>Table2[[#This Row],[Cost]]*Table2[[#This Row],[Qty]]</f>
        <v>0.63</v>
      </c>
    </row>
    <row r="9" spans="1:9" x14ac:dyDescent="0.25">
      <c r="A9">
        <v>3</v>
      </c>
      <c r="B9" t="s">
        <v>265</v>
      </c>
      <c r="C9" s="16" t="s">
        <v>233</v>
      </c>
      <c r="D9" s="1" t="s">
        <v>148</v>
      </c>
      <c r="E9" t="s">
        <v>148</v>
      </c>
      <c r="F9" s="1" t="s">
        <v>149</v>
      </c>
      <c r="H9" s="2">
        <v>1.19</v>
      </c>
      <c r="I9" s="2">
        <f>Table2[[#This Row],[Cost]]*Table2[[#This Row],[Qty]]</f>
        <v>3.57</v>
      </c>
    </row>
    <row r="10" spans="1:9" x14ac:dyDescent="0.25">
      <c r="A10">
        <v>3</v>
      </c>
      <c r="B10" t="s">
        <v>266</v>
      </c>
      <c r="C10" s="16" t="s">
        <v>234</v>
      </c>
      <c r="D10" s="1" t="s">
        <v>151</v>
      </c>
      <c r="E10" t="s">
        <v>151</v>
      </c>
      <c r="F10" s="1" t="s">
        <v>152</v>
      </c>
      <c r="H10" s="2">
        <v>1.36</v>
      </c>
      <c r="I10" s="2">
        <f>Table2[[#This Row],[Cost]]*Table2[[#This Row],[Qty]]</f>
        <v>4.08</v>
      </c>
    </row>
    <row r="11" spans="1:9" x14ac:dyDescent="0.25">
      <c r="A11">
        <v>3</v>
      </c>
      <c r="B11" t="s">
        <v>267</v>
      </c>
      <c r="C11" s="16" t="s">
        <v>279</v>
      </c>
      <c r="D11" s="1" t="s">
        <v>278</v>
      </c>
      <c r="E11" t="s">
        <v>65</v>
      </c>
      <c r="F11" s="1" t="s">
        <v>66</v>
      </c>
      <c r="G11" t="s">
        <v>67</v>
      </c>
      <c r="H11" s="2">
        <v>0.17499999999999999</v>
      </c>
      <c r="I11" s="2">
        <f>Table2[[#This Row],[Cost]]*Table2[[#This Row],[Qty]]</f>
        <v>0.52499999999999991</v>
      </c>
    </row>
    <row r="12" spans="1:9" x14ac:dyDescent="0.25">
      <c r="A12">
        <v>2</v>
      </c>
      <c r="B12" t="s">
        <v>268</v>
      </c>
      <c r="C12" s="16" t="s">
        <v>229</v>
      </c>
      <c r="D12" s="1" t="s">
        <v>46</v>
      </c>
      <c r="E12" t="s">
        <v>47</v>
      </c>
      <c r="F12" s="1" t="s">
        <v>48</v>
      </c>
      <c r="G12" t="s">
        <v>49</v>
      </c>
      <c r="H12" s="2">
        <v>0.9</v>
      </c>
      <c r="I12" s="2">
        <f>Table2[[#This Row],[Cost]]*Table2[[#This Row],[Qty]]</f>
        <v>1.8</v>
      </c>
    </row>
    <row r="13" spans="1:9" x14ac:dyDescent="0.25">
      <c r="A13">
        <v>2</v>
      </c>
      <c r="B13" t="s">
        <v>270</v>
      </c>
      <c r="C13" s="16" t="s">
        <v>202</v>
      </c>
      <c r="D13" s="1" t="s">
        <v>69</v>
      </c>
      <c r="E13" t="s">
        <v>65</v>
      </c>
      <c r="F13" s="1" t="s">
        <v>66</v>
      </c>
      <c r="G13" t="s">
        <v>67</v>
      </c>
      <c r="H13" s="2">
        <v>0.08</v>
      </c>
      <c r="I13" s="2">
        <f>Table2[[#This Row],[Cost]]*Table2[[#This Row],[Qty]]</f>
        <v>0.16</v>
      </c>
    </row>
    <row r="14" spans="1:9" x14ac:dyDescent="0.25">
      <c r="A14">
        <v>1</v>
      </c>
      <c r="B14" t="s">
        <v>124</v>
      </c>
      <c r="C14" s="16" t="s">
        <v>219</v>
      </c>
      <c r="D14" s="1" t="s">
        <v>125</v>
      </c>
      <c r="E14" t="s">
        <v>126</v>
      </c>
      <c r="F14" s="1" t="s">
        <v>127</v>
      </c>
      <c r="G14" t="s">
        <v>86</v>
      </c>
      <c r="H14" s="2">
        <v>0.85</v>
      </c>
      <c r="I14" s="2">
        <f>Table2[[#This Row],[Cost]]*Table2[[#This Row],[Qty]]</f>
        <v>0.85</v>
      </c>
    </row>
    <row r="15" spans="1:9" x14ac:dyDescent="0.25">
      <c r="A15">
        <v>1</v>
      </c>
      <c r="B15" t="s">
        <v>36</v>
      </c>
      <c r="C15" s="16" t="s">
        <v>230</v>
      </c>
      <c r="D15" s="1" t="s">
        <v>12</v>
      </c>
      <c r="E15" t="s">
        <v>37</v>
      </c>
      <c r="F15" s="1">
        <v>1206</v>
      </c>
      <c r="G15" t="s">
        <v>9</v>
      </c>
      <c r="H15" s="2">
        <v>7.0000000000000007E-2</v>
      </c>
      <c r="I15" s="2">
        <f>Table2[[#This Row],[Cost]]*Table2[[#This Row],[Qty]]</f>
        <v>7.0000000000000007E-2</v>
      </c>
    </row>
    <row r="16" spans="1:9" x14ac:dyDescent="0.25">
      <c r="A16">
        <v>1</v>
      </c>
      <c r="B16" t="s">
        <v>39</v>
      </c>
      <c r="C16" s="16" t="s">
        <v>238</v>
      </c>
      <c r="D16" s="1" t="s">
        <v>40</v>
      </c>
      <c r="E16" t="s">
        <v>30</v>
      </c>
      <c r="F16" s="1" t="s">
        <v>31</v>
      </c>
      <c r="G16" t="s">
        <v>17</v>
      </c>
      <c r="H16" s="2">
        <v>0.8</v>
      </c>
      <c r="I16" s="2">
        <f>Table2[[#This Row],[Cost]]*Table2[[#This Row],[Qty]]</f>
        <v>0.8</v>
      </c>
    </row>
    <row r="17" spans="1:9" x14ac:dyDescent="0.25">
      <c r="A17">
        <v>1</v>
      </c>
      <c r="B17" t="s">
        <v>32</v>
      </c>
      <c r="C17" s="16" t="s">
        <v>237</v>
      </c>
      <c r="D17" s="1" t="s">
        <v>33</v>
      </c>
      <c r="E17" t="s">
        <v>34</v>
      </c>
      <c r="F17" s="1" t="s">
        <v>35</v>
      </c>
      <c r="G17" t="s">
        <v>17</v>
      </c>
      <c r="H17" s="2">
        <v>0.44</v>
      </c>
      <c r="I17" s="2">
        <f>Table2[[#This Row],[Cost]]*Table2[[#This Row],[Qty]]</f>
        <v>0.44</v>
      </c>
    </row>
    <row r="18" spans="1:9" x14ac:dyDescent="0.25">
      <c r="A18">
        <v>1</v>
      </c>
      <c r="B18" t="s">
        <v>122</v>
      </c>
      <c r="C18" s="16" t="s">
        <v>218</v>
      </c>
      <c r="D18" s="1" t="s">
        <v>123</v>
      </c>
      <c r="E18" t="s">
        <v>84</v>
      </c>
      <c r="F18" s="1" t="s">
        <v>85</v>
      </c>
      <c r="G18" t="s">
        <v>86</v>
      </c>
      <c r="H18" s="2">
        <v>0.01</v>
      </c>
      <c r="I18" s="2">
        <f>Table2[[#This Row],[Cost]]*Table2[[#This Row],[Qty]]</f>
        <v>0.01</v>
      </c>
    </row>
    <row r="19" spans="1:9" x14ac:dyDescent="0.25">
      <c r="A19">
        <v>1</v>
      </c>
      <c r="B19" t="s">
        <v>184</v>
      </c>
      <c r="C19" s="16" t="s">
        <v>207</v>
      </c>
      <c r="D19" s="1" t="s">
        <v>185</v>
      </c>
      <c r="E19" t="s">
        <v>185</v>
      </c>
      <c r="F19" s="1" t="s">
        <v>186</v>
      </c>
      <c r="H19" s="2">
        <v>3.05</v>
      </c>
      <c r="I19" s="2">
        <f>Table2[[#This Row],[Cost]]*Table2[[#This Row],[Qty]]</f>
        <v>3.05</v>
      </c>
    </row>
    <row r="20" spans="1:9" x14ac:dyDescent="0.25">
      <c r="A20">
        <v>1</v>
      </c>
      <c r="B20" t="s">
        <v>41</v>
      </c>
      <c r="C20" s="16" t="s">
        <v>210</v>
      </c>
      <c r="D20" s="1" t="s">
        <v>42</v>
      </c>
      <c r="E20" t="s">
        <v>42</v>
      </c>
      <c r="F20" s="1" t="s">
        <v>43</v>
      </c>
      <c r="G20" t="s">
        <v>44</v>
      </c>
      <c r="H20" s="2">
        <v>0.42</v>
      </c>
      <c r="I20" s="2">
        <f>Table2[[#This Row],[Cost]]*Table2[[#This Row],[Qty]]</f>
        <v>0.42</v>
      </c>
    </row>
    <row r="21" spans="1:9" x14ac:dyDescent="0.25">
      <c r="A21">
        <v>1</v>
      </c>
      <c r="B21" t="s">
        <v>138</v>
      </c>
      <c r="C21" s="16" t="s">
        <v>273</v>
      </c>
      <c r="D21" s="1" t="s">
        <v>262</v>
      </c>
      <c r="E21" t="s">
        <v>262</v>
      </c>
      <c r="F21" s="1" t="s">
        <v>263</v>
      </c>
      <c r="G21" t="s">
        <v>264</v>
      </c>
      <c r="H21" s="2">
        <v>0.63</v>
      </c>
      <c r="I21" s="2">
        <f>Table2[[#This Row],[Cost]]*Table2[[#This Row],[Qty]]</f>
        <v>0.63</v>
      </c>
    </row>
    <row r="22" spans="1:9" x14ac:dyDescent="0.25">
      <c r="A22">
        <v>1</v>
      </c>
      <c r="B22" t="s">
        <v>180</v>
      </c>
      <c r="C22" s="16" t="s">
        <v>206</v>
      </c>
      <c r="D22" s="1" t="s">
        <v>181</v>
      </c>
      <c r="E22" t="s">
        <v>181</v>
      </c>
      <c r="F22" s="1" t="s">
        <v>182</v>
      </c>
      <c r="G22" t="s">
        <v>183</v>
      </c>
      <c r="H22" s="2">
        <v>4.5</v>
      </c>
      <c r="I22" s="2">
        <f>Table2[[#This Row],[Cost]]*Table2[[#This Row],[Qty]]</f>
        <v>4.5</v>
      </c>
    </row>
    <row r="23" spans="1:9" x14ac:dyDescent="0.25">
      <c r="A23">
        <v>1</v>
      </c>
      <c r="B23" t="s">
        <v>63</v>
      </c>
      <c r="C23" s="16" t="s">
        <v>203</v>
      </c>
      <c r="D23" s="1" t="s">
        <v>73</v>
      </c>
      <c r="E23" t="s">
        <v>65</v>
      </c>
      <c r="F23" s="1" t="s">
        <v>66</v>
      </c>
      <c r="G23" t="s">
        <v>67</v>
      </c>
      <c r="H23" s="2">
        <v>0.08</v>
      </c>
      <c r="I23" s="2">
        <f>Table2[[#This Row],[Cost]]*Table2[[#This Row],[Qty]]</f>
        <v>0.08</v>
      </c>
    </row>
    <row r="24" spans="1:9" x14ac:dyDescent="0.25">
      <c r="A24">
        <v>1</v>
      </c>
      <c r="B24" t="s">
        <v>274</v>
      </c>
      <c r="C24" s="16" t="s">
        <v>229</v>
      </c>
      <c r="D24" s="1" t="s">
        <v>275</v>
      </c>
      <c r="E24" t="s">
        <v>60</v>
      </c>
      <c r="F24" s="1" t="s">
        <v>61</v>
      </c>
      <c r="G24" t="s">
        <v>62</v>
      </c>
      <c r="H24" s="2">
        <v>0.9</v>
      </c>
      <c r="I24" s="2">
        <f>Table2[[#This Row],[Cost]]*Table2[[#This Row],[Qty]]</f>
        <v>0.9</v>
      </c>
    </row>
    <row r="25" spans="1:9" x14ac:dyDescent="0.25">
      <c r="A25">
        <v>1</v>
      </c>
      <c r="B25" t="s">
        <v>170</v>
      </c>
      <c r="C25" s="16" t="s">
        <v>224</v>
      </c>
      <c r="D25" s="1" t="s">
        <v>171</v>
      </c>
      <c r="E25" t="s">
        <v>171</v>
      </c>
      <c r="F25" s="1" t="s">
        <v>172</v>
      </c>
      <c r="G25" t="s">
        <v>173</v>
      </c>
      <c r="H25" s="2">
        <v>2.15</v>
      </c>
      <c r="I25" s="2">
        <f>Table2[[#This Row],[Cost]]*Table2[[#This Row],[Qty]]</f>
        <v>2.15</v>
      </c>
    </row>
    <row r="26" spans="1:9" x14ac:dyDescent="0.25">
      <c r="A26">
        <v>1</v>
      </c>
      <c r="B26" t="s">
        <v>191</v>
      </c>
      <c r="C26" s="16" t="s">
        <v>236</v>
      </c>
      <c r="D26" s="1" t="s">
        <v>192</v>
      </c>
      <c r="E26" t="s">
        <v>192</v>
      </c>
      <c r="F26" s="1" t="s">
        <v>193</v>
      </c>
      <c r="G26" t="s">
        <v>194</v>
      </c>
      <c r="H26" s="2">
        <v>0.95</v>
      </c>
      <c r="I26" s="2">
        <f>Table2[[#This Row],[Cost]]*Table2[[#This Row],[Qty]]</f>
        <v>0.95</v>
      </c>
    </row>
    <row r="27" spans="1:9" x14ac:dyDescent="0.25">
      <c r="A27">
        <v>1</v>
      </c>
      <c r="B27" t="s">
        <v>187</v>
      </c>
      <c r="C27" s="16" t="s">
        <v>205</v>
      </c>
      <c r="D27" s="1" t="s">
        <v>188</v>
      </c>
      <c r="E27" t="s">
        <v>188</v>
      </c>
      <c r="F27" s="1" t="s">
        <v>189</v>
      </c>
      <c r="G27" t="s">
        <v>190</v>
      </c>
      <c r="H27" s="2">
        <v>0.68</v>
      </c>
      <c r="I27" s="2">
        <f>Table2[[#This Row],[Cost]]*Table2[[#This Row],[Qty]]</f>
        <v>0.68</v>
      </c>
    </row>
    <row r="28" spans="1:9" x14ac:dyDescent="0.25">
      <c r="A28">
        <v>1</v>
      </c>
      <c r="B28" t="s">
        <v>167</v>
      </c>
      <c r="C28" s="16" t="s">
        <v>228</v>
      </c>
      <c r="D28" s="1" t="s">
        <v>168</v>
      </c>
      <c r="E28" t="s">
        <v>168</v>
      </c>
      <c r="F28" s="1" t="s">
        <v>169</v>
      </c>
      <c r="H28" s="2">
        <v>5.6</v>
      </c>
      <c r="I28" s="2">
        <f>Table2[[#This Row],[Cost]]*Table2[[#This Row],[Qty]]</f>
        <v>5.6</v>
      </c>
    </row>
    <row r="29" spans="1:9" x14ac:dyDescent="0.25">
      <c r="A29">
        <v>1</v>
      </c>
      <c r="B29" t="s">
        <v>134</v>
      </c>
      <c r="C29" s="16" t="s">
        <v>235</v>
      </c>
      <c r="D29" s="1" t="s">
        <v>135</v>
      </c>
      <c r="E29" t="s">
        <v>136</v>
      </c>
      <c r="F29" s="1" t="s">
        <v>137</v>
      </c>
      <c r="H29" s="2">
        <v>0.61</v>
      </c>
      <c r="I29" s="2">
        <f>Table2[[#This Row],[Cost]]*Table2[[#This Row],[Qty]]</f>
        <v>0.61</v>
      </c>
    </row>
    <row r="30" spans="1:9" x14ac:dyDescent="0.25">
      <c r="A30" t="s">
        <v>197</v>
      </c>
      <c r="H30" s="6"/>
      <c r="I30" s="6">
        <f>SUBTOTAL(109,Table2[Sub-total])</f>
        <v>41.083400000000012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 BOM</vt:lpstr>
      <vt:lpstr>v2 BOM</vt:lpstr>
    </vt:vector>
  </TitlesOfParts>
  <Company>Space Exploration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Villbrandt</dc:creator>
  <cp:lastModifiedBy>Josh Villbrandt</cp:lastModifiedBy>
  <cp:lastPrinted>2012-10-15T21:50:02Z</cp:lastPrinted>
  <dcterms:created xsi:type="dcterms:W3CDTF">2012-09-28T23:12:03Z</dcterms:created>
  <dcterms:modified xsi:type="dcterms:W3CDTF">2012-12-14T18:44:49Z</dcterms:modified>
</cp:coreProperties>
</file>