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davis/Desktop/S3/corralingfish/"/>
    </mc:Choice>
  </mc:AlternateContent>
  <xr:revisionPtr revIDLastSave="0" documentId="8_{D942FF6C-1F3D-BA45-BB0F-8B659F292961}" xr6:coauthVersionLast="46" xr6:coauthVersionMax="46" xr10:uidLastSave="{00000000-0000-0000-0000-000000000000}"/>
  <bookViews>
    <workbookView xWindow="780" yWindow="960" windowWidth="27640" windowHeight="16060" xr2:uid="{5FDA7E6A-1F19-E94F-86FB-131F136023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15" i="1"/>
  <c r="C6" i="1"/>
  <c r="C2" i="1"/>
  <c r="C4" i="1"/>
  <c r="C5" i="1"/>
  <c r="C7" i="1"/>
  <c r="C8" i="1"/>
  <c r="C9" i="1"/>
  <c r="C10" i="1"/>
</calcChain>
</file>

<file path=xl/sharedStrings.xml><?xml version="1.0" encoding="utf-8"?>
<sst xmlns="http://schemas.openxmlformats.org/spreadsheetml/2006/main" count="25" uniqueCount="23">
  <si>
    <t xml:space="preserve">No IUCN data </t>
  </si>
  <si>
    <t>Friedlander Endemics</t>
  </si>
  <si>
    <t>Muraenidae</t>
  </si>
  <si>
    <t xml:space="preserve">missing species </t>
  </si>
  <si>
    <t>Pomacentridae</t>
  </si>
  <si>
    <t>absent species</t>
  </si>
  <si>
    <t>Holocentridae</t>
  </si>
  <si>
    <t>Endemics</t>
  </si>
  <si>
    <t>Chaetodontidae</t>
  </si>
  <si>
    <t>molecular data</t>
  </si>
  <si>
    <t>Acanthuridae</t>
  </si>
  <si>
    <t>IUCN available</t>
  </si>
  <si>
    <t>Labridae</t>
  </si>
  <si>
    <t>Friedlander Species</t>
  </si>
  <si>
    <t xml:space="preserve">Total Species </t>
  </si>
  <si>
    <t xml:space="preserve">Absent Species </t>
  </si>
  <si>
    <t>No IUCN data</t>
  </si>
  <si>
    <t>No molecular data</t>
  </si>
  <si>
    <t>Taxa w/ IUCN data</t>
  </si>
  <si>
    <t>Taxa w/ molecular data</t>
  </si>
  <si>
    <t xml:space="preserve">Taxa at depth range </t>
  </si>
  <si>
    <t xml:space="preserve">Endemics </t>
  </si>
  <si>
    <t xml:space="preserve">Missing Species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</si>
</sst>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2DEA-8E65-D048-B3B9-3B5757491E1C}">
  <dimension ref="A1:I23"/>
  <sheetViews>
    <sheetView tabSelected="1" workbookViewId="0">
      <selection activeCell="A19" sqref="A19:D23"/>
    </sheetView>
  </sheetViews>
  <sheetFormatPr baseColWidth="10" defaultRowHeight="16" x14ac:dyDescent="0.2"/>
  <cols>
    <col min="1" max="1" width="20.83203125" customWidth="1"/>
    <col min="2" max="2" width="5.5" customWidth="1"/>
    <col min="3" max="3" width="16.83203125" customWidth="1"/>
    <col min="7" max="7" width="14.83203125" customWidth="1"/>
  </cols>
  <sheetData>
    <row r="1" spans="1:9" ht="17" thickBot="1" x14ac:dyDescent="0.25"/>
    <row r="2" spans="1:9" x14ac:dyDescent="0.2">
      <c r="A2" s="1" t="s">
        <v>14</v>
      </c>
      <c r="B2" s="2">
        <v>245</v>
      </c>
      <c r="C2">
        <f>245/274</f>
        <v>0.8941605839416058</v>
      </c>
    </row>
    <row r="3" spans="1:9" x14ac:dyDescent="0.2">
      <c r="A3" s="3" t="s">
        <v>13</v>
      </c>
      <c r="B3" s="4">
        <v>274</v>
      </c>
      <c r="G3" t="s">
        <v>12</v>
      </c>
      <c r="H3">
        <v>36</v>
      </c>
      <c r="I3">
        <v>34</v>
      </c>
    </row>
    <row r="4" spans="1:9" x14ac:dyDescent="0.2">
      <c r="A4" s="3" t="s">
        <v>11</v>
      </c>
      <c r="B4" s="4">
        <v>203</v>
      </c>
      <c r="C4">
        <f>203/245</f>
        <v>0.82857142857142863</v>
      </c>
      <c r="G4" t="s">
        <v>10</v>
      </c>
      <c r="H4">
        <v>27</v>
      </c>
      <c r="I4">
        <v>26</v>
      </c>
    </row>
    <row r="5" spans="1:9" x14ac:dyDescent="0.2">
      <c r="A5" s="3" t="s">
        <v>9</v>
      </c>
      <c r="B5" s="4">
        <v>193</v>
      </c>
      <c r="C5">
        <f>193/245</f>
        <v>0.78775510204081634</v>
      </c>
      <c r="E5">
        <f>245-193</f>
        <v>52</v>
      </c>
      <c r="G5" t="s">
        <v>8</v>
      </c>
      <c r="H5">
        <v>21</v>
      </c>
    </row>
    <row r="6" spans="1:9" x14ac:dyDescent="0.2">
      <c r="A6" s="3" t="s">
        <v>7</v>
      </c>
      <c r="B6" s="4">
        <v>39</v>
      </c>
      <c r="C6">
        <f>39/203</f>
        <v>0.19211822660098521</v>
      </c>
      <c r="G6" t="s">
        <v>6</v>
      </c>
      <c r="H6">
        <v>18</v>
      </c>
    </row>
    <row r="7" spans="1:9" x14ac:dyDescent="0.2">
      <c r="A7" s="3" t="s">
        <v>5</v>
      </c>
      <c r="B7" s="4">
        <v>119</v>
      </c>
      <c r="C7">
        <f>119/245</f>
        <v>0.48571428571428571</v>
      </c>
      <c r="G7" t="s">
        <v>4</v>
      </c>
      <c r="H7">
        <v>15</v>
      </c>
    </row>
    <row r="8" spans="1:9" x14ac:dyDescent="0.2">
      <c r="A8" s="3" t="s">
        <v>3</v>
      </c>
      <c r="B8" s="4">
        <v>21</v>
      </c>
      <c r="C8">
        <f>21/39</f>
        <v>0.53846153846153844</v>
      </c>
      <c r="G8" t="s">
        <v>2</v>
      </c>
      <c r="H8">
        <v>15</v>
      </c>
    </row>
    <row r="9" spans="1:9" x14ac:dyDescent="0.2">
      <c r="A9" s="3" t="s">
        <v>1</v>
      </c>
      <c r="B9" s="4">
        <v>60</v>
      </c>
      <c r="C9">
        <f>39/60</f>
        <v>0.65</v>
      </c>
    </row>
    <row r="10" spans="1:9" ht="17" thickBot="1" x14ac:dyDescent="0.25">
      <c r="A10" s="5" t="s">
        <v>0</v>
      </c>
      <c r="B10" s="6">
        <v>42</v>
      </c>
      <c r="C10">
        <f>42/245</f>
        <v>0.17142857142857143</v>
      </c>
    </row>
    <row r="15" spans="1:9" x14ac:dyDescent="0.2">
      <c r="D15">
        <f>119 - 21</f>
        <v>98</v>
      </c>
    </row>
    <row r="18" spans="1:4" ht="17" thickBot="1" x14ac:dyDescent="0.25"/>
    <row r="19" spans="1:4" x14ac:dyDescent="0.2">
      <c r="A19" s="9" t="s">
        <v>14</v>
      </c>
      <c r="B19" s="10">
        <v>245</v>
      </c>
      <c r="C19" s="11" t="s">
        <v>13</v>
      </c>
      <c r="D19" s="2">
        <v>274</v>
      </c>
    </row>
    <row r="20" spans="1:4" ht="17" x14ac:dyDescent="0.2">
      <c r="A20" s="12" t="s">
        <v>18</v>
      </c>
      <c r="B20" s="7">
        <v>203</v>
      </c>
      <c r="C20" s="8" t="s">
        <v>16</v>
      </c>
      <c r="D20" s="4">
        <v>42</v>
      </c>
    </row>
    <row r="21" spans="1:4" x14ac:dyDescent="0.2">
      <c r="A21" s="13" t="s">
        <v>19</v>
      </c>
      <c r="B21" s="7">
        <v>193</v>
      </c>
      <c r="C21" s="8" t="s">
        <v>17</v>
      </c>
      <c r="D21" s="4">
        <v>52</v>
      </c>
    </row>
    <row r="22" spans="1:4" x14ac:dyDescent="0.2">
      <c r="A22" s="13" t="s">
        <v>20</v>
      </c>
      <c r="B22" s="7">
        <v>126</v>
      </c>
      <c r="C22" s="8" t="s">
        <v>15</v>
      </c>
      <c r="D22" s="4">
        <v>119</v>
      </c>
    </row>
    <row r="23" spans="1:4" ht="17" thickBot="1" x14ac:dyDescent="0.25">
      <c r="A23" s="14" t="s">
        <v>21</v>
      </c>
      <c r="B23" s="15">
        <v>18</v>
      </c>
      <c r="C23" s="16" t="s">
        <v>22</v>
      </c>
      <c r="D23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2021-02-21T17:18:25Z</dcterms:created>
  <dcterms:modified xsi:type="dcterms:W3CDTF">2021-02-24T07:53:56Z</dcterms:modified>
</cp:coreProperties>
</file>