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quel\Google Drive\Opiskelu\Matemaattinen optimointi 1\"/>
    </mc:Choice>
  </mc:AlternateContent>
  <bookViews>
    <workbookView xWindow="0" yWindow="0" windowWidth="25200" windowHeight="12345" activeTab="1"/>
  </bookViews>
  <sheets>
    <sheet name="Taul1" sheetId="1" r:id="rId1"/>
    <sheet name="Taul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D26" i="2"/>
  <c r="E25" i="2"/>
  <c r="D25" i="2"/>
  <c r="E24" i="2"/>
  <c r="D24" i="2"/>
  <c r="E23" i="2"/>
  <c r="D23" i="2"/>
  <c r="E22" i="2"/>
  <c r="D22" i="2"/>
  <c r="G21" i="2"/>
  <c r="H21" i="2" s="1"/>
  <c r="I21" i="2" s="1"/>
  <c r="D21" i="2"/>
  <c r="F22" i="2" s="1"/>
  <c r="G20" i="1"/>
  <c r="F23" i="2" l="1"/>
  <c r="G23" i="2" s="1"/>
  <c r="H23" i="2" s="1"/>
  <c r="I23" i="2" s="1"/>
  <c r="G22" i="2"/>
  <c r="H22" i="2" s="1"/>
  <c r="I22" i="2" s="1"/>
  <c r="E14" i="2"/>
  <c r="E15" i="2"/>
  <c r="E16" i="2"/>
  <c r="E17" i="2"/>
  <c r="E13" i="2"/>
  <c r="D17" i="2"/>
  <c r="D16" i="2"/>
  <c r="D15" i="2"/>
  <c r="D14" i="2"/>
  <c r="D13" i="2"/>
  <c r="D12" i="2"/>
  <c r="F13" i="2" s="1"/>
  <c r="F14" i="2" s="1"/>
  <c r="F15" i="2" s="1"/>
  <c r="F16" i="2" s="1"/>
  <c r="F17" i="2" s="1"/>
  <c r="G2" i="2"/>
  <c r="H2" i="2" s="1"/>
  <c r="I2" i="2" s="1"/>
  <c r="E4" i="2"/>
  <c r="E5" i="2"/>
  <c r="E6" i="2"/>
  <c r="E7" i="2"/>
  <c r="E3" i="2"/>
  <c r="D7" i="2"/>
  <c r="D3" i="2"/>
  <c r="D4" i="2"/>
  <c r="D5" i="2"/>
  <c r="D6" i="2"/>
  <c r="D2" i="2"/>
  <c r="F3" i="2" s="1"/>
  <c r="F4" i="2" s="1"/>
  <c r="F5" i="2" l="1"/>
  <c r="F24" i="2"/>
  <c r="F25" i="2" s="1"/>
  <c r="G12" i="2"/>
  <c r="H12" i="2" s="1"/>
  <c r="I12" i="2" s="1"/>
  <c r="G13" i="2"/>
  <c r="H13" i="2" s="1"/>
  <c r="I13" i="2" s="1"/>
  <c r="F6" i="2"/>
  <c r="F7" i="2" s="1"/>
  <c r="G7" i="2" s="1"/>
  <c r="H7" i="2" s="1"/>
  <c r="I7" i="2" s="1"/>
  <c r="G5" i="2"/>
  <c r="H5" i="2" s="1"/>
  <c r="I5" i="2" s="1"/>
  <c r="G4" i="2"/>
  <c r="H4" i="2" s="1"/>
  <c r="I4" i="2" s="1"/>
  <c r="G3" i="2"/>
  <c r="H3" i="2" s="1"/>
  <c r="I3" i="2" s="1"/>
  <c r="G24" i="2" l="1"/>
  <c r="H24" i="2" s="1"/>
  <c r="I24" i="2" s="1"/>
  <c r="G25" i="2"/>
  <c r="H25" i="2" s="1"/>
  <c r="I25" i="2" s="1"/>
  <c r="F26" i="2"/>
  <c r="G26" i="2" s="1"/>
  <c r="H26" i="2" s="1"/>
  <c r="I26" i="2" s="1"/>
  <c r="G14" i="2"/>
  <c r="H14" i="2" s="1"/>
  <c r="I14" i="2" s="1"/>
  <c r="G6" i="2"/>
  <c r="H6" i="2" s="1"/>
  <c r="I6" i="2" s="1"/>
  <c r="I8" i="2" s="1"/>
  <c r="I27" i="2" l="1"/>
  <c r="G15" i="2"/>
  <c r="H15" i="2" s="1"/>
  <c r="I15" i="2" s="1"/>
  <c r="G17" i="2" l="1"/>
  <c r="H17" i="2" s="1"/>
  <c r="I17" i="2" s="1"/>
  <c r="G16" i="2"/>
  <c r="H16" i="2" s="1"/>
  <c r="I16" i="2" s="1"/>
  <c r="I18" i="2" l="1"/>
</calcChain>
</file>

<file path=xl/sharedStrings.xml><?xml version="1.0" encoding="utf-8"?>
<sst xmlns="http://schemas.openxmlformats.org/spreadsheetml/2006/main" count="62" uniqueCount="36">
  <si>
    <t>Oppilaat suorittavat yhdessä kuukaudessa</t>
  </si>
  <si>
    <t>Rent-a-car company</t>
  </si>
  <si>
    <t>Opettajat ovat koulutettuja agentteja</t>
  </si>
  <si>
    <t>1 per 15 oppilasta</t>
  </si>
  <si>
    <t>Koulu sulkeutuu kesäkuussa</t>
  </si>
  <si>
    <t>Seuraavien kuukausien kysyntä agenteille</t>
  </si>
  <si>
    <t>January</t>
  </si>
  <si>
    <t>February</t>
  </si>
  <si>
    <t>March</t>
  </si>
  <si>
    <t>Koulutus</t>
  </si>
  <si>
    <t>April</t>
  </si>
  <si>
    <t>May</t>
  </si>
  <si>
    <t>June</t>
  </si>
  <si>
    <t>1. tammikuuta 145 valmista agenttia</t>
  </si>
  <si>
    <t>Palkka</t>
  </si>
  <si>
    <t>Opiskelija</t>
  </si>
  <si>
    <t>Agentti työssä</t>
  </si>
  <si>
    <t>Agentti vapaalla</t>
  </si>
  <si>
    <t>8% koulutetuista agenteista poistuu joka kk</t>
  </si>
  <si>
    <t>25 oppilaasta 20 valmistuu</t>
  </si>
  <si>
    <t>Kysyntä d</t>
  </si>
  <si>
    <t>Kuukausi (i)</t>
  </si>
  <si>
    <t>Palkat</t>
  </si>
  <si>
    <t>opiskelija</t>
  </si>
  <si>
    <t>vapaalla</t>
  </si>
  <si>
    <t>töissä</t>
  </si>
  <si>
    <t>opiskelijoita sisään (x)</t>
  </si>
  <si>
    <t>PÄÄTÖSMUUTTUJA</t>
  </si>
  <si>
    <t>Opiskelijoiden valmistumisprosentti</t>
  </si>
  <si>
    <t>x</t>
  </si>
  <si>
    <t>Agentteja</t>
  </si>
  <si>
    <t>Opettajat</t>
  </si>
  <si>
    <t>Käytettävissä</t>
  </si>
  <si>
    <t>Valmiiden agenttien määrä kuukaudessa</t>
  </si>
  <si>
    <t>145*0.92 + x1*4/5</t>
  </si>
  <si>
    <t>145*0.92^2 + x1 * 4/5*0.92 + x2*4/5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</si>
</sst>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146018</xdr:colOff>
      <xdr:row>12</xdr:row>
      <xdr:rowOff>84613</xdr:rowOff>
    </xdr:from>
    <xdr:ext cx="65" cy="172227"/>
    <xdr:sp macro="" textlink="">
      <xdr:nvSpPr>
        <xdr:cNvPr id="2" name="Tekstiruutu 1">
          <a:extLst>
            <a:ext uri="{FF2B5EF4-FFF2-40B4-BE49-F238E27FC236}">
              <a16:creationId xmlns:a16="http://schemas.microsoft.com/office/drawing/2014/main" id="{B4DF945A-A139-4FF3-8EBD-1CAD7B7C85BD}"/>
            </a:ext>
          </a:extLst>
        </xdr:cNvPr>
        <xdr:cNvSpPr txBox="1"/>
      </xdr:nvSpPr>
      <xdr:spPr>
        <a:xfrm>
          <a:off x="10394918" y="23706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13</xdr:col>
      <xdr:colOff>107918</xdr:colOff>
      <xdr:row>12</xdr:row>
      <xdr:rowOff>132238</xdr:rowOff>
    </xdr:from>
    <xdr:ext cx="65" cy="172227"/>
    <xdr:sp macro="" textlink="">
      <xdr:nvSpPr>
        <xdr:cNvPr id="3" name="Tekstiruutu 2">
          <a:extLst>
            <a:ext uri="{FF2B5EF4-FFF2-40B4-BE49-F238E27FC236}">
              <a16:creationId xmlns:a16="http://schemas.microsoft.com/office/drawing/2014/main" id="{E5CAC532-5EFB-4EEC-93CF-C94D536E7B80}"/>
            </a:ext>
          </a:extLst>
        </xdr:cNvPr>
        <xdr:cNvSpPr txBox="1"/>
      </xdr:nvSpPr>
      <xdr:spPr>
        <a:xfrm>
          <a:off x="10356818" y="24182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10" workbookViewId="0">
      <selection activeCell="H18" sqref="H18"/>
    </sheetView>
  </sheetViews>
  <sheetFormatPr defaultRowHeight="15" x14ac:dyDescent="0.25"/>
  <cols>
    <col min="1" max="1" width="15.140625" customWidth="1"/>
    <col min="6" max="6" width="13.42578125" customWidth="1"/>
    <col min="7" max="7" width="20.7109375" customWidth="1"/>
    <col min="8" max="8" width="22.140625" customWidth="1"/>
  </cols>
  <sheetData>
    <row r="1" spans="1:10" x14ac:dyDescent="0.25">
      <c r="A1" t="s">
        <v>1</v>
      </c>
    </row>
    <row r="3" spans="1:10" x14ac:dyDescent="0.25">
      <c r="A3" t="s">
        <v>9</v>
      </c>
    </row>
    <row r="4" spans="1:10" x14ac:dyDescent="0.25">
      <c r="A4" t="s">
        <v>0</v>
      </c>
    </row>
    <row r="6" spans="1:10" x14ac:dyDescent="0.25">
      <c r="A6" t="s">
        <v>2</v>
      </c>
    </row>
    <row r="7" spans="1:10" x14ac:dyDescent="0.25">
      <c r="A7" t="s">
        <v>3</v>
      </c>
      <c r="F7" t="s">
        <v>28</v>
      </c>
    </row>
    <row r="8" spans="1:10" x14ac:dyDescent="0.25">
      <c r="F8">
        <v>0.8</v>
      </c>
    </row>
    <row r="9" spans="1:10" x14ac:dyDescent="0.25">
      <c r="A9" t="s">
        <v>19</v>
      </c>
    </row>
    <row r="11" spans="1:10" x14ac:dyDescent="0.25">
      <c r="A11" t="s">
        <v>4</v>
      </c>
    </row>
    <row r="12" spans="1:10" x14ac:dyDescent="0.25">
      <c r="J12" t="s">
        <v>27</v>
      </c>
    </row>
    <row r="13" spans="1:10" x14ac:dyDescent="0.25">
      <c r="A13" t="s">
        <v>5</v>
      </c>
      <c r="F13" t="s">
        <v>21</v>
      </c>
      <c r="G13" t="s">
        <v>20</v>
      </c>
      <c r="J13" t="s">
        <v>26</v>
      </c>
    </row>
    <row r="14" spans="1:10" x14ac:dyDescent="0.25">
      <c r="A14" t="s">
        <v>6</v>
      </c>
      <c r="B14">
        <v>135</v>
      </c>
      <c r="C14" s="1">
        <v>1</v>
      </c>
      <c r="F14">
        <v>1</v>
      </c>
      <c r="G14">
        <v>135</v>
      </c>
    </row>
    <row r="15" spans="1:10" x14ac:dyDescent="0.25">
      <c r="A15" t="s">
        <v>7</v>
      </c>
      <c r="B15">
        <v>125</v>
      </c>
      <c r="C15" s="1">
        <v>2</v>
      </c>
      <c r="F15">
        <v>2</v>
      </c>
      <c r="G15">
        <v>125</v>
      </c>
      <c r="I15" t="s">
        <v>33</v>
      </c>
    </row>
    <row r="16" spans="1:10" x14ac:dyDescent="0.25">
      <c r="A16" t="s">
        <v>8</v>
      </c>
      <c r="B16">
        <v>150</v>
      </c>
      <c r="C16" s="1">
        <v>3</v>
      </c>
      <c r="F16">
        <v>3</v>
      </c>
      <c r="G16">
        <v>150</v>
      </c>
      <c r="I16">
        <v>1</v>
      </c>
      <c r="J16" s="2">
        <v>145</v>
      </c>
    </row>
    <row r="17" spans="1:10" x14ac:dyDescent="0.25">
      <c r="A17" t="s">
        <v>10</v>
      </c>
      <c r="B17">
        <v>170</v>
      </c>
      <c r="C17" s="1">
        <v>4</v>
      </c>
      <c r="F17">
        <v>4</v>
      </c>
      <c r="G17">
        <v>170</v>
      </c>
      <c r="I17">
        <v>2</v>
      </c>
      <c r="J17" t="s">
        <v>34</v>
      </c>
    </row>
    <row r="18" spans="1:10" x14ac:dyDescent="0.25">
      <c r="A18" t="s">
        <v>11</v>
      </c>
      <c r="B18">
        <v>160</v>
      </c>
      <c r="C18" s="1">
        <v>5</v>
      </c>
      <c r="F18">
        <v>5</v>
      </c>
      <c r="G18">
        <v>160</v>
      </c>
      <c r="I18">
        <v>3</v>
      </c>
      <c r="J18" t="s">
        <v>35</v>
      </c>
    </row>
    <row r="19" spans="1:10" x14ac:dyDescent="0.25">
      <c r="A19" t="s">
        <v>12</v>
      </c>
      <c r="B19">
        <v>180</v>
      </c>
      <c r="C19" s="1"/>
      <c r="F19">
        <v>6</v>
      </c>
      <c r="G19">
        <v>180</v>
      </c>
    </row>
    <row r="20" spans="1:10" x14ac:dyDescent="0.25">
      <c r="G20">
        <f>SUM(G14:G19)</f>
        <v>920</v>
      </c>
    </row>
    <row r="21" spans="1:10" x14ac:dyDescent="0.25">
      <c r="A21" t="s">
        <v>13</v>
      </c>
    </row>
    <row r="22" spans="1:10" x14ac:dyDescent="0.25">
      <c r="G22" t="s">
        <v>22</v>
      </c>
    </row>
    <row r="23" spans="1:10" x14ac:dyDescent="0.25">
      <c r="B23" t="s">
        <v>14</v>
      </c>
      <c r="F23" t="s">
        <v>23</v>
      </c>
      <c r="G23">
        <v>350</v>
      </c>
    </row>
    <row r="24" spans="1:10" x14ac:dyDescent="0.25">
      <c r="A24" t="s">
        <v>15</v>
      </c>
      <c r="B24">
        <v>350</v>
      </c>
      <c r="F24" t="s">
        <v>25</v>
      </c>
      <c r="G24">
        <v>600</v>
      </c>
    </row>
    <row r="25" spans="1:10" x14ac:dyDescent="0.25">
      <c r="A25" t="s">
        <v>16</v>
      </c>
      <c r="B25">
        <v>600</v>
      </c>
      <c r="F25" t="s">
        <v>24</v>
      </c>
      <c r="G25">
        <v>500</v>
      </c>
    </row>
    <row r="26" spans="1:10" x14ac:dyDescent="0.25">
      <c r="A26" t="s">
        <v>17</v>
      </c>
      <c r="B26">
        <v>500</v>
      </c>
    </row>
    <row r="28" spans="1:10" x14ac:dyDescent="0.25">
      <c r="A28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14" workbookViewId="0">
      <selection activeCell="I27" sqref="I27"/>
    </sheetView>
  </sheetViews>
  <sheetFormatPr defaultRowHeight="15" x14ac:dyDescent="0.25"/>
  <cols>
    <col min="4" max="4" width="8.85546875" customWidth="1"/>
    <col min="5" max="5" width="14.5703125" customWidth="1"/>
    <col min="6" max="6" width="18.42578125" customWidth="1"/>
    <col min="7" max="7" width="18.140625" customWidth="1"/>
  </cols>
  <sheetData>
    <row r="1" spans="1:9" x14ac:dyDescent="0.25">
      <c r="C1" t="s">
        <v>29</v>
      </c>
      <c r="E1" t="s">
        <v>31</v>
      </c>
      <c r="F1" t="s">
        <v>30</v>
      </c>
      <c r="G1" t="s">
        <v>32</v>
      </c>
    </row>
    <row r="2" spans="1:9" x14ac:dyDescent="0.25">
      <c r="A2" t="s">
        <v>6</v>
      </c>
      <c r="B2">
        <v>135</v>
      </c>
      <c r="C2">
        <v>0</v>
      </c>
      <c r="D2">
        <f>0.8*C2</f>
        <v>0</v>
      </c>
      <c r="E2">
        <v>0</v>
      </c>
      <c r="F2">
        <v>145</v>
      </c>
      <c r="G2">
        <f t="shared" ref="G2:G7" si="0">F2-E2</f>
        <v>145</v>
      </c>
      <c r="H2">
        <f>G2-B2</f>
        <v>10</v>
      </c>
      <c r="I2">
        <f>C2*350+(E2+B2)*600+H2*500</f>
        <v>86000</v>
      </c>
    </row>
    <row r="3" spans="1:9" x14ac:dyDescent="0.25">
      <c r="A3" t="s">
        <v>7</v>
      </c>
      <c r="B3">
        <v>125</v>
      </c>
      <c r="C3">
        <v>38</v>
      </c>
      <c r="D3">
        <f t="shared" ref="D3:D7" si="1">0.8*C3</f>
        <v>30.400000000000002</v>
      </c>
      <c r="E3">
        <f>C3/15</f>
        <v>2.5333333333333332</v>
      </c>
      <c r="F3">
        <f>F2*0.92+D2</f>
        <v>133.4</v>
      </c>
      <c r="G3">
        <f t="shared" si="0"/>
        <v>130.86666666666667</v>
      </c>
      <c r="H3">
        <f t="shared" ref="H3:H7" si="2">G3-B3</f>
        <v>5.8666666666666742</v>
      </c>
      <c r="I3">
        <f t="shared" ref="I3:I7" si="3">C3*350+(E3+B3)*600+H3*500</f>
        <v>92753.333333333343</v>
      </c>
    </row>
    <row r="4" spans="1:9" x14ac:dyDescent="0.25">
      <c r="A4" t="s">
        <v>8</v>
      </c>
      <c r="B4">
        <v>150</v>
      </c>
      <c r="C4">
        <v>38</v>
      </c>
      <c r="D4">
        <f t="shared" si="1"/>
        <v>30.400000000000002</v>
      </c>
      <c r="E4">
        <f t="shared" ref="E4:E7" si="4">C4/15</f>
        <v>2.5333333333333332</v>
      </c>
      <c r="F4">
        <f>F3*0.92+D3</f>
        <v>153.12800000000001</v>
      </c>
      <c r="G4">
        <f t="shared" si="0"/>
        <v>150.59466666666668</v>
      </c>
      <c r="H4">
        <f t="shared" si="2"/>
        <v>0.59466666666668289</v>
      </c>
      <c r="I4">
        <f t="shared" si="3"/>
        <v>105117.33333333334</v>
      </c>
    </row>
    <row r="5" spans="1:9" x14ac:dyDescent="0.25">
      <c r="A5" t="s">
        <v>10</v>
      </c>
      <c r="B5">
        <v>170</v>
      </c>
      <c r="C5">
        <v>7</v>
      </c>
      <c r="D5">
        <f t="shared" si="1"/>
        <v>5.6000000000000005</v>
      </c>
      <c r="E5">
        <f t="shared" si="4"/>
        <v>0.46666666666666667</v>
      </c>
      <c r="F5">
        <f>F4*0.92+D4</f>
        <v>171.27776000000003</v>
      </c>
      <c r="G5">
        <f t="shared" si="0"/>
        <v>170.81109333333336</v>
      </c>
      <c r="H5">
        <f t="shared" si="2"/>
        <v>0.81109333333336053</v>
      </c>
      <c r="I5">
        <f t="shared" si="3"/>
        <v>105135.54666666668</v>
      </c>
    </row>
    <row r="6" spans="1:9" x14ac:dyDescent="0.25">
      <c r="A6" t="s">
        <v>11</v>
      </c>
      <c r="B6">
        <v>160</v>
      </c>
      <c r="C6">
        <v>38</v>
      </c>
      <c r="D6">
        <f t="shared" si="1"/>
        <v>30.400000000000002</v>
      </c>
      <c r="E6">
        <f t="shared" si="4"/>
        <v>2.5333333333333332</v>
      </c>
      <c r="F6">
        <f>F5*0.92+D5</f>
        <v>163.17553920000003</v>
      </c>
      <c r="G6">
        <f t="shared" si="0"/>
        <v>160.6422058666667</v>
      </c>
      <c r="H6">
        <f t="shared" si="2"/>
        <v>0.64220586666669988</v>
      </c>
      <c r="I6">
        <f t="shared" si="3"/>
        <v>111141.10293333334</v>
      </c>
    </row>
    <row r="7" spans="1:9" x14ac:dyDescent="0.25">
      <c r="A7" t="s">
        <v>12</v>
      </c>
      <c r="B7">
        <v>180</v>
      </c>
      <c r="D7">
        <f t="shared" si="1"/>
        <v>0</v>
      </c>
      <c r="E7">
        <f t="shared" si="4"/>
        <v>0</v>
      </c>
      <c r="F7">
        <f>F6*0.92+D6</f>
        <v>180.52149606400005</v>
      </c>
      <c r="G7">
        <f t="shared" si="0"/>
        <v>180.52149606400005</v>
      </c>
      <c r="H7">
        <f t="shared" si="2"/>
        <v>0.521496064000047</v>
      </c>
      <c r="I7">
        <f t="shared" si="3"/>
        <v>108260.74803200002</v>
      </c>
    </row>
    <row r="8" spans="1:9" x14ac:dyDescent="0.25">
      <c r="I8">
        <f>SUM(I2:I7)</f>
        <v>608408.06429866678</v>
      </c>
    </row>
    <row r="11" spans="1:9" x14ac:dyDescent="0.25">
      <c r="C11" t="s">
        <v>29</v>
      </c>
      <c r="E11" t="s">
        <v>31</v>
      </c>
      <c r="F11" t="s">
        <v>30</v>
      </c>
      <c r="G11" t="s">
        <v>32</v>
      </c>
    </row>
    <row r="12" spans="1:9" x14ac:dyDescent="0.25">
      <c r="A12" t="s">
        <v>6</v>
      </c>
      <c r="B12">
        <v>135</v>
      </c>
      <c r="C12">
        <v>0</v>
      </c>
      <c r="D12">
        <f>0.8*C12</f>
        <v>0</v>
      </c>
      <c r="E12">
        <v>0</v>
      </c>
      <c r="F12">
        <v>145</v>
      </c>
      <c r="G12">
        <f t="shared" ref="G12:G17" si="5">F12-E12</f>
        <v>145</v>
      </c>
      <c r="H12">
        <f>G12-B12</f>
        <v>10</v>
      </c>
      <c r="I12">
        <f>C12*350+(E12+B12)*600+H12*500</f>
        <v>86000</v>
      </c>
    </row>
    <row r="13" spans="1:9" x14ac:dyDescent="0.25">
      <c r="A13" t="s">
        <v>7</v>
      </c>
      <c r="B13">
        <v>125</v>
      </c>
      <c r="C13">
        <v>38</v>
      </c>
      <c r="D13">
        <f t="shared" ref="D13:D17" si="6">0.8*C13</f>
        <v>30.400000000000002</v>
      </c>
      <c r="E13">
        <f>ROUNDUP(C13/15,0)</f>
        <v>3</v>
      </c>
      <c r="F13">
        <f>ROUND(F12*0.92+D12,0)</f>
        <v>133</v>
      </c>
      <c r="G13">
        <f t="shared" si="5"/>
        <v>130</v>
      </c>
      <c r="H13">
        <f t="shared" ref="H13:H17" si="7">G13-B13</f>
        <v>5</v>
      </c>
      <c r="I13">
        <f t="shared" ref="I13:I17" si="8">C13*350+(E13+B13)*600+H13*500</f>
        <v>92600</v>
      </c>
    </row>
    <row r="14" spans="1:9" x14ac:dyDescent="0.25">
      <c r="A14" t="s">
        <v>8</v>
      </c>
      <c r="B14">
        <v>150</v>
      </c>
      <c r="C14">
        <v>38</v>
      </c>
      <c r="D14">
        <f t="shared" si="6"/>
        <v>30.400000000000002</v>
      </c>
      <c r="E14">
        <f t="shared" ref="E14:E17" si="9">ROUNDUP(C14/15,0)</f>
        <v>3</v>
      </c>
      <c r="F14">
        <f t="shared" ref="F14:F17" si="10">ROUND(F13*0.92+D13,0)</f>
        <v>153</v>
      </c>
      <c r="G14">
        <f t="shared" si="5"/>
        <v>150</v>
      </c>
      <c r="H14">
        <f t="shared" si="7"/>
        <v>0</v>
      </c>
      <c r="I14">
        <f t="shared" si="8"/>
        <v>105100</v>
      </c>
    </row>
    <row r="15" spans="1:9" x14ac:dyDescent="0.25">
      <c r="A15" t="s">
        <v>10</v>
      </c>
      <c r="B15">
        <v>170</v>
      </c>
      <c r="C15">
        <v>7</v>
      </c>
      <c r="D15">
        <f t="shared" si="6"/>
        <v>5.6000000000000005</v>
      </c>
      <c r="E15">
        <f t="shared" si="9"/>
        <v>1</v>
      </c>
      <c r="F15">
        <f t="shared" si="10"/>
        <v>171</v>
      </c>
      <c r="G15">
        <f t="shared" si="5"/>
        <v>170</v>
      </c>
      <c r="H15">
        <f t="shared" si="7"/>
        <v>0</v>
      </c>
      <c r="I15">
        <f t="shared" si="8"/>
        <v>105050</v>
      </c>
    </row>
    <row r="16" spans="1:9" x14ac:dyDescent="0.25">
      <c r="A16" t="s">
        <v>11</v>
      </c>
      <c r="B16">
        <v>160</v>
      </c>
      <c r="C16">
        <v>38</v>
      </c>
      <c r="D16">
        <f t="shared" si="6"/>
        <v>30.400000000000002</v>
      </c>
      <c r="E16">
        <f t="shared" si="9"/>
        <v>3</v>
      </c>
      <c r="F16">
        <f t="shared" si="10"/>
        <v>163</v>
      </c>
      <c r="G16">
        <f t="shared" si="5"/>
        <v>160</v>
      </c>
      <c r="H16">
        <f t="shared" si="7"/>
        <v>0</v>
      </c>
      <c r="I16">
        <f t="shared" si="8"/>
        <v>111100</v>
      </c>
    </row>
    <row r="17" spans="1:9" x14ac:dyDescent="0.25">
      <c r="A17" t="s">
        <v>12</v>
      </c>
      <c r="B17">
        <v>180</v>
      </c>
      <c r="D17">
        <f t="shared" si="6"/>
        <v>0</v>
      </c>
      <c r="E17">
        <f t="shared" si="9"/>
        <v>0</v>
      </c>
      <c r="F17">
        <f t="shared" si="10"/>
        <v>180</v>
      </c>
      <c r="G17">
        <f t="shared" si="5"/>
        <v>180</v>
      </c>
      <c r="H17">
        <f t="shared" si="7"/>
        <v>0</v>
      </c>
      <c r="I17">
        <f t="shared" si="8"/>
        <v>108000</v>
      </c>
    </row>
    <row r="18" spans="1:9" x14ac:dyDescent="0.25">
      <c r="I18">
        <f>SUM(I12:I17)</f>
        <v>607850</v>
      </c>
    </row>
    <row r="20" spans="1:9" x14ac:dyDescent="0.25">
      <c r="C20" t="s">
        <v>29</v>
      </c>
      <c r="E20" t="s">
        <v>31</v>
      </c>
      <c r="F20" t="s">
        <v>30</v>
      </c>
      <c r="G20" t="s">
        <v>32</v>
      </c>
    </row>
    <row r="21" spans="1:9" x14ac:dyDescent="0.25">
      <c r="A21" t="s">
        <v>6</v>
      </c>
      <c r="B21">
        <v>135</v>
      </c>
      <c r="C21">
        <v>0</v>
      </c>
      <c r="D21">
        <f>0.8*C21</f>
        <v>0</v>
      </c>
      <c r="E21">
        <v>0</v>
      </c>
      <c r="F21">
        <v>145</v>
      </c>
      <c r="G21">
        <f t="shared" ref="G21:G26" si="11">F21-E21</f>
        <v>145</v>
      </c>
      <c r="H21">
        <f>G21-B21</f>
        <v>10</v>
      </c>
      <c r="I21">
        <f>C21*350+(E21+B21)*600+H21*500</f>
        <v>86000</v>
      </c>
    </row>
    <row r="22" spans="1:9" x14ac:dyDescent="0.25">
      <c r="A22" t="s">
        <v>7</v>
      </c>
      <c r="B22">
        <v>125</v>
      </c>
      <c r="C22">
        <v>38</v>
      </c>
      <c r="D22">
        <f t="shared" ref="D22:D26" si="12">0.8*C22</f>
        <v>30.400000000000002</v>
      </c>
      <c r="E22">
        <f>ROUNDUP(C22/15,0)</f>
        <v>3</v>
      </c>
      <c r="F22">
        <f>ROUND(F21*0.92+D21,0)</f>
        <v>133</v>
      </c>
      <c r="G22">
        <f t="shared" si="11"/>
        <v>130</v>
      </c>
      <c r="H22">
        <f t="shared" ref="H22:H26" si="13">G22-B22</f>
        <v>5</v>
      </c>
      <c r="I22">
        <f t="shared" ref="I22:I26" si="14">C22*350+(E22+B22)*600+H22*500</f>
        <v>92600</v>
      </c>
    </row>
    <row r="23" spans="1:9" x14ac:dyDescent="0.25">
      <c r="A23" t="s">
        <v>8</v>
      </c>
      <c r="B23">
        <v>150</v>
      </c>
      <c r="C23">
        <v>38</v>
      </c>
      <c r="D23">
        <f t="shared" si="12"/>
        <v>30.400000000000002</v>
      </c>
      <c r="E23">
        <f t="shared" ref="E23:E26" si="15">ROUNDUP(C23/15,0)</f>
        <v>3</v>
      </c>
      <c r="F23">
        <f t="shared" ref="F23:F26" si="16">ROUND(F22*0.92+D22,0)</f>
        <v>153</v>
      </c>
      <c r="G23">
        <f t="shared" si="11"/>
        <v>150</v>
      </c>
      <c r="H23">
        <f t="shared" si="13"/>
        <v>0</v>
      </c>
      <c r="I23">
        <f t="shared" si="14"/>
        <v>105100</v>
      </c>
    </row>
    <row r="24" spans="1:9" x14ac:dyDescent="0.25">
      <c r="A24" t="s">
        <v>10</v>
      </c>
      <c r="B24">
        <v>170</v>
      </c>
      <c r="C24">
        <v>7</v>
      </c>
      <c r="D24">
        <f t="shared" si="12"/>
        <v>5.6000000000000005</v>
      </c>
      <c r="E24">
        <f t="shared" si="15"/>
        <v>1</v>
      </c>
      <c r="F24">
        <f t="shared" si="16"/>
        <v>171</v>
      </c>
      <c r="G24">
        <f t="shared" si="11"/>
        <v>170</v>
      </c>
      <c r="H24">
        <f t="shared" si="13"/>
        <v>0</v>
      </c>
      <c r="I24">
        <f t="shared" si="14"/>
        <v>105050</v>
      </c>
    </row>
    <row r="25" spans="1:9" x14ac:dyDescent="0.25">
      <c r="A25" t="s">
        <v>11</v>
      </c>
      <c r="B25">
        <v>160</v>
      </c>
      <c r="C25">
        <v>38</v>
      </c>
      <c r="D25">
        <f t="shared" si="12"/>
        <v>30.400000000000002</v>
      </c>
      <c r="E25">
        <f t="shared" si="15"/>
        <v>3</v>
      </c>
      <c r="F25">
        <f t="shared" si="16"/>
        <v>163</v>
      </c>
      <c r="G25">
        <f t="shared" si="11"/>
        <v>160</v>
      </c>
      <c r="H25">
        <f t="shared" si="13"/>
        <v>0</v>
      </c>
      <c r="I25">
        <f t="shared" si="14"/>
        <v>111100</v>
      </c>
    </row>
    <row r="26" spans="1:9" x14ac:dyDescent="0.25">
      <c r="A26" t="s">
        <v>12</v>
      </c>
      <c r="B26">
        <v>180</v>
      </c>
      <c r="D26">
        <f t="shared" si="12"/>
        <v>0</v>
      </c>
      <c r="E26">
        <f t="shared" si="15"/>
        <v>0</v>
      </c>
      <c r="F26">
        <f t="shared" si="16"/>
        <v>180</v>
      </c>
      <c r="G26">
        <f t="shared" si="11"/>
        <v>180</v>
      </c>
      <c r="H26">
        <f t="shared" si="13"/>
        <v>0</v>
      </c>
      <c r="I26">
        <f t="shared" si="14"/>
        <v>108000</v>
      </c>
    </row>
    <row r="27" spans="1:9" x14ac:dyDescent="0.25">
      <c r="I27">
        <f>SUM(I21:I26)</f>
        <v>607850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Taul1</vt:lpstr>
      <vt:lpstr>Taul2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</dc:creator>
  <cp:lastModifiedBy>Miquel</cp:lastModifiedBy>
  <dcterms:created xsi:type="dcterms:W3CDTF">2018-02-12T17:55:08Z</dcterms:created>
  <dcterms:modified xsi:type="dcterms:W3CDTF">2018-02-21T09:37:51Z</dcterms:modified>
</cp:coreProperties>
</file>