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1287BB0B-4517-4058-8EAC-6493C71C9E8F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A70" i="1"/>
  <c r="A94" i="1" s="1"/>
  <c r="E90" i="1" s="1"/>
  <c r="E68" i="1"/>
  <c r="D68" i="1"/>
  <c r="D67" i="1"/>
  <c r="C67" i="1"/>
  <c r="B87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D70" i="1" s="1"/>
  <c r="C62" i="1"/>
  <c r="C69" i="1" s="1"/>
  <c r="B62" i="1"/>
  <c r="B69" i="1" s="1"/>
  <c r="E61" i="1"/>
  <c r="D61" i="1"/>
  <c r="C61" i="1"/>
  <c r="C68" i="1" s="1"/>
  <c r="B61" i="1"/>
  <c r="B68" i="1" s="1"/>
  <c r="B70" i="1" s="1"/>
  <c r="B94" i="1" s="1"/>
  <c r="A61" i="1"/>
  <c r="A68" i="1" s="1"/>
  <c r="E60" i="1"/>
  <c r="E67" i="1" s="1"/>
  <c r="D60" i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B67" i="1" s="1"/>
  <c r="B84" i="1" s="1"/>
  <c r="A38" i="1"/>
  <c r="D37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F67" i="1" l="1"/>
  <c r="B90" i="1" s="1"/>
  <c r="E76" i="1"/>
  <c r="B83" i="1"/>
  <c r="B93" i="1" s="1"/>
  <c r="E70" i="1"/>
  <c r="F70" i="1" s="1"/>
  <c r="B100" i="1" s="1"/>
  <c r="C70" i="1"/>
  <c r="B97" i="1" s="1"/>
  <c r="D58" i="1"/>
  <c r="D65" i="1" s="1"/>
  <c r="D36" i="1"/>
  <c r="D42" i="1" s="1"/>
  <c r="D48" i="1" s="1"/>
  <c r="B89" i="1"/>
  <c r="B99" i="1" s="1"/>
  <c r="E78" i="1"/>
  <c r="E30" i="1"/>
  <c r="E77" i="1"/>
  <c r="A40" i="1"/>
  <c r="A46" i="1" s="1"/>
  <c r="A52" i="1" s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<sst xmlns="http://schemas.openxmlformats.org/spreadsheetml/2006/main" count="108" uniqueCount="67">
  <si>
    <t>Eira's</t>
  </si>
  <si>
    <t>Animal</t>
  </si>
  <si>
    <t>Conflict</t>
  </si>
  <si>
    <t>Game</t>
  </si>
  <si>
    <t>Observation</t>
  </si>
  <si>
    <t>Bourgeois</t>
  </si>
  <si>
    <t>Give names to two or three players:</t>
  </si>
  <si>
    <t>Player names</t>
  </si>
  <si>
    <t>Dove</t>
  </si>
  <si>
    <t>Hawk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</si>
  <si>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</si>
  <si>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</si>
  <si>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</si>
  <si>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</si>
  <si>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</si>
  <si>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</si>
  <si>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</si>
  <si>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</si>
  <si>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</si>
  <si>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</si>
  <si>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</si>
  <si>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</si>
  <si>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</si>
  <si>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</si>
  <si>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</si>
  <si>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</si>
  <si>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</si>
  <si>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</si>
  <si>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</si>
  <si>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</si>
  <si>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</si>
  <si>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</si>
  <si>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</si>
  <si>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</si>
  <si>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name of individual of type 1</t>
  </si>
  <si>
    <t>kind[2]</t>
  </si>
  <si>
    <t>Basic behavior</t>
  </si>
  <si>
    <t>loss</t>
  </si>
  <si>
    <t>H|H</t>
  </si>
  <si>
    <t>H|D</t>
  </si>
  <si>
    <t>D|H</t>
  </si>
  <si>
    <t>D|D</t>
  </si>
  <si>
    <t>Combined behavior</t>
  </si>
  <si>
    <t>Prob. Win</t>
  </si>
  <si>
    <t/>
  </si>
  <si>
    <t>Gain Matrix</t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</si>
  <si>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</si>
  <si>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</si>
  <si>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</si>
  <si>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</si>
  <si>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</si>
  <si>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</si>
  <si>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</si>
  <si>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</si>
  <si>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&lt;table id="t01" class="center"&gt;</t>
  </si>
  <si>
    <t>rewrite</t>
  </si>
  <si>
    <t>{v-c}\over{2}</t>
  </si>
  <si>
    <t>original</t>
  </si>
  <si>
    <t>&lt;/tr&gt;</t>
  </si>
  <si>
    <t>v \over 2</t>
  </si>
  <si>
    <t>&lt;/table&gt;</t>
  </si>
  <si>
    <t>First</t>
  </si>
  <si>
    <t>Last</t>
  </si>
  <si>
    <t>{3v - c} \over 4</t>
  </si>
  <si>
    <t>{v \over 4}</t>
  </si>
  <si>
    <t>{v - c} \over 4</t>
  </si>
  <si>
    <t>{3v} \over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</si>
</sst>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sz val="10"/>
      <color rgb="FF0000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10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1" fillId="12" borderId="0" xfId="0" applyFont="1" applyFill="1"/>
    <xf numFmtId="0" fontId="12" fillId="0" borderId="0" xfId="0" applyFont="1"/>
    <xf numFmtId="0" fontId="10" fillId="0" borderId="0" xfId="0" applyFont="1"/>
    <xf numFmtId="0" fontId="11" fillId="12" borderId="0" xfId="0" applyFont="1" applyFill="1" applyAlignment="1">
      <alignment vertical="top"/>
    </xf>
    <xf numFmtId="0" fontId="10" fillId="13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2" fillId="15" borderId="1" xfId="0" applyFont="1" applyFill="1" applyBorder="1" applyAlignment="1">
      <alignment horizontal="left" vertical="top" wrapText="1"/>
    </xf>
    <xf numFmtId="0" fontId="10" fillId="15" borderId="1" xfId="0" applyFont="1" applyFill="1" applyBorder="1" applyAlignment="1">
      <alignment horizontal="left" vertical="top" wrapText="1"/>
    </xf>
    <xf numFmtId="0" fontId="10" fillId="15" borderId="2" xfId="0" applyFont="1" applyFill="1" applyBorder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14" fillId="15" borderId="0" xfId="0" applyFont="1" applyFill="1" applyAlignment="1">
      <alignment horizontal="left" vertical="top" wrapText="1"/>
    </xf>
    <xf numFmtId="0" fontId="10" fillId="15" borderId="3" xfId="0" applyFont="1" applyFill="1" applyBorder="1" applyAlignment="1">
      <alignment horizontal="left" vertical="top" wrapText="1"/>
    </xf>
    <xf numFmtId="0" fontId="10" fillId="15" borderId="4" xfId="0" applyFont="1" applyFill="1" applyBorder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19" sqref="B19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5" ht="77.25" customHeight="1">
      <c r="A2" s="6" t="s">
        <v>4</v>
      </c>
      <c r="B2" s="55" t="s">
        <v>5</v>
      </c>
      <c r="C2" s="55"/>
      <c r="D2" s="55"/>
      <c r="E2" s="7"/>
    </row>
    <row r="3" spans="1:5">
      <c r="A3" s="8"/>
    </row>
    <row r="4" spans="1:5">
      <c r="A4" s="8"/>
      <c r="B4" s="53" t="s">
        <v>6</v>
      </c>
      <c r="C4" s="53"/>
      <c r="D4" s="53"/>
      <c r="E4" s="9"/>
    </row>
    <row r="5" spans="1:5">
      <c r="A5" s="6" t="s">
        <v>7</v>
      </c>
      <c r="B5" s="10" t="s">
        <v>8</v>
      </c>
      <c r="C5" s="10" t="s">
        <v>9</v>
      </c>
      <c r="D5" s="10" t="s">
        <v>5</v>
      </c>
      <c r="E5" s="11"/>
    </row>
    <row r="6" spans="1:5">
      <c r="A6" s="8"/>
      <c r="B6" s="53" t="s">
        <v>10</v>
      </c>
      <c r="C6" s="53"/>
      <c r="D6" s="53"/>
      <c r="E6" s="9"/>
    </row>
    <row r="7" spans="1:5">
      <c r="A7" s="6" t="s">
        <v>11</v>
      </c>
      <c r="B7" s="10">
        <v>0.2</v>
      </c>
      <c r="C7" s="10">
        <v>0.35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12</v>
      </c>
      <c r="B9" s="54" t="s">
        <v>13</v>
      </c>
      <c r="C9" s="54"/>
      <c r="D9" s="54"/>
      <c r="E9" s="13"/>
    </row>
    <row r="10" spans="1:5">
      <c r="A10" s="14" t="s">
        <v>14</v>
      </c>
      <c r="B10" s="15">
        <v>0</v>
      </c>
      <c r="C10" s="53" t="s">
        <v>15</v>
      </c>
      <c r="D10" s="53"/>
      <c r="E10" s="9"/>
    </row>
    <row r="11" spans="1:5">
      <c r="A11" s="14" t="s">
        <v>16</v>
      </c>
      <c r="B11" s="15">
        <v>2</v>
      </c>
      <c r="C11" s="53" t="s">
        <v>17</v>
      </c>
      <c r="D11" s="53"/>
      <c r="E11" s="9"/>
    </row>
    <row r="12" spans="1:5">
      <c r="A12" s="14" t="s">
        <v>18</v>
      </c>
      <c r="B12" s="15">
        <v>5</v>
      </c>
      <c r="C12" s="53" t="s">
        <v>19</v>
      </c>
      <c r="D12" s="53"/>
      <c r="E12" s="9"/>
    </row>
    <row r="13" spans="1:5">
      <c r="A13" s="14" t="s">
        <v>20</v>
      </c>
      <c r="B13" s="15">
        <v>10</v>
      </c>
      <c r="C13" s="53" t="s">
        <v>21</v>
      </c>
      <c r="D13" s="53"/>
      <c r="E13" s="9"/>
    </row>
    <row r="14" spans="1:5">
      <c r="A14" s="14" t="s">
        <v>22</v>
      </c>
      <c r="B14" s="15">
        <v>36</v>
      </c>
      <c r="C14" s="53" t="s">
        <v>23</v>
      </c>
      <c r="D14" s="53"/>
      <c r="E14" s="9"/>
    </row>
    <row r="15" spans="1:5">
      <c r="B15" s="16"/>
      <c r="C15" s="16"/>
      <c r="D15" s="16"/>
      <c r="E15" s="16"/>
    </row>
    <row r="16" spans="1:5">
      <c r="A16" s="12" t="s">
        <v>24</v>
      </c>
      <c r="B16" s="16"/>
      <c r="C16" s="16"/>
      <c r="D16" s="16"/>
      <c r="E16" s="16"/>
    </row>
    <row r="17" spans="1:11">
      <c r="A17" s="14" t="s">
        <v>25</v>
      </c>
      <c r="B17" s="10">
        <v>5</v>
      </c>
      <c r="C17" s="53" t="s">
        <v>26</v>
      </c>
      <c r="D17" s="53"/>
      <c r="E17" s="9"/>
    </row>
    <row r="18" spans="1:11">
      <c r="A18" s="14" t="s">
        <v>27</v>
      </c>
      <c r="B18" s="10">
        <v>3</v>
      </c>
      <c r="C18" s="53" t="s">
        <v>28</v>
      </c>
      <c r="D18" s="53"/>
      <c r="E18" s="9"/>
    </row>
    <row r="19" spans="1:11">
      <c r="A19" s="14" t="s">
        <v>29</v>
      </c>
      <c r="B19" s="10">
        <v>2</v>
      </c>
      <c r="C19" s="53" t="s">
        <v>30</v>
      </c>
      <c r="D19" s="53"/>
      <c r="E19" s="9"/>
    </row>
    <row r="20" spans="1:11">
      <c r="A20" s="17" t="s">
        <v>31</v>
      </c>
      <c r="B20" s="10">
        <v>0.5</v>
      </c>
      <c r="C20" s="53" t="s">
        <v>32</v>
      </c>
      <c r="D20" s="53"/>
      <c r="E20" s="9"/>
    </row>
    <row r="21" spans="1:11">
      <c r="A21" s="17" t="s">
        <v>33</v>
      </c>
      <c r="B21" s="10" t="s">
        <v>61</v>
      </c>
      <c r="C21" s="53" t="s">
        <v>34</v>
      </c>
      <c r="D21" s="53"/>
      <c r="E21" s="16"/>
    </row>
    <row r="22" spans="1:11">
      <c r="A22" s="17" t="s">
        <v>35</v>
      </c>
      <c r="B22" s="10" t="s">
        <v>62</v>
      </c>
      <c r="C22" s="53" t="s">
        <v>34</v>
      </c>
      <c r="D22" s="53"/>
      <c r="E22" s="16"/>
    </row>
    <row r="23" spans="1:11">
      <c r="B23" s="16"/>
      <c r="C23" s="16"/>
      <c r="D23" s="16"/>
      <c r="E23" s="16"/>
    </row>
    <row r="24" spans="1:11">
      <c r="A24" s="12" t="s">
        <v>36</v>
      </c>
      <c r="B24" s="18" t="s">
        <v>28</v>
      </c>
      <c r="C24" s="18" t="s">
        <v>37</v>
      </c>
      <c r="D24" s="19"/>
      <c r="E24" s="20"/>
    </row>
    <row r="25" spans="1:11">
      <c r="A25" s="21" t="s">
        <v>38</v>
      </c>
      <c r="B25" s="22" t="s">
        <v>27</v>
      </c>
      <c r="C25" s="22" t="s">
        <v>29</v>
      </c>
      <c r="D25" s="23"/>
      <c r="E25" s="20"/>
      <c r="G25"/>
      <c r="H25"/>
    </row>
    <row r="26" spans="1:11">
      <c r="A26" s="21" t="s">
        <v>39</v>
      </c>
      <c r="B26" s="22" t="s">
        <v>27</v>
      </c>
      <c r="C26" s="22">
        <v>0</v>
      </c>
      <c r="D26" s="23"/>
      <c r="E26" s="20"/>
      <c r="G26"/>
      <c r="H26"/>
    </row>
    <row r="27" spans="1:11">
      <c r="A27" s="21" t="s">
        <v>40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41</v>
      </c>
      <c r="B28" s="22" t="s">
        <v>27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42</v>
      </c>
      <c r="B30" s="26" t="str">
        <f>C$5</f>
        <v>Hawk</v>
      </c>
      <c r="C30" s="26" t="str">
        <f>B$5</f>
        <v>Dove</v>
      </c>
      <c r="D30" s="26" t="str">
        <f>A33</f>
        <v>Bourgeois (First)</v>
      </c>
      <c r="E30" s="26" t="str">
        <f>A34</f>
        <v>Bourgeois (Last)</v>
      </c>
      <c r="G30"/>
      <c r="H30"/>
      <c r="I30"/>
      <c r="J30"/>
      <c r="K30"/>
    </row>
    <row r="31" spans="1:11">
      <c r="A31" s="14" t="str">
        <f>C$5</f>
        <v>Hawk</v>
      </c>
      <c r="B31" s="10" t="s">
        <v>38</v>
      </c>
      <c r="C31" s="10" t="s">
        <v>39</v>
      </c>
      <c r="D31" s="10" t="s">
        <v>38</v>
      </c>
      <c r="E31" s="10" t="s">
        <v>39</v>
      </c>
      <c r="G31"/>
      <c r="H31"/>
      <c r="I31"/>
      <c r="J31"/>
      <c r="K31"/>
    </row>
    <row r="32" spans="1:11">
      <c r="A32" s="14" t="str">
        <f>B$5</f>
        <v>Dove</v>
      </c>
      <c r="B32" s="10" t="s">
        <v>40</v>
      </c>
      <c r="C32" s="10" t="s">
        <v>41</v>
      </c>
      <c r="D32" s="27" t="s">
        <v>40</v>
      </c>
      <c r="E32" s="10" t="s">
        <v>41</v>
      </c>
      <c r="G32"/>
      <c r="H32"/>
      <c r="I32"/>
      <c r="J32"/>
      <c r="K32"/>
    </row>
    <row r="33" spans="1:12">
      <c r="A33" s="14" t="str">
        <f>IF($B$20&gt;0,CONCATENATE($D$5," (",$B$21,")"),$D$5)</f>
        <v>Bourgeois (First)</v>
      </c>
      <c r="B33" s="10" t="s">
        <v>38</v>
      </c>
      <c r="C33" s="27" t="s">
        <v>39</v>
      </c>
      <c r="D33" s="10"/>
      <c r="E33" s="27" t="s">
        <v>41</v>
      </c>
      <c r="G33"/>
      <c r="H33"/>
      <c r="I33"/>
      <c r="J33"/>
      <c r="K33"/>
    </row>
    <row r="34" spans="1:12">
      <c r="A34" s="14" t="str">
        <f>IF($B$20&gt;0,CONCATENATE($D$5," (",$B$22,")"),"")</f>
        <v>Bourgeois (Last)</v>
      </c>
      <c r="B34" s="10" t="s">
        <v>40</v>
      </c>
      <c r="C34" s="10" t="s">
        <v>41</v>
      </c>
      <c r="D34" s="27" t="s">
        <v>41</v>
      </c>
      <c r="E34" s="28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43</v>
      </c>
      <c r="B36" s="26" t="str">
        <f>C$5</f>
        <v>Hawk</v>
      </c>
      <c r="C36" s="26" t="str">
        <f>B$5</f>
        <v>Dove</v>
      </c>
      <c r="D36" s="26" t="str">
        <f>D30</f>
        <v>Bourgeois (First)</v>
      </c>
      <c r="E36" s="26" t="str">
        <f>E30</f>
        <v>Bourgeois (Last)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0.5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Bourgeois (First)</v>
      </c>
      <c r="B39" s="22">
        <f>B20</f>
        <v>0.5</v>
      </c>
      <c r="C39" s="10">
        <v>1</v>
      </c>
      <c r="D39" s="10" t="s">
        <v>44</v>
      </c>
      <c r="E39" s="27">
        <v>0.5</v>
      </c>
      <c r="G39"/>
      <c r="H39"/>
      <c r="I39"/>
      <c r="J39"/>
      <c r="K39"/>
      <c r="L39"/>
    </row>
    <row r="40" spans="1:12">
      <c r="A40" s="14" t="str">
        <f>A34</f>
        <v>Bourgeois (Last)</v>
      </c>
      <c r="B40" s="10">
        <v>0</v>
      </c>
      <c r="C40" s="10">
        <v>0.5</v>
      </c>
      <c r="D40" s="27">
        <v>0.5</v>
      </c>
      <c r="E40" s="10" t="s">
        <v>44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45</v>
      </c>
      <c r="B42" s="26" t="str">
        <f>C$5</f>
        <v>Hawk</v>
      </c>
      <c r="C42" s="26" t="str">
        <f>B$5</f>
        <v>Dove</v>
      </c>
      <c r="D42" s="26" t="str">
        <f>D36</f>
        <v>Bourgeois (First)</v>
      </c>
      <c r="E42" s="26" t="str">
        <f>E36</f>
        <v>Bourgeois (Last)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Bourgeois (First)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Bourgeois (Last)</v>
      </c>
      <c r="B46" s="22">
        <f t="shared" si="0"/>
        <v>0</v>
      </c>
      <c r="C46" s="22" t="str">
        <f t="shared" si="0"/>
        <v>v</v>
      </c>
      <c r="D46" s="29" t="str">
        <f t="shared" si="0"/>
        <v>v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46</v>
      </c>
      <c r="B48" s="26" t="str">
        <f>C$5</f>
        <v>Hawk</v>
      </c>
      <c r="C48" s="26" t="str">
        <f>B$5</f>
        <v>Dove</v>
      </c>
      <c r="D48" s="26" t="str">
        <f>D42</f>
        <v>Bourgeois (First)</v>
      </c>
      <c r="E48" s="26" t="str">
        <f>E42</f>
        <v>Bourgeois (Last)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Bourgeois (First)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Bourgeois (Last)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30"/>
    </row>
    <row r="53" spans="1:16">
      <c r="A53"/>
      <c r="B53"/>
      <c r="C53"/>
      <c r="D53"/>
      <c r="E53"/>
      <c r="G53"/>
      <c r="H53"/>
      <c r="I53"/>
      <c r="J53"/>
      <c r="K53" s="31"/>
    </row>
    <row r="54" spans="1:16">
      <c r="A54" s="12" t="s">
        <v>47</v>
      </c>
      <c r="E54"/>
      <c r="G54"/>
      <c r="H54"/>
      <c r="I54"/>
      <c r="J54"/>
      <c r="K54" s="31"/>
    </row>
    <row r="55" spans="1:16">
      <c r="A55" s="14" t="s">
        <v>48</v>
      </c>
      <c r="B55" s="32" t="s">
        <v>49</v>
      </c>
      <c r="C55" s="53" t="s">
        <v>50</v>
      </c>
      <c r="D55" s="53"/>
      <c r="E55"/>
      <c r="G55"/>
      <c r="H55"/>
      <c r="I55"/>
      <c r="J55"/>
      <c r="K55" s="31"/>
    </row>
    <row r="56" spans="1:16">
      <c r="A56" s="14" t="s">
        <v>51</v>
      </c>
      <c r="B56" s="32" t="s">
        <v>49</v>
      </c>
      <c r="C56" s="53" t="s">
        <v>52</v>
      </c>
      <c r="D56" s="53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3"/>
      <c r="G57" s="33"/>
      <c r="H57" s="33"/>
      <c r="I57" s="33"/>
      <c r="K57"/>
    </row>
    <row r="58" spans="1:16">
      <c r="A58" s="34" t="s">
        <v>53</v>
      </c>
      <c r="B58" s="35" t="str">
        <f>$C$5</f>
        <v>Hawk</v>
      </c>
      <c r="C58" s="35" t="str">
        <f>$B$5</f>
        <v>Dove</v>
      </c>
      <c r="D58" s="35" t="str">
        <f t="shared" ref="D58:E62" si="2">D30</f>
        <v>Bourgeois (First)</v>
      </c>
      <c r="E58" s="35" t="str">
        <f t="shared" si="2"/>
        <v>Bourgeois (Last)</v>
      </c>
      <c r="F58" s="33"/>
      <c r="G58" s="33"/>
      <c r="H58" s="33"/>
      <c r="I58" s="36"/>
      <c r="K58"/>
    </row>
    <row r="59" spans="1:16">
      <c r="A59" s="35" t="str">
        <f>$C$5</f>
        <v>Hawk</v>
      </c>
      <c r="B59" s="37" t="str">
        <f t="shared" ref="B59:C62" si="3">B31</f>
        <v>H|H</v>
      </c>
      <c r="C59" s="37" t="str">
        <f t="shared" si="3"/>
        <v>H|D</v>
      </c>
      <c r="D59" s="37" t="str">
        <f t="shared" si="2"/>
        <v>H|H</v>
      </c>
      <c r="E59" s="37" t="str">
        <f t="shared" si="2"/>
        <v>H|D</v>
      </c>
      <c r="F59" s="33"/>
      <c r="G59" s="38"/>
      <c r="H59" s="33"/>
      <c r="I59" s="38"/>
      <c r="K59"/>
    </row>
    <row r="60" spans="1:16">
      <c r="A60" s="35" t="str">
        <f>$B$5</f>
        <v>Dove</v>
      </c>
      <c r="B60" s="37" t="str">
        <f t="shared" si="3"/>
        <v>D|H</v>
      </c>
      <c r="C60" s="37" t="str">
        <f t="shared" si="3"/>
        <v>D|D</v>
      </c>
      <c r="D60" s="37" t="str">
        <f t="shared" si="2"/>
        <v>D|H</v>
      </c>
      <c r="E60" s="37" t="str">
        <f t="shared" si="2"/>
        <v>D|D</v>
      </c>
      <c r="F60" s="33"/>
      <c r="G60" s="38"/>
      <c r="H60" s="33"/>
      <c r="I60" s="38"/>
      <c r="K60"/>
    </row>
    <row r="61" spans="1:16">
      <c r="A61" s="35" t="str">
        <f>A33</f>
        <v>Bourgeois (First)</v>
      </c>
      <c r="B61" s="37" t="str">
        <f t="shared" si="3"/>
        <v>H|H</v>
      </c>
      <c r="C61" s="37" t="str">
        <f t="shared" si="3"/>
        <v>H|D</v>
      </c>
      <c r="D61" s="37">
        <f t="shared" si="2"/>
        <v>0</v>
      </c>
      <c r="E61" s="37" t="str">
        <f t="shared" si="2"/>
        <v>D|D</v>
      </c>
      <c r="F61" s="33"/>
      <c r="G61" s="38"/>
      <c r="H61" s="33"/>
      <c r="I61" s="38"/>
      <c r="K61"/>
    </row>
    <row r="62" spans="1:16">
      <c r="A62" s="35" t="str">
        <f>A34</f>
        <v>Bourgeois (Last)</v>
      </c>
      <c r="B62" s="37" t="str">
        <f t="shared" si="3"/>
        <v>D|H</v>
      </c>
      <c r="C62" s="37" t="str">
        <f t="shared" si="3"/>
        <v>D|D</v>
      </c>
      <c r="D62" s="37" t="str">
        <f t="shared" si="2"/>
        <v>D|D</v>
      </c>
      <c r="E62" s="37">
        <f t="shared" si="2"/>
        <v>0</v>
      </c>
      <c r="F62"/>
      <c r="G62"/>
      <c r="H62"/>
      <c r="K62"/>
    </row>
    <row r="63" spans="1:16">
      <c r="A63" s="33"/>
      <c r="B63" s="38"/>
      <c r="C63" s="38"/>
      <c r="D63" s="33"/>
      <c r="E63"/>
      <c r="F63" s="39"/>
      <c r="G63"/>
      <c r="H63"/>
      <c r="K63"/>
    </row>
    <row r="64" spans="1:16">
      <c r="A64" s="33"/>
      <c r="B64" s="38"/>
      <c r="C64" s="38"/>
      <c r="D64" s="38"/>
      <c r="E64" s="39"/>
      <c r="F64" s="40"/>
      <c r="G64"/>
      <c r="H64" s="40"/>
      <c r="K64"/>
    </row>
    <row r="65" spans="1:11" ht="33" customHeight="1">
      <c r="A65" s="41"/>
      <c r="B65" s="42" t="str">
        <f>$C$5</f>
        <v>Hawk</v>
      </c>
      <c r="C65" s="43" t="str">
        <f>$B$5</f>
        <v>Dove</v>
      </c>
      <c r="D65" s="44" t="str">
        <f>D58</f>
        <v>Bourgeois (First)</v>
      </c>
      <c r="E65" s="45" t="str">
        <f>E58</f>
        <v>Bourgeois (Last)</v>
      </c>
      <c r="F65" s="43" t="str">
        <f>$D$5</f>
        <v>Bourgeois</v>
      </c>
      <c r="G65"/>
      <c r="H65"/>
      <c r="K65"/>
    </row>
    <row r="66" spans="1:11" ht="33" customHeight="1">
      <c r="A66" s="42" t="str">
        <f>$C$5</f>
        <v>Hawk</v>
      </c>
      <c r="B66" s="42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3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4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4" t="str">
        <f t="shared" si="4"/>
        <v>1*v - (1-1)*0</v>
      </c>
      <c r="F66" s="43" t="str">
        <f>IF(B20=0,D66,CONCATENATE("(",D66,")*",0.5,"+(",E66,")*",0.5))</f>
        <v>(0,5*v - (1-0,5)*c)*0,5+(1*v - (1-1)*0)*0,5</v>
      </c>
      <c r="G66" s="40"/>
      <c r="K66"/>
    </row>
    <row r="67" spans="1:11" ht="33" customHeight="1">
      <c r="A67" s="46" t="str">
        <f>$B$5</f>
        <v>Dove</v>
      </c>
      <c r="B67" s="46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7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4" t="str">
        <f t="shared" si="4"/>
        <v>0*0 - (1-0)*0</v>
      </c>
      <c r="E67" s="44" t="str">
        <f t="shared" si="4"/>
        <v>0,5*v - (1-0,5)*0</v>
      </c>
      <c r="F67" s="47" t="str">
        <f>IF(B20=0,D67,CONCATENATE("(",D67,")*",0.5,"+(",E67,")*",0.5))</f>
        <v>(0*0 - (1-0)*0)*0,5+(0,5*v - (1-0,5)*0)*0,5</v>
      </c>
    </row>
    <row r="68" spans="1:11" ht="33" customHeight="1">
      <c r="A68" s="44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4" t="str">
        <f t="shared" si="5"/>
        <v>0,5*v - (1-0,5)*c</v>
      </c>
      <c r="C68" s="44" t="str">
        <f t="shared" si="5"/>
        <v>1*v - (1-1)*0</v>
      </c>
      <c r="D68" s="44">
        <f t="shared" si="4"/>
        <v>0</v>
      </c>
      <c r="E68" s="44" t="str">
        <f t="shared" si="4"/>
        <v>0,5*v - (1-0,5)*0</v>
      </c>
      <c r="F68" s="48"/>
    </row>
    <row r="69" spans="1:11" ht="33" customHeight="1">
      <c r="A69" s="44">
        <f t="shared" si="5"/>
        <v>0</v>
      </c>
      <c r="B69" s="44" t="str">
        <f t="shared" si="5"/>
        <v>0*0 - (1-0)*0</v>
      </c>
      <c r="C69" s="44" t="str">
        <f t="shared" si="5"/>
        <v>0,5*v - (1-0,5)*0</v>
      </c>
      <c r="D69" s="44" t="str">
        <f t="shared" si="4"/>
        <v>0,5*v - (1-0,5)*0</v>
      </c>
      <c r="E69" s="44">
        <f t="shared" si="4"/>
        <v>0</v>
      </c>
      <c r="F69" s="48"/>
    </row>
    <row r="70" spans="1:11" ht="33" customHeight="1">
      <c r="A70" s="43" t="str">
        <f>$D$5</f>
        <v>Bourgeois</v>
      </c>
      <c r="B70" s="46" t="str">
        <f>IF(B20=0,B68,CONCATENATE("(",B68,")*",0.5,"+(",B69,")*",0.5))</f>
        <v>(0,5*v - (1-0,5)*c)*0,5+(0*0 - (1-0)*0)*0,5</v>
      </c>
      <c r="C70" s="46" t="str">
        <f>IF(B20=0,C68,CONCATENATE("(",C68,")*",0.5,"+(",C69,")*",0.5))</f>
        <v>(1*v - (1-1)*0)*0,5+(0,5*v - (1-0,5)*0)*0,5</v>
      </c>
      <c r="D70" s="49" t="str">
        <f>IF(B20=0,"",CONCATENATE("(",D68,")*",0.5,"+(",D69,")*",0.5))</f>
        <v>(0)*0,5+(0,5*v - (1-0,5)*0)*0,5</v>
      </c>
      <c r="E70" s="44" t="str">
        <f>IF(B20=0,"",CONCATENATE("(",E68,")*",0.5,"+(",E69,")*",0.5))</f>
        <v>(0,5*v - (1-0,5)*0)*0,5+(0)*0,5</v>
      </c>
      <c r="F70" s="47" t="str">
        <f>IF(B20=0,D68,CONCATENATE(D70,"+",E70))</f>
        <v>(0)*0,5+(0,5*v - (1-0,5)*0)*0,5+(0,5*v - (1-0,5)*0)*0,5+(0)*0,5</v>
      </c>
    </row>
    <row r="72" spans="1:11">
      <c r="A72"/>
    </row>
    <row r="73" spans="1:11">
      <c r="A73"/>
      <c r="B73" s="50" t="str">
        <f>CONCATENATE(B65)</f>
        <v>Hawk</v>
      </c>
      <c r="C73"/>
      <c r="G73"/>
    </row>
    <row r="74" spans="1:11">
      <c r="A74" s="50" t="str">
        <f>CONCATENATE(A66)</f>
        <v>Hawk</v>
      </c>
      <c r="B74" s="50" t="str">
        <f>CONCATENATE(B66)</f>
        <v>0,5*v - 0,5*c</v>
      </c>
      <c r="C74"/>
      <c r="D74"/>
      <c r="E74" t="s">
        <v>54</v>
      </c>
      <c r="F74"/>
    </row>
    <row r="75" spans="1:11">
      <c r="A75" t="s">
        <v>55</v>
      </c>
      <c r="B75" t="s">
        <v>56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50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57</v>
      </c>
      <c r="B77" s="50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55</v>
      </c>
      <c r="B78" t="s">
        <v>27</v>
      </c>
      <c r="C78"/>
      <c r="D78"/>
      <c r="E78" t="str">
        <f>CONCATENATE("&lt;th&gt;",B79,"&lt;/th&gt;")</f>
        <v>&lt;th&gt;Bourgeois&lt;/th&gt;</v>
      </c>
    </row>
    <row r="79" spans="1:11">
      <c r="A79"/>
      <c r="B79" s="50" t="str">
        <f>CONCATENATE(F65)</f>
        <v>Bourgeois</v>
      </c>
      <c r="C79"/>
      <c r="E79" t="s">
        <v>58</v>
      </c>
    </row>
    <row r="80" spans="1:11">
      <c r="A80" t="s">
        <v>57</v>
      </c>
      <c r="B80" s="50" t="str">
        <f>CONCATENATE(F66)</f>
        <v>(0,5*v - (1-0,5)*c)*0,5+(1*v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55</v>
      </c>
      <c r="B81" t="s">
        <v>63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1" t="str">
        <f>B73</f>
        <v>Hawk</v>
      </c>
      <c r="C83"/>
      <c r="D83"/>
      <c r="E83" t="str">
        <f>CONCATENATE("&lt;td&gt;$\Large{",B81,"}$&lt;/td&gt;")</f>
        <v>&lt;td&gt;$\Large{{3v - c} \over 4}$&lt;/td&gt;</v>
      </c>
    </row>
    <row r="84" spans="1:5">
      <c r="A84" s="50" t="str">
        <f>CONCATENATE(A67)</f>
        <v>Dove</v>
      </c>
      <c r="B84" s="50" t="str">
        <f>CONCATENATE(B67)</f>
        <v>0*0 - 1*0</v>
      </c>
      <c r="C84"/>
      <c r="D84"/>
      <c r="E84" t="s">
        <v>58</v>
      </c>
    </row>
    <row r="85" spans="1:5">
      <c r="A85" t="s">
        <v>55</v>
      </c>
      <c r="B85" s="52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1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57</v>
      </c>
      <c r="B87" s="50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55</v>
      </c>
      <c r="B88" t="s">
        <v>59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51" t="str">
        <f>B79</f>
        <v>Bourgeois</v>
      </c>
      <c r="C89"/>
      <c r="D89"/>
      <c r="E89" t="s">
        <v>58</v>
      </c>
    </row>
    <row r="90" spans="1:5">
      <c r="A90" t="s">
        <v>57</v>
      </c>
      <c r="B90" s="50" t="str">
        <f>CONCATENATE(F67)</f>
        <v>(0*0 - (1-0)*0)*0,5+(0,5*v - (1-0,5)*0)*0,5</v>
      </c>
      <c r="C90"/>
      <c r="D90"/>
      <c r="E90" t="str">
        <f>CONCATENATE("&lt;tr&gt;&lt;th&gt;",A94,"&lt;/th&gt;")</f>
        <v>&lt;tr&gt;&lt;th&gt;Bourgeois&lt;/th&gt;</v>
      </c>
    </row>
    <row r="91" spans="1:5">
      <c r="A91" t="s">
        <v>55</v>
      </c>
      <c r="B91" t="s">
        <v>64</v>
      </c>
      <c r="C91"/>
      <c r="D91"/>
      <c r="E91" t="str">
        <f>CONCATENATE("&lt;td&gt;$\Large{",B95,"}$&lt;/td&gt;")</f>
        <v>&lt;td&gt;$\Large{{v - c} \over 4}$&lt;/td&gt;</v>
      </c>
    </row>
    <row r="92" spans="1:5">
      <c r="A92"/>
      <c r="B92"/>
      <c r="C92"/>
      <c r="D92"/>
      <c r="E92" t="str">
        <f>CONCATENATE("&lt;td&gt;$\Large{",B98,"}$&lt;/td&gt;")</f>
        <v>&lt;td&gt;$\Large{{3v} \over 4}$&lt;/td&gt;</v>
      </c>
    </row>
    <row r="93" spans="1:5">
      <c r="A93"/>
      <c r="B93" s="51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50" t="str">
        <f>CONCATENATE(A70)</f>
        <v>Bourgeois</v>
      </c>
      <c r="B94" s="50" t="str">
        <f>CONCATENATE(B70)</f>
        <v>(0,5*v - (1-0,5)*c)*0,5+(0*0 - (1-0)*0)*0,5</v>
      </c>
      <c r="C94"/>
      <c r="E94" t="s">
        <v>58</v>
      </c>
    </row>
    <row r="95" spans="1:5">
      <c r="A95" t="s">
        <v>55</v>
      </c>
      <c r="B95" t="s">
        <v>65</v>
      </c>
      <c r="E95" t="s">
        <v>60</v>
      </c>
    </row>
    <row r="96" spans="1:5">
      <c r="A96"/>
      <c r="B96" s="51" t="str">
        <f>B86</f>
        <v>Dove</v>
      </c>
      <c r="C96"/>
      <c r="D96"/>
      <c r="E96"/>
    </row>
    <row r="97" spans="1:2">
      <c r="A97" t="s">
        <v>57</v>
      </c>
      <c r="B97" s="50" t="str">
        <f>CONCATENATE(C70)</f>
        <v>(1*v - (1-1)*0)*0,5+(0,5*v - (1-0,5)*0)*0,5</v>
      </c>
    </row>
    <row r="98" spans="1:2">
      <c r="A98" t="s">
        <v>55</v>
      </c>
      <c r="B98" t="s">
        <v>66</v>
      </c>
    </row>
    <row r="99" spans="1:2">
      <c r="A99"/>
      <c r="B99" s="51" t="str">
        <f>B89</f>
        <v>Bourgeois</v>
      </c>
    </row>
    <row r="100" spans="1:2">
      <c r="A100" t="s">
        <v>57</v>
      </c>
      <c r="B100" s="50" t="str">
        <f>CONCATENATE(F70)</f>
        <v>(0)*0,5+(0,5*v - (1-0,5)*0)*0,5+(0,5*v - (1-0,5)*0)*0,5+(0)*0,5</v>
      </c>
    </row>
    <row r="101" spans="1:2">
      <c r="A101" t="s">
        <v>55</v>
      </c>
      <c r="B101" t="s">
        <v>59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2023-04-16T21:26:32Z</dcterms:modified>
</cp:coreProperties>
</file>