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22cffa74dc241263/Documentos/Duoc/8vo Semestre Asignaturas/Capstone/"/>
    </mc:Choice>
  </mc:AlternateContent>
  <xr:revisionPtr revIDLastSave="364" documentId="11_F25DC773A252ABDACC104870819F45E65ADE58F8" xr6:coauthVersionLast="47" xr6:coauthVersionMax="47" xr10:uidLastSave="{9168450C-0E44-4910-888A-31CBC04794B5}"/>
  <bookViews>
    <workbookView xWindow="-120" yWindow="-120" windowWidth="29040" windowHeight="15720" xr2:uid="{00000000-000D-0000-FFFF-FFFF00000000}"/>
  </bookViews>
  <sheets>
    <sheet name="Costos 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 s="1"/>
  <c r="F14" i="1"/>
  <c r="F13" i="1"/>
  <c r="F11" i="1"/>
  <c r="F9" i="1"/>
  <c r="F4" i="1"/>
  <c r="F5" i="1"/>
  <c r="F6" i="1"/>
  <c r="F7" i="1"/>
  <c r="F3" i="1"/>
  <c r="F12" i="1" l="1"/>
  <c r="F15" i="1"/>
  <c r="F10" i="1"/>
  <c r="F8" i="1"/>
  <c r="F18" i="1" l="1"/>
  <c r="F19" i="1" s="1"/>
  <c r="F20" i="1" l="1"/>
  <c r="F21" i="1" s="1"/>
  <c r="F22" i="1" s="1"/>
</calcChain>
</file>

<file path=xl/sharedStrings.xml><?xml version="1.0" encoding="utf-8"?>
<sst xmlns="http://schemas.openxmlformats.org/spreadsheetml/2006/main" count="48" uniqueCount="37">
  <si>
    <t>ITEM</t>
  </si>
  <si>
    <t>Cant</t>
  </si>
  <si>
    <t>Detalle</t>
  </si>
  <si>
    <t>Meses</t>
  </si>
  <si>
    <t>Costo</t>
  </si>
  <si>
    <t>Total</t>
  </si>
  <si>
    <t>Comentario Opcional</t>
  </si>
  <si>
    <t>RRHH</t>
  </si>
  <si>
    <t>Product Owner</t>
  </si>
  <si>
    <t>Scrum master</t>
  </si>
  <si>
    <t>Test QA</t>
  </si>
  <si>
    <t>Developer BD</t>
  </si>
  <si>
    <t>Web Java Dev</t>
  </si>
  <si>
    <t>TOTAL RRHH</t>
  </si>
  <si>
    <t>IMPLEMENTACION</t>
  </si>
  <si>
    <t>TOTAL IMPL</t>
  </si>
  <si>
    <t>EQUIPAMIENTO</t>
  </si>
  <si>
    <t>POS Transbank</t>
  </si>
  <si>
    <t>Costo mensual en el tiempo</t>
  </si>
  <si>
    <t>SOFTWARE</t>
  </si>
  <si>
    <t>Agenda Online BeautyTime</t>
  </si>
  <si>
    <t>Valor mensual por mantenibilidad del producto.</t>
  </si>
  <si>
    <t>TOTAL SOFTWARE</t>
  </si>
  <si>
    <t>MANTENCION</t>
  </si>
  <si>
    <t>Valor mensual</t>
  </si>
  <si>
    <t>TOTAL MANTENCION</t>
  </si>
  <si>
    <t>SUBTOTAL</t>
  </si>
  <si>
    <t>GTOS ADMIN</t>
  </si>
  <si>
    <t>SUBTOTAL PROPUESTA</t>
  </si>
  <si>
    <t>IVA</t>
  </si>
  <si>
    <t>TOTAL PROPUESTA ECONOMICA</t>
  </si>
  <si>
    <t>Mantención de Software</t>
  </si>
  <si>
    <t>Mantención de equipos</t>
  </si>
  <si>
    <t>Valor fijo por instalación para 10 usuarios</t>
  </si>
  <si>
    <t>Gastos de administración, viáticos, transporte, etc</t>
  </si>
  <si>
    <t>PROPUESTA ECONOMICA BEAUTY TIME</t>
  </si>
  <si>
    <t>Configuración 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</si>
</sst>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0" fontId="0" fillId="0" borderId="1" xfId="0" applyBorder="1"/>
    <xf numFmtId="42" fontId="0" fillId="0" borderId="1" xfId="1" applyFont="1" applyBorder="1"/>
    <xf numFmtId="42" fontId="0" fillId="0" borderId="1" xfId="0" applyNumberFormat="1" applyBorder="1"/>
    <xf numFmtId="42" fontId="2" fillId="0" borderId="1" xfId="0" applyNumberFormat="1" applyFont="1" applyBorder="1"/>
    <xf numFmtId="42" fontId="2" fillId="0" borderId="1" xfId="1" applyFont="1" applyBorder="1"/>
    <xf numFmtId="0" fontId="2" fillId="2" borderId="1" xfId="0" applyFont="1" applyFill="1" applyBorder="1"/>
    <xf numFmtId="42" fontId="2" fillId="2" borderId="2" xfId="0" applyNumberFormat="1" applyFont="1" applyFill="1" applyBorder="1"/>
    <xf numFmtId="9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2" borderId="1" xfId="0" applyFont="1" applyFill="1" applyBorder="1" applyAlignment="1">
      <alignment horizontal="right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130" zoomScaleNormal="130" workbookViewId="0">
      <selection sqref="A1:G22"/>
    </sheetView>
  </sheetViews>
  <sheetFormatPr baseColWidth="10" defaultColWidth="8.85546875" defaultRowHeight="15" x14ac:dyDescent="0.25"/>
  <cols>
    <col min="1" max="1" width="17.140625" bestFit="1" customWidth="1"/>
    <col min="2" max="2" width="4.85546875" bestFit="1" customWidth="1"/>
    <col min="3" max="3" width="31.140625" bestFit="1" customWidth="1"/>
    <col min="4" max="4" width="6.28515625" bestFit="1" customWidth="1"/>
    <col min="5" max="5" width="22.5703125" customWidth="1"/>
    <col min="6" max="6" width="14.42578125" bestFit="1" customWidth="1"/>
    <col min="7" max="7" width="44.7109375" bestFit="1" customWidth="1"/>
  </cols>
  <sheetData>
    <row r="1" spans="1:7" x14ac:dyDescent="0.25">
      <c r="A1" s="10" t="s">
        <v>35</v>
      </c>
      <c r="B1" s="10"/>
      <c r="C1" s="10"/>
      <c r="D1" s="10"/>
      <c r="E1" s="10"/>
      <c r="F1" s="10"/>
      <c r="G1" s="10"/>
    </row>
    <row r="2" spans="1:7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</row>
    <row r="3" spans="1:7" x14ac:dyDescent="0.25">
      <c r="A3" s="2" t="s">
        <v>7</v>
      </c>
      <c r="B3" s="2">
        <v>1</v>
      </c>
      <c r="C3" s="2" t="s">
        <v>8</v>
      </c>
      <c r="D3" s="2">
        <v>4</v>
      </c>
      <c r="E3" s="3">
        <v>1300000</v>
      </c>
      <c r="F3" s="4">
        <f>(E3*D3)*B3</f>
        <v>5200000</v>
      </c>
      <c r="G3" s="2"/>
    </row>
    <row r="4" spans="1:7" x14ac:dyDescent="0.25">
      <c r="A4" s="2" t="s">
        <v>7</v>
      </c>
      <c r="B4" s="2">
        <v>1</v>
      </c>
      <c r="C4" s="2" t="s">
        <v>9</v>
      </c>
      <c r="D4" s="2">
        <v>4</v>
      </c>
      <c r="E4" s="3">
        <v>1300000</v>
      </c>
      <c r="F4" s="4">
        <f t="shared" ref="F4:F14" si="0">(E4*D4)*B4</f>
        <v>5200000</v>
      </c>
      <c r="G4" s="2"/>
    </row>
    <row r="5" spans="1:7" x14ac:dyDescent="0.25">
      <c r="A5" s="2" t="s">
        <v>7</v>
      </c>
      <c r="B5" s="2">
        <v>1</v>
      </c>
      <c r="C5" s="2" t="s">
        <v>10</v>
      </c>
      <c r="D5" s="2">
        <v>4</v>
      </c>
      <c r="E5" s="3">
        <v>1300000</v>
      </c>
      <c r="F5" s="4">
        <f t="shared" si="0"/>
        <v>5200000</v>
      </c>
      <c r="G5" s="2"/>
    </row>
    <row r="6" spans="1:7" x14ac:dyDescent="0.25">
      <c r="A6" s="2" t="s">
        <v>7</v>
      </c>
      <c r="B6" s="2">
        <v>1</v>
      </c>
      <c r="C6" s="2" t="s">
        <v>11</v>
      </c>
      <c r="D6" s="2">
        <v>4</v>
      </c>
      <c r="E6" s="3">
        <v>1300000</v>
      </c>
      <c r="F6" s="4">
        <f t="shared" si="0"/>
        <v>5200000</v>
      </c>
      <c r="G6" s="2"/>
    </row>
    <row r="7" spans="1:7" x14ac:dyDescent="0.25">
      <c r="A7" s="2" t="s">
        <v>7</v>
      </c>
      <c r="B7" s="2">
        <v>1</v>
      </c>
      <c r="C7" s="2" t="s">
        <v>12</v>
      </c>
      <c r="D7" s="2">
        <v>4</v>
      </c>
      <c r="E7" s="3">
        <v>1300000</v>
      </c>
      <c r="F7" s="4">
        <f t="shared" si="0"/>
        <v>5200000</v>
      </c>
      <c r="G7" s="2"/>
    </row>
    <row r="8" spans="1:7" x14ac:dyDescent="0.25">
      <c r="A8" s="1" t="s">
        <v>7</v>
      </c>
      <c r="B8" s="2"/>
      <c r="C8" s="2"/>
      <c r="D8" s="2"/>
      <c r="E8" s="1" t="s">
        <v>13</v>
      </c>
      <c r="F8" s="5">
        <f>SUM(F3:F7)</f>
        <v>26000000</v>
      </c>
      <c r="G8" s="2"/>
    </row>
    <row r="9" spans="1:7" x14ac:dyDescent="0.25">
      <c r="A9" s="2" t="s">
        <v>14</v>
      </c>
      <c r="B9" s="2">
        <v>1</v>
      </c>
      <c r="C9" s="2" t="s">
        <v>36</v>
      </c>
      <c r="D9" s="2">
        <v>1</v>
      </c>
      <c r="E9" s="3">
        <v>1200000</v>
      </c>
      <c r="F9" s="4">
        <f t="shared" si="0"/>
        <v>1200000</v>
      </c>
      <c r="G9" s="2"/>
    </row>
    <row r="10" spans="1:7" x14ac:dyDescent="0.25">
      <c r="A10" s="1" t="s">
        <v>14</v>
      </c>
      <c r="B10" s="2"/>
      <c r="C10" s="2"/>
      <c r="D10" s="2"/>
      <c r="E10" s="1" t="s">
        <v>15</v>
      </c>
      <c r="F10" s="5">
        <f>SUM(F9:F9)</f>
        <v>1200000</v>
      </c>
      <c r="G10" s="2"/>
    </row>
    <row r="11" spans="1:7" x14ac:dyDescent="0.25">
      <c r="A11" s="2" t="s">
        <v>16</v>
      </c>
      <c r="B11" s="2">
        <v>1</v>
      </c>
      <c r="C11" s="2" t="s">
        <v>17</v>
      </c>
      <c r="D11" s="2">
        <v>1</v>
      </c>
      <c r="E11" s="3">
        <v>7000</v>
      </c>
      <c r="F11" s="4">
        <f t="shared" si="0"/>
        <v>7000</v>
      </c>
      <c r="G11" s="2" t="s">
        <v>18</v>
      </c>
    </row>
    <row r="12" spans="1:7" x14ac:dyDescent="0.25">
      <c r="A12" s="1" t="s">
        <v>16</v>
      </c>
      <c r="B12" s="2"/>
      <c r="C12" s="2"/>
      <c r="D12" s="2"/>
      <c r="E12" s="6" t="s">
        <v>13</v>
      </c>
      <c r="F12" s="5">
        <f>SUM(F11:F11)</f>
        <v>7000</v>
      </c>
      <c r="G12" s="2"/>
    </row>
    <row r="13" spans="1:7" x14ac:dyDescent="0.25">
      <c r="A13" s="2" t="s">
        <v>19</v>
      </c>
      <c r="B13" s="2">
        <v>1</v>
      </c>
      <c r="C13" s="2" t="s">
        <v>20</v>
      </c>
      <c r="D13" s="2">
        <v>1</v>
      </c>
      <c r="E13" s="3">
        <v>3200000</v>
      </c>
      <c r="F13" s="4">
        <f t="shared" si="0"/>
        <v>3200000</v>
      </c>
      <c r="G13" s="2" t="s">
        <v>33</v>
      </c>
    </row>
    <row r="14" spans="1:7" x14ac:dyDescent="0.25">
      <c r="A14" s="2" t="s">
        <v>19</v>
      </c>
      <c r="B14" s="2">
        <v>1</v>
      </c>
      <c r="C14" s="2" t="s">
        <v>31</v>
      </c>
      <c r="D14" s="2">
        <v>1</v>
      </c>
      <c r="E14" s="3">
        <v>800000</v>
      </c>
      <c r="F14" s="4">
        <f t="shared" si="0"/>
        <v>800000</v>
      </c>
      <c r="G14" s="2" t="s">
        <v>21</v>
      </c>
    </row>
    <row r="15" spans="1:7" x14ac:dyDescent="0.25">
      <c r="A15" s="1" t="s">
        <v>19</v>
      </c>
      <c r="B15" s="2"/>
      <c r="C15" s="2"/>
      <c r="D15" s="2"/>
      <c r="E15" s="1" t="s">
        <v>22</v>
      </c>
      <c r="F15" s="5">
        <f>SUM(F13:F14)</f>
        <v>4000000</v>
      </c>
      <c r="G15" s="2"/>
    </row>
    <row r="16" spans="1:7" x14ac:dyDescent="0.25">
      <c r="A16" s="2" t="s">
        <v>23</v>
      </c>
      <c r="B16" s="2">
        <v>1</v>
      </c>
      <c r="C16" s="2" t="s">
        <v>32</v>
      </c>
      <c r="D16" s="2">
        <v>1</v>
      </c>
      <c r="E16" s="3">
        <v>0</v>
      </c>
      <c r="F16" s="4">
        <f t="shared" ref="F16" si="1">(E16*D16)*B16</f>
        <v>0</v>
      </c>
      <c r="G16" s="2" t="s">
        <v>24</v>
      </c>
    </row>
    <row r="17" spans="1:7" x14ac:dyDescent="0.25">
      <c r="A17" s="1" t="s">
        <v>23</v>
      </c>
      <c r="B17" s="2"/>
      <c r="C17" s="2"/>
      <c r="D17" s="2"/>
      <c r="E17" s="1" t="s">
        <v>25</v>
      </c>
      <c r="F17" s="5">
        <f>SUM(F16)</f>
        <v>0</v>
      </c>
      <c r="G17" s="2"/>
    </row>
    <row r="18" spans="1:7" x14ac:dyDescent="0.25">
      <c r="A18" s="11" t="s">
        <v>26</v>
      </c>
      <c r="B18" s="12"/>
      <c r="C18" s="12"/>
      <c r="D18" s="12"/>
      <c r="E18" s="13"/>
      <c r="F18" s="5">
        <f>SUM(F17,F15,F12,F10,F8)</f>
        <v>31207000</v>
      </c>
      <c r="G18" s="2"/>
    </row>
    <row r="19" spans="1:7" x14ac:dyDescent="0.25">
      <c r="A19" s="2" t="s">
        <v>27</v>
      </c>
      <c r="B19" s="2"/>
      <c r="C19" s="2"/>
      <c r="D19" s="2"/>
      <c r="E19" s="9">
        <v>0.1</v>
      </c>
      <c r="F19" s="4">
        <f>F18*E19</f>
        <v>3120700</v>
      </c>
      <c r="G19" s="2" t="s">
        <v>34</v>
      </c>
    </row>
    <row r="20" spans="1:7" x14ac:dyDescent="0.25">
      <c r="A20" s="14" t="s">
        <v>28</v>
      </c>
      <c r="B20" s="14"/>
      <c r="C20" s="14"/>
      <c r="D20" s="14"/>
      <c r="E20" s="14"/>
      <c r="F20" s="8">
        <f>SUM(F18:F19)</f>
        <v>34327700</v>
      </c>
    </row>
    <row r="21" spans="1:7" x14ac:dyDescent="0.25">
      <c r="A21" s="14" t="s">
        <v>29</v>
      </c>
      <c r="B21" s="14"/>
      <c r="C21" s="14"/>
      <c r="D21" s="14"/>
      <c r="E21" s="14"/>
      <c r="F21" s="8">
        <f>F20*19%</f>
        <v>6522263</v>
      </c>
    </row>
    <row r="22" spans="1:7" x14ac:dyDescent="0.25">
      <c r="A22" s="14" t="s">
        <v>30</v>
      </c>
      <c r="B22" s="14"/>
      <c r="C22" s="14"/>
      <c r="D22" s="14"/>
      <c r="E22" s="14"/>
      <c r="F22" s="8">
        <f>F20+F21</f>
        <v>40849963</v>
      </c>
    </row>
  </sheetData>
  <mergeCells count="5">
    <mergeCell ref="A1:G1"/>
    <mergeCell ref="A18:E18"/>
    <mergeCell ref="A20:E20"/>
    <mergeCell ref="A22:E22"/>
    <mergeCell ref="A21:E2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ED9DB766FBA4349ACE483A44CC72B05" ma:contentTypeVersion="7" ma:contentTypeDescription="Crear nuevo documento." ma:contentTypeScope="" ma:versionID="6c98c9c43e0d95abc8f989818f10c1eb">
  <xsd:schema xmlns:xsd="http://www.w3.org/2001/XMLSchema" xmlns:xs="http://www.w3.org/2001/XMLSchema" xmlns:p="http://schemas.microsoft.com/office/2006/metadata/properties" xmlns:ns2="b6bf9bac-16ef-4839-9a7b-877137b1f8a0" targetNamespace="http://schemas.microsoft.com/office/2006/metadata/properties" ma:root="true" ma:fieldsID="e4c63bf84a255c219a4b383999dbff13" ns2:_="">
    <xsd:import namespace="b6bf9bac-16ef-4839-9a7b-877137b1f8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bf9bac-16ef-4839-9a7b-877137b1f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795128-EE77-40CD-B988-E6CE446AE0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bf9bac-16ef-4839-9a7b-877137b1f8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462C19-F7EA-4132-A1B5-1490F3EFCF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C3BB87-B654-432B-804F-131DAEBB1E9F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b6bf9bac-16ef-4839-9a7b-877137b1f8a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Héctor Jaramillo Jaramillo</dc:creator>
  <cp:keywords/>
  <dc:description/>
  <cp:lastModifiedBy>Héctor Jaramillo Jaramillo</cp:lastModifiedBy>
  <cp:revision/>
  <dcterms:created xsi:type="dcterms:W3CDTF">2015-06-05T18:17:20Z</dcterms:created>
  <dcterms:modified xsi:type="dcterms:W3CDTF">2024-12-13T16:17:27Z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0x010100AED9DB766FBA4349ACE483A44CC72B05</vt:lpwstr>
  </property>
</Properties>
</file>