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osé Enrique\Desktop\cell-formation\cell-formation\bibliografia\"/>
    </mc:Choice>
  </mc:AlternateContent>
  <xr:revisionPtr revIDLastSave="0" documentId="13_ncr:1_{03D9B750-F925-4D9E-AF6E-4B0406FBC848}" xr6:coauthVersionLast="47" xr6:coauthVersionMax="47" xr10:uidLastSave="{00000000-0000-0000-0000-000000000000}"/>
  <bookViews>
    <workbookView xWindow="-28920" yWindow="-1080" windowWidth="29040" windowHeight="15840" activeTab="1" xr2:uid="{00000000-000D-0000-FFFF-FFFF00000000}"/>
  </bookViews>
  <sheets>
    <sheet name="Articles" sheetId="1" r:id="rId1"/>
    <sheet name="Articlesv2" sheetId="9" r:id="rId2"/>
    <sheet name="Reviews" sheetId="2" r:id="rId3"/>
    <sheet name="ReviewKesavan2019" sheetId="3" r:id="rId4"/>
    <sheet name="ReviewPapaioannu2010" sheetId="5" r:id="rId5"/>
    <sheet name="diccionario" sheetId="4" r:id="rId6"/>
    <sheet name="ANN" sheetId="6" r:id="rId7"/>
    <sheet name="Revistas" sheetId="8" r:id="rId8"/>
  </sheets>
  <definedNames>
    <definedName name="_xlnm._FilterDatabase" localSheetId="0" hidden="1">Articles!$A$1:$H$1</definedName>
    <definedName name="_xlnm._FilterDatabase" localSheetId="1" hidden="1">Articlesv2!$A$1:$Q$1</definedName>
    <definedName name="_xlnm._FilterDatabase" localSheetId="5" hidden="1">diccionario!$A$1:$B$33</definedName>
    <definedName name="_xlnm._FilterDatabase" localSheetId="7" hidden="1">Revistas!$A$1:$F$13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9" l="1"/>
  <c r="P11" i="9"/>
  <c r="P27" i="9"/>
  <c r="P26" i="9"/>
  <c r="P36" i="9"/>
  <c r="P28" i="9"/>
  <c r="P20" i="9"/>
  <c r="P19" i="9"/>
  <c r="P16" i="9"/>
  <c r="P18" i="9"/>
  <c r="P17" i="9"/>
  <c r="P14" i="9"/>
  <c r="P25" i="9"/>
  <c r="P42" i="9"/>
  <c r="P22" i="9"/>
  <c r="P23" i="9"/>
  <c r="P30" i="9"/>
  <c r="P29" i="9"/>
  <c r="P4" i="9"/>
  <c r="P35" i="9"/>
  <c r="P7" i="9"/>
  <c r="P24" i="9"/>
  <c r="P3" i="9"/>
  <c r="P9" i="9"/>
  <c r="P15" i="9"/>
  <c r="P32" i="9"/>
  <c r="P31" i="9"/>
  <c r="P10" i="9"/>
  <c r="P2" i="9"/>
  <c r="P13" i="9"/>
  <c r="P33" i="9"/>
  <c r="P39" i="9"/>
  <c r="P41" i="9"/>
  <c r="P5" i="9"/>
  <c r="P37" i="9"/>
  <c r="P12" i="9"/>
  <c r="P38" i="9"/>
  <c r="R2" i="9"/>
</calcChain>
</file>

<file path=xl/sharedStrings.xml><?xml version="1.0" encoding="utf-8"?>
<sst xmlns="http://schemas.openxmlformats.org/spreadsheetml/2006/main" count="757" uniqueCount="418">
  <si>
    <t>Autor/res</t>
  </si>
  <si>
    <t>Año</t>
  </si>
  <si>
    <t>Método/s</t>
  </si>
  <si>
    <t>Función Objetivo</t>
  </si>
  <si>
    <t>Ulutas</t>
  </si>
  <si>
    <t>Clonal Selection Algorithm</t>
  </si>
  <si>
    <t>Grouping Efficacy</t>
  </si>
  <si>
    <t>Ghosh</t>
  </si>
  <si>
    <t>Branch &amp; Bound (CPLEX)</t>
  </si>
  <si>
    <t>Multiobjetivo: UGE (max), TCU (max), TEU (min)</t>
  </si>
  <si>
    <t>-</t>
  </si>
  <si>
    <t>Pichandi</t>
  </si>
  <si>
    <t>CA (Parts) + RIMO (Machines)</t>
  </si>
  <si>
    <t>ZODIAC,GRAFICS,MST,GA - TSP,GA1,GA2,CARI</t>
  </si>
  <si>
    <t>Resultados</t>
  </si>
  <si>
    <t>Eliguzel Oczeylan</t>
  </si>
  <si>
    <t>Clustering: ROC y ALC</t>
  </si>
  <si>
    <t>Hosseinabad</t>
  </si>
  <si>
    <t>REVIEW</t>
  </si>
  <si>
    <t>El artículo más moderno que menciona es de 2013. Hace una separación temática que ni entiendo bien ni comparto.</t>
  </si>
  <si>
    <t>Rabbani</t>
  </si>
  <si>
    <t>Compara los dos algoritmos que presenta</t>
  </si>
  <si>
    <t>Nagaraj (Agosto)</t>
  </si>
  <si>
    <t>Nagaraj (Junio)</t>
  </si>
  <si>
    <t>DCMA-SSA heuristic</t>
  </si>
  <si>
    <t>DF-FFA</t>
  </si>
  <si>
    <t>Problemas pequeños A1-A20.</t>
  </si>
  <si>
    <t>Nalluri</t>
  </si>
  <si>
    <t>Chaudhuri</t>
  </si>
  <si>
    <t>Seema</t>
  </si>
  <si>
    <t>0 CITAS</t>
  </si>
  <si>
    <t>Kesavan</t>
  </si>
  <si>
    <t>Comentarios</t>
  </si>
  <si>
    <t>Karoum</t>
  </si>
  <si>
    <t>Hybrid Cuckoo Search Algorithm</t>
  </si>
  <si>
    <t>Chandrasekharan</t>
  </si>
  <si>
    <t>Srinivasan</t>
  </si>
  <si>
    <t>GRAFICS: non-hierarchical clustering</t>
  </si>
  <si>
    <t>Papaioannou</t>
  </si>
  <si>
    <t>MUY COMPLETO</t>
  </si>
  <si>
    <t>Da solución a un problema específico (gimnasio) y no se compara con nada</t>
  </si>
  <si>
    <t>De este caso se extrae que podría ser interesante introducir como una de las variables a optimizar LA DISTANCIA recorrida por cada trabajo/volumen de trabajos</t>
  </si>
  <si>
    <t>Hazarika</t>
  </si>
  <si>
    <t>Genetic Algorithm</t>
  </si>
  <si>
    <t>Restricciones</t>
  </si>
  <si>
    <t>Comparativa</t>
  </si>
  <si>
    <t>Yin</t>
  </si>
  <si>
    <t>Delgoshaei</t>
  </si>
  <si>
    <r>
      <t xml:space="preserve">heuristic and meta-heuristic algorithms in </t>
    </r>
    <r>
      <rPr>
        <b/>
        <sz val="11"/>
        <color theme="1"/>
        <rFont val="Calibri"/>
        <family val="2"/>
        <scheme val="minor"/>
      </rPr>
      <t>CMS</t>
    </r>
  </si>
  <si>
    <t>Saraç and Ozcelik</t>
  </si>
  <si>
    <t>CF - GE</t>
  </si>
  <si>
    <t>GA</t>
  </si>
  <si>
    <t>SA</t>
  </si>
  <si>
    <t>14 problemas, mejoró 8</t>
  </si>
  <si>
    <t>Tuning del GA con diferentes tipos de mutaciones y reproducciones</t>
  </si>
  <si>
    <t>SA, TS, original GA, AS and CNN</t>
  </si>
  <si>
    <t>Husseinzadeh et al</t>
  </si>
  <si>
    <t>CF</t>
  </si>
  <si>
    <t>GGA</t>
  </si>
  <si>
    <t>40 problemas, mejoró 23</t>
  </si>
  <si>
    <t>Mahmoodian et al.</t>
  </si>
  <si>
    <t>GBPSO (particle swarm)</t>
  </si>
  <si>
    <t>discrete</t>
  </si>
  <si>
    <t>Pachayappan</t>
  </si>
  <si>
    <t>machine-component</t>
  </si>
  <si>
    <t>HGA</t>
  </si>
  <si>
    <t>ZODIAC and GRAFICS</t>
  </si>
  <si>
    <t>ideal seed heuristic</t>
  </si>
  <si>
    <t>James et al.</t>
  </si>
  <si>
    <t>MPCF</t>
  </si>
  <si>
    <t>PSO</t>
  </si>
  <si>
    <t>ZODIAC, GRAFICS, MST, GATSP, GA, GP, EA</t>
  </si>
  <si>
    <t>HGGA</t>
  </si>
  <si>
    <t>*local search
*rank-based roulette wheel
*2 point crossover operator with the repair</t>
  </si>
  <si>
    <t>Wu et al.</t>
  </si>
  <si>
    <t>25 problemas, 18 mejoró</t>
  </si>
  <si>
    <t>SA(simulated annealing)</t>
  </si>
  <si>
    <t>IPSO (particle swarm)</t>
  </si>
  <si>
    <t>35 problemas, 30 mejoró</t>
  </si>
  <si>
    <t>ZODIAC, TSP-GA, GA</t>
  </si>
  <si>
    <t>Wang et al.</t>
  </si>
  <si>
    <t>dispatching rules for a joint decision of cell formation and parts scheduling in batches</t>
  </si>
  <si>
    <t>CFPSC</t>
  </si>
  <si>
    <t>SSPPO</t>
  </si>
  <si>
    <t>SSSPT, SSODD, SSFIFO</t>
  </si>
  <si>
    <t>Bajestani et al.</t>
  </si>
  <si>
    <t>Solimanpur et al</t>
  </si>
  <si>
    <t>Kamalakannan et al</t>
  </si>
  <si>
    <t>Karoum et al</t>
  </si>
  <si>
    <t>Gómez et al.</t>
  </si>
  <si>
    <t>MILP</t>
  </si>
  <si>
    <t>TS</t>
  </si>
  <si>
    <t>11 problemas, 5 mejoró, 3 igualó</t>
  </si>
  <si>
    <t>TS - multithread processing</t>
  </si>
  <si>
    <t>TS - short term memory and overall iteartive searching</t>
  </si>
  <si>
    <t>ACO</t>
  </si>
  <si>
    <t>MOSS with MADM</t>
  </si>
  <si>
    <t>SPEA-II and NSGA-I</t>
  </si>
  <si>
    <t>ZODIAC, GRAFICS, MST-Clustering, GATSP, GA and EA</t>
  </si>
  <si>
    <t>sequence, production volume, intercellular movements and voids</t>
  </si>
  <si>
    <t>16 problemas, mejoró 5</t>
  </si>
  <si>
    <t>8 problemas, mejoró 4</t>
  </si>
  <si>
    <t>CLASS, clustering, minimun spanning tree, GA, NN</t>
  </si>
  <si>
    <t>ZODIAC, GRAFICS, EA, SA, GRASP, GA and large neighbour search</t>
  </si>
  <si>
    <t>35 problemas, 31 mejoró</t>
  </si>
  <si>
    <t>10 problemas</t>
  </si>
  <si>
    <t>12 problemas</t>
  </si>
  <si>
    <t>HCS - local search</t>
  </si>
  <si>
    <t>SIGLAS</t>
  </si>
  <si>
    <t>NOMBRE DEL MÉTODO</t>
  </si>
  <si>
    <t>Tabu Search</t>
  </si>
  <si>
    <t>CS</t>
  </si>
  <si>
    <t>Cuckoo Search</t>
  </si>
  <si>
    <t>PS</t>
  </si>
  <si>
    <t>Particle Swarm</t>
  </si>
  <si>
    <t>Simulated Annealing</t>
  </si>
  <si>
    <t>NOMBRE DEL PROBLEMA</t>
  </si>
  <si>
    <t>CFP</t>
  </si>
  <si>
    <t>Cell Formation Problem</t>
  </si>
  <si>
    <t>Machine-part Cell Formation</t>
  </si>
  <si>
    <t>CSA</t>
  </si>
  <si>
    <t>Taxonomy and 
Review</t>
  </si>
  <si>
    <t>SS</t>
  </si>
  <si>
    <t>Scatter Search</t>
  </si>
  <si>
    <t>MOCF</t>
  </si>
  <si>
    <t>Multi-objective Cell Formation</t>
  </si>
  <si>
    <t>DCF</t>
  </si>
  <si>
    <t>Dynamic Cell Formation</t>
  </si>
  <si>
    <t>Mixed-integer linear programming</t>
  </si>
  <si>
    <t>CFP and cell-layout</t>
  </si>
  <si>
    <t>soft computing techniques</t>
  </si>
  <si>
    <t>CMS</t>
  </si>
  <si>
    <t>CLUSTERING</t>
  </si>
  <si>
    <t>CMS design</t>
  </si>
  <si>
    <t xml:space="preserve">Similarity coefficient methods </t>
  </si>
  <si>
    <t>Mehdizadeh</t>
  </si>
  <si>
    <t>Zohrevand</t>
  </si>
  <si>
    <t>1 cita (de ellos mismos). 2016 es el año más moderno (mehdizadeh y zohrevand)</t>
  </si>
  <si>
    <t>14 citas en Computer and Industrial Engineering</t>
  </si>
  <si>
    <t>Lashgari</t>
  </si>
  <si>
    <t>31 citas en Computer and Industrial Engineering</t>
  </si>
  <si>
    <t>Robust optimisation to design a dynamic cellular manufacturing system integrating group layout and workers' assignment</t>
  </si>
  <si>
    <t>Li</t>
  </si>
  <si>
    <t>3 citas en Computer and Industrial Engineering</t>
  </si>
  <si>
    <t>Multi-objective CFP</t>
  </si>
  <si>
    <t>Utilization-based grouping efficacy</t>
  </si>
  <si>
    <t>Multiobjective : cell load and cost minimization</t>
  </si>
  <si>
    <t>Hopﬁeld neural network,</t>
  </si>
  <si>
    <t>Chu</t>
  </si>
  <si>
    <t xml:space="preserve">Chattopadhyay et al. </t>
  </si>
  <si>
    <t>Chen and Cheng</t>
  </si>
  <si>
    <t>Guerrero et al.</t>
  </si>
  <si>
    <t>Pandian and Mahapatra</t>
  </si>
  <si>
    <t>Yang and Yang</t>
  </si>
  <si>
    <t>adaptive resonance theory (ART), ART1 and so forth</t>
  </si>
  <si>
    <t>backpropagation neural network</t>
  </si>
  <si>
    <t>ANN</t>
  </si>
  <si>
    <t>le añade inteligencia con una red neuronal (Self Organisation Map)</t>
  </si>
  <si>
    <t>Noktehdan et al</t>
  </si>
  <si>
    <t>¡¡PRÁCTICAMENTE VIENE EL CÓDIGO!!
Dataset A y otros 17 nuevos que no he visto.
Mejora GE en el 27% de ellos</t>
  </si>
  <si>
    <t>Pinheiro et al</t>
  </si>
  <si>
    <t>Zeb, Karoum, Bychkov, Mahmoodian, Pinheiro,Noktehdan</t>
  </si>
  <si>
    <t>Elbenani</t>
  </si>
  <si>
    <t>Genetic algorithm and large neighbourhood search to solve the cell formation problem</t>
  </si>
  <si>
    <t>para enfrentar multiples problemas del CMS hace falta una hibridación metaheurística robusta. Multi-optimization da peores resultados individuales</t>
  </si>
  <si>
    <t>Objetivo del review</t>
  </si>
  <si>
    <t>Conclusiones</t>
  </si>
  <si>
    <t>Non-dominated sorting GA Multi-objective particle swarm</t>
  </si>
  <si>
    <t>8 citas (REVISAR BIBLIOGRAFÍA QUE LE CITA)</t>
  </si>
  <si>
    <t>Azadeh</t>
  </si>
  <si>
    <t>Unique NSGA-II and MOPSO algorithms for improved dynamic cellular manufacturing systems considering human factors</t>
  </si>
  <si>
    <t>Journal of Industrial Engineering International</t>
  </si>
  <si>
    <t>European Journal of Industrial Engineering</t>
  </si>
  <si>
    <t>JCI</t>
  </si>
  <si>
    <t>COMPUTERS &amp; INDUSTRIAL ENGINEERING</t>
  </si>
  <si>
    <t>Soft computing</t>
  </si>
  <si>
    <t>Revista</t>
  </si>
  <si>
    <t>Percentil Scopus</t>
  </si>
  <si>
    <t>no residual cells allowed</t>
  </si>
  <si>
    <t>An evolutionary algorithm for manufacturing cell formation</t>
  </si>
  <si>
    <t>Gonçalves</t>
  </si>
  <si>
    <t>Computer and Industrial Engineering</t>
  </si>
  <si>
    <t>ZODIAC,GRAFICS,EA,SA,GRASP,GA-LNS</t>
  </si>
  <si>
    <t>Cell formation using a simulated annealing algorithm with</t>
  </si>
  <si>
    <t>variable neighbourhood</t>
  </si>
  <si>
    <t>Ying, Lin, Lu</t>
  </si>
  <si>
    <t>De los antiguos, según Karoum 2018, parece que eb este hay un salto de magnitud considerable</t>
  </si>
  <si>
    <t>Resultados equiparables a Elbenani2012 y Ying 2011</t>
  </si>
  <si>
    <t>2 citas (una el mismo, otra nalluri) en revista mala
* Lévy flights (random selection)
* local search Gonçalves 2004</t>
  </si>
  <si>
    <t>Q1</t>
  </si>
  <si>
    <t>JIF quartile</t>
  </si>
  <si>
    <t>Q2</t>
  </si>
  <si>
    <t>JCI quartile</t>
  </si>
  <si>
    <t>Q4</t>
  </si>
  <si>
    <t>Q3</t>
  </si>
  <si>
    <t>MALA</t>
  </si>
  <si>
    <t>BUENA</t>
  </si>
  <si>
    <t>REGULAR</t>
  </si>
  <si>
    <t xml:space="preserve">2 Citas en Materials Today: Proceedings. Cita artículos algo más modernos. Se centra en heurísticas y meta-heurísticas de CFP y Cell-layout. </t>
  </si>
  <si>
    <t>1 cita en Soft computing</t>
  </si>
  <si>
    <t>Genetic Algorithm for CFP with alternative Routings</t>
  </si>
  <si>
    <t>Intercellular movements</t>
  </si>
  <si>
    <t>5 problemas no conocidos (porque tienen rutas alternativas). Iguala 4 problemas mejora 1 (el más grande)</t>
  </si>
  <si>
    <t>alternative routings
max&amp;min cell size</t>
  </si>
  <si>
    <t>9 citas en Materials Today: Proceedings
No cita ni un artículo moderno (entiendo porque es un problema menos estudiado)</t>
  </si>
  <si>
    <t>Alhourani 2013, Yin and Yasudas 2012 (cada uno estudia problemas distintos)</t>
  </si>
  <si>
    <t>* Tiene 10 citas en soft computing (REVISAR BIBLIOGRAFÍA QUE LE CITA)
* New affinity function
* New part assignment heuristic to map parts to machine cells
* Machine cells -&gt; Part Families -&gt; Mapping
* No dice nada de TIEMPO ni ITERACIONES</t>
  </si>
  <si>
    <t>Clonal Selection Algorithm
(CSA hibridizado con GA)</t>
  </si>
  <si>
    <t>Vibration damping optimization
(MOVDO)</t>
  </si>
  <si>
    <t>NSGA-II and NRGA</t>
  </si>
  <si>
    <t>Literature review on dynamic cellular manufacturing system</t>
  </si>
  <si>
    <t>Houshyar</t>
  </si>
  <si>
    <t>IOP Conference Series: Materials Science and Engineering</t>
  </si>
  <si>
    <t>Revista malisima</t>
  </si>
  <si>
    <t>NSGA</t>
  </si>
  <si>
    <t>MOVDO</t>
  </si>
  <si>
    <t>MOSA</t>
  </si>
  <si>
    <t>Multiobjective Simulated Annealing</t>
  </si>
  <si>
    <t>Multi-objective vibration dumping optimization</t>
  </si>
  <si>
    <t>Mejora resultados en alguna de las métricas (usa hasta 5)</t>
  </si>
  <si>
    <t>dynamic</t>
  </si>
  <si>
    <t xml:space="preserve">Multiobjetivo (muchos): Pareto-based </t>
  </si>
  <si>
    <t>Tabu Search - Genetic Algorithm</t>
  </si>
  <si>
    <t>Multi-period planning and uncertainty issues in cellular manufacturing: A review and future directions</t>
  </si>
  <si>
    <t>Balakrishnan</t>
  </si>
  <si>
    <t>European Journal of Operational Research</t>
  </si>
  <si>
    <t>GAMS</t>
  </si>
  <si>
    <t>alternative machines
multiple-operation type machines</t>
  </si>
  <si>
    <t>Expert Systems with Applications</t>
  </si>
  <si>
    <t>Eguia et al</t>
  </si>
  <si>
    <t>Cell design and multi-period machine loading in cellular reconfigurable manufacturing systems with alternative routing</t>
  </si>
  <si>
    <t>Danilovic</t>
  </si>
  <si>
    <t>Imram</t>
  </si>
  <si>
    <t>37 citas en International Journal of Production Research</t>
  </si>
  <si>
    <t>International Journal of Production Research</t>
  </si>
  <si>
    <t>A novel algorithm of cell formation</t>
  </si>
  <si>
    <t>Li and Parkin</t>
  </si>
  <si>
    <t>2 ejemplos distintos</t>
  </si>
  <si>
    <t>LCA</t>
  </si>
  <si>
    <t>League Championship Algorithm</t>
  </si>
  <si>
    <t>in cellular manufacturing: a state-of-art review</t>
  </si>
  <si>
    <t xml:space="preserve">Metaheuristics </t>
  </si>
  <si>
    <t>Wemmerlov</t>
  </si>
  <si>
    <t>Cellular manufacturing in the US
industry: a survey of users</t>
  </si>
  <si>
    <t>aparentemente es una taxonomia</t>
  </si>
  <si>
    <t>Dataset A y B (Bychkov)</t>
  </si>
  <si>
    <t>GGA,HGGA,SCM-BMCF,GDE,HGDE,LSA,HM</t>
  </si>
  <si>
    <t>A Metaheuristic algorithm for the manufacturing cell formation
problem based on grouping efficacy</t>
  </si>
  <si>
    <t>14 citas en International Journal of Advanced Manufacturing Technology.
New method to find the number of initial cells.
Resultados muy buenos en datasets grandes con tiempos muy buenos.</t>
  </si>
  <si>
    <t>International Journal of Advanced Manufacturing Technology</t>
  </si>
  <si>
    <r>
      <t xml:space="preserve">Dataset A. Best results in 29 of 35 benchmarks
</t>
    </r>
    <r>
      <rPr>
        <sz val="11"/>
        <rFont val="Calibri"/>
        <family val="2"/>
        <scheme val="minor"/>
      </rPr>
      <t>(No es el dataset A completo, está cambiado)</t>
    </r>
  </si>
  <si>
    <t>1 cita en optimization Letters</t>
  </si>
  <si>
    <t>Optimization Letters</t>
  </si>
  <si>
    <t>Q2/Q3</t>
  </si>
  <si>
    <t>Valoración</t>
  </si>
  <si>
    <t>Greedy Randomized Adaptive Search Procedure</t>
  </si>
  <si>
    <t>GRASP</t>
  </si>
  <si>
    <t>GRASP + Integer Programming refinement</t>
  </si>
  <si>
    <t>Journal of Intelligent Manufacturing</t>
  </si>
  <si>
    <t>3 citas en Journal of Intelligent Manufacturing
 Creo que los resultados están falseados.</t>
  </si>
  <si>
    <t>SCM-BMCF, SA, HGA</t>
  </si>
  <si>
    <t>A numerical comparison between simulated annealing
and evolutionary approaches to the cell formation problem</t>
  </si>
  <si>
    <t xml:space="preserve">Pailla et al </t>
  </si>
  <si>
    <t>Wu et al</t>
  </si>
  <si>
    <t>A hybrid heuristic algorithm adopting both boltzmann function and
mutation operator for manufacturing cell formation problems</t>
  </si>
  <si>
    <t>parece que aquí SE introduce el término SINGLETON</t>
  </si>
  <si>
    <r>
      <t xml:space="preserve">DatasetA. </t>
    </r>
    <r>
      <rPr>
        <b/>
        <sz val="11"/>
        <color rgb="FFFF0000"/>
        <rFont val="Calibri"/>
        <family val="2"/>
        <scheme val="minor"/>
      </rPr>
      <t>No compara con la media de 10 ejecuciones, sino con el mejor resultaod de las 10 ejecuciones.</t>
    </r>
  </si>
  <si>
    <t>Engineering Applications of Artificial Intelligence</t>
  </si>
  <si>
    <t>Ostrosi&amp;Fougeres</t>
  </si>
  <si>
    <t>Fougeres&amp;Ostrosi</t>
  </si>
  <si>
    <t>Intelligent virtual manufacturing cell formation in cloud-based design and manufacturing</t>
  </si>
  <si>
    <t>Holonic Fuzzy Agents for Integrated CAD Product and Adaptive Manufacturing Cell Formation</t>
  </si>
  <si>
    <t>Computers &amp; Operations Research</t>
  </si>
  <si>
    <t>Kumar &amp; Chandrasekharan</t>
  </si>
  <si>
    <t>PAPER INTRODUCING GROUPING EFFICACY</t>
  </si>
  <si>
    <t>10 citas en Computers and Operations Research.
Arregla el dataset de 2004 de Gonçalves and Resend que tenía inconsistencias con las fuentes originales. Esto ha afectado a todos los que lo han usado con posterioridad</t>
  </si>
  <si>
    <r>
      <t xml:space="preserve">Grouping </t>
    </r>
    <r>
      <rPr>
        <b/>
        <sz val="11"/>
        <color theme="1"/>
        <rFont val="Calibri"/>
        <family val="2"/>
        <scheme val="minor"/>
      </rPr>
      <t>Efficiency</t>
    </r>
  </si>
  <si>
    <t>singletons allowed</t>
  </si>
  <si>
    <t>Elbenani2012, Bychkov 2014,
Pinheiro2016</t>
  </si>
  <si>
    <t>MILP: Two indexes.</t>
  </si>
  <si>
    <t>Sadhana - Academy Proceedings in Engineering Sciences</t>
  </si>
  <si>
    <t>0 citas en revista mala</t>
  </si>
  <si>
    <t>Multiobjetivo (muchos)</t>
  </si>
  <si>
    <t>Brusco</t>
  </si>
  <si>
    <t>CFOPT</t>
  </si>
  <si>
    <t>Iterated Local Search (ILS)</t>
  </si>
  <si>
    <t>Hybrid VN descent (CFPAS)</t>
  </si>
  <si>
    <t>Grouping League Championship Algorithm (GLCA)</t>
  </si>
  <si>
    <t>Brusco2015, Martinsa2015, Noktehdan2016
+ todos los antiguos (GA,EA,etc)</t>
  </si>
  <si>
    <t>Dataset Gonçalves&amp;Resende 2004
Mejora o iguala GE.
Tiempos mínimo un orden de magnitud mejores.</t>
  </si>
  <si>
    <t>Mejora mucho los tiempos, termina problemas que los anteriores métodos exactos no pueden.</t>
  </si>
  <si>
    <t>static
ALLOWS RESIDUALS</t>
  </si>
  <si>
    <t>ALLOWS RESIDUALS</t>
  </si>
  <si>
    <t>Danilovic dice que es el mejor hasta que él lo mejora en rendimiento, también es el que acepta residual cells</t>
  </si>
  <si>
    <t>MBO-FF heuristic (Hybrid PS)</t>
  </si>
  <si>
    <t>Grouping Efficacy + Utilizat</t>
  </si>
  <si>
    <t>0 citas en revista malísima</t>
  </si>
  <si>
    <t>Interciencia</t>
  </si>
  <si>
    <t>Materials Today*</t>
  </si>
  <si>
    <t>*CREO QUE NO ES LA MISMA REVISTA, LA DE SCOPUS ES MATERIALS TODAY: PROCEEDINGS</t>
  </si>
  <si>
    <t>Multiobjetivo: Machine failure and workload balance</t>
  </si>
  <si>
    <t>Multiobjetivo (void+exceptions + intercel movements) (GE)</t>
  </si>
  <si>
    <t>0 citas en European Journal of Industrial Engineering</t>
  </si>
  <si>
    <t>Dice que mejora 5 de los problemas del dataset A pero solo se compara con artículos antiguos. FALSO.</t>
  </si>
  <si>
    <t>Simulation Integrated Hybrid GA</t>
  </si>
  <si>
    <t>VAWIP (value added WIP)</t>
  </si>
  <si>
    <t>revisar el encoding de esta solución. De los antiguos, según Karoum 2018, parece que eb este hay un salto de magnitud considerable
(claro, es su jefe) son de Rabat</t>
  </si>
  <si>
    <t>46 citas en Computers and Industrial Engineering
ESTADO DEL ARTE INTERESANTE QUE OPTIMIZA COSAS VARIADAS</t>
  </si>
  <si>
    <t>160+ citas, pero es bastante antiguo.
European Journal of Operational Research</t>
  </si>
  <si>
    <t xml:space="preserve">	Clonal selection algorithm for the cell formation problem. </t>
  </si>
  <si>
    <t>A hybrid clonal algorithm for the cell formation problem with variant number of cells</t>
  </si>
  <si>
    <t>Production Engineering</t>
  </si>
  <si>
    <t>6 citas en revista malísima</t>
  </si>
  <si>
    <t>An efficient artificial immune system algorithm for the cell formation problem</t>
  </si>
  <si>
    <t>karoum</t>
  </si>
  <si>
    <t xml:space="preserve">A clonal selection algorithm for the generalized cell formation problem considering machine reliability and alternative routings.
</t>
  </si>
  <si>
    <t>Journal of Computational Methods in Sciences and Engineering</t>
  </si>
  <si>
    <t>3 citas en revista malísima</t>
  </si>
  <si>
    <t>3 autocitas en revista malísima</t>
  </si>
  <si>
    <t>9 citas en Expert Systems with Applications. BUEN ESTADO DEL ARTE
Aplica muchos procesos para reducir el feasible set y luego aplica una metaheurística suya de 2014
En 27 casos no le hace falta ni aplicar la metaheurística, por lo que es rapidísimo.</t>
  </si>
  <si>
    <t>Bychkov &amp; 
Batsyn</t>
  </si>
  <si>
    <t>Martins
Pinheiro</t>
  </si>
  <si>
    <t>IEEE Systems Journal</t>
  </si>
  <si>
    <t>NO ENTIENDO*</t>
  </si>
  <si>
    <t>Q2/Q1</t>
  </si>
  <si>
    <t>17 citas en Expert Systems with Applications
Pseudocódigo de cada parte, bien explicado</t>
  </si>
  <si>
    <t>A) CFPAS
B) CFPFS</t>
  </si>
  <si>
    <t>CFPFS: Gonçalves&amp;Resende,2004
CFPAS: Pailla,2010 ; Wu,2009; Pinheiro 2013</t>
  </si>
  <si>
    <t>Metaheurística</t>
  </si>
  <si>
    <t>Exacto</t>
  </si>
  <si>
    <t>MH + Exacto</t>
  </si>
  <si>
    <t>Machine-Part 
Assignation</t>
  </si>
  <si>
    <t>Dynamic</t>
  </si>
  <si>
    <t>Multiobjetivo</t>
  </si>
  <si>
    <t xml:space="preserve">Multiobjetivo </t>
  </si>
  <si>
    <t>Efficacy</t>
  </si>
  <si>
    <t xml:space="preserve">VAWIP </t>
  </si>
  <si>
    <t>value added work in progress</t>
  </si>
  <si>
    <t>Static</t>
  </si>
  <si>
    <t>Residual
Cells</t>
  </si>
  <si>
    <t>NO</t>
  </si>
  <si>
    <t>Singleton
Cells</t>
  </si>
  <si>
    <t>Heurística</t>
  </si>
  <si>
    <t>Alternative Routings
Max and Min cell size</t>
  </si>
  <si>
    <t>Alternative Machines
multiple-operation type machines</t>
  </si>
  <si>
    <t>YES</t>
  </si>
  <si>
    <t>PENALTY</t>
  </si>
  <si>
    <t>Number of cells</t>
  </si>
  <si>
    <t>Simultaneously</t>
  </si>
  <si>
    <t>Solving
Mehod</t>
  </si>
  <si>
    <t>Separately</t>
  </si>
  <si>
    <r>
      <t xml:space="preserve">Grouping 
</t>
    </r>
    <r>
      <rPr>
        <b/>
        <sz val="11"/>
        <color theme="1"/>
        <rFont val="Calibri"/>
        <family val="2"/>
        <scheme val="minor"/>
      </rPr>
      <t>Efficiency</t>
    </r>
  </si>
  <si>
    <t>Kumar &amp;
 Chandrasekharan</t>
  </si>
  <si>
    <t>Author</t>
  </si>
  <si>
    <t>Year</t>
  </si>
  <si>
    <t>Method Name</t>
  </si>
  <si>
    <t>Arregla el dataset de 2004 de Gonçalves and Resend que tenía inconsistencias con las fuentes originales. Esto ha afectado a todos los que lo han usado con posterioridad</t>
  </si>
  <si>
    <t>New method to find the number of initial cells.
Resultados muy buenos en datasets grandes con tiempos muy buenos.</t>
  </si>
  <si>
    <t>Materials Today: Proceedings</t>
  </si>
  <si>
    <t>No cita ni un artículo moderno (entiendo porque es un problema menos estudiado)</t>
  </si>
  <si>
    <t>Computers and Industrial Engineering</t>
  </si>
  <si>
    <t>Journal of Production Research</t>
  </si>
  <si>
    <t>Optimization letters</t>
  </si>
  <si>
    <t>Soft Computing</t>
  </si>
  <si>
    <t>(REVISAR BIBLIOGRAFÍA QUE LE CITA)
* New affinity function
* New part assignment heuristic to map parts to machine cells
* Machine cells -&gt; Part Families -&gt; Mapping
* No dice nada de TIEMPO ni ITERACIONES</t>
  </si>
  <si>
    <t>revisar el encoding de esta solución. De los antiguos, según Karoum 2018, parece que eb este hay un salto de magnitud considerable (claro, es su jefe) son de Rabat</t>
  </si>
  <si>
    <t>BUEN ESTADO DEL ARTE
Aplica muchos procesos para reducir el feasible set y luego aplica una metaheurística suya de 2014
En 27 casos no le hace falta ni aplicar la metaheurística, por lo que es rapidísimo.</t>
  </si>
  <si>
    <t>1989b</t>
  </si>
  <si>
    <t>Chandrasekharan &amp;Ragajopalan</t>
  </si>
  <si>
    <t>Paper introducing grouping EFFICIENCY</t>
  </si>
  <si>
    <t>BOTH</t>
  </si>
  <si>
    <t>Hybrid ILS + VND</t>
  </si>
  <si>
    <t>ILS</t>
  </si>
  <si>
    <t>Iterated Local Search</t>
  </si>
  <si>
    <t>VND</t>
  </si>
  <si>
    <t>Variable Neighborhood Descent</t>
  </si>
  <si>
    <r>
      <rPr>
        <b/>
        <u/>
        <sz val="11"/>
        <color rgb="FF00B050"/>
        <rFont val="Calibri"/>
        <family val="2"/>
        <scheme val="minor"/>
      </rPr>
      <t>CFPFS</t>
    </r>
    <r>
      <rPr>
        <b/>
        <sz val="11"/>
        <color rgb="FF00B050"/>
        <rFont val="Calibri"/>
        <family val="2"/>
        <scheme val="minor"/>
      </rPr>
      <t xml:space="preserve">: Gonçalves&amp;Resende,2004; Wu, 2008; Wu, 2010
</t>
    </r>
    <r>
      <rPr>
        <b/>
        <u/>
        <sz val="11"/>
        <color rgb="FF00B050"/>
        <rFont val="Calibri"/>
        <family val="2"/>
        <scheme val="minor"/>
      </rPr>
      <t>CFPAS</t>
    </r>
    <r>
      <rPr>
        <b/>
        <sz val="11"/>
        <color rgb="FF00B050"/>
        <rFont val="Calibri"/>
        <family val="2"/>
        <scheme val="minor"/>
      </rPr>
      <t>: Pailla,2010 ; Wu,2009; Elbenani 2012</t>
    </r>
  </si>
  <si>
    <t>EA</t>
  </si>
  <si>
    <t>Evolutionary Approaches</t>
  </si>
  <si>
    <t>Evolutionary Approaches &amp;
Simulated Annealing</t>
  </si>
  <si>
    <t>Gonçalves &amp;
Resende</t>
  </si>
  <si>
    <t>Gonçalves&amp;Resende, 2004; Joines 1996; Wu 2008; Chandrasekharan, 1987, Srinivasan 1991, Cheng 1998</t>
  </si>
  <si>
    <t>NO
ESPECIFICA</t>
  </si>
  <si>
    <t>El EA mejora los resultados de Gonçalves.
El SA mejora a Wu.</t>
  </si>
  <si>
    <t xml:space="preserve">Pseudocódigo de cada parte, bien explicado.
</t>
  </si>
  <si>
    <t>ILS para reducir el feasible set y VND para búsqueda local</t>
  </si>
  <si>
    <t>FO: Machine failure and workload balance</t>
  </si>
  <si>
    <t>FO Incluye utilization</t>
  </si>
  <si>
    <t>FO: (void+exceptions + intercel movements) (GE)</t>
  </si>
  <si>
    <t>Hybrid Genetic Algorithm</t>
  </si>
  <si>
    <t>Dos algoritmos distintos</t>
  </si>
  <si>
    <t>Integer Linear Programming</t>
  </si>
  <si>
    <t>Alternative Routings
Multiple Periods</t>
  </si>
  <si>
    <t>Two Phases: cell design &amp; cell loading</t>
  </si>
  <si>
    <t>AI-based Techniques in Cellular Manufacturing Systems</t>
  </si>
  <si>
    <t>Cell Formation and Scheduling of Part Families for Reconﬁgurable Cellular
Manufacturing Systems Using Tabu Search</t>
  </si>
  <si>
    <t>Intracellular voids
Intracellular movements</t>
  </si>
  <si>
    <t>NSGA-II &amp; MOPSO</t>
  </si>
  <si>
    <t>Non-dominated Sorted Genetic Algorithm</t>
  </si>
  <si>
    <t>Applied Mathematical Modelling</t>
  </si>
  <si>
    <t>(1) Utilization-GE (max)
(2) TCU (max)
(3) TEU (min)</t>
  </si>
  <si>
    <t>Eguia</t>
  </si>
  <si>
    <t>N/A</t>
  </si>
  <si>
    <t>Alternative Machines
Alternative Routes</t>
  </si>
  <si>
    <t>NSGA-II mejor que MOPSO</t>
  </si>
  <si>
    <t>Los algoritmos están explicados muy escuetamente. Se centra más en definir el modelo, que es enorme. 
El modelo se ha aplicado en una empresa.</t>
  </si>
  <si>
    <t>(1) Cost:  9 terms
(2) Inconsistency decision-making style
(3) Workload homogeneity of workers (max)</t>
  </si>
  <si>
    <t xml:space="preserve">Código disponible en Fortran en una página web.
Danilovic dice que es el mejor hasta que él lo mejora en rendimiento, también es el que acepta residual cells
</t>
  </si>
  <si>
    <t>Details</t>
  </si>
  <si>
    <t>Results</t>
  </si>
  <si>
    <t>Cites</t>
  </si>
  <si>
    <t>Journal</t>
  </si>
  <si>
    <t>J</t>
  </si>
  <si>
    <t>Comments</t>
  </si>
  <si>
    <t>Objective Function</t>
  </si>
  <si>
    <t>Other Restrictions</t>
  </si>
  <si>
    <r>
      <rPr>
        <b/>
        <sz val="11"/>
        <color theme="1"/>
        <rFont val="Calibri"/>
        <family val="2"/>
        <scheme val="minor"/>
      </rPr>
      <t>Residual allowed</t>
    </r>
    <r>
      <rPr>
        <sz val="11"/>
        <color theme="1"/>
        <rFont val="Calibri"/>
        <family val="2"/>
        <scheme val="minor"/>
      </rPr>
      <t xml:space="preserve">: Li2010, Brusco2015, Paydar2013
</t>
    </r>
    <r>
      <rPr>
        <b/>
        <sz val="11"/>
        <color theme="1"/>
        <rFont val="Calibri"/>
        <family val="2"/>
        <scheme val="minor"/>
      </rPr>
      <t>Residual NOT allowed</t>
    </r>
    <r>
      <rPr>
        <sz val="11"/>
        <color theme="1"/>
        <rFont val="Calibri"/>
        <family val="2"/>
        <scheme val="minor"/>
      </rPr>
      <t>: Bychkov2014, Elbenani2012, Wu2008, Tunnukij 2009.</t>
    </r>
  </si>
  <si>
    <t>Journal of Integrated Design and Process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</si>
</sst>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9" fillId="0" borderId="0" xfId="4" applyAlignment="1">
      <alignment horizontal="center" vertical="center" wrapText="1"/>
    </xf>
    <xf numFmtId="0" fontId="0" fillId="0" borderId="0" xfId="0" applyAlignme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6" fillId="3" borderId="11" xfId="1" applyBorder="1" applyAlignment="1">
      <alignment horizontal="center"/>
    </xf>
    <xf numFmtId="0" fontId="8" fillId="5" borderId="12" xfId="3" applyBorder="1" applyAlignment="1">
      <alignment horizontal="center"/>
    </xf>
    <xf numFmtId="0" fontId="6" fillId="3" borderId="12" xfId="1" applyBorder="1" applyAlignment="1">
      <alignment horizontal="center"/>
    </xf>
    <xf numFmtId="0" fontId="7" fillId="4" borderId="12" xfId="2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7" fillId="4" borderId="0" xfId="2" applyAlignment="1">
      <alignment horizontal="center"/>
    </xf>
    <xf numFmtId="0" fontId="8" fillId="5" borderId="0" xfId="3" applyBorder="1" applyAlignment="1">
      <alignment horizontal="center"/>
    </xf>
    <xf numFmtId="0" fontId="7" fillId="4" borderId="0" xfId="2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vertical="center" wrapText="1"/>
    </xf>
    <xf numFmtId="0" fontId="6" fillId="3" borderId="0" xfId="1" applyAlignment="1">
      <alignment horizontal="center"/>
    </xf>
    <xf numFmtId="0" fontId="0" fillId="0" borderId="9" xfId="0" applyFill="1" applyBorder="1" applyAlignment="1">
      <alignment horizontal="center"/>
    </xf>
    <xf numFmtId="0" fontId="7" fillId="4" borderId="0" xfId="2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5">
    <cellStyle name="Bueno" xfId="1" builtinId="26"/>
    <cellStyle name="Hipervínculo" xfId="4" builtinId="8"/>
    <cellStyle name="Incorrecto" xfId="2" builtinId="27"/>
    <cellStyle name="Neutral" xfId="3" builtinId="28"/>
    <cellStyle name="Normal" xfId="0" builtinId="0"/>
  </cellStyles>
  <dxfs count="3"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8F8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journal/037722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opLeftCell="B1" workbookViewId="0">
      <pane ySplit="1" topLeftCell="A17" activePane="bottomLeft" state="frozen"/>
      <selection pane="bottomLeft" activeCell="A30" sqref="A30:XFD30"/>
    </sheetView>
  </sheetViews>
  <sheetFormatPr baseColWidth="10" defaultColWidth="9.140625" defaultRowHeight="15" x14ac:dyDescent="0.25"/>
  <cols>
    <col min="1" max="1" width="17" style="1" customWidth="1"/>
    <col min="2" max="2" width="9.140625" style="3" bestFit="1" customWidth="1"/>
    <col min="3" max="3" width="33" style="1" customWidth="1"/>
    <col min="4" max="4" width="25.5703125" style="1" customWidth="1"/>
    <col min="5" max="5" width="23.140625" style="3" bestFit="1" customWidth="1"/>
    <col min="6" max="6" width="32.140625" style="1" bestFit="1" customWidth="1"/>
    <col min="7" max="7" width="51.140625" style="1" bestFit="1" customWidth="1"/>
    <col min="8" max="8" width="87.5703125" style="1" customWidth="1"/>
    <col min="9" max="16384" width="9.140625" style="1"/>
  </cols>
  <sheetData>
    <row r="1" spans="1:8" s="48" customFormat="1" ht="15.75" thickBot="1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44</v>
      </c>
      <c r="F1" s="47" t="s">
        <v>45</v>
      </c>
      <c r="G1" s="47" t="s">
        <v>14</v>
      </c>
      <c r="H1" s="47" t="s">
        <v>32</v>
      </c>
    </row>
    <row r="2" spans="1:8" ht="30" x14ac:dyDescent="0.25">
      <c r="A2" s="1" t="s">
        <v>4</v>
      </c>
      <c r="B2" s="3">
        <v>2019</v>
      </c>
      <c r="C2" s="1" t="s">
        <v>5</v>
      </c>
      <c r="D2" s="1" t="s">
        <v>6</v>
      </c>
      <c r="E2" s="3" t="s">
        <v>220</v>
      </c>
      <c r="F2" s="3" t="s">
        <v>90</v>
      </c>
      <c r="G2" s="2" t="s">
        <v>245</v>
      </c>
      <c r="H2" s="2" t="s">
        <v>259</v>
      </c>
    </row>
    <row r="3" spans="1:8" ht="30" x14ac:dyDescent="0.25">
      <c r="A3" s="1" t="s">
        <v>7</v>
      </c>
      <c r="B3" s="3">
        <v>2020</v>
      </c>
      <c r="C3" s="1" t="s">
        <v>8</v>
      </c>
      <c r="D3" s="2" t="s">
        <v>9</v>
      </c>
      <c r="E3" s="7"/>
      <c r="F3" s="22" t="s">
        <v>10</v>
      </c>
      <c r="G3" s="3" t="s">
        <v>10</v>
      </c>
      <c r="H3" s="1" t="s">
        <v>145</v>
      </c>
    </row>
    <row r="4" spans="1:8" s="25" customFormat="1" ht="30" x14ac:dyDescent="0.25">
      <c r="A4" s="25" t="s">
        <v>11</v>
      </c>
      <c r="B4" s="23">
        <v>2021</v>
      </c>
      <c r="C4" s="25" t="s">
        <v>12</v>
      </c>
      <c r="D4" s="25" t="s">
        <v>6</v>
      </c>
      <c r="E4" s="23"/>
      <c r="F4" s="24" t="s">
        <v>13</v>
      </c>
      <c r="G4" s="24" t="s">
        <v>303</v>
      </c>
      <c r="H4" s="25" t="s">
        <v>281</v>
      </c>
    </row>
    <row r="5" spans="1:8" s="25" customFormat="1" ht="30" x14ac:dyDescent="0.25">
      <c r="A5" s="24" t="s">
        <v>15</v>
      </c>
      <c r="B5" s="23">
        <v>2019</v>
      </c>
      <c r="C5" s="24" t="s">
        <v>16</v>
      </c>
      <c r="D5" s="23" t="s">
        <v>10</v>
      </c>
      <c r="E5" s="23"/>
      <c r="F5" s="23" t="s">
        <v>10</v>
      </c>
      <c r="G5" s="24" t="s">
        <v>40</v>
      </c>
      <c r="H5" s="24" t="s">
        <v>41</v>
      </c>
    </row>
    <row r="6" spans="1:8" x14ac:dyDescent="0.25">
      <c r="A6" s="1" t="s">
        <v>23</v>
      </c>
      <c r="B6" s="3">
        <v>2020</v>
      </c>
      <c r="C6" s="5" t="s">
        <v>294</v>
      </c>
      <c r="D6" s="2" t="s">
        <v>295</v>
      </c>
      <c r="E6" s="7"/>
      <c r="F6" s="2" t="s">
        <v>25</v>
      </c>
      <c r="G6" s="1" t="s">
        <v>26</v>
      </c>
      <c r="H6" s="1" t="s">
        <v>199</v>
      </c>
    </row>
    <row r="7" spans="1:8" s="25" customFormat="1" x14ac:dyDescent="0.25">
      <c r="A7" s="25" t="s">
        <v>22</v>
      </c>
      <c r="B7" s="23">
        <v>2020</v>
      </c>
      <c r="C7" s="24" t="s">
        <v>24</v>
      </c>
      <c r="D7" s="24"/>
      <c r="E7" s="26"/>
      <c r="F7" s="24"/>
      <c r="H7" s="25" t="s">
        <v>296</v>
      </c>
    </row>
    <row r="8" spans="1:8" s="35" customFormat="1" ht="45" x14ac:dyDescent="0.25">
      <c r="A8" s="35" t="s">
        <v>20</v>
      </c>
      <c r="B8" s="36">
        <v>2019</v>
      </c>
      <c r="C8" s="37" t="s">
        <v>167</v>
      </c>
      <c r="D8" s="37" t="s">
        <v>300</v>
      </c>
      <c r="E8" s="38"/>
      <c r="F8" s="37" t="s">
        <v>21</v>
      </c>
      <c r="H8" s="35" t="s">
        <v>168</v>
      </c>
    </row>
    <row r="9" spans="1:8" s="35" customFormat="1" ht="75" x14ac:dyDescent="0.25">
      <c r="A9" s="35" t="s">
        <v>27</v>
      </c>
      <c r="B9" s="36">
        <v>2019</v>
      </c>
      <c r="C9" s="37" t="s">
        <v>207</v>
      </c>
      <c r="D9" s="37" t="s">
        <v>301</v>
      </c>
      <c r="E9" s="36" t="s">
        <v>178</v>
      </c>
      <c r="F9" s="37" t="s">
        <v>161</v>
      </c>
      <c r="G9" s="37" t="s">
        <v>159</v>
      </c>
      <c r="H9" s="37" t="s">
        <v>206</v>
      </c>
    </row>
    <row r="10" spans="1:8" ht="45" x14ac:dyDescent="0.25">
      <c r="A10" s="1" t="s">
        <v>33</v>
      </c>
      <c r="B10" s="3">
        <v>2018</v>
      </c>
      <c r="C10" s="1" t="s">
        <v>34</v>
      </c>
      <c r="D10" s="1" t="s">
        <v>6</v>
      </c>
      <c r="E10" s="3" t="s">
        <v>178</v>
      </c>
      <c r="F10" s="2" t="s">
        <v>182</v>
      </c>
      <c r="G10" s="1" t="s">
        <v>187</v>
      </c>
      <c r="H10" s="2" t="s">
        <v>188</v>
      </c>
    </row>
    <row r="11" spans="1:8" x14ac:dyDescent="0.25">
      <c r="A11" s="2" t="s">
        <v>314</v>
      </c>
      <c r="B11" s="3">
        <v>2016</v>
      </c>
      <c r="C11" s="1" t="s">
        <v>313</v>
      </c>
      <c r="F11" s="2"/>
      <c r="H11" s="2" t="s">
        <v>317</v>
      </c>
    </row>
    <row r="12" spans="1:8" x14ac:dyDescent="0.25">
      <c r="A12" s="2" t="s">
        <v>314</v>
      </c>
      <c r="B12" s="3">
        <v>2016</v>
      </c>
      <c r="C12" s="1" t="s">
        <v>309</v>
      </c>
      <c r="F12" s="2"/>
    </row>
    <row r="13" spans="1:8" x14ac:dyDescent="0.25">
      <c r="A13" s="1" t="s">
        <v>33</v>
      </c>
      <c r="B13" s="3">
        <v>2017</v>
      </c>
      <c r="C13" s="1" t="s">
        <v>310</v>
      </c>
      <c r="F13" s="2"/>
      <c r="H13" s="2" t="s">
        <v>318</v>
      </c>
    </row>
    <row r="14" spans="1:8" x14ac:dyDescent="0.25">
      <c r="A14" s="1" t="s">
        <v>314</v>
      </c>
      <c r="B14" s="7">
        <v>2017</v>
      </c>
      <c r="C14" s="1" t="s">
        <v>315</v>
      </c>
      <c r="H14" s="1" t="s">
        <v>312</v>
      </c>
    </row>
    <row r="15" spans="1:8" ht="45" x14ac:dyDescent="0.25">
      <c r="A15" s="1" t="s">
        <v>42</v>
      </c>
      <c r="B15" s="3">
        <v>2018</v>
      </c>
      <c r="C15" s="2" t="s">
        <v>200</v>
      </c>
      <c r="D15" s="31" t="s">
        <v>201</v>
      </c>
      <c r="E15" s="32" t="s">
        <v>203</v>
      </c>
      <c r="F15" s="2" t="s">
        <v>205</v>
      </c>
      <c r="G15" s="2" t="s">
        <v>202</v>
      </c>
      <c r="H15" s="2" t="s">
        <v>204</v>
      </c>
    </row>
    <row r="16" spans="1:8" ht="30" x14ac:dyDescent="0.25">
      <c r="A16" s="1" t="s">
        <v>135</v>
      </c>
      <c r="B16" s="3">
        <v>2016</v>
      </c>
      <c r="C16" s="2" t="s">
        <v>208</v>
      </c>
      <c r="D16" s="2" t="s">
        <v>221</v>
      </c>
      <c r="E16" s="3" t="s">
        <v>220</v>
      </c>
      <c r="F16" s="1" t="s">
        <v>209</v>
      </c>
      <c r="G16" s="1" t="s">
        <v>219</v>
      </c>
      <c r="H16" s="1" t="s">
        <v>138</v>
      </c>
    </row>
    <row r="17" spans="1:8" x14ac:dyDescent="0.25">
      <c r="A17" s="1" t="s">
        <v>136</v>
      </c>
      <c r="B17" s="3">
        <v>2016</v>
      </c>
      <c r="C17" s="1" t="s">
        <v>222</v>
      </c>
      <c r="D17" s="1" t="s">
        <v>282</v>
      </c>
      <c r="E17" s="3" t="s">
        <v>220</v>
      </c>
      <c r="F17" s="3" t="s">
        <v>226</v>
      </c>
      <c r="H17" s="1" t="s">
        <v>140</v>
      </c>
    </row>
    <row r="18" spans="1:8" s="25" customFormat="1" x14ac:dyDescent="0.25">
      <c r="A18" s="25" t="s">
        <v>139</v>
      </c>
      <c r="B18" s="23">
        <v>2021</v>
      </c>
      <c r="C18" s="25" t="s">
        <v>141</v>
      </c>
      <c r="E18" s="23"/>
      <c r="H18" s="24" t="s">
        <v>302</v>
      </c>
    </row>
    <row r="19" spans="1:8" ht="45" x14ac:dyDescent="0.25">
      <c r="A19" s="1" t="s">
        <v>142</v>
      </c>
      <c r="B19" s="3">
        <v>2021</v>
      </c>
      <c r="C19" s="1" t="s">
        <v>235</v>
      </c>
      <c r="D19" s="1" t="s">
        <v>276</v>
      </c>
      <c r="E19" s="7" t="s">
        <v>227</v>
      </c>
      <c r="F19" s="1" t="s">
        <v>236</v>
      </c>
      <c r="G19" s="1" t="s">
        <v>237</v>
      </c>
      <c r="H19" s="1" t="s">
        <v>143</v>
      </c>
    </row>
    <row r="20" spans="1:8" s="35" customFormat="1" ht="45" x14ac:dyDescent="0.25">
      <c r="A20" s="35" t="s">
        <v>158</v>
      </c>
      <c r="B20" s="36">
        <v>2016</v>
      </c>
      <c r="C20" s="37" t="s">
        <v>287</v>
      </c>
      <c r="D20" s="35" t="s">
        <v>6</v>
      </c>
      <c r="E20" s="36"/>
      <c r="F20" s="37" t="s">
        <v>246</v>
      </c>
      <c r="G20" s="37" t="s">
        <v>250</v>
      </c>
      <c r="H20" s="37" t="s">
        <v>248</v>
      </c>
    </row>
    <row r="21" spans="1:8" x14ac:dyDescent="0.25">
      <c r="A21" s="1" t="s">
        <v>158</v>
      </c>
      <c r="B21" s="3">
        <v>2015</v>
      </c>
      <c r="C21" s="1" t="s">
        <v>247</v>
      </c>
      <c r="F21" s="2"/>
      <c r="H21" s="2"/>
    </row>
    <row r="22" spans="1:8" ht="45" x14ac:dyDescent="0.25">
      <c r="A22" s="2" t="s">
        <v>320</v>
      </c>
      <c r="B22" s="3">
        <v>2018</v>
      </c>
      <c r="C22" s="1" t="s">
        <v>279</v>
      </c>
      <c r="D22" s="1" t="s">
        <v>6</v>
      </c>
      <c r="E22" s="3" t="s">
        <v>277</v>
      </c>
      <c r="F22" s="2" t="s">
        <v>278</v>
      </c>
      <c r="G22" s="2" t="s">
        <v>290</v>
      </c>
      <c r="H22" s="2" t="s">
        <v>275</v>
      </c>
    </row>
    <row r="23" spans="1:8" ht="30" x14ac:dyDescent="0.25">
      <c r="A23" s="1" t="s">
        <v>160</v>
      </c>
      <c r="B23" s="3">
        <v>2017</v>
      </c>
      <c r="C23" s="2" t="s">
        <v>257</v>
      </c>
      <c r="D23" s="1" t="s">
        <v>6</v>
      </c>
      <c r="F23" s="1" t="s">
        <v>260</v>
      </c>
      <c r="G23" s="2" t="s">
        <v>266</v>
      </c>
      <c r="H23" s="1" t="s">
        <v>251</v>
      </c>
    </row>
    <row r="24" spans="1:8" s="35" customFormat="1" ht="60" x14ac:dyDescent="0.25">
      <c r="A24" s="35" t="s">
        <v>231</v>
      </c>
      <c r="B24" s="36">
        <v>2019</v>
      </c>
      <c r="C24" s="35" t="s">
        <v>284</v>
      </c>
      <c r="D24" s="35" t="s">
        <v>6</v>
      </c>
      <c r="E24" s="38" t="s">
        <v>291</v>
      </c>
      <c r="F24" s="37" t="s">
        <v>288</v>
      </c>
      <c r="G24" s="37" t="s">
        <v>289</v>
      </c>
      <c r="H24" s="37" t="s">
        <v>319</v>
      </c>
    </row>
    <row r="25" spans="1:8" s="35" customFormat="1" ht="45" x14ac:dyDescent="0.25">
      <c r="A25" s="37" t="s">
        <v>321</v>
      </c>
      <c r="B25" s="36">
        <v>2015</v>
      </c>
      <c r="C25" s="35" t="s">
        <v>286</v>
      </c>
      <c r="D25" s="35" t="s">
        <v>6</v>
      </c>
      <c r="E25" s="37" t="s">
        <v>326</v>
      </c>
      <c r="F25" s="37" t="s">
        <v>327</v>
      </c>
      <c r="H25" s="37" t="s">
        <v>325</v>
      </c>
    </row>
    <row r="26" spans="1:8" x14ac:dyDescent="0.25">
      <c r="A26" s="1" t="s">
        <v>283</v>
      </c>
      <c r="B26" s="3">
        <v>2015</v>
      </c>
      <c r="C26" s="1" t="s">
        <v>285</v>
      </c>
      <c r="D26" s="1" t="s">
        <v>6</v>
      </c>
      <c r="E26" s="3" t="s">
        <v>292</v>
      </c>
      <c r="G26" s="1" t="s">
        <v>293</v>
      </c>
    </row>
    <row r="27" spans="1:8" x14ac:dyDescent="0.25">
      <c r="A27" s="1" t="s">
        <v>229</v>
      </c>
      <c r="B27" s="3">
        <v>2017</v>
      </c>
      <c r="C27" t="s">
        <v>230</v>
      </c>
      <c r="H27" s="1" t="s">
        <v>233</v>
      </c>
    </row>
    <row r="28" spans="1:8" s="35" customFormat="1" ht="30" x14ac:dyDescent="0.25">
      <c r="A28" s="35" t="s">
        <v>232</v>
      </c>
      <c r="B28" s="36">
        <v>2017</v>
      </c>
      <c r="C28" s="35" t="s">
        <v>304</v>
      </c>
      <c r="D28" s="35" t="s">
        <v>305</v>
      </c>
      <c r="E28" s="38"/>
      <c r="F28" s="37"/>
      <c r="G28" s="37"/>
      <c r="H28" s="37" t="s">
        <v>307</v>
      </c>
    </row>
    <row r="29" spans="1:8" x14ac:dyDescent="0.25">
      <c r="A29" s="1" t="s">
        <v>268</v>
      </c>
      <c r="B29" s="3">
        <v>2020</v>
      </c>
      <c r="C29" t="s">
        <v>271</v>
      </c>
    </row>
    <row r="30" spans="1:8" x14ac:dyDescent="0.25">
      <c r="A30" s="1" t="s">
        <v>269</v>
      </c>
      <c r="B30" s="3">
        <v>2018</v>
      </c>
      <c r="C30" t="s">
        <v>270</v>
      </c>
    </row>
    <row r="31" spans="1:8" s="28" customFormat="1" ht="45" x14ac:dyDescent="0.25">
      <c r="A31" s="28" t="s">
        <v>162</v>
      </c>
      <c r="B31" s="22">
        <v>2012</v>
      </c>
      <c r="C31" s="28" t="s">
        <v>65</v>
      </c>
      <c r="D31" s="28" t="s">
        <v>163</v>
      </c>
      <c r="E31" s="22"/>
      <c r="H31" s="51" t="s">
        <v>306</v>
      </c>
    </row>
    <row r="32" spans="1:8" x14ac:dyDescent="0.25">
      <c r="A32" s="1" t="s">
        <v>169</v>
      </c>
      <c r="B32" s="3">
        <v>2017</v>
      </c>
      <c r="C32" s="1" t="s">
        <v>170</v>
      </c>
    </row>
    <row r="33" spans="1:8" x14ac:dyDescent="0.25">
      <c r="A33" s="1" t="s">
        <v>180</v>
      </c>
      <c r="B33" s="3">
        <v>2004</v>
      </c>
      <c r="C33" s="1" t="s">
        <v>179</v>
      </c>
      <c r="E33" s="49" t="s">
        <v>265</v>
      </c>
      <c r="H33" s="1" t="s">
        <v>181</v>
      </c>
    </row>
    <row r="34" spans="1:8" x14ac:dyDescent="0.25">
      <c r="A34" s="1" t="s">
        <v>262</v>
      </c>
      <c r="B34" s="3">
        <v>2010</v>
      </c>
      <c r="C34" s="1" t="s">
        <v>261</v>
      </c>
    </row>
    <row r="35" spans="1:8" x14ac:dyDescent="0.25">
      <c r="A35" s="1" t="s">
        <v>263</v>
      </c>
      <c r="B35" s="3">
        <v>2009</v>
      </c>
      <c r="C35" s="1" t="s">
        <v>264</v>
      </c>
    </row>
    <row r="36" spans="1:8" s="28" customFormat="1" x14ac:dyDescent="0.25">
      <c r="A36" s="28" t="s">
        <v>185</v>
      </c>
      <c r="B36" s="22">
        <v>2011</v>
      </c>
      <c r="C36" s="28" t="s">
        <v>183</v>
      </c>
      <c r="E36" s="22"/>
      <c r="H36" s="29" t="s">
        <v>186</v>
      </c>
    </row>
    <row r="37" spans="1:8" x14ac:dyDescent="0.25">
      <c r="A37" s="1" t="s">
        <v>35</v>
      </c>
      <c r="B37" s="3">
        <v>1987</v>
      </c>
      <c r="C37" s="7" t="s">
        <v>184</v>
      </c>
    </row>
    <row r="38" spans="1:8" x14ac:dyDescent="0.25">
      <c r="A38" s="1" t="s">
        <v>36</v>
      </c>
      <c r="B38" s="3">
        <v>1991</v>
      </c>
      <c r="C38" s="1" t="s">
        <v>37</v>
      </c>
    </row>
    <row r="39" spans="1:8" x14ac:dyDescent="0.25">
      <c r="A39" s="1" t="s">
        <v>273</v>
      </c>
      <c r="B39" s="3">
        <v>1990</v>
      </c>
      <c r="C39" s="1" t="s">
        <v>274</v>
      </c>
    </row>
  </sheetData>
  <autoFilter ref="A1:H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60F3-7CBF-4FB1-A518-241D5290E86F}">
  <dimension ref="A1:R42"/>
  <sheetViews>
    <sheetView tabSelected="1" workbookViewId="0">
      <pane ySplit="1" topLeftCell="A26" activePane="bottomLeft" state="frozen"/>
      <selection activeCell="J1" sqref="J1"/>
      <selection pane="bottomLeft" activeCell="C33" sqref="C33"/>
    </sheetView>
  </sheetViews>
  <sheetFormatPr baseColWidth="10" defaultColWidth="9.140625" defaultRowHeight="15" x14ac:dyDescent="0.25"/>
  <cols>
    <col min="1" max="1" width="17" style="1" bestFit="1" customWidth="1"/>
    <col min="2" max="2" width="9.140625" style="3" bestFit="1"/>
    <col min="3" max="3" width="33" style="1" customWidth="1"/>
    <col min="4" max="4" width="14.42578125" style="3" bestFit="1" customWidth="1"/>
    <col min="5" max="5" width="28.28515625" style="3" customWidth="1"/>
    <col min="6" max="6" width="24.42578125" style="2" customWidth="1"/>
    <col min="7" max="7" width="17.5703125" style="3" bestFit="1" customWidth="1"/>
    <col min="8" max="8" width="19.5703125" style="3" bestFit="1" customWidth="1"/>
    <col min="9" max="9" width="13.140625" style="3" bestFit="1" customWidth="1"/>
    <col min="10" max="10" width="13.140625" style="3" customWidth="1"/>
    <col min="11" max="11" width="21" style="3" customWidth="1"/>
    <col min="12" max="12" width="32.140625" style="1" bestFit="1" customWidth="1"/>
    <col min="13" max="13" width="51.140625" style="1" bestFit="1" customWidth="1"/>
    <col min="14" max="14" width="10.42578125" style="3" bestFit="1" customWidth="1"/>
    <col min="15" max="15" width="30.7109375" style="7" customWidth="1"/>
    <col min="16" max="16" width="9" style="7" bestFit="1" customWidth="1"/>
    <col min="17" max="17" width="87.5703125" style="1" customWidth="1"/>
    <col min="18" max="18" width="11.85546875" style="1" bestFit="1" customWidth="1"/>
    <col min="19" max="16384" width="9.140625" style="1"/>
  </cols>
  <sheetData>
    <row r="1" spans="1:18" s="48" customFormat="1" ht="30.75" thickBot="1" x14ac:dyDescent="0.3">
      <c r="A1" s="47" t="s">
        <v>353</v>
      </c>
      <c r="B1" s="47" t="s">
        <v>354</v>
      </c>
      <c r="C1" s="47" t="s">
        <v>355</v>
      </c>
      <c r="D1" s="59" t="s">
        <v>349</v>
      </c>
      <c r="E1" s="59" t="s">
        <v>414</v>
      </c>
      <c r="F1" s="59" t="s">
        <v>408</v>
      </c>
      <c r="G1" s="59" t="s">
        <v>331</v>
      </c>
      <c r="H1" s="59" t="s">
        <v>347</v>
      </c>
      <c r="I1" s="59" t="s">
        <v>339</v>
      </c>
      <c r="J1" s="59" t="s">
        <v>341</v>
      </c>
      <c r="K1" s="47" t="s">
        <v>415</v>
      </c>
      <c r="L1" s="47" t="s">
        <v>45</v>
      </c>
      <c r="M1" s="47" t="s">
        <v>409</v>
      </c>
      <c r="N1" s="47" t="s">
        <v>410</v>
      </c>
      <c r="O1" s="59" t="s">
        <v>411</v>
      </c>
      <c r="P1" s="59" t="s">
        <v>412</v>
      </c>
      <c r="Q1" s="47" t="s">
        <v>413</v>
      </c>
    </row>
    <row r="2" spans="1:18" ht="90" x14ac:dyDescent="0.25">
      <c r="A2" s="1" t="s">
        <v>169</v>
      </c>
      <c r="B2" s="3">
        <v>2017</v>
      </c>
      <c r="C2" s="1" t="s">
        <v>397</v>
      </c>
      <c r="D2" s="3" t="s">
        <v>328</v>
      </c>
      <c r="E2" s="3" t="s">
        <v>333</v>
      </c>
      <c r="F2" s="2" t="s">
        <v>406</v>
      </c>
      <c r="H2" s="3" t="s">
        <v>338</v>
      </c>
      <c r="I2" s="3" t="s">
        <v>340</v>
      </c>
      <c r="J2" s="7" t="s">
        <v>402</v>
      </c>
      <c r="K2" s="7" t="s">
        <v>403</v>
      </c>
      <c r="L2" s="3" t="s">
        <v>402</v>
      </c>
      <c r="M2" s="1" t="s">
        <v>404</v>
      </c>
      <c r="N2" s="3">
        <v>31</v>
      </c>
      <c r="O2" s="7" t="s">
        <v>399</v>
      </c>
      <c r="P2" s="7" t="str">
        <f>VLOOKUP(O2,Revistas!A$2:F$20,6)</f>
        <v>BUENA</v>
      </c>
      <c r="Q2" s="2" t="s">
        <v>405</v>
      </c>
      <c r="R2" s="1">
        <f>MATCH(Articlesv2!O2,Revistas!A2:A32,0)</f>
        <v>1</v>
      </c>
    </row>
    <row r="3" spans="1:18" ht="75" x14ac:dyDescent="0.25">
      <c r="A3" s="1" t="s">
        <v>283</v>
      </c>
      <c r="B3" s="3">
        <v>2015</v>
      </c>
      <c r="C3" s="1" t="s">
        <v>285</v>
      </c>
      <c r="D3" s="3" t="s">
        <v>328</v>
      </c>
      <c r="E3" s="3" t="s">
        <v>335</v>
      </c>
      <c r="F3" s="7" t="s">
        <v>402</v>
      </c>
      <c r="G3" s="3" t="s">
        <v>348</v>
      </c>
      <c r="H3" s="3" t="s">
        <v>332</v>
      </c>
      <c r="I3" s="3" t="s">
        <v>370</v>
      </c>
      <c r="J3" s="3" t="s">
        <v>345</v>
      </c>
      <c r="K3" s="3" t="s">
        <v>340</v>
      </c>
      <c r="L3" s="2" t="s">
        <v>416</v>
      </c>
      <c r="N3" s="3">
        <v>10</v>
      </c>
      <c r="O3" s="7" t="s">
        <v>174</v>
      </c>
      <c r="P3" s="7" t="str">
        <f>VLOOKUP(O3,Revistas!A$2:F$20,6)</f>
        <v>BUENA</v>
      </c>
      <c r="Q3" s="2" t="s">
        <v>407</v>
      </c>
    </row>
    <row r="4" spans="1:18" s="25" customFormat="1" ht="30" x14ac:dyDescent="0.25">
      <c r="A4" s="2" t="s">
        <v>320</v>
      </c>
      <c r="B4" s="3">
        <v>2018</v>
      </c>
      <c r="C4" s="1" t="s">
        <v>279</v>
      </c>
      <c r="D4" s="3" t="s">
        <v>329</v>
      </c>
      <c r="E4" s="3" t="s">
        <v>335</v>
      </c>
      <c r="F4" s="7" t="s">
        <v>402</v>
      </c>
      <c r="G4" s="3" t="s">
        <v>348</v>
      </c>
      <c r="H4" s="3"/>
      <c r="I4" s="3"/>
      <c r="J4" s="3" t="s">
        <v>345</v>
      </c>
      <c r="K4" s="3"/>
      <c r="L4" s="2" t="s">
        <v>278</v>
      </c>
      <c r="M4" s="2" t="s">
        <v>290</v>
      </c>
      <c r="N4" s="7">
        <v>10</v>
      </c>
      <c r="O4" s="7" t="s">
        <v>272</v>
      </c>
      <c r="P4" s="7" t="str">
        <f>VLOOKUP(O4,Revistas!A$2:F$20,6)</f>
        <v>REGULAR</v>
      </c>
      <c r="Q4" s="2" t="s">
        <v>356</v>
      </c>
    </row>
    <row r="5" spans="1:18" s="25" customFormat="1" x14ac:dyDescent="0.25">
      <c r="A5" s="1" t="s">
        <v>35</v>
      </c>
      <c r="B5" s="3">
        <v>1987</v>
      </c>
      <c r="C5" s="5" t="s">
        <v>184</v>
      </c>
      <c r="D5" s="7"/>
      <c r="E5" s="3"/>
      <c r="F5" s="2"/>
      <c r="G5" s="3"/>
      <c r="H5" s="3"/>
      <c r="I5" s="3"/>
      <c r="J5" s="3"/>
      <c r="K5" s="3"/>
      <c r="L5" s="1"/>
      <c r="M5" s="1"/>
      <c r="N5" s="3"/>
      <c r="O5" s="7"/>
      <c r="P5" s="7" t="e">
        <f>VLOOKUP(O5,Revistas!A$2:F$20,6)</f>
        <v>#N/A</v>
      </c>
      <c r="Q5" s="1"/>
    </row>
    <row r="6" spans="1:18" ht="30" x14ac:dyDescent="0.25">
      <c r="A6" s="2" t="s">
        <v>368</v>
      </c>
      <c r="B6" s="3" t="s">
        <v>367</v>
      </c>
      <c r="C6" s="1" t="s">
        <v>369</v>
      </c>
    </row>
    <row r="7" spans="1:18" s="25" customFormat="1" ht="60" x14ac:dyDescent="0.25">
      <c r="A7" s="35" t="s">
        <v>231</v>
      </c>
      <c r="B7" s="36">
        <v>2019</v>
      </c>
      <c r="C7" s="35" t="s">
        <v>284</v>
      </c>
      <c r="D7" s="36"/>
      <c r="E7" s="36" t="s">
        <v>335</v>
      </c>
      <c r="F7" s="37"/>
      <c r="G7" s="36"/>
      <c r="H7" s="36" t="s">
        <v>338</v>
      </c>
      <c r="I7" s="36" t="s">
        <v>345</v>
      </c>
      <c r="J7" s="36"/>
      <c r="K7" s="38"/>
      <c r="L7" s="37" t="s">
        <v>288</v>
      </c>
      <c r="M7" s="37" t="s">
        <v>289</v>
      </c>
      <c r="N7" s="38">
        <v>9</v>
      </c>
      <c r="O7" s="7" t="s">
        <v>228</v>
      </c>
      <c r="P7" s="7" t="str">
        <f>VLOOKUP(O7,Revistas!A$2:F$20,6)</f>
        <v>BUENA</v>
      </c>
      <c r="Q7" s="37" t="s">
        <v>366</v>
      </c>
    </row>
    <row r="8" spans="1:18" s="35" customFormat="1" x14ac:dyDescent="0.25">
      <c r="A8" s="1" t="s">
        <v>401</v>
      </c>
      <c r="B8" s="3">
        <v>2013</v>
      </c>
      <c r="C8" s="34" t="s">
        <v>395</v>
      </c>
      <c r="D8" s="3"/>
      <c r="E8" s="3"/>
      <c r="F8" s="2"/>
      <c r="G8" s="3"/>
      <c r="H8" s="3"/>
      <c r="I8" s="3"/>
      <c r="J8" s="3"/>
      <c r="K8" s="7"/>
      <c r="L8" s="1"/>
      <c r="M8" s="1"/>
      <c r="N8" s="3"/>
      <c r="O8" s="7"/>
      <c r="P8" s="7"/>
      <c r="Q8" s="1"/>
    </row>
    <row r="9" spans="1:18" s="35" customFormat="1" ht="30" x14ac:dyDescent="0.25">
      <c r="A9" s="1" t="s">
        <v>401</v>
      </c>
      <c r="B9" s="3">
        <v>2017</v>
      </c>
      <c r="C9" s="1" t="s">
        <v>391</v>
      </c>
      <c r="D9" s="3" t="s">
        <v>329</v>
      </c>
      <c r="E9" s="7" t="s">
        <v>396</v>
      </c>
      <c r="F9" s="2" t="s">
        <v>393</v>
      </c>
      <c r="G9" s="3" t="s">
        <v>348</v>
      </c>
      <c r="H9" s="3" t="s">
        <v>332</v>
      </c>
      <c r="I9" s="3" t="s">
        <v>340</v>
      </c>
      <c r="J9" s="3" t="s">
        <v>345</v>
      </c>
      <c r="K9" s="7" t="s">
        <v>392</v>
      </c>
      <c r="L9" s="1"/>
      <c r="M9" s="1"/>
      <c r="N9" s="3">
        <v>37</v>
      </c>
      <c r="O9" s="7" t="s">
        <v>361</v>
      </c>
      <c r="P9" s="7" t="str">
        <f>VLOOKUP(O9,Revistas!A$2:F$20,6)</f>
        <v>BUENA</v>
      </c>
      <c r="Q9" s="1" t="s">
        <v>233</v>
      </c>
    </row>
    <row r="10" spans="1:18" s="35" customFormat="1" ht="30" x14ac:dyDescent="0.25">
      <c r="A10" s="28" t="s">
        <v>162</v>
      </c>
      <c r="B10" s="22">
        <v>2012</v>
      </c>
      <c r="C10" s="28" t="s">
        <v>65</v>
      </c>
      <c r="D10" s="22"/>
      <c r="E10" s="29" t="s">
        <v>163</v>
      </c>
      <c r="F10" s="51"/>
      <c r="G10" s="22"/>
      <c r="H10" s="22"/>
      <c r="I10" s="22"/>
      <c r="J10" s="22"/>
      <c r="K10" s="22"/>
      <c r="L10" s="28"/>
      <c r="M10" s="28"/>
      <c r="N10" s="22"/>
      <c r="O10" s="7"/>
      <c r="P10" s="7" t="e">
        <f>VLOOKUP(O10,Revistas!A$2:F$20,6)</f>
        <v>#N/A</v>
      </c>
      <c r="Q10" s="51" t="s">
        <v>365</v>
      </c>
    </row>
    <row r="11" spans="1:18" ht="30" x14ac:dyDescent="0.25">
      <c r="A11" s="24" t="s">
        <v>15</v>
      </c>
      <c r="B11" s="23">
        <v>2019</v>
      </c>
      <c r="C11" s="24" t="s">
        <v>16</v>
      </c>
      <c r="D11" s="26"/>
      <c r="E11" s="23" t="s">
        <v>10</v>
      </c>
      <c r="F11" s="26"/>
      <c r="G11" s="23"/>
      <c r="H11" s="23"/>
      <c r="I11" s="23"/>
      <c r="J11" s="23"/>
      <c r="K11" s="23"/>
      <c r="L11" s="23" t="s">
        <v>10</v>
      </c>
      <c r="M11" s="24" t="s">
        <v>40</v>
      </c>
      <c r="N11" s="26"/>
      <c r="P11" s="7" t="e">
        <f>VLOOKUP(O11,Revistas!A$2:F$20,6)</f>
        <v>#N/A</v>
      </c>
      <c r="Q11" s="24" t="s">
        <v>41</v>
      </c>
    </row>
    <row r="12" spans="1:18" ht="45" x14ac:dyDescent="0.25">
      <c r="A12" s="1" t="s">
        <v>7</v>
      </c>
      <c r="B12" s="3">
        <v>2020</v>
      </c>
      <c r="C12" s="1" t="s">
        <v>8</v>
      </c>
      <c r="D12" s="3" t="s">
        <v>329</v>
      </c>
      <c r="E12" s="7" t="s">
        <v>333</v>
      </c>
      <c r="F12" s="2" t="s">
        <v>400</v>
      </c>
      <c r="G12" s="7" t="s">
        <v>348</v>
      </c>
      <c r="H12" s="7"/>
      <c r="I12" s="7"/>
      <c r="J12" s="7"/>
      <c r="K12" s="7"/>
      <c r="L12" s="22" t="s">
        <v>10</v>
      </c>
      <c r="M12" s="3" t="s">
        <v>10</v>
      </c>
      <c r="O12" s="7" t="s">
        <v>272</v>
      </c>
      <c r="P12" s="7" t="str">
        <f>VLOOKUP(O12,Revistas!A$2:F$20,6)</f>
        <v>REGULAR</v>
      </c>
      <c r="Q12" s="1" t="s">
        <v>145</v>
      </c>
    </row>
    <row r="13" spans="1:18" ht="30" x14ac:dyDescent="0.25">
      <c r="A13" s="2" t="s">
        <v>380</v>
      </c>
      <c r="B13" s="3">
        <v>2004</v>
      </c>
      <c r="C13" s="1" t="s">
        <v>179</v>
      </c>
      <c r="K13" s="3" t="s">
        <v>265</v>
      </c>
      <c r="O13" s="7" t="s">
        <v>174</v>
      </c>
      <c r="P13" s="7" t="str">
        <f>VLOOKUP(O13,Revistas!A$2:F$20,6)</f>
        <v>BUENA</v>
      </c>
      <c r="Q13" s="1" t="s">
        <v>181</v>
      </c>
    </row>
    <row r="14" spans="1:18" ht="45" x14ac:dyDescent="0.25">
      <c r="A14" s="1" t="s">
        <v>42</v>
      </c>
      <c r="B14" s="3">
        <v>2018</v>
      </c>
      <c r="C14" s="2" t="s">
        <v>200</v>
      </c>
      <c r="D14" s="7" t="s">
        <v>328</v>
      </c>
      <c r="E14" s="60" t="s">
        <v>201</v>
      </c>
      <c r="F14" s="62"/>
      <c r="G14" s="60"/>
      <c r="H14" s="60"/>
      <c r="I14" s="60"/>
      <c r="J14" s="60"/>
      <c r="K14" s="32" t="s">
        <v>343</v>
      </c>
      <c r="L14" s="2" t="s">
        <v>205</v>
      </c>
      <c r="M14" s="2" t="s">
        <v>202</v>
      </c>
      <c r="N14" s="7">
        <v>9</v>
      </c>
      <c r="O14" s="7" t="s">
        <v>358</v>
      </c>
      <c r="P14" s="7" t="str">
        <f>VLOOKUP(O14,Revistas!A$2:F$20,6)</f>
        <v>NO ENTIENDO*</v>
      </c>
      <c r="Q14" s="2" t="s">
        <v>359</v>
      </c>
    </row>
    <row r="15" spans="1:18" ht="30" x14ac:dyDescent="0.25">
      <c r="A15" s="35" t="s">
        <v>232</v>
      </c>
      <c r="B15" s="36">
        <v>2017</v>
      </c>
      <c r="C15" s="35" t="s">
        <v>304</v>
      </c>
      <c r="D15" s="36" t="s">
        <v>328</v>
      </c>
      <c r="E15" s="36" t="s">
        <v>336</v>
      </c>
      <c r="F15" s="37" t="s">
        <v>337</v>
      </c>
      <c r="G15" s="36"/>
      <c r="H15" s="36"/>
      <c r="I15" s="36"/>
      <c r="J15" s="36"/>
      <c r="K15" s="38"/>
      <c r="L15" s="37"/>
      <c r="M15" s="37"/>
      <c r="N15" s="38">
        <v>46</v>
      </c>
      <c r="O15" s="7" t="s">
        <v>360</v>
      </c>
      <c r="P15" s="7" t="str">
        <f>VLOOKUP(O15,Revistas!A$2:F$20,6)</f>
        <v>REGULAR</v>
      </c>
      <c r="Q15" s="37" t="s">
        <v>307</v>
      </c>
    </row>
    <row r="16" spans="1:18" x14ac:dyDescent="0.25">
      <c r="A16" s="2" t="s">
        <v>314</v>
      </c>
      <c r="B16" s="3">
        <v>2016</v>
      </c>
      <c r="C16" s="1" t="s">
        <v>309</v>
      </c>
      <c r="L16" s="2"/>
      <c r="P16" s="7" t="e">
        <f>VLOOKUP(O16,Revistas!A$2:F$20,6)</f>
        <v>#N/A</v>
      </c>
    </row>
    <row r="17" spans="1:17" x14ac:dyDescent="0.25">
      <c r="A17" s="1" t="s">
        <v>314</v>
      </c>
      <c r="B17" s="7">
        <v>2017</v>
      </c>
      <c r="C17" s="1" t="s">
        <v>315</v>
      </c>
      <c r="N17" s="3">
        <v>6</v>
      </c>
      <c r="P17" s="7" t="e">
        <f>VLOOKUP(O17,Revistas!A$2:F$20,6)</f>
        <v>#N/A</v>
      </c>
      <c r="Q17" s="1" t="s">
        <v>312</v>
      </c>
    </row>
    <row r="18" spans="1:17" x14ac:dyDescent="0.25">
      <c r="A18" s="1" t="s">
        <v>33</v>
      </c>
      <c r="B18" s="3">
        <v>2017</v>
      </c>
      <c r="C18" s="1" t="s">
        <v>310</v>
      </c>
      <c r="L18" s="2"/>
      <c r="N18" s="3">
        <v>0</v>
      </c>
      <c r="P18" s="7" t="e">
        <f>VLOOKUP(O18,Revistas!A$2:F$20,6)</f>
        <v>#N/A</v>
      </c>
      <c r="Q18" s="2" t="s">
        <v>318</v>
      </c>
    </row>
    <row r="19" spans="1:17" s="25" customFormat="1" x14ac:dyDescent="0.25">
      <c r="A19" s="2" t="s">
        <v>314</v>
      </c>
      <c r="B19" s="3">
        <v>2016</v>
      </c>
      <c r="C19" s="1" t="s">
        <v>313</v>
      </c>
      <c r="D19" s="3"/>
      <c r="E19" s="3"/>
      <c r="F19" s="2"/>
      <c r="G19" s="3"/>
      <c r="H19" s="3"/>
      <c r="I19" s="3"/>
      <c r="J19" s="3"/>
      <c r="K19" s="3"/>
      <c r="L19" s="2"/>
      <c r="M19" s="1"/>
      <c r="N19" s="3">
        <v>3</v>
      </c>
      <c r="O19" s="7"/>
      <c r="P19" s="7" t="e">
        <f>VLOOKUP(O19,Revistas!A$2:F$20,6)</f>
        <v>#N/A</v>
      </c>
      <c r="Q19" s="2" t="s">
        <v>317</v>
      </c>
    </row>
    <row r="20" spans="1:17" ht="45" x14ac:dyDescent="0.25">
      <c r="A20" s="1" t="s">
        <v>33</v>
      </c>
      <c r="B20" s="3">
        <v>2018</v>
      </c>
      <c r="C20" s="1" t="s">
        <v>34</v>
      </c>
      <c r="D20" s="3" t="s">
        <v>328</v>
      </c>
      <c r="E20" s="3" t="s">
        <v>335</v>
      </c>
      <c r="I20" s="3" t="s">
        <v>340</v>
      </c>
      <c r="L20" s="2" t="s">
        <v>182</v>
      </c>
      <c r="M20" s="1" t="s">
        <v>187</v>
      </c>
      <c r="N20" s="3">
        <v>2</v>
      </c>
      <c r="P20" s="7" t="e">
        <f>VLOOKUP(O20,Revistas!A$2:F$20,6)</f>
        <v>#N/A</v>
      </c>
      <c r="Q20" s="2" t="s">
        <v>188</v>
      </c>
    </row>
    <row r="21" spans="1:17" s="35" customFormat="1" ht="30" x14ac:dyDescent="0.25">
      <c r="A21" s="2" t="s">
        <v>352</v>
      </c>
      <c r="B21" s="3">
        <v>1990</v>
      </c>
      <c r="C21" s="1" t="s">
        <v>274</v>
      </c>
      <c r="D21" s="3"/>
      <c r="E21" s="3"/>
      <c r="F21" s="2"/>
      <c r="G21" s="3"/>
      <c r="H21" s="3"/>
      <c r="I21" s="3"/>
      <c r="J21" s="3"/>
      <c r="K21" s="3"/>
      <c r="L21" s="1"/>
      <c r="M21" s="1"/>
      <c r="N21" s="3"/>
      <c r="O21" s="7"/>
      <c r="P21" s="7"/>
      <c r="Q21" s="1"/>
    </row>
    <row r="22" spans="1:17" ht="30" x14ac:dyDescent="0.25">
      <c r="A22" s="25" t="s">
        <v>139</v>
      </c>
      <c r="B22" s="23">
        <v>2021</v>
      </c>
      <c r="C22" s="25" t="s">
        <v>141</v>
      </c>
      <c r="D22" s="23"/>
      <c r="E22" s="23"/>
      <c r="F22" s="24"/>
      <c r="G22" s="23"/>
      <c r="H22" s="23"/>
      <c r="I22" s="23"/>
      <c r="J22" s="23"/>
      <c r="K22" s="23"/>
      <c r="L22" s="25"/>
      <c r="M22" s="25"/>
      <c r="N22" s="23">
        <v>0</v>
      </c>
      <c r="O22" s="7" t="s">
        <v>172</v>
      </c>
      <c r="P22" s="7" t="str">
        <f>VLOOKUP(O22,Revistas!A$2:F$20,6)</f>
        <v>MALA</v>
      </c>
      <c r="Q22" s="24"/>
    </row>
    <row r="23" spans="1:17" ht="45" x14ac:dyDescent="0.25">
      <c r="A23" s="1" t="s">
        <v>142</v>
      </c>
      <c r="B23" s="3">
        <v>2021</v>
      </c>
      <c r="C23" s="1" t="s">
        <v>235</v>
      </c>
      <c r="D23" s="3" t="s">
        <v>342</v>
      </c>
      <c r="E23" s="7" t="s">
        <v>351</v>
      </c>
      <c r="G23" s="3" t="s">
        <v>350</v>
      </c>
      <c r="K23" s="7" t="s">
        <v>344</v>
      </c>
      <c r="L23" s="1" t="s">
        <v>236</v>
      </c>
      <c r="M23" s="1" t="s">
        <v>237</v>
      </c>
      <c r="N23" s="3">
        <v>3</v>
      </c>
      <c r="O23" s="7" t="s">
        <v>174</v>
      </c>
      <c r="P23" s="7" t="str">
        <f>VLOOKUP(O23,Revistas!A$2:F$20,6)</f>
        <v>BUENA</v>
      </c>
    </row>
    <row r="24" spans="1:17" ht="60" x14ac:dyDescent="0.25">
      <c r="A24" s="37" t="s">
        <v>321</v>
      </c>
      <c r="B24" s="36">
        <v>2015</v>
      </c>
      <c r="C24" s="35" t="s">
        <v>371</v>
      </c>
      <c r="D24" s="36" t="s">
        <v>328</v>
      </c>
      <c r="E24" s="36" t="s">
        <v>335</v>
      </c>
      <c r="F24" s="37" t="s">
        <v>385</v>
      </c>
      <c r="G24" s="36" t="s">
        <v>350</v>
      </c>
      <c r="H24" s="36" t="s">
        <v>332</v>
      </c>
      <c r="I24" s="36" t="s">
        <v>370</v>
      </c>
      <c r="J24" s="38" t="s">
        <v>370</v>
      </c>
      <c r="K24" s="38" t="s">
        <v>340</v>
      </c>
      <c r="L24" s="37" t="s">
        <v>376</v>
      </c>
      <c r="M24" s="35"/>
      <c r="N24" s="36">
        <v>17</v>
      </c>
      <c r="O24" s="7" t="s">
        <v>228</v>
      </c>
      <c r="P24" s="7" t="str">
        <f>VLOOKUP(O24,Revistas!A$2:F$20,6)</f>
        <v>BUENA</v>
      </c>
      <c r="Q24" s="37" t="s">
        <v>384</v>
      </c>
    </row>
    <row r="25" spans="1:17" s="35" customFormat="1" ht="30" x14ac:dyDescent="0.25">
      <c r="A25" s="1" t="s">
        <v>135</v>
      </c>
      <c r="B25" s="3">
        <v>2016</v>
      </c>
      <c r="C25" s="2" t="s">
        <v>208</v>
      </c>
      <c r="D25" s="7" t="s">
        <v>328</v>
      </c>
      <c r="E25" s="7" t="s">
        <v>333</v>
      </c>
      <c r="F25" s="2"/>
      <c r="G25" s="7"/>
      <c r="H25" s="7" t="s">
        <v>332</v>
      </c>
      <c r="I25" s="7"/>
      <c r="J25" s="7"/>
      <c r="K25" s="3"/>
      <c r="L25" s="1" t="s">
        <v>209</v>
      </c>
      <c r="M25" s="1" t="s">
        <v>219</v>
      </c>
      <c r="N25" s="3">
        <v>14</v>
      </c>
      <c r="O25" s="7" t="s">
        <v>174</v>
      </c>
      <c r="P25" s="7" t="str">
        <f>VLOOKUP(O25,Revistas!A$2:F$20,6)</f>
        <v>BUENA</v>
      </c>
      <c r="Q25" s="1"/>
    </row>
    <row r="26" spans="1:17" s="35" customFormat="1" x14ac:dyDescent="0.25">
      <c r="A26" s="25" t="s">
        <v>22</v>
      </c>
      <c r="B26" s="23">
        <v>2020</v>
      </c>
      <c r="C26" s="24" t="s">
        <v>24</v>
      </c>
      <c r="D26" s="26" t="s">
        <v>342</v>
      </c>
      <c r="E26" s="26"/>
      <c r="F26" s="24"/>
      <c r="G26" s="26"/>
      <c r="H26" s="26"/>
      <c r="I26" s="26"/>
      <c r="J26" s="26"/>
      <c r="K26" s="26"/>
      <c r="L26" s="24"/>
      <c r="M26" s="25"/>
      <c r="N26" s="23">
        <v>0</v>
      </c>
      <c r="O26" s="7"/>
      <c r="P26" s="7" t="e">
        <f>VLOOKUP(O26,Revistas!A$2:F$20,6)</f>
        <v>#N/A</v>
      </c>
      <c r="Q26" s="25"/>
    </row>
    <row r="27" spans="1:17" x14ac:dyDescent="0.25">
      <c r="A27" s="1" t="s">
        <v>23</v>
      </c>
      <c r="B27" s="3">
        <v>2020</v>
      </c>
      <c r="C27" s="5" t="s">
        <v>294</v>
      </c>
      <c r="D27" s="7" t="s">
        <v>342</v>
      </c>
      <c r="E27" s="7" t="s">
        <v>335</v>
      </c>
      <c r="F27" s="2" t="s">
        <v>387</v>
      </c>
      <c r="G27" s="7"/>
      <c r="H27" s="7"/>
      <c r="I27" s="7"/>
      <c r="J27" s="7"/>
      <c r="K27" s="7"/>
      <c r="L27" s="2" t="s">
        <v>25</v>
      </c>
      <c r="M27" s="1" t="s">
        <v>26</v>
      </c>
      <c r="N27" s="3">
        <v>1</v>
      </c>
      <c r="O27" s="7" t="s">
        <v>363</v>
      </c>
      <c r="P27" s="7" t="str">
        <f>VLOOKUP(O27,Revistas!A$2:F$20,6)</f>
        <v>MALA</v>
      </c>
    </row>
    <row r="28" spans="1:17" ht="75" x14ac:dyDescent="0.25">
      <c r="A28" s="35" t="s">
        <v>27</v>
      </c>
      <c r="B28" s="36">
        <v>2019</v>
      </c>
      <c r="C28" s="37" t="s">
        <v>207</v>
      </c>
      <c r="D28" s="38" t="s">
        <v>328</v>
      </c>
      <c r="E28" s="38" t="s">
        <v>334</v>
      </c>
      <c r="F28" s="37" t="s">
        <v>388</v>
      </c>
      <c r="G28" s="38"/>
      <c r="H28" s="38"/>
      <c r="I28" s="38" t="s">
        <v>340</v>
      </c>
      <c r="J28" s="38"/>
      <c r="K28" s="36"/>
      <c r="L28" s="37" t="s">
        <v>161</v>
      </c>
      <c r="M28" s="37" t="s">
        <v>159</v>
      </c>
      <c r="N28" s="38">
        <v>10</v>
      </c>
      <c r="O28" s="7" t="s">
        <v>363</v>
      </c>
      <c r="P28" s="7" t="str">
        <f>VLOOKUP(O28,Revistas!A$2:F$20,6)</f>
        <v>MALA</v>
      </c>
      <c r="Q28" s="37" t="s">
        <v>364</v>
      </c>
    </row>
    <row r="29" spans="1:17" x14ac:dyDescent="0.25">
      <c r="A29" s="1" t="s">
        <v>158</v>
      </c>
      <c r="B29" s="3">
        <v>2015</v>
      </c>
      <c r="C29" s="1" t="s">
        <v>247</v>
      </c>
      <c r="L29" s="2"/>
      <c r="P29" s="7" t="e">
        <f>VLOOKUP(O29,Revistas!A$2:F$20,6)</f>
        <v>#N/A</v>
      </c>
      <c r="Q29" s="2"/>
    </row>
    <row r="30" spans="1:17" s="35" customFormat="1" ht="45" x14ac:dyDescent="0.25">
      <c r="A30" s="35" t="s">
        <v>158</v>
      </c>
      <c r="B30" s="36">
        <v>2016</v>
      </c>
      <c r="C30" s="37" t="s">
        <v>287</v>
      </c>
      <c r="D30" s="38" t="s">
        <v>328</v>
      </c>
      <c r="E30" s="36" t="s">
        <v>335</v>
      </c>
      <c r="F30" s="37"/>
      <c r="G30" s="36"/>
      <c r="H30" s="36"/>
      <c r="I30" s="36"/>
      <c r="J30" s="36"/>
      <c r="K30" s="36"/>
      <c r="L30" s="37" t="s">
        <v>246</v>
      </c>
      <c r="M30" s="37" t="s">
        <v>250</v>
      </c>
      <c r="N30" s="38">
        <v>14</v>
      </c>
      <c r="O30" s="7" t="s">
        <v>249</v>
      </c>
      <c r="P30" s="7" t="str">
        <f>VLOOKUP(O30,Revistas!A$2:F$20,6)</f>
        <v>REGULAR</v>
      </c>
      <c r="Q30" s="37" t="s">
        <v>357</v>
      </c>
    </row>
    <row r="31" spans="1:17" ht="30" hidden="1" x14ac:dyDescent="0.25">
      <c r="A31" s="1" t="s">
        <v>268</v>
      </c>
      <c r="B31" s="3">
        <v>2018</v>
      </c>
      <c r="C31" t="s">
        <v>270</v>
      </c>
      <c r="N31" s="3">
        <v>14</v>
      </c>
      <c r="O31" s="66" t="s">
        <v>267</v>
      </c>
      <c r="P31" s="7" t="str">
        <f>VLOOKUP(O31,Revistas!A$2:F$20,6)</f>
        <v>BUENA</v>
      </c>
    </row>
    <row r="32" spans="1:17" hidden="1" x14ac:dyDescent="0.25">
      <c r="A32" s="1" t="s">
        <v>268</v>
      </c>
      <c r="B32" s="3">
        <v>2020</v>
      </c>
      <c r="C32" t="s">
        <v>271</v>
      </c>
      <c r="N32" s="3">
        <v>0</v>
      </c>
      <c r="O32" s="7" t="s">
        <v>417</v>
      </c>
      <c r="P32" s="7" t="str">
        <f>VLOOKUP(O32,Revistas!A$2:F$20,6)</f>
        <v>MALA</v>
      </c>
    </row>
    <row r="33" spans="1:17" s="28" customFormat="1" ht="45" x14ac:dyDescent="0.25">
      <c r="A33" s="1" t="s">
        <v>262</v>
      </c>
      <c r="B33" s="3">
        <v>2010</v>
      </c>
      <c r="C33" s="2" t="s">
        <v>379</v>
      </c>
      <c r="D33" s="3" t="s">
        <v>328</v>
      </c>
      <c r="E33" s="3" t="s">
        <v>335</v>
      </c>
      <c r="F33" s="2" t="s">
        <v>390</v>
      </c>
      <c r="G33" s="3" t="s">
        <v>348</v>
      </c>
      <c r="H33" s="3" t="s">
        <v>332</v>
      </c>
      <c r="I33" s="7" t="s">
        <v>382</v>
      </c>
      <c r="J33" s="7" t="s">
        <v>382</v>
      </c>
      <c r="K33" s="3" t="s">
        <v>340</v>
      </c>
      <c r="L33" s="2" t="s">
        <v>381</v>
      </c>
      <c r="M33" s="2" t="s">
        <v>383</v>
      </c>
      <c r="N33" s="3">
        <v>32</v>
      </c>
      <c r="O33" s="7" t="s">
        <v>228</v>
      </c>
      <c r="P33" s="7" t="str">
        <f>VLOOKUP(O33,Revistas!A$2:F$20,6)</f>
        <v>BUENA</v>
      </c>
      <c r="Q33" s="1"/>
    </row>
    <row r="34" spans="1:17" ht="30" x14ac:dyDescent="0.25">
      <c r="A34" s="25" t="s">
        <v>11</v>
      </c>
      <c r="B34" s="23">
        <v>2021</v>
      </c>
      <c r="C34" s="25" t="s">
        <v>12</v>
      </c>
      <c r="D34" s="23"/>
      <c r="E34" s="23" t="s">
        <v>335</v>
      </c>
      <c r="F34" s="24"/>
      <c r="G34" s="23" t="s">
        <v>350</v>
      </c>
      <c r="H34" s="23"/>
      <c r="I34" s="23"/>
      <c r="J34" s="23"/>
      <c r="K34" s="23"/>
      <c r="L34" s="24" t="s">
        <v>13</v>
      </c>
      <c r="M34" s="24" t="s">
        <v>303</v>
      </c>
      <c r="N34" s="26">
        <v>0</v>
      </c>
      <c r="P34" s="7" t="e">
        <f>VLOOKUP(O34,Revistas!A$2:F$20,6)</f>
        <v>#N/A</v>
      </c>
      <c r="Q34" s="25"/>
    </row>
    <row r="35" spans="1:17" ht="30" x14ac:dyDescent="0.25">
      <c r="A35" s="1" t="s">
        <v>160</v>
      </c>
      <c r="B35" s="3">
        <v>2017</v>
      </c>
      <c r="C35" s="2" t="s">
        <v>257</v>
      </c>
      <c r="D35" s="7" t="s">
        <v>330</v>
      </c>
      <c r="E35" s="3" t="s">
        <v>335</v>
      </c>
      <c r="L35" s="1" t="s">
        <v>260</v>
      </c>
      <c r="M35" s="2" t="s">
        <v>266</v>
      </c>
      <c r="N35" s="7">
        <v>1</v>
      </c>
      <c r="O35" s="7" t="s">
        <v>362</v>
      </c>
      <c r="P35" s="7" t="str">
        <f>VLOOKUP(O35,Revistas!A$2:F$20,6)</f>
        <v>REGULAR</v>
      </c>
    </row>
    <row r="36" spans="1:17" ht="30" x14ac:dyDescent="0.25">
      <c r="A36" s="35" t="s">
        <v>20</v>
      </c>
      <c r="B36" s="36">
        <v>2019</v>
      </c>
      <c r="C36" s="37" t="s">
        <v>167</v>
      </c>
      <c r="D36" s="38" t="s">
        <v>328</v>
      </c>
      <c r="E36" s="38" t="s">
        <v>333</v>
      </c>
      <c r="F36" s="37" t="s">
        <v>386</v>
      </c>
      <c r="G36" s="38"/>
      <c r="H36" s="38"/>
      <c r="I36" s="38"/>
      <c r="J36" s="38"/>
      <c r="K36" s="38"/>
      <c r="L36" s="37" t="s">
        <v>21</v>
      </c>
      <c r="M36" s="35"/>
      <c r="N36" s="36">
        <v>8</v>
      </c>
      <c r="P36" s="7" t="e">
        <f>VLOOKUP(O36,Revistas!A$2:F$20,6)</f>
        <v>#N/A</v>
      </c>
      <c r="Q36" s="35" t="s">
        <v>168</v>
      </c>
    </row>
    <row r="37" spans="1:17" x14ac:dyDescent="0.25">
      <c r="A37" s="1" t="s">
        <v>36</v>
      </c>
      <c r="B37" s="3">
        <v>1991</v>
      </c>
      <c r="C37" s="1" t="s">
        <v>37</v>
      </c>
      <c r="P37" s="7" t="e">
        <f>VLOOKUP(O37,Revistas!A$2:F$20,6)</f>
        <v>#N/A</v>
      </c>
    </row>
    <row r="38" spans="1:17" s="28" customFormat="1" ht="30" x14ac:dyDescent="0.25">
      <c r="A38" s="1" t="s">
        <v>4</v>
      </c>
      <c r="B38" s="3">
        <v>2019</v>
      </c>
      <c r="C38" s="1" t="s">
        <v>5</v>
      </c>
      <c r="D38" s="3" t="s">
        <v>328</v>
      </c>
      <c r="E38" s="3" t="s">
        <v>335</v>
      </c>
      <c r="F38" s="2"/>
      <c r="G38" s="3" t="s">
        <v>348</v>
      </c>
      <c r="H38" s="3" t="s">
        <v>332</v>
      </c>
      <c r="I38" s="3" t="s">
        <v>346</v>
      </c>
      <c r="J38" s="3" t="s">
        <v>346</v>
      </c>
      <c r="K38" s="3"/>
      <c r="L38" s="3" t="s">
        <v>90</v>
      </c>
      <c r="M38" s="2" t="s">
        <v>245</v>
      </c>
      <c r="N38" s="7">
        <v>3</v>
      </c>
      <c r="O38" s="7" t="s">
        <v>174</v>
      </c>
      <c r="P38" s="7" t="str">
        <f>VLOOKUP(O38,Revistas!A$2:F$20,6)</f>
        <v>BUENA</v>
      </c>
      <c r="Q38" s="2" t="s">
        <v>259</v>
      </c>
    </row>
    <row r="39" spans="1:17" x14ac:dyDescent="0.25">
      <c r="A39" s="1" t="s">
        <v>263</v>
      </c>
      <c r="B39" s="3">
        <v>2009</v>
      </c>
      <c r="C39" s="1" t="s">
        <v>264</v>
      </c>
      <c r="P39" s="7" t="e">
        <f>VLOOKUP(O39,Revistas!A$2:F$20,6)</f>
        <v>#N/A</v>
      </c>
    </row>
    <row r="40" spans="1:17" x14ac:dyDescent="0.25">
      <c r="A40" s="2" t="s">
        <v>263</v>
      </c>
      <c r="B40" s="3">
        <v>2008</v>
      </c>
    </row>
    <row r="41" spans="1:17" x14ac:dyDescent="0.25">
      <c r="A41" s="28" t="s">
        <v>185</v>
      </c>
      <c r="B41" s="22">
        <v>2011</v>
      </c>
      <c r="C41" s="28" t="s">
        <v>183</v>
      </c>
      <c r="D41" s="22"/>
      <c r="E41" s="22"/>
      <c r="F41" s="51"/>
      <c r="G41" s="22"/>
      <c r="H41" s="22"/>
      <c r="I41" s="22"/>
      <c r="J41" s="22"/>
      <c r="K41" s="22"/>
      <c r="L41" s="28"/>
      <c r="M41" s="28"/>
      <c r="N41" s="22"/>
      <c r="P41" s="7" t="e">
        <f>VLOOKUP(O41,Revistas!A$2:F$20,6)</f>
        <v>#N/A</v>
      </c>
      <c r="Q41" s="29" t="s">
        <v>186</v>
      </c>
    </row>
    <row r="42" spans="1:17" ht="30" x14ac:dyDescent="0.25">
      <c r="A42" s="1" t="s">
        <v>136</v>
      </c>
      <c r="B42" s="3">
        <v>2016</v>
      </c>
      <c r="C42" s="1" t="s">
        <v>222</v>
      </c>
      <c r="E42" s="3" t="s">
        <v>333</v>
      </c>
      <c r="H42" s="3" t="s">
        <v>332</v>
      </c>
      <c r="L42" s="3" t="s">
        <v>226</v>
      </c>
      <c r="N42" s="3">
        <v>31</v>
      </c>
      <c r="O42" s="7" t="s">
        <v>174</v>
      </c>
      <c r="P42" s="7" t="str">
        <f>VLOOKUP(O42,Revistas!A$2:F$20,6)</f>
        <v>BUENA</v>
      </c>
    </row>
  </sheetData>
  <autoFilter ref="A1:Q1" xr:uid="{FFE060F3-7CBF-4FB1-A518-241D5290E86F}">
    <sortState xmlns:xlrd2="http://schemas.microsoft.com/office/spreadsheetml/2017/richdata2" ref="A2:Q42">
      <sortCondition ref="A1"/>
    </sortState>
  </autoFilter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stopIfTrue="1" operator="containsText" id="{43636520-E8F9-458D-A227-21123E456F89}">
            <xm:f>NOT(ISERROR(SEARCH(Revistas!$H$3,P2)))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P2:P40</xm:sqref>
        </x14:conditionalFormatting>
        <x14:conditionalFormatting xmlns:xm="http://schemas.microsoft.com/office/excel/2006/main">
          <x14:cfRule type="containsText" priority="2" operator="containsText" id="{C6669BB0-953C-4CE9-909B-DEC706136221}">
            <xm:f>NOT(ISERROR(SEARCH(Revistas!$H$4,P2)))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P2:P40</xm:sqref>
        </x14:conditionalFormatting>
        <x14:conditionalFormatting xmlns:xm="http://schemas.microsoft.com/office/excel/2006/main">
          <x14:cfRule type="containsText" priority="1" operator="containsText" id="{867E288B-F816-403E-803E-D8A411D9C032}">
            <xm:f>NOT(ISERROR(SEARCH(Revistas!$H$5,P2)))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P2:P40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97C0CC-E269-4062-9D99-68AAB6C5D6C5}">
          <x14:formula1>
            <xm:f>Revistas!$A$2:$A$32</xm:f>
          </x14:formula1>
          <xm:sqref>O17:O18 O2 O20 O35:O36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079E-D804-408A-9E73-9DA75E4351D1}">
  <dimension ref="A1:H16"/>
  <sheetViews>
    <sheetView workbookViewId="0">
      <selection activeCell="C13" sqref="C13"/>
    </sheetView>
  </sheetViews>
  <sheetFormatPr baseColWidth="10" defaultRowHeight="15" x14ac:dyDescent="0.25"/>
  <cols>
    <col min="1" max="1" width="19.85546875" customWidth="1"/>
    <col min="2" max="2" width="9.140625" customWidth="1"/>
    <col min="3" max="3" width="19.140625" bestFit="1" customWidth="1"/>
    <col min="4" max="4" width="22.85546875" customWidth="1"/>
    <col min="5" max="6" width="27.5703125" customWidth="1"/>
    <col min="7" max="7" width="53.42578125" customWidth="1"/>
    <col min="8" max="8" width="71.85546875" style="12" customWidth="1"/>
  </cols>
  <sheetData>
    <row r="1" spans="1:8" s="1" customFormat="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165</v>
      </c>
      <c r="F1" s="6" t="s">
        <v>14</v>
      </c>
      <c r="G1" s="6" t="s">
        <v>166</v>
      </c>
      <c r="H1" s="21" t="s">
        <v>32</v>
      </c>
    </row>
    <row r="2" spans="1:8" s="24" customFormat="1" ht="30" x14ac:dyDescent="0.25">
      <c r="A2" s="24" t="s">
        <v>17</v>
      </c>
      <c r="B2" s="26">
        <v>2020</v>
      </c>
      <c r="C2" s="27" t="s">
        <v>18</v>
      </c>
      <c r="D2" s="27" t="s">
        <v>131</v>
      </c>
      <c r="E2" s="26"/>
      <c r="F2" s="26"/>
      <c r="G2" s="26" t="s">
        <v>10</v>
      </c>
      <c r="H2" s="24" t="s">
        <v>19</v>
      </c>
    </row>
    <row r="3" spans="1:8" s="25" customFormat="1" x14ac:dyDescent="0.25">
      <c r="A3" s="25" t="s">
        <v>29</v>
      </c>
      <c r="B3" s="23">
        <v>2017</v>
      </c>
      <c r="C3" s="25" t="s">
        <v>18</v>
      </c>
      <c r="D3" s="24" t="s">
        <v>117</v>
      </c>
      <c r="E3" s="24" t="s">
        <v>130</v>
      </c>
      <c r="F3" s="24"/>
      <c r="H3" s="24" t="s">
        <v>30</v>
      </c>
    </row>
    <row r="4" spans="1:8" s="1" customFormat="1" ht="45" x14ac:dyDescent="0.25">
      <c r="A4" s="1" t="s">
        <v>31</v>
      </c>
      <c r="B4" s="3">
        <v>2019</v>
      </c>
      <c r="C4" s="1" t="s">
        <v>18</v>
      </c>
      <c r="D4" s="1" t="s">
        <v>129</v>
      </c>
      <c r="E4" s="2" t="s">
        <v>48</v>
      </c>
      <c r="F4" s="2"/>
      <c r="G4" s="2" t="s">
        <v>164</v>
      </c>
      <c r="H4" s="2" t="s">
        <v>198</v>
      </c>
    </row>
    <row r="5" spans="1:8" s="1" customFormat="1" x14ac:dyDescent="0.25">
      <c r="A5" s="1" t="s">
        <v>28</v>
      </c>
      <c r="B5" s="3">
        <v>2020</v>
      </c>
      <c r="C5" s="1" t="s">
        <v>18</v>
      </c>
      <c r="D5" s="1" t="s">
        <v>144</v>
      </c>
      <c r="H5" s="1" t="s">
        <v>137</v>
      </c>
    </row>
    <row r="6" spans="1:8" s="8" customFormat="1" x14ac:dyDescent="0.25">
      <c r="A6" s="8" t="s">
        <v>47</v>
      </c>
      <c r="B6" s="9">
        <v>2019</v>
      </c>
      <c r="C6" s="8" t="s">
        <v>18</v>
      </c>
      <c r="D6" s="8" t="s">
        <v>133</v>
      </c>
      <c r="E6" s="10" t="s">
        <v>132</v>
      </c>
      <c r="F6" s="10"/>
      <c r="G6" s="1"/>
    </row>
    <row r="7" spans="1:8" s="35" customFormat="1" ht="30" x14ac:dyDescent="0.25">
      <c r="A7" s="35" t="s">
        <v>38</v>
      </c>
      <c r="B7" s="36">
        <v>2010</v>
      </c>
      <c r="C7" s="35" t="s">
        <v>18</v>
      </c>
      <c r="D7" s="35" t="s">
        <v>39</v>
      </c>
      <c r="H7" s="37" t="s">
        <v>308</v>
      </c>
    </row>
    <row r="8" spans="1:8" s="1" customFormat="1" ht="30" x14ac:dyDescent="0.25">
      <c r="A8" s="1" t="s">
        <v>46</v>
      </c>
      <c r="B8" s="3">
        <v>2006</v>
      </c>
      <c r="C8" s="2" t="s">
        <v>121</v>
      </c>
      <c r="D8" s="1" t="s">
        <v>117</v>
      </c>
      <c r="E8" s="2" t="s">
        <v>134</v>
      </c>
      <c r="F8" s="2"/>
    </row>
    <row r="9" spans="1:8" x14ac:dyDescent="0.25">
      <c r="A9" s="1" t="s">
        <v>211</v>
      </c>
      <c r="B9" s="3">
        <v>2014</v>
      </c>
      <c r="C9" t="s">
        <v>210</v>
      </c>
      <c r="F9" t="s">
        <v>212</v>
      </c>
      <c r="H9" s="12" t="s">
        <v>213</v>
      </c>
    </row>
    <row r="10" spans="1:8" x14ac:dyDescent="0.25">
      <c r="A10" s="1" t="s">
        <v>224</v>
      </c>
      <c r="B10" s="3">
        <v>2007</v>
      </c>
      <c r="C10" t="s">
        <v>223</v>
      </c>
      <c r="G10" s="33" t="s">
        <v>225</v>
      </c>
    </row>
    <row r="11" spans="1:8" x14ac:dyDescent="0.25">
      <c r="A11" s="1" t="s">
        <v>7</v>
      </c>
      <c r="B11" s="3">
        <v>2011</v>
      </c>
      <c r="C11" t="s">
        <v>241</v>
      </c>
      <c r="D11" t="s">
        <v>240</v>
      </c>
    </row>
    <row r="12" spans="1:8" x14ac:dyDescent="0.25">
      <c r="A12" s="1" t="s">
        <v>7</v>
      </c>
      <c r="B12" s="3">
        <v>2014</v>
      </c>
      <c r="C12" t="s">
        <v>394</v>
      </c>
    </row>
    <row r="16" spans="1:8" x14ac:dyDescent="0.25">
      <c r="A16" t="s">
        <v>242</v>
      </c>
      <c r="B16">
        <v>1989</v>
      </c>
      <c r="C16" s="34" t="s">
        <v>243</v>
      </c>
      <c r="F16" t="s">
        <v>244</v>
      </c>
    </row>
  </sheetData>
  <hyperlinks>
    <hyperlink ref="G10" r:id="rId1" tooltip="Go to European Journal of Operational Research on ScienceDirect" display="https://www.sciencedirect.com/science/journal/03772217" xr:uid="{F7DB3E85-4B46-4935-B4CF-0CDCA8C2336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DF2F-9F61-475D-818B-C641491726AD}">
  <dimension ref="A1:H14"/>
  <sheetViews>
    <sheetView workbookViewId="0">
      <selection activeCell="C1" sqref="C1"/>
    </sheetView>
  </sheetViews>
  <sheetFormatPr baseColWidth="10" defaultRowHeight="15" x14ac:dyDescent="0.25"/>
  <cols>
    <col min="1" max="1" width="18.28515625" style="1" bestFit="1" customWidth="1"/>
    <col min="2" max="2" width="5" style="1" bestFit="1" customWidth="1"/>
    <col min="3" max="3" width="25.28515625" style="3" bestFit="1" customWidth="1"/>
    <col min="4" max="4" width="20.5703125" style="1" bestFit="1" customWidth="1"/>
    <col min="5" max="5" width="19.5703125" style="1" bestFit="1" customWidth="1"/>
    <col min="6" max="6" width="28.85546875" style="1" bestFit="1" customWidth="1"/>
    <col min="7" max="7" width="23" style="1" bestFit="1" customWidth="1"/>
    <col min="8" max="8" width="77.85546875" style="1" bestFit="1" customWidth="1"/>
    <col min="9" max="16384" width="11.42578125" style="1"/>
  </cols>
  <sheetData>
    <row r="1" spans="1:8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44</v>
      </c>
      <c r="F1" s="6" t="s">
        <v>45</v>
      </c>
      <c r="G1" s="6" t="s">
        <v>14</v>
      </c>
      <c r="H1" s="6" t="s">
        <v>32</v>
      </c>
    </row>
    <row r="2" spans="1:8" x14ac:dyDescent="0.25">
      <c r="A2" s="1" t="s">
        <v>49</v>
      </c>
      <c r="B2" s="1">
        <v>2012</v>
      </c>
      <c r="C2" s="3" t="s">
        <v>51</v>
      </c>
      <c r="D2" s="1" t="s">
        <v>50</v>
      </c>
      <c r="F2" s="1" t="s">
        <v>55</v>
      </c>
      <c r="G2" s="1" t="s">
        <v>53</v>
      </c>
      <c r="H2" s="1" t="s">
        <v>54</v>
      </c>
    </row>
    <row r="3" spans="1:8" x14ac:dyDescent="0.25">
      <c r="A3" s="1" t="s">
        <v>56</v>
      </c>
      <c r="B3" s="1">
        <v>2014</v>
      </c>
      <c r="C3" s="3" t="s">
        <v>61</v>
      </c>
      <c r="D3" s="1" t="s">
        <v>57</v>
      </c>
      <c r="F3" s="1" t="s">
        <v>58</v>
      </c>
      <c r="G3" s="1" t="s">
        <v>59</v>
      </c>
    </row>
    <row r="4" spans="1:8" x14ac:dyDescent="0.25">
      <c r="A4" s="1" t="s">
        <v>60</v>
      </c>
      <c r="B4" s="1">
        <v>2017</v>
      </c>
      <c r="C4" s="3" t="s">
        <v>77</v>
      </c>
      <c r="D4" s="1" t="s">
        <v>57</v>
      </c>
      <c r="E4" s="1" t="s">
        <v>62</v>
      </c>
      <c r="F4" s="1" t="s">
        <v>70</v>
      </c>
      <c r="G4" s="4" t="s">
        <v>10</v>
      </c>
      <c r="H4" s="1" t="s">
        <v>157</v>
      </c>
    </row>
    <row r="5" spans="1:8" x14ac:dyDescent="0.25">
      <c r="A5" s="1" t="s">
        <v>63</v>
      </c>
      <c r="B5" s="1">
        <v>2015</v>
      </c>
      <c r="C5" s="3" t="s">
        <v>65</v>
      </c>
      <c r="D5" s="1" t="s">
        <v>57</v>
      </c>
      <c r="E5" s="1" t="s">
        <v>64</v>
      </c>
      <c r="F5" s="1" t="s">
        <v>66</v>
      </c>
      <c r="G5" s="4" t="s">
        <v>10</v>
      </c>
      <c r="H5" s="1" t="s">
        <v>67</v>
      </c>
    </row>
    <row r="6" spans="1:8" ht="45" x14ac:dyDescent="0.25">
      <c r="A6" s="1" t="s">
        <v>68</v>
      </c>
      <c r="B6" s="1">
        <v>2007</v>
      </c>
      <c r="C6" s="3" t="s">
        <v>72</v>
      </c>
      <c r="D6" s="1" t="s">
        <v>69</v>
      </c>
      <c r="F6" s="2" t="s">
        <v>71</v>
      </c>
      <c r="G6" s="1" t="s">
        <v>78</v>
      </c>
      <c r="H6" s="2" t="s">
        <v>73</v>
      </c>
    </row>
    <row r="7" spans="1:8" x14ac:dyDescent="0.25">
      <c r="A7" s="1" t="s">
        <v>74</v>
      </c>
      <c r="B7" s="1">
        <v>2008</v>
      </c>
      <c r="C7" s="3" t="s">
        <v>76</v>
      </c>
      <c r="D7" s="1" t="s">
        <v>50</v>
      </c>
      <c r="F7" s="1" t="s">
        <v>79</v>
      </c>
      <c r="G7" s="1" t="s">
        <v>75</v>
      </c>
    </row>
    <row r="8" spans="1:8" s="13" customFormat="1" x14ac:dyDescent="0.25">
      <c r="A8" s="13" t="s">
        <v>80</v>
      </c>
      <c r="B8" s="13">
        <v>2010</v>
      </c>
      <c r="C8" s="14" t="s">
        <v>83</v>
      </c>
      <c r="D8" s="13" t="s">
        <v>82</v>
      </c>
      <c r="F8" s="13" t="s">
        <v>84</v>
      </c>
      <c r="G8" s="13" t="s">
        <v>106</v>
      </c>
      <c r="H8" s="13" t="s">
        <v>81</v>
      </c>
    </row>
    <row r="9" spans="1:8" ht="45" x14ac:dyDescent="0.25">
      <c r="A9" s="1" t="s">
        <v>85</v>
      </c>
      <c r="B9" s="1">
        <v>2009</v>
      </c>
      <c r="C9" s="3" t="s">
        <v>96</v>
      </c>
      <c r="D9" s="2" t="s">
        <v>146</v>
      </c>
      <c r="F9" s="1" t="s">
        <v>97</v>
      </c>
      <c r="G9" s="1" t="s">
        <v>105</v>
      </c>
    </row>
    <row r="10" spans="1:8" ht="45" x14ac:dyDescent="0.25">
      <c r="A10" s="1" t="s">
        <v>86</v>
      </c>
      <c r="B10" s="1">
        <v>2010</v>
      </c>
      <c r="C10" s="3" t="s">
        <v>95</v>
      </c>
      <c r="D10" s="2" t="s">
        <v>99</v>
      </c>
      <c r="F10" s="2" t="s">
        <v>102</v>
      </c>
      <c r="G10" s="1" t="s">
        <v>101</v>
      </c>
    </row>
    <row r="11" spans="1:8" ht="30" x14ac:dyDescent="0.25">
      <c r="A11" s="1" t="s">
        <v>87</v>
      </c>
      <c r="B11" s="1">
        <v>2016</v>
      </c>
      <c r="C11" s="3" t="s">
        <v>95</v>
      </c>
      <c r="D11" s="1" t="s">
        <v>69</v>
      </c>
      <c r="F11" s="2" t="s">
        <v>98</v>
      </c>
      <c r="G11" s="1" t="s">
        <v>100</v>
      </c>
    </row>
    <row r="12" spans="1:8" ht="45" x14ac:dyDescent="0.25">
      <c r="A12" s="1" t="s">
        <v>88</v>
      </c>
      <c r="B12" s="1">
        <v>2018</v>
      </c>
      <c r="C12" s="3" t="s">
        <v>107</v>
      </c>
      <c r="D12" s="1" t="s">
        <v>57</v>
      </c>
      <c r="F12" s="2" t="s">
        <v>103</v>
      </c>
      <c r="G12" s="1" t="s">
        <v>104</v>
      </c>
    </row>
    <row r="13" spans="1:8" ht="30" x14ac:dyDescent="0.25">
      <c r="A13" s="1" t="s">
        <v>89</v>
      </c>
      <c r="B13" s="1">
        <v>2014</v>
      </c>
      <c r="C13" s="3" t="s">
        <v>93</v>
      </c>
      <c r="D13" s="1" t="s">
        <v>57</v>
      </c>
      <c r="F13" s="1" t="s">
        <v>91</v>
      </c>
      <c r="G13" s="2" t="s">
        <v>92</v>
      </c>
    </row>
    <row r="14" spans="1:8" ht="45" x14ac:dyDescent="0.25">
      <c r="A14" s="1" t="s">
        <v>38</v>
      </c>
      <c r="B14" s="1">
        <v>2012</v>
      </c>
      <c r="C14" s="7" t="s">
        <v>94</v>
      </c>
      <c r="D14" s="1" t="s">
        <v>57</v>
      </c>
      <c r="F14" s="1" t="s">
        <v>90</v>
      </c>
      <c r="G14" s="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CA28-7F3F-4E71-8CEB-37F843BC94D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7EBF-2A64-4E23-9654-8BB6149B5AE4}">
  <dimension ref="A1:E33"/>
  <sheetViews>
    <sheetView workbookViewId="0">
      <selection activeCell="H17" sqref="H17"/>
    </sheetView>
  </sheetViews>
  <sheetFormatPr baseColWidth="10" defaultRowHeight="15" x14ac:dyDescent="0.25"/>
  <cols>
    <col min="1" max="1" width="13.28515625" customWidth="1"/>
    <col min="2" max="2" width="44" bestFit="1" customWidth="1"/>
    <col min="5" max="5" width="28.5703125" bestFit="1" customWidth="1"/>
  </cols>
  <sheetData>
    <row r="1" spans="1:5" ht="15.75" thickBot="1" x14ac:dyDescent="0.3">
      <c r="A1" s="15" t="s">
        <v>108</v>
      </c>
      <c r="B1" s="16" t="s">
        <v>109</v>
      </c>
      <c r="D1" s="15" t="s">
        <v>108</v>
      </c>
      <c r="E1" s="16" t="s">
        <v>116</v>
      </c>
    </row>
    <row r="2" spans="1:5" x14ac:dyDescent="0.25">
      <c r="A2" s="17" t="s">
        <v>95</v>
      </c>
      <c r="B2" s="18"/>
      <c r="D2" s="17" t="s">
        <v>117</v>
      </c>
      <c r="E2" s="18" t="s">
        <v>118</v>
      </c>
    </row>
    <row r="3" spans="1:5" x14ac:dyDescent="0.25">
      <c r="A3" s="17" t="s">
        <v>111</v>
      </c>
      <c r="B3" s="18" t="s">
        <v>112</v>
      </c>
      <c r="D3" s="17" t="s">
        <v>69</v>
      </c>
      <c r="E3" s="18" t="s">
        <v>119</v>
      </c>
    </row>
    <row r="4" spans="1:5" x14ac:dyDescent="0.25">
      <c r="A4" s="17" t="s">
        <v>120</v>
      </c>
      <c r="B4" s="18" t="s">
        <v>5</v>
      </c>
      <c r="D4" s="17" t="s">
        <v>124</v>
      </c>
      <c r="E4" s="18" t="s">
        <v>125</v>
      </c>
    </row>
    <row r="5" spans="1:5" x14ac:dyDescent="0.25">
      <c r="A5" s="17" t="s">
        <v>377</v>
      </c>
      <c r="B5" s="18" t="s">
        <v>378</v>
      </c>
      <c r="D5" s="17" t="s">
        <v>126</v>
      </c>
      <c r="E5" s="18" t="s">
        <v>127</v>
      </c>
    </row>
    <row r="6" spans="1:5" x14ac:dyDescent="0.25">
      <c r="A6" s="17" t="s">
        <v>51</v>
      </c>
      <c r="B6" s="18" t="s">
        <v>43</v>
      </c>
      <c r="D6" s="17"/>
      <c r="E6" s="18"/>
    </row>
    <row r="7" spans="1:5" x14ac:dyDescent="0.25">
      <c r="A7" s="17" t="s">
        <v>58</v>
      </c>
      <c r="B7" s="18"/>
      <c r="D7" s="17"/>
      <c r="E7" s="18"/>
    </row>
    <row r="8" spans="1:5" x14ac:dyDescent="0.25">
      <c r="A8" s="17" t="s">
        <v>256</v>
      </c>
      <c r="B8" s="18" t="s">
        <v>255</v>
      </c>
      <c r="D8" s="17"/>
      <c r="E8" s="18"/>
    </row>
    <row r="9" spans="1:5" x14ac:dyDescent="0.25">
      <c r="A9" s="17" t="s">
        <v>65</v>
      </c>
      <c r="B9" s="18" t="s">
        <v>389</v>
      </c>
      <c r="D9" s="17"/>
      <c r="E9" s="18"/>
    </row>
    <row r="10" spans="1:5" x14ac:dyDescent="0.25">
      <c r="A10" s="17" t="s">
        <v>372</v>
      </c>
      <c r="B10" s="18" t="s">
        <v>373</v>
      </c>
      <c r="D10" s="17"/>
      <c r="E10" s="18"/>
    </row>
    <row r="11" spans="1:5" x14ac:dyDescent="0.25">
      <c r="A11" s="17" t="s">
        <v>238</v>
      </c>
      <c r="B11" s="18" t="s">
        <v>239</v>
      </c>
      <c r="D11" s="17"/>
      <c r="E11" s="18"/>
    </row>
    <row r="12" spans="1:5" x14ac:dyDescent="0.25">
      <c r="A12" s="17" t="s">
        <v>90</v>
      </c>
      <c r="B12" s="18" t="s">
        <v>128</v>
      </c>
      <c r="D12" s="17"/>
      <c r="E12" s="18"/>
    </row>
    <row r="13" spans="1:5" x14ac:dyDescent="0.25">
      <c r="A13" s="17" t="s">
        <v>216</v>
      </c>
      <c r="B13" s="18" t="s">
        <v>217</v>
      </c>
      <c r="D13" s="17"/>
      <c r="E13" s="18"/>
    </row>
    <row r="14" spans="1:5" x14ac:dyDescent="0.25">
      <c r="A14" s="17" t="s">
        <v>215</v>
      </c>
      <c r="B14" s="18" t="s">
        <v>218</v>
      </c>
      <c r="D14" s="17"/>
      <c r="E14" s="18"/>
    </row>
    <row r="15" spans="1:5" x14ac:dyDescent="0.25">
      <c r="A15" s="17" t="s">
        <v>214</v>
      </c>
      <c r="B15" s="18" t="s">
        <v>398</v>
      </c>
      <c r="D15" s="17"/>
      <c r="E15" s="18"/>
    </row>
    <row r="16" spans="1:5" x14ac:dyDescent="0.25">
      <c r="A16" s="17" t="s">
        <v>113</v>
      </c>
      <c r="B16" s="18" t="s">
        <v>114</v>
      </c>
      <c r="D16" s="17"/>
      <c r="E16" s="18"/>
    </row>
    <row r="17" spans="1:5" x14ac:dyDescent="0.25">
      <c r="A17" s="17" t="s">
        <v>52</v>
      </c>
      <c r="B17" s="18" t="s">
        <v>115</v>
      </c>
      <c r="D17" s="17"/>
      <c r="E17" s="18"/>
    </row>
    <row r="18" spans="1:5" x14ac:dyDescent="0.25">
      <c r="A18" s="17" t="s">
        <v>122</v>
      </c>
      <c r="B18" s="18" t="s">
        <v>123</v>
      </c>
      <c r="D18" s="17"/>
      <c r="E18" s="18"/>
    </row>
    <row r="19" spans="1:5" x14ac:dyDescent="0.25">
      <c r="A19" s="17" t="s">
        <v>91</v>
      </c>
      <c r="B19" s="18" t="s">
        <v>110</v>
      </c>
      <c r="D19" s="17"/>
      <c r="E19" s="18"/>
    </row>
    <row r="20" spans="1:5" x14ac:dyDescent="0.25">
      <c r="A20" s="17" t="s">
        <v>374</v>
      </c>
      <c r="B20" s="18" t="s">
        <v>375</v>
      </c>
      <c r="D20" s="17"/>
      <c r="E20" s="18"/>
    </row>
    <row r="21" spans="1:5" x14ac:dyDescent="0.25">
      <c r="A21" s="17"/>
      <c r="B21" s="18"/>
      <c r="D21" s="17"/>
      <c r="E21" s="18"/>
    </row>
    <row r="22" spans="1:5" x14ac:dyDescent="0.25">
      <c r="A22" s="17"/>
      <c r="B22" s="18"/>
      <c r="D22" s="17"/>
      <c r="E22" s="18"/>
    </row>
    <row r="23" spans="1:5" x14ac:dyDescent="0.25">
      <c r="A23" s="17"/>
      <c r="B23" s="18"/>
      <c r="D23" s="17"/>
      <c r="E23" s="18"/>
    </row>
    <row r="24" spans="1:5" x14ac:dyDescent="0.25">
      <c r="A24" s="17"/>
      <c r="B24" s="18"/>
      <c r="D24" s="17"/>
      <c r="E24" s="18"/>
    </row>
    <row r="25" spans="1:5" x14ac:dyDescent="0.25">
      <c r="A25" s="17"/>
      <c r="B25" s="18"/>
      <c r="D25" s="17"/>
      <c r="E25" s="18"/>
    </row>
    <row r="26" spans="1:5" x14ac:dyDescent="0.25">
      <c r="A26" s="17"/>
      <c r="B26" s="18"/>
      <c r="D26" s="17"/>
      <c r="E26" s="18"/>
    </row>
    <row r="27" spans="1:5" x14ac:dyDescent="0.25">
      <c r="A27" s="17"/>
      <c r="B27" s="18"/>
      <c r="D27" s="17"/>
      <c r="E27" s="18"/>
    </row>
    <row r="28" spans="1:5" x14ac:dyDescent="0.25">
      <c r="A28" s="17"/>
      <c r="B28" s="18"/>
      <c r="D28" s="17"/>
      <c r="E28" s="18"/>
    </row>
    <row r="29" spans="1:5" x14ac:dyDescent="0.25">
      <c r="A29" s="17"/>
      <c r="B29" s="18"/>
      <c r="D29" s="17"/>
      <c r="E29" s="18"/>
    </row>
    <row r="30" spans="1:5" x14ac:dyDescent="0.25">
      <c r="A30" s="17"/>
      <c r="B30" s="18"/>
      <c r="D30" s="17"/>
      <c r="E30" s="18"/>
    </row>
    <row r="31" spans="1:5" x14ac:dyDescent="0.25">
      <c r="A31" s="17"/>
      <c r="B31" s="18"/>
      <c r="D31" s="17"/>
      <c r="E31" s="18"/>
    </row>
    <row r="32" spans="1:5" x14ac:dyDescent="0.25">
      <c r="A32" s="17"/>
      <c r="B32" s="18"/>
      <c r="D32" s="17"/>
      <c r="E32" s="18"/>
    </row>
    <row r="33" spans="1:5" ht="15.75" thickBot="1" x14ac:dyDescent="0.3">
      <c r="A33" s="19"/>
      <c r="B33" s="20"/>
      <c r="D33" s="19"/>
      <c r="E33" s="20"/>
    </row>
  </sheetData>
  <autoFilter ref="A1:B33" xr:uid="{87F67EBF-2A64-4E23-9654-8BB6149B5AE4}">
    <sortState xmlns:xlrd2="http://schemas.microsoft.com/office/spreadsheetml/2017/richdata2" ref="A2:B33">
      <sortCondition ref="A1:A3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6B25-5325-47F3-A042-9F76F2F78785}">
  <dimension ref="A1:I7"/>
  <sheetViews>
    <sheetView workbookViewId="0">
      <selection activeCell="F14" sqref="F14"/>
    </sheetView>
  </sheetViews>
  <sheetFormatPr baseColWidth="10" defaultRowHeight="15" x14ac:dyDescent="0.25"/>
  <cols>
    <col min="1" max="1" width="19.7109375" bestFit="1" customWidth="1"/>
    <col min="3" max="3" width="9.85546875" style="11" bestFit="1" customWidth="1"/>
    <col min="4" max="4" width="16.28515625" bestFit="1" customWidth="1"/>
  </cols>
  <sheetData>
    <row r="1" spans="1:9" s="1" customFormat="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44</v>
      </c>
      <c r="F1" s="6" t="s">
        <v>45</v>
      </c>
      <c r="G1" s="6" t="s">
        <v>14</v>
      </c>
      <c r="H1" s="6" t="s">
        <v>32</v>
      </c>
    </row>
    <row r="2" spans="1:9" x14ac:dyDescent="0.25">
      <c r="A2" t="s">
        <v>148</v>
      </c>
      <c r="B2">
        <v>1997</v>
      </c>
      <c r="C2" s="11" t="s">
        <v>156</v>
      </c>
    </row>
    <row r="3" spans="1:9" x14ac:dyDescent="0.25">
      <c r="A3" t="s">
        <v>149</v>
      </c>
      <c r="B3">
        <v>2012</v>
      </c>
      <c r="C3" s="11" t="s">
        <v>156</v>
      </c>
      <c r="I3" t="s">
        <v>155</v>
      </c>
    </row>
    <row r="4" spans="1:9" x14ac:dyDescent="0.25">
      <c r="A4" t="s">
        <v>150</v>
      </c>
      <c r="B4">
        <v>1995</v>
      </c>
      <c r="C4" s="11" t="s">
        <v>156</v>
      </c>
    </row>
    <row r="5" spans="1:9" x14ac:dyDescent="0.25">
      <c r="A5" t="s">
        <v>151</v>
      </c>
      <c r="B5">
        <v>2002</v>
      </c>
      <c r="C5" s="11" t="s">
        <v>156</v>
      </c>
      <c r="I5" t="s">
        <v>147</v>
      </c>
    </row>
    <row r="6" spans="1:9" x14ac:dyDescent="0.25">
      <c r="A6" t="s">
        <v>152</v>
      </c>
      <c r="B6">
        <v>2009</v>
      </c>
      <c r="C6" s="11" t="s">
        <v>156</v>
      </c>
      <c r="I6" t="s">
        <v>154</v>
      </c>
    </row>
    <row r="7" spans="1:9" x14ac:dyDescent="0.25">
      <c r="A7" t="s">
        <v>153</v>
      </c>
      <c r="B7">
        <v>2008</v>
      </c>
      <c r="C7" s="11" t="s">
        <v>156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8E33-4657-4BD0-98A5-B60AA5D19BBF}">
  <dimension ref="A1:H23"/>
  <sheetViews>
    <sheetView workbookViewId="0">
      <selection activeCell="A23" sqref="A23"/>
    </sheetView>
  </sheetViews>
  <sheetFormatPr baseColWidth="10" defaultRowHeight="15" x14ac:dyDescent="0.25"/>
  <cols>
    <col min="1" max="1" width="55.85546875" bestFit="1" customWidth="1"/>
    <col min="2" max="2" width="8" style="11" bestFit="1" customWidth="1"/>
    <col min="3" max="3" width="15.28515625" style="11" bestFit="1" customWidth="1"/>
    <col min="4" max="4" width="15.42578125" style="11" bestFit="1" customWidth="1"/>
    <col min="5" max="5" width="20.140625" bestFit="1" customWidth="1"/>
    <col min="6" max="6" width="15" style="11" bestFit="1" customWidth="1"/>
    <col min="7" max="7" width="80.28515625" bestFit="1" customWidth="1"/>
  </cols>
  <sheetData>
    <row r="1" spans="1:8" ht="15.75" thickBot="1" x14ac:dyDescent="0.3">
      <c r="A1" s="6" t="s">
        <v>176</v>
      </c>
      <c r="B1" s="6" t="s">
        <v>173</v>
      </c>
      <c r="C1" s="6" t="s">
        <v>190</v>
      </c>
      <c r="D1" s="6" t="s">
        <v>192</v>
      </c>
      <c r="E1" s="6" t="s">
        <v>177</v>
      </c>
      <c r="F1" s="45" t="s">
        <v>254</v>
      </c>
    </row>
    <row r="2" spans="1:8" x14ac:dyDescent="0.25">
      <c r="A2" t="s">
        <v>399</v>
      </c>
      <c r="B2" s="11">
        <v>1.62</v>
      </c>
      <c r="C2" s="11" t="s">
        <v>189</v>
      </c>
      <c r="D2" s="11" t="s">
        <v>189</v>
      </c>
      <c r="E2" s="64">
        <v>17</v>
      </c>
      <c r="F2" s="41" t="s">
        <v>196</v>
      </c>
    </row>
    <row r="3" spans="1:8" x14ac:dyDescent="0.25">
      <c r="A3" t="s">
        <v>174</v>
      </c>
      <c r="B3" s="53">
        <v>1.18</v>
      </c>
      <c r="C3" s="11" t="s">
        <v>191</v>
      </c>
      <c r="D3" s="11" t="s">
        <v>189</v>
      </c>
      <c r="E3" s="39">
        <v>95</v>
      </c>
      <c r="F3" s="43" t="s">
        <v>196</v>
      </c>
      <c r="H3" s="61" t="s">
        <v>196</v>
      </c>
    </row>
    <row r="4" spans="1:8" x14ac:dyDescent="0.25">
      <c r="A4" t="s">
        <v>272</v>
      </c>
      <c r="B4" s="53">
        <v>1</v>
      </c>
      <c r="C4" s="11" t="s">
        <v>191</v>
      </c>
      <c r="D4" s="11" t="s">
        <v>191</v>
      </c>
      <c r="E4" s="46">
        <v>90</v>
      </c>
      <c r="F4" s="42" t="s">
        <v>197</v>
      </c>
      <c r="H4" s="61" t="s">
        <v>197</v>
      </c>
    </row>
    <row r="5" spans="1:8" x14ac:dyDescent="0.25">
      <c r="A5" t="s">
        <v>267</v>
      </c>
      <c r="B5" s="53">
        <v>1.54</v>
      </c>
      <c r="C5" s="11" t="s">
        <v>189</v>
      </c>
      <c r="D5" s="11" t="s">
        <v>189</v>
      </c>
      <c r="E5" s="46">
        <v>90</v>
      </c>
      <c r="F5" s="43" t="s">
        <v>196</v>
      </c>
      <c r="H5" s="61" t="s">
        <v>195</v>
      </c>
    </row>
    <row r="6" spans="1:8" x14ac:dyDescent="0.25">
      <c r="A6" t="s">
        <v>172</v>
      </c>
      <c r="B6" s="53">
        <v>0.33</v>
      </c>
      <c r="C6" s="11" t="s">
        <v>193</v>
      </c>
      <c r="D6" s="11" t="s">
        <v>194</v>
      </c>
      <c r="E6" s="39">
        <v>56</v>
      </c>
      <c r="F6" s="44" t="s">
        <v>195</v>
      </c>
      <c r="H6" s="30"/>
    </row>
    <row r="7" spans="1:8" x14ac:dyDescent="0.25">
      <c r="A7" t="s">
        <v>225</v>
      </c>
      <c r="B7" s="53">
        <v>1.42</v>
      </c>
      <c r="C7" s="11" t="s">
        <v>189</v>
      </c>
      <c r="D7" s="11" t="s">
        <v>189</v>
      </c>
      <c r="E7" s="39" t="s">
        <v>10</v>
      </c>
      <c r="F7" s="43" t="s">
        <v>196</v>
      </c>
    </row>
    <row r="8" spans="1:8" x14ac:dyDescent="0.25">
      <c r="A8" t="s">
        <v>228</v>
      </c>
      <c r="B8" s="53">
        <v>1.68</v>
      </c>
      <c r="C8" s="11" t="s">
        <v>189</v>
      </c>
      <c r="D8" s="11" t="s">
        <v>189</v>
      </c>
      <c r="E8" s="39">
        <v>98</v>
      </c>
      <c r="F8" s="43" t="s">
        <v>196</v>
      </c>
    </row>
    <row r="9" spans="1:8" x14ac:dyDescent="0.25">
      <c r="A9" t="s">
        <v>322</v>
      </c>
      <c r="B9" s="11">
        <v>1.24</v>
      </c>
      <c r="C9" s="11" t="s">
        <v>324</v>
      </c>
      <c r="D9" s="11" t="s">
        <v>189</v>
      </c>
      <c r="E9" s="46">
        <v>87</v>
      </c>
      <c r="F9" s="43" t="s">
        <v>196</v>
      </c>
    </row>
    <row r="10" spans="1:8" x14ac:dyDescent="0.25">
      <c r="A10" t="s">
        <v>297</v>
      </c>
      <c r="B10" s="53">
        <v>0.09</v>
      </c>
      <c r="C10" s="11" t="s">
        <v>10</v>
      </c>
      <c r="D10" s="11" t="s">
        <v>193</v>
      </c>
      <c r="E10" s="39" t="s">
        <v>10</v>
      </c>
      <c r="F10" s="44" t="s">
        <v>195</v>
      </c>
    </row>
    <row r="11" spans="1:8" x14ac:dyDescent="0.25">
      <c r="A11" t="s">
        <v>249</v>
      </c>
      <c r="B11" s="53">
        <v>0.69</v>
      </c>
      <c r="C11" s="11" t="s">
        <v>191</v>
      </c>
      <c r="D11" s="11" t="s">
        <v>191</v>
      </c>
      <c r="E11" s="39">
        <v>83</v>
      </c>
      <c r="F11" s="42" t="s">
        <v>197</v>
      </c>
    </row>
    <row r="12" spans="1:8" x14ac:dyDescent="0.25">
      <c r="A12" t="s">
        <v>234</v>
      </c>
      <c r="B12" s="53">
        <v>1.54</v>
      </c>
      <c r="C12" s="11" t="s">
        <v>189</v>
      </c>
      <c r="D12" s="11" t="s">
        <v>189</v>
      </c>
      <c r="E12" s="39">
        <v>97</v>
      </c>
      <c r="F12" s="43" t="s">
        <v>196</v>
      </c>
    </row>
    <row r="13" spans="1:8" x14ac:dyDescent="0.25">
      <c r="A13" s="12" t="s">
        <v>212</v>
      </c>
      <c r="B13" s="54" t="s">
        <v>10</v>
      </c>
      <c r="C13" s="3" t="s">
        <v>10</v>
      </c>
      <c r="D13" s="3" t="s">
        <v>10</v>
      </c>
      <c r="E13" s="40">
        <v>23</v>
      </c>
      <c r="F13" s="65" t="s">
        <v>195</v>
      </c>
    </row>
    <row r="14" spans="1:8" x14ac:dyDescent="0.25">
      <c r="A14" t="s">
        <v>316</v>
      </c>
      <c r="B14" s="11">
        <v>0.12</v>
      </c>
      <c r="C14" s="11" t="s">
        <v>10</v>
      </c>
      <c r="D14" s="11" t="s">
        <v>193</v>
      </c>
      <c r="E14" s="39" t="s">
        <v>10</v>
      </c>
      <c r="F14" s="55" t="s">
        <v>195</v>
      </c>
    </row>
    <row r="15" spans="1:8" x14ac:dyDescent="0.25">
      <c r="A15" t="s">
        <v>171</v>
      </c>
      <c r="B15" s="53" t="s">
        <v>10</v>
      </c>
      <c r="C15" s="11" t="s">
        <v>10</v>
      </c>
      <c r="D15" s="11" t="s">
        <v>10</v>
      </c>
      <c r="E15" s="39">
        <v>74</v>
      </c>
      <c r="F15" s="44" t="s">
        <v>195</v>
      </c>
    </row>
    <row r="16" spans="1:8" x14ac:dyDescent="0.25">
      <c r="A16" t="s">
        <v>258</v>
      </c>
      <c r="B16" s="53">
        <v>1.54</v>
      </c>
      <c r="C16" s="11" t="s">
        <v>189</v>
      </c>
      <c r="D16" s="11" t="s">
        <v>189</v>
      </c>
      <c r="E16" s="52">
        <v>95</v>
      </c>
      <c r="F16" s="43" t="s">
        <v>196</v>
      </c>
    </row>
    <row r="17" spans="1:7" x14ac:dyDescent="0.25">
      <c r="A17" t="s">
        <v>298</v>
      </c>
      <c r="B17" s="53">
        <v>3.77</v>
      </c>
      <c r="C17" s="11" t="s">
        <v>189</v>
      </c>
      <c r="D17" s="11" t="s">
        <v>189</v>
      </c>
      <c r="E17" s="50">
        <v>38</v>
      </c>
      <c r="F17" s="58" t="s">
        <v>323</v>
      </c>
    </row>
    <row r="18" spans="1:7" x14ac:dyDescent="0.25">
      <c r="A18" t="s">
        <v>252</v>
      </c>
      <c r="B18" s="53">
        <v>0.69</v>
      </c>
      <c r="C18" s="11" t="s">
        <v>253</v>
      </c>
      <c r="D18" s="11" t="s">
        <v>253</v>
      </c>
      <c r="E18" s="50">
        <v>60</v>
      </c>
      <c r="F18" s="56" t="s">
        <v>197</v>
      </c>
    </row>
    <row r="19" spans="1:7" x14ac:dyDescent="0.25">
      <c r="A19" t="s">
        <v>311</v>
      </c>
      <c r="B19" s="11">
        <v>0.33</v>
      </c>
      <c r="C19" s="11" t="s">
        <v>10</v>
      </c>
      <c r="D19" s="11" t="s">
        <v>193</v>
      </c>
      <c r="E19" s="52">
        <v>50</v>
      </c>
      <c r="F19" s="55" t="s">
        <v>195</v>
      </c>
    </row>
    <row r="20" spans="1:7" x14ac:dyDescent="0.25">
      <c r="A20" t="s">
        <v>280</v>
      </c>
      <c r="B20" s="53">
        <v>0.38</v>
      </c>
      <c r="C20" s="11" t="s">
        <v>193</v>
      </c>
      <c r="D20" s="11" t="s">
        <v>191</v>
      </c>
      <c r="E20" s="52">
        <v>74</v>
      </c>
      <c r="F20" s="57" t="s">
        <v>195</v>
      </c>
    </row>
    <row r="21" spans="1:7" x14ac:dyDescent="0.25">
      <c r="A21" t="s">
        <v>175</v>
      </c>
      <c r="B21" s="53">
        <v>0.87</v>
      </c>
      <c r="C21" s="11" t="s">
        <v>191</v>
      </c>
      <c r="D21" s="11" t="s">
        <v>191</v>
      </c>
      <c r="E21" s="50">
        <v>82</v>
      </c>
      <c r="F21" s="56" t="s">
        <v>197</v>
      </c>
      <c r="G21" s="30" t="s">
        <v>299</v>
      </c>
    </row>
    <row r="22" spans="1:7" x14ac:dyDescent="0.25">
      <c r="A22" t="s">
        <v>267</v>
      </c>
      <c r="B22" s="11">
        <v>1.54</v>
      </c>
      <c r="C22" s="11" t="s">
        <v>189</v>
      </c>
      <c r="D22" s="11" t="s">
        <v>189</v>
      </c>
      <c r="E22" s="52">
        <v>90</v>
      </c>
      <c r="F22" s="63" t="s">
        <v>196</v>
      </c>
    </row>
    <row r="23" spans="1:7" x14ac:dyDescent="0.25">
      <c r="A23" t="s">
        <v>417</v>
      </c>
      <c r="B23" s="11">
        <v>0.13</v>
      </c>
      <c r="C23" s="11" t="s">
        <v>193</v>
      </c>
      <c r="D23" s="11" t="s">
        <v>10</v>
      </c>
      <c r="E23" s="52">
        <v>46</v>
      </c>
      <c r="F23" s="55" t="s">
        <v>195</v>
      </c>
    </row>
  </sheetData>
  <autoFilter ref="A1:F13" xr:uid="{CADD8E33-4657-4BD0-98A5-B60AA5D19BBF}">
    <sortState xmlns:xlrd2="http://schemas.microsoft.com/office/spreadsheetml/2017/richdata2" ref="A2:F22">
      <sortCondition ref="A1:A13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X G N U 6 V R D m m k A A A A 9 Q A A A B I A H A B D b 2 5 m a W c v U G F j a 2 F n Z S 5 4 b W w g o h g A K K A U A A A A A A A A A A A A A A A A A A A A A A A A A A A A h Y 9 B D o I w F E S v Q r q n R Y w G y a c s j D t J T E i M 2 6 Z 8 o R G K o c V y N x c e y S u I U d S d y 5 n 3 F j P 3 6 w 3 S o a m 9 C 3 Z G t T o h M x o Q D 7 V s C 6 X L h P T 2 6 E c k 5 b A T 8 i R K 9 E Z Z m 3 g w R U I q a 8 8 x Y 8 4 5 6 u a 0 7 U o W B s G M H b J t L i t s B P n I 6 r / s K 2 2 s 0 B I J h / 1 r D A / p K q K L 5 T g J 2 N R B p v S X h y N 7 0 p 8 S 1 n 1 t + w 4 5 G n + T A 5 s i s P c F / g B Q S w M E F A A C A A g A D X G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x j V M o i k e 4 D g A A A B E A A A A T A B w A R m 9 y b X V s Y X M v U 2 V j d G l v b j E u b S C i G A A o o B Q A A A A A A A A A A A A A A A A A A A A A A A A A A A A r T k 0 u y c z P U w i G 0 I b W A F B L A Q I t A B Q A A g A I A A 1 x j V O l U Q 5 p p A A A A P U A A A A S A A A A A A A A A A A A A A A A A A A A A A B D b 2 5 m a W c v U G F j a 2 F n Z S 5 4 b W x Q S w E C L Q A U A A I A C A A N c Y 1 T D 8 r p q 6 Q A A A D p A A A A E w A A A A A A A A A A A A A A A A D w A A A A W 0 N v b n R l b n R f V H l w Z X N d L n h t b F B L A Q I t A B Q A A g A I A A 1 x j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W P n T V M W c S Z E G g q l 8 E R I r A A A A A A I A A A A A A B B m A A A A A Q A A I A A A A D N k / w + i i K f l n H C q M / Z Z h K y I T R U s c W Y U O Y I d r A S G V 0 o A A A A A A A 6 A A A A A A g A A I A A A A D w e + k J M r D h a b A d j U o c C U A s u 5 n K G S e Y K J s A r Q W q Z 9 B a J U A A A A M K D a 0 W Q l T q W C / J I H u a 0 U g M T X B G Y b g i Z 6 i l w 1 H J q N 3 S e p v O u 6 g Z q K D T V / 4 n 4 a 8 R 7 H l 8 T D B A g M C n i s I s A 1 F M l c P 2 C L 7 O P U Y h f e c F 5 h U 1 5 t e T 5 Q A A A A K 3 p D U j e c K p N T m K 0 s h F 1 U D m U T o 4 8 d 5 M / Z E 1 X 6 M 9 B R R q u n g X P Q x j p s 3 6 L 1 t P X s 0 U E M s 4 Q T + n j 4 S P 5 5 c + V 7 z S L u v Q = < / D a t a M a s h u p > 
</file>

<file path=customXml/itemProps1.xml><?xml version="1.0" encoding="utf-8"?>
<ds:datastoreItem xmlns:ds="http://schemas.openxmlformats.org/officeDocument/2006/customXml" ds:itemID="{6B99EED5-8110-4A47-A07A-61039C743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Articles</vt:lpstr>
      <vt:lpstr>Articlesv2</vt:lpstr>
      <vt:lpstr>Reviews</vt:lpstr>
      <vt:lpstr>ReviewKesavan2019</vt:lpstr>
      <vt:lpstr>ReviewPapaioannu2010</vt:lpstr>
      <vt:lpstr>diccionario</vt:lpstr>
      <vt:lpstr>ANN</vt:lpstr>
      <vt:lpstr>Revistas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Enrique Sánchez López</dc:creator>
  <cp:lastModifiedBy>Jose</cp:lastModifiedBy>
  <dcterms:created xsi:type="dcterms:W3CDTF">2015-06-05T18:19:34Z</dcterms:created>
  <dcterms:modified xsi:type="dcterms:W3CDTF">2021-12-15T15:56:54Z</dcterms:modified>
</cp:coreProperties>
</file>