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"/>
    </mc:Choice>
  </mc:AlternateContent>
  <xr:revisionPtr revIDLastSave="0" documentId="13_ncr:1_{03FEC81F-65A6-4D16-BAD1-C5232E31C6ED}" xr6:coauthVersionLast="47" xr6:coauthVersionMax="47" xr10:uidLastSave="{00000000-0000-0000-0000-000000000000}"/>
  <bookViews>
    <workbookView xWindow="-28920" yWindow="-1080" windowWidth="29040" windowHeight="15840" activeTab="1" xr2:uid="{00000000-000D-0000-FFFF-FFFF00000000}"/>
  </bookViews>
  <sheets>
    <sheet name="Articles" sheetId="1" r:id="rId1"/>
    <sheet name="Articlesv2" sheetId="9" r:id="rId2"/>
    <sheet name="Reviews" sheetId="2" r:id="rId3"/>
    <sheet name="ReviewKesavan2019" sheetId="3" r:id="rId4"/>
    <sheet name="ReviewPapaioannu2010" sheetId="5" r:id="rId5"/>
    <sheet name="diccionario" sheetId="4" r:id="rId6"/>
    <sheet name="ANN" sheetId="6" r:id="rId7"/>
    <sheet name="Revistas" sheetId="8" r:id="rId8"/>
  </sheets>
  <definedNames>
    <definedName name="_xlnm._FilterDatabase" localSheetId="0" hidden="1">Articles!$A$1:$H$1</definedName>
    <definedName name="_xlnm._FilterDatabase" localSheetId="1" hidden="1">Articlesv2!$A$1:$Q$1</definedName>
    <definedName name="_xlnm._FilterDatabase" localSheetId="7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9" l="1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7" i="9"/>
  <c r="P28" i="9"/>
  <c r="P29" i="9"/>
  <c r="P30" i="9"/>
  <c r="P31" i="9"/>
  <c r="P32" i="9"/>
  <c r="P33" i="9"/>
  <c r="P34" i="9"/>
  <c r="P26" i="9"/>
  <c r="P35" i="9"/>
  <c r="P36" i="9"/>
  <c r="P37" i="9"/>
  <c r="P38" i="9"/>
  <c r="P3" i="9"/>
  <c r="P2" i="9"/>
  <c r="R2" i="9"/>
</calcChain>
</file>

<file path=xl/sharedStrings.xml><?xml version="1.0" encoding="utf-8"?>
<sst xmlns="http://schemas.openxmlformats.org/spreadsheetml/2006/main" count="691" uniqueCount="387">
  <si>
    <t>Autor/res</t>
  </si>
  <si>
    <t>Año</t>
  </si>
  <si>
    <t>Método/s</t>
  </si>
  <si>
    <t>Función Objetivo</t>
  </si>
  <si>
    <t>Ulutas</t>
  </si>
  <si>
    <t>Clonal Selection Algorithm</t>
  </si>
  <si>
    <t>Grouping Efficacy</t>
  </si>
  <si>
    <t>Ghosh</t>
  </si>
  <si>
    <t>Branch &amp; Bound (CPLEX)</t>
  </si>
  <si>
    <t>Multiobjetivo: UGE (max), TCU (max), TEU (min)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</si>
  <si>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</si>
  <si>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</si>
  <si>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</si>
  <si>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</si>
  <si>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</si>
  <si>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</si>
  <si>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</si>
  <si>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</si>
  <si>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</si>
  <si>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</si>
  <si>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</si>
  <si>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</si>
  <si>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</si>
  <si>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</si>
  <si>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</si>
  <si>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</si>
  <si>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</si>
  <si>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</si>
  <si>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</si>
  <si>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</si>
  <si>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</si>
  <si>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</si>
  <si>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</si>
  <si>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</si>
  <si>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</si>
  <si>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</si>
  <si>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</si>
  <si>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</si>
  <si>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</si>
  <si>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</si>
  <si>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</si>
  <si>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</si>
  <si>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</si>
  <si>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</si>
  <si>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</si>
  <si>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</si>
  <si>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</si>
  <si>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</si>
  <si>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</si>
  <si>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</si>
  <si>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</si>
  <si>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</si>
  <si>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</si>
  <si>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</si>
  <si>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</si>
  <si>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</si>
  <si>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</si>
  <si>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</si>
  <si>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</si>
  <si>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</si>
  <si>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</si>
  <si>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</si>
  <si>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</si>
  <si>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</si>
  <si>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</si>
  <si>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</si>
  <si>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</si>
  <si>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</si>
  <si>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</si>
  <si>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</si>
  <si>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</si>
  <si>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</si>
  <si>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</si>
  <si>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</si>
  <si>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</si>
  <si>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</si>
  <si>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</si>
  <si>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</si>
  <si>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</si>
  <si>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</si>
  <si>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</si>
  <si>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</si>
  <si>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</si>
  <si>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</si>
  <si>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</si>
  <si>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</si>
  <si>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</si>
  <si>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</si>
  <si>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</si>
  <si>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</si>
  <si>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</si>
  <si>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</si>
  <si>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</si>
  <si>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</si>
  <si>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</si>
  <si>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</si>
  <si>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</si>
  <si>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</si>
  <si>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</si>
  <si>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</si>
  <si>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</si>
  <si>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</si>
  <si>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</si>
  <si>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</si>
  <si>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</si>
  <si>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</si>
  <si>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</si>
  <si>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</si>
  <si>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</si>
  <si>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</si>
  <si>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</si>
  <si>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</si>
  <si>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</si>
  <si>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</si>
  <si>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</si>
  <si>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</si>
  <si>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</si>
  <si>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</si>
  <si>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</si>
  <si>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</si>
  <si>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</si>
  <si>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</si>
  <si>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</si>
  <si>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</si>
  <si>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</si>
  <si>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</si>
  <si>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</si>
  <si>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</si>
  <si>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</si>
  <si>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</si>
  <si>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</si>
  <si>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</si>
  <si>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</si>
  <si>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</si>
  <si>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</si>
  <si>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</si>
  <si>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</si>
  <si>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</si>
  <si>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14 citas en Computer and Industrial Engineering</t>
  </si>
  <si>
    <t>Lashgari</t>
  </si>
  <si>
    <t>31 citas en Computer and Industrial Engineering</t>
  </si>
  <si>
    <t>Robust optimisation to design a dynamic cellular manufacturing system integrating group layout and workers' assignment</t>
  </si>
  <si>
    <t>Li</t>
  </si>
  <si>
    <t>3 citas en Computer and Industrial Engineering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</si>
  <si>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</si>
  <si>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</si>
  <si>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</si>
  <si>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</si>
  <si>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</si>
  <si>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</si>
  <si>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</si>
  <si>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</si>
  <si>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</si>
  <si>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</si>
  <si>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</si>
  <si>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</si>
  <si>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</si>
  <si>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</si>
  <si>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</si>
  <si>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</si>
  <si>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</si>
  <si>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</si>
  <si>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</si>
  <si>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</si>
  <si>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</si>
  <si>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</si>
  <si>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</si>
  <si>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</si>
  <si>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</si>
  <si>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</si>
  <si>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Unique NSGA-II and MOPSO algorithms for improved dynamic cellular manufacturing systems considering human factors</t>
  </si>
  <si>
    <t>Journal of Industrial Engineering International</t>
  </si>
  <si>
    <t>European Journal of Industrial Engineering</t>
  </si>
  <si>
    <t>1.18</t>
  </si>
  <si>
    <t>JCI</t>
  </si>
  <si>
    <t>COMPUTERS &amp; INDUSTRIAL ENGINEERING</t>
  </si>
  <si>
    <t>Soft computing</t>
  </si>
  <si>
    <t>0.87</t>
  </si>
  <si>
    <t>Revista</t>
  </si>
  <si>
    <t>Percentil Scopus</t>
  </si>
  <si>
    <t>0.33</t>
  </si>
  <si>
    <t>no residual cells allowed</t>
  </si>
  <si>
    <t>An evolutionary algorithm for manufacturing cell formation</t>
  </si>
  <si>
    <t>Gonçalves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</si>
  <si>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</si>
  <si>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</si>
  <si>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</si>
  <si>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</si>
  <si>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</si>
  <si>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</si>
  <si>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</si>
  <si>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</si>
  <si>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</si>
  <si>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3.77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</si>
  <si>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</si>
  <si>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</si>
  <si>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</si>
  <si>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</si>
  <si>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</si>
  <si>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</si>
  <si>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</si>
  <si>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</si>
  <si>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</si>
  <si>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1 cita en Soft computing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</si>
  <si>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</si>
  <si>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</si>
  <si>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</si>
  <si>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alternative routings
max&amp;min cell size</t>
  </si>
  <si>
    <t>9 citas en Materials Today: Proceedings
No cita ni un artículo moderno (entiendo porque es un problema menos estudiado)</t>
  </si>
  <si>
    <t>Alhourani 2013, Yin and Yasudas 2012 (cada uno estudia problemas distintos)</t>
  </si>
  <si>
    <t>* Tiene 10 citas en soft computing (REVISAR BIBLIOGRAFÍA QUE LE CITA)
* New affinity function
* New part assignment heuristic to map parts to machine cells
* Machine cells -&gt; Part Families -&gt; Mapping
* No dice nada de TIEMPO ni ITERACIONES</t>
  </si>
  <si>
    <t>Clonal Selection Algorithm
(CSA hibridizado con GA)</t>
  </si>
  <si>
    <t>Vibration damping optimization
(MOVDO)</t>
  </si>
  <si>
    <t>NSGA-II and NRGA</t>
  </si>
  <si>
    <t>Literature review on dynamic cellular manufacturing system</t>
  </si>
  <si>
    <t>Houshyar</t>
  </si>
  <si>
    <t>IOP Conference Series: Materials Science and Engineering</t>
  </si>
  <si>
    <t>Revista malisima</t>
  </si>
  <si>
    <t>NSGA</t>
  </si>
  <si>
    <t>Non-dominated Genetic Algorithm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</si>
  <si>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</si>
  <si>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</si>
  <si>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</si>
  <si>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</si>
  <si>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</si>
  <si>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dynamic</t>
  </si>
  <si>
    <t xml:space="preserve">Multiobjetivo (muchos): Pareto-based </t>
  </si>
  <si>
    <t>Tabu Search - Genetic Algorithm</t>
  </si>
  <si>
    <t>Multi-period planning and uncertainty issues in cellular manufacturing: A review and future directions</t>
  </si>
  <si>
    <t>Balakrishnan</t>
  </si>
  <si>
    <t>European Journal of Operational Research</t>
  </si>
  <si>
    <t>GAMS</t>
  </si>
  <si>
    <t>alternative machines
multiple-operation type machines</t>
  </si>
  <si>
    <t>Expert Systems with Applications</t>
  </si>
  <si>
    <t>1.68</t>
  </si>
  <si>
    <t>Eguia et al</t>
  </si>
  <si>
    <t>Cell design and multi-period machine loading in cellular reconfigurable manufacturing systems with alternative routing</t>
  </si>
  <si>
    <t>Danilovic</t>
  </si>
  <si>
    <t>Imram</t>
  </si>
  <si>
    <t>37 citas en International Journal of Production Research</t>
  </si>
  <si>
    <t>International Journal of Production Research</t>
  </si>
  <si>
    <t>1.54</t>
  </si>
  <si>
    <t>A novel algorithm of cell formation</t>
  </si>
  <si>
    <t>Li and Parkin</t>
  </si>
  <si>
    <t>2 ejemplos distintos</t>
  </si>
  <si>
    <t>LCA</t>
  </si>
  <si>
    <t>League Championship Algorithm</t>
  </si>
  <si>
    <t>in cellular manufacturing: a state-of-art review</t>
  </si>
  <si>
    <t xml:space="preserve">Metaheuristics </t>
  </si>
  <si>
    <t>Wemmerlov</t>
  </si>
  <si>
    <t>Cellular manufacturing in the US
industry: a survey of users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</si>
  <si>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</si>
  <si>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</si>
  <si>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</si>
  <si>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</si>
  <si>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14 citas en International Journal of Advanced Manufacturing Technology.
New method to find the number of initial cells.
Resultados muy buenos en datasets grandes con tiempos muy buenos.</t>
  </si>
  <si>
    <t>International Journal of Advanced Manufacturing Technology</t>
  </si>
  <si>
    <t>0.69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</si>
  <si>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</si>
  <si>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1 cita en optimization Letters</t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</si>
  <si>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</si>
  <si>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</si>
  <si>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</si>
  <si>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</si>
  <si>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</si>
  <si>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</si>
  <si>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</si>
  <si>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</si>
  <si>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</si>
  <si>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>A numerical comparison between simulated annealing
and evolutionary approaches to the cell formation problem</t>
  </si>
  <si>
    <t xml:space="preserve">Pailla et al </t>
  </si>
  <si>
    <t>Wu et al</t>
  </si>
  <si>
    <t>A hybrid heuristic algorithm adopting both boltzmann function and
mutation operator for manufacturing cell formation problems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</si>
  <si>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</si>
  <si>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</si>
  <si>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</si>
  <si>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</si>
  <si>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Fougeres&amp;Ostrosi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</si>
  <si>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</si>
  <si>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</si>
  <si>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</si>
  <si>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Kumar &amp; Chandrasekharan</t>
  </si>
  <si>
    <t>PAPER INTRODUCING GROUPING EFFICACY</t>
  </si>
  <si>
    <t>10 citas en Computers and Operations Research.
Arregla el dataset de 2004 de Gonçalves and Resend que tenía inconsistencias con las fuentes originales. Esto ha afectado a todos los que lo han usado con posterioridad</t>
  </si>
  <si>
    <r>
      <t xml:space="preserve">Grouping </t>
    </r>
    <r>
      <rPr>
        <b/>
        <sz val="11"/>
        <color theme="1"/>
        <rFont val="Calibri"/>
        <family val="2"/>
        <scheme val="minor"/>
      </rPr>
      <t>Efficiency</t>
    </r>
  </si>
  <si>
    <t>singletons allowed</t>
  </si>
  <si>
    <t>Elbenani2012, Bychkov 2014,
Pinheiro2016</t>
  </si>
  <si>
    <t>MILP: Two indexes.</t>
  </si>
  <si>
    <t>Sadhana - Academy Proceedings in Engineering Sciences</t>
  </si>
  <si>
    <t>0.38</t>
  </si>
  <si>
    <t>0 citas en revista mala</t>
  </si>
  <si>
    <t>Multiobjetivo (muchos)</t>
  </si>
  <si>
    <t>Brusco</t>
  </si>
  <si>
    <t>CFOPT</t>
  </si>
  <si>
    <t>Iterated Local Search (ILS)</t>
  </si>
  <si>
    <t>Hybrid VN descent (CFPAS)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</si>
  <si>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</si>
  <si>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</si>
  <si>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</si>
  <si>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</si>
  <si>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static
ALLOWS RESIDUALS</t>
  </si>
  <si>
    <t>ALLOWS RESIDUALS</t>
  </si>
  <si>
    <t>Danilovic dice que es el mejor hasta que él lo mejora en rendimiento, también es el que acepta residual cells</t>
  </si>
  <si>
    <t>MBO-FF heuristic (Hybrid PS)</t>
  </si>
  <si>
    <t>Grouping Efficacy + Utilizat</t>
  </si>
  <si>
    <t>0 citas en revista malísima</t>
  </si>
  <si>
    <t>Interciencia</t>
  </si>
  <si>
    <t>0.09</t>
  </si>
  <si>
    <t>Materials Today*</t>
  </si>
  <si>
    <t>*CREO QUE NO ES LA MISMA REVISTA, LA DE SCOPUS ES MATERIALS TODAY: PROCEEDINGS</t>
  </si>
  <si>
    <t>Multiobjetivo: Machine failure and workload balance</t>
  </si>
  <si>
    <t>Multiobjetivo (void+exceptions + intercel movements) (GE)</t>
  </si>
  <si>
    <t>0 citas en European Journal of Industrial Engineering</t>
  </si>
  <si>
    <t>Dice que mejora 5 de los problemas del dataset A pero solo se compara con artículos antiguos. FALSO.</t>
  </si>
  <si>
    <t>Simulation Integrated Hybrid GA</t>
  </si>
  <si>
    <t>VAWIP (value added WIP)</t>
  </si>
  <si>
    <t>revisar el encoding de esta solución. De los antiguos, según Karoum 2018, parece que eb este hay un salto de magnitud considerable
(claro, es su jefe) son de Rabat</t>
  </si>
  <si>
    <t>46 citas en Computers and Industrial Engineering
ESTADO DEL ARTE INTERESANTE QUE OPTIMIZA COSAS VARIADAS</t>
  </si>
  <si>
    <t>160+ citas, pero es bastante antiguo.
European Journal of Operational Research</t>
  </si>
  <si>
    <t>1.42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</si>
  <si>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</si>
  <si>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</si>
  <si>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</si>
  <si>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</si>
  <si>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</si>
  <si>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</si>
  <si>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</si>
  <si>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</si>
  <si>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</si>
  <si>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</si>
  <si>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9 citas en Expert Systems with Applications. BUEN ESTADO DEL ARTE
Aplica muchos procesos para reducir el feasible set y luego aplica una metaheurística suya de 2014
En 27 casos no le hace falta ni aplicar la metaheurística, por lo que es rapidísimo.</t>
  </si>
  <si>
    <t>Bychkov &amp; 
Batsyn</t>
  </si>
  <si>
    <t>Martins
Pinheiro</t>
  </si>
  <si>
    <t>IEEE Systems Journal</t>
  </si>
  <si>
    <t>NO ENTIENDO*</t>
  </si>
  <si>
    <t>Q2/Q1</t>
  </si>
  <si>
    <t>17 citas en Expert Systems with Applications
Pseudocódigo de cada parte, bien explicado</t>
  </si>
  <si>
    <t>A) CFPAS
B) CFPFS</t>
  </si>
  <si>
    <t>CFPFS: Gonçalves&amp;Resende,2004
CFPAS: Pailla,2010 ; Wu,2009; Pinheiro 2013</t>
  </si>
  <si>
    <t>Metaheurística</t>
  </si>
  <si>
    <t>Exacto</t>
  </si>
  <si>
    <t>MH + Exacto</t>
  </si>
  <si>
    <t>Función 
Objetivo</t>
  </si>
  <si>
    <t>Machine-Part 
Assignation</t>
  </si>
  <si>
    <t>Dynamic</t>
  </si>
  <si>
    <t>Multiobjetivo</t>
  </si>
  <si>
    <t>Incluye utilization</t>
  </si>
  <si>
    <t>Descripción FO</t>
  </si>
  <si>
    <t>UGE (max), TCU (max),TEU (min)</t>
  </si>
  <si>
    <t>Machine failure and workload balance</t>
  </si>
  <si>
    <t xml:space="preserve">Multiobjetivo </t>
  </si>
  <si>
    <t>(void+exceptions + intercel movements) (GE)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</si>
  <si>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</si>
  <si>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</si>
  <si>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</si>
  <si>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</si>
  <si>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</si>
  <si>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</si>
  <si>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</si>
  <si>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</si>
  <si>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</si>
  <si>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</si>
  <si>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</si>
  <si>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</si>
  <si>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</si>
  <si>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</si>
  <si>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CFPAS</t>
  </si>
  <si>
    <t>CFPFS
CFPAS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</si>
  <si>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</si>
  <si>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</si>
  <si>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</si>
  <si>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</si>
  <si>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</si>
  <si>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</si>
  <si>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</si>
  <si>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Citas</t>
  </si>
  <si>
    <t>R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</si>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</sst>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3" borderId="11" xfId="1" applyBorder="1" applyAlignment="1">
      <alignment horizontal="center"/>
    </xf>
    <xf numFmtId="0" fontId="8" fillId="5" borderId="12" xfId="3" applyBorder="1" applyAlignment="1">
      <alignment horizontal="center"/>
    </xf>
    <xf numFmtId="0" fontId="6" fillId="3" borderId="12" xfId="1" applyBorder="1" applyAlignment="1">
      <alignment horizontal="center"/>
    </xf>
    <xf numFmtId="0" fontId="7" fillId="4" borderId="12" xfId="2" applyBorder="1" applyAlignment="1">
      <alignment horizontal="center"/>
    </xf>
    <xf numFmtId="0" fontId="7" fillId="4" borderId="12" xfId="2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7" fillId="4" borderId="0" xfId="2" applyAlignment="1">
      <alignment horizontal="center"/>
    </xf>
    <xf numFmtId="0" fontId="8" fillId="5" borderId="0" xfId="3" applyBorder="1" applyAlignment="1">
      <alignment horizontal="center"/>
    </xf>
    <xf numFmtId="0" fontId="7" fillId="4" borderId="0" xfId="2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3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journal/03772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B1" workbookViewId="0">
      <pane ySplit="1" topLeftCell="A2" activePane="bottomLeft" state="frozen"/>
      <selection pane="bottomLeft" activeCell="C20" sqref="C20"/>
    </sheetView>
  </sheetViews>
  <sheetFormatPr baseColWidth="10" defaultColWidth="9.140625" defaultRowHeight="15" x14ac:dyDescent="0.25"/>
  <cols>
    <col min="1" max="1" width="17" style="1" customWidth="1"/>
    <col min="2" max="2" width="9.140625" style="3" bestFit="1" customWidth="1"/>
    <col min="3" max="3" width="33" style="1" customWidth="1"/>
    <col min="4" max="4" width="25.5703125" style="1" customWidth="1"/>
    <col min="5" max="5" width="23.140625" style="3" bestFit="1" customWidth="1"/>
    <col min="6" max="6" width="32.140625" style="1" bestFit="1" customWidth="1"/>
    <col min="7" max="7" width="51.140625" style="1" bestFit="1" customWidth="1"/>
    <col min="8" max="8" width="87.5703125" style="1" customWidth="1"/>
    <col min="9" max="16384" width="9.140625" style="1"/>
  </cols>
  <sheetData>
    <row r="1" spans="1:8" s="50" customFormat="1" ht="15.75" thickBo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44</v>
      </c>
      <c r="F1" s="49" t="s">
        <v>45</v>
      </c>
      <c r="G1" s="49" t="s">
        <v>14</v>
      </c>
      <c r="H1" s="49" t="s">
        <v>32</v>
      </c>
    </row>
    <row r="2" spans="1:8" ht="30" x14ac:dyDescent="0.25">
      <c r="A2" s="1" t="s">
        <v>4</v>
      </c>
      <c r="B2" s="3">
        <v>2019</v>
      </c>
      <c r="C2" s="1" t="s">
        <v>5</v>
      </c>
      <c r="D2" s="1" t="s">
        <v>6</v>
      </c>
      <c r="E2" s="3" t="s">
        <v>225</v>
      </c>
      <c r="F2" s="3" t="s">
        <v>90</v>
      </c>
      <c r="G2" s="2" t="s">
        <v>252</v>
      </c>
      <c r="H2" s="2" t="s">
        <v>267</v>
      </c>
    </row>
    <row r="3" spans="1:8" ht="30" x14ac:dyDescent="0.25">
      <c r="A3" s="1" t="s">
        <v>7</v>
      </c>
      <c r="B3" s="3">
        <v>2020</v>
      </c>
      <c r="C3" s="1" t="s">
        <v>8</v>
      </c>
      <c r="D3" s="2" t="s">
        <v>9</v>
      </c>
      <c r="E3" s="7"/>
      <c r="F3" s="22" t="s">
        <v>10</v>
      </c>
      <c r="G3" s="3" t="s">
        <v>10</v>
      </c>
      <c r="H3" s="1" t="s">
        <v>145</v>
      </c>
    </row>
    <row r="4" spans="1:8" s="25" customFormat="1" ht="30" x14ac:dyDescent="0.25">
      <c r="A4" s="25" t="s">
        <v>11</v>
      </c>
      <c r="B4" s="23">
        <v>2021</v>
      </c>
      <c r="C4" s="25" t="s">
        <v>12</v>
      </c>
      <c r="D4" s="25" t="s">
        <v>6</v>
      </c>
      <c r="E4" s="23"/>
      <c r="F4" s="24" t="s">
        <v>13</v>
      </c>
      <c r="G4" s="24" t="s">
        <v>313</v>
      </c>
      <c r="H4" s="25" t="s">
        <v>290</v>
      </c>
    </row>
    <row r="5" spans="1:8" s="25" customFormat="1" ht="30" x14ac:dyDescent="0.25">
      <c r="A5" s="24" t="s">
        <v>15</v>
      </c>
      <c r="B5" s="23">
        <v>2019</v>
      </c>
      <c r="C5" s="24" t="s">
        <v>16</v>
      </c>
      <c r="D5" s="23" t="s">
        <v>10</v>
      </c>
      <c r="E5" s="23"/>
      <c r="F5" s="23" t="s">
        <v>10</v>
      </c>
      <c r="G5" s="24" t="s">
        <v>40</v>
      </c>
      <c r="H5" s="24" t="s">
        <v>41</v>
      </c>
    </row>
    <row r="6" spans="1:8" x14ac:dyDescent="0.25">
      <c r="A6" s="1" t="s">
        <v>23</v>
      </c>
      <c r="B6" s="3">
        <v>2020</v>
      </c>
      <c r="C6" s="5" t="s">
        <v>303</v>
      </c>
      <c r="D6" s="2" t="s">
        <v>304</v>
      </c>
      <c r="E6" s="7"/>
      <c r="F6" s="2" t="s">
        <v>25</v>
      </c>
      <c r="G6" s="1" t="s">
        <v>26</v>
      </c>
      <c r="H6" s="1" t="s">
        <v>203</v>
      </c>
    </row>
    <row r="7" spans="1:8" s="25" customFormat="1" x14ac:dyDescent="0.25">
      <c r="A7" s="25" t="s">
        <v>22</v>
      </c>
      <c r="B7" s="23">
        <v>2020</v>
      </c>
      <c r="C7" s="24" t="s">
        <v>24</v>
      </c>
      <c r="D7" s="24"/>
      <c r="E7" s="26"/>
      <c r="F7" s="24"/>
      <c r="H7" s="25" t="s">
        <v>305</v>
      </c>
    </row>
    <row r="8" spans="1:8" s="35" customFormat="1" ht="45" x14ac:dyDescent="0.25">
      <c r="A8" s="35" t="s">
        <v>20</v>
      </c>
      <c r="B8" s="36">
        <v>2019</v>
      </c>
      <c r="C8" s="37" t="s">
        <v>167</v>
      </c>
      <c r="D8" s="37" t="s">
        <v>310</v>
      </c>
      <c r="E8" s="38"/>
      <c r="F8" s="37" t="s">
        <v>21</v>
      </c>
      <c r="H8" s="35" t="s">
        <v>168</v>
      </c>
    </row>
    <row r="9" spans="1:8" s="35" customFormat="1" ht="75" x14ac:dyDescent="0.25">
      <c r="A9" s="35" t="s">
        <v>27</v>
      </c>
      <c r="B9" s="36">
        <v>2019</v>
      </c>
      <c r="C9" s="37" t="s">
        <v>211</v>
      </c>
      <c r="D9" s="37" t="s">
        <v>311</v>
      </c>
      <c r="E9" s="36" t="s">
        <v>181</v>
      </c>
      <c r="F9" s="37" t="s">
        <v>161</v>
      </c>
      <c r="G9" s="37" t="s">
        <v>159</v>
      </c>
      <c r="H9" s="37" t="s">
        <v>210</v>
      </c>
    </row>
    <row r="10" spans="1:8" ht="45" x14ac:dyDescent="0.25">
      <c r="A10" s="1" t="s">
        <v>33</v>
      </c>
      <c r="B10" s="3">
        <v>2018</v>
      </c>
      <c r="C10" s="1" t="s">
        <v>34</v>
      </c>
      <c r="D10" s="1" t="s">
        <v>6</v>
      </c>
      <c r="E10" s="3" t="s">
        <v>181</v>
      </c>
      <c r="F10" s="2" t="s">
        <v>185</v>
      </c>
      <c r="G10" s="1" t="s">
        <v>190</v>
      </c>
      <c r="H10" s="2" t="s">
        <v>191</v>
      </c>
    </row>
    <row r="11" spans="1:8" x14ac:dyDescent="0.25">
      <c r="A11" s="2" t="s">
        <v>325</v>
      </c>
      <c r="B11" s="3">
        <v>2016</v>
      </c>
      <c r="C11" s="1" t="s">
        <v>324</v>
      </c>
      <c r="F11" s="2"/>
      <c r="H11" s="2" t="s">
        <v>328</v>
      </c>
    </row>
    <row r="12" spans="1:8" x14ac:dyDescent="0.25">
      <c r="A12" s="2" t="s">
        <v>325</v>
      </c>
      <c r="B12" s="3">
        <v>2016</v>
      </c>
      <c r="C12" s="1" t="s">
        <v>320</v>
      </c>
      <c r="F12" s="2"/>
    </row>
    <row r="13" spans="1:8" x14ac:dyDescent="0.25">
      <c r="A13" s="1" t="s">
        <v>33</v>
      </c>
      <c r="B13" s="3">
        <v>2017</v>
      </c>
      <c r="C13" s="1" t="s">
        <v>321</v>
      </c>
      <c r="F13" s="2"/>
      <c r="H13" s="2" t="s">
        <v>329</v>
      </c>
    </row>
    <row r="14" spans="1:8" x14ac:dyDescent="0.25">
      <c r="A14" s="1" t="s">
        <v>325</v>
      </c>
      <c r="B14" s="7">
        <v>2017</v>
      </c>
      <c r="C14" s="1" t="s">
        <v>326</v>
      </c>
      <c r="H14" s="1" t="s">
        <v>323</v>
      </c>
    </row>
    <row r="15" spans="1:8" ht="45" x14ac:dyDescent="0.25">
      <c r="A15" s="1" t="s">
        <v>42</v>
      </c>
      <c r="B15" s="3">
        <v>2018</v>
      </c>
      <c r="C15" s="2" t="s">
        <v>204</v>
      </c>
      <c r="D15" s="31" t="s">
        <v>205</v>
      </c>
      <c r="E15" s="32" t="s">
        <v>207</v>
      </c>
      <c r="F15" s="2" t="s">
        <v>209</v>
      </c>
      <c r="G15" s="2" t="s">
        <v>206</v>
      </c>
      <c r="H15" s="2" t="s">
        <v>208</v>
      </c>
    </row>
    <row r="16" spans="1:8" ht="30" x14ac:dyDescent="0.25">
      <c r="A16" s="1" t="s">
        <v>135</v>
      </c>
      <c r="B16" s="3">
        <v>2016</v>
      </c>
      <c r="C16" s="2" t="s">
        <v>212</v>
      </c>
      <c r="D16" s="2" t="s">
        <v>226</v>
      </c>
      <c r="E16" s="3" t="s">
        <v>225</v>
      </c>
      <c r="F16" s="1" t="s">
        <v>213</v>
      </c>
      <c r="G16" s="1" t="s">
        <v>224</v>
      </c>
      <c r="H16" s="1" t="s">
        <v>138</v>
      </c>
    </row>
    <row r="17" spans="1:8" x14ac:dyDescent="0.25">
      <c r="A17" s="1" t="s">
        <v>136</v>
      </c>
      <c r="B17" s="3">
        <v>2016</v>
      </c>
      <c r="C17" s="1" t="s">
        <v>227</v>
      </c>
      <c r="D17" s="1" t="s">
        <v>291</v>
      </c>
      <c r="E17" s="3" t="s">
        <v>225</v>
      </c>
      <c r="F17" s="3" t="s">
        <v>231</v>
      </c>
      <c r="H17" s="1" t="s">
        <v>140</v>
      </c>
    </row>
    <row r="18" spans="1:8" s="25" customFormat="1" x14ac:dyDescent="0.25">
      <c r="A18" s="25" t="s">
        <v>139</v>
      </c>
      <c r="B18" s="23">
        <v>2021</v>
      </c>
      <c r="C18" s="25" t="s">
        <v>141</v>
      </c>
      <c r="E18" s="23"/>
      <c r="H18" s="24" t="s">
        <v>312</v>
      </c>
    </row>
    <row r="19" spans="1:8" ht="45" x14ac:dyDescent="0.25">
      <c r="A19" s="1" t="s">
        <v>142</v>
      </c>
      <c r="B19" s="3">
        <v>2021</v>
      </c>
      <c r="C19" s="1" t="s">
        <v>242</v>
      </c>
      <c r="D19" s="1" t="s">
        <v>284</v>
      </c>
      <c r="E19" s="7" t="s">
        <v>232</v>
      </c>
      <c r="F19" s="1" t="s">
        <v>243</v>
      </c>
      <c r="G19" s="1" t="s">
        <v>244</v>
      </c>
      <c r="H19" s="1" t="s">
        <v>143</v>
      </c>
    </row>
    <row r="20" spans="1:8" s="35" customFormat="1" ht="45" x14ac:dyDescent="0.25">
      <c r="A20" s="35" t="s">
        <v>158</v>
      </c>
      <c r="B20" s="36">
        <v>2016</v>
      </c>
      <c r="C20" s="37" t="s">
        <v>296</v>
      </c>
      <c r="D20" s="35" t="s">
        <v>6</v>
      </c>
      <c r="E20" s="36"/>
      <c r="F20" s="37" t="s">
        <v>253</v>
      </c>
      <c r="G20" s="37" t="s">
        <v>258</v>
      </c>
      <c r="H20" s="37" t="s">
        <v>255</v>
      </c>
    </row>
    <row r="21" spans="1:8" x14ac:dyDescent="0.25">
      <c r="A21" s="1" t="s">
        <v>158</v>
      </c>
      <c r="B21" s="3">
        <v>2015</v>
      </c>
      <c r="C21" s="1" t="s">
        <v>254</v>
      </c>
      <c r="F21" s="2"/>
      <c r="H21" s="2"/>
    </row>
    <row r="22" spans="1:8" ht="45" x14ac:dyDescent="0.25">
      <c r="A22" s="2" t="s">
        <v>331</v>
      </c>
      <c r="B22" s="3">
        <v>2018</v>
      </c>
      <c r="C22" s="1" t="s">
        <v>287</v>
      </c>
      <c r="D22" s="1" t="s">
        <v>6</v>
      </c>
      <c r="E22" s="3" t="s">
        <v>285</v>
      </c>
      <c r="F22" s="2" t="s">
        <v>286</v>
      </c>
      <c r="G22" s="2" t="s">
        <v>299</v>
      </c>
      <c r="H22" s="2" t="s">
        <v>283</v>
      </c>
    </row>
    <row r="23" spans="1:8" ht="30" x14ac:dyDescent="0.25">
      <c r="A23" s="1" t="s">
        <v>160</v>
      </c>
      <c r="B23" s="3">
        <v>2017</v>
      </c>
      <c r="C23" s="2" t="s">
        <v>265</v>
      </c>
      <c r="D23" s="1" t="s">
        <v>6</v>
      </c>
      <c r="F23" s="1" t="s">
        <v>268</v>
      </c>
      <c r="G23" s="2" t="s">
        <v>274</v>
      </c>
      <c r="H23" s="1" t="s">
        <v>259</v>
      </c>
    </row>
    <row r="24" spans="1:8" s="35" customFormat="1" ht="60" x14ac:dyDescent="0.25">
      <c r="A24" s="35" t="s">
        <v>237</v>
      </c>
      <c r="B24" s="36">
        <v>2019</v>
      </c>
      <c r="C24" s="35" t="s">
        <v>293</v>
      </c>
      <c r="D24" s="35" t="s">
        <v>6</v>
      </c>
      <c r="E24" s="38" t="s">
        <v>300</v>
      </c>
      <c r="F24" s="37" t="s">
        <v>297</v>
      </c>
      <c r="G24" s="37" t="s">
        <v>298</v>
      </c>
      <c r="H24" s="37" t="s">
        <v>330</v>
      </c>
    </row>
    <row r="25" spans="1:8" s="35" customFormat="1" ht="45" x14ac:dyDescent="0.25">
      <c r="A25" s="37" t="s">
        <v>332</v>
      </c>
      <c r="B25" s="36">
        <v>2015</v>
      </c>
      <c r="C25" s="35" t="s">
        <v>295</v>
      </c>
      <c r="D25" s="35" t="s">
        <v>6</v>
      </c>
      <c r="E25" s="37" t="s">
        <v>337</v>
      </c>
      <c r="F25" s="37" t="s">
        <v>338</v>
      </c>
      <c r="H25" s="37" t="s">
        <v>336</v>
      </c>
    </row>
    <row r="26" spans="1:8" x14ac:dyDescent="0.25">
      <c r="A26" s="1" t="s">
        <v>292</v>
      </c>
      <c r="B26" s="3">
        <v>2015</v>
      </c>
      <c r="C26" s="1" t="s">
        <v>294</v>
      </c>
      <c r="D26" s="1" t="s">
        <v>6</v>
      </c>
      <c r="E26" s="3" t="s">
        <v>301</v>
      </c>
      <c r="G26" s="1" t="s">
        <v>302</v>
      </c>
    </row>
    <row r="27" spans="1:8" x14ac:dyDescent="0.25">
      <c r="A27" s="1" t="s">
        <v>235</v>
      </c>
      <c r="B27" s="3">
        <v>2017</v>
      </c>
      <c r="C27" t="s">
        <v>236</v>
      </c>
      <c r="H27" s="1" t="s">
        <v>239</v>
      </c>
    </row>
    <row r="28" spans="1:8" s="35" customFormat="1" ht="30" x14ac:dyDescent="0.25">
      <c r="A28" s="35" t="s">
        <v>238</v>
      </c>
      <c r="B28" s="36">
        <v>2017</v>
      </c>
      <c r="C28" s="35" t="s">
        <v>314</v>
      </c>
      <c r="D28" s="35" t="s">
        <v>315</v>
      </c>
      <c r="E28" s="38"/>
      <c r="F28" s="37"/>
      <c r="G28" s="37"/>
      <c r="H28" s="37" t="s">
        <v>317</v>
      </c>
    </row>
    <row r="29" spans="1:8" x14ac:dyDescent="0.25">
      <c r="A29" s="1" t="s">
        <v>276</v>
      </c>
      <c r="B29" s="3">
        <v>2020</v>
      </c>
      <c r="C29" t="s">
        <v>279</v>
      </c>
    </row>
    <row r="30" spans="1:8" x14ac:dyDescent="0.25">
      <c r="A30" s="1" t="s">
        <v>277</v>
      </c>
      <c r="B30" s="3">
        <v>2018</v>
      </c>
      <c r="C30" t="s">
        <v>278</v>
      </c>
    </row>
    <row r="31" spans="1:8" s="28" customFormat="1" ht="45" x14ac:dyDescent="0.25">
      <c r="A31" s="28" t="s">
        <v>162</v>
      </c>
      <c r="B31" s="22">
        <v>2012</v>
      </c>
      <c r="C31" s="28" t="s">
        <v>65</v>
      </c>
      <c r="D31" s="28" t="s">
        <v>163</v>
      </c>
      <c r="E31" s="22"/>
      <c r="H31" s="54" t="s">
        <v>316</v>
      </c>
    </row>
    <row r="32" spans="1:8" x14ac:dyDescent="0.25">
      <c r="A32" s="1" t="s">
        <v>169</v>
      </c>
      <c r="B32" s="3">
        <v>2017</v>
      </c>
      <c r="C32" s="1" t="s">
        <v>170</v>
      </c>
    </row>
    <row r="33" spans="1:8" x14ac:dyDescent="0.25">
      <c r="A33" s="1" t="s">
        <v>183</v>
      </c>
      <c r="B33" s="3">
        <v>2004</v>
      </c>
      <c r="C33" s="1" t="s">
        <v>182</v>
      </c>
      <c r="E33" s="51" t="s">
        <v>273</v>
      </c>
      <c r="H33" s="1" t="s">
        <v>184</v>
      </c>
    </row>
    <row r="34" spans="1:8" x14ac:dyDescent="0.25">
      <c r="A34" s="1" t="s">
        <v>270</v>
      </c>
      <c r="B34" s="3">
        <v>2010</v>
      </c>
      <c r="C34" s="1" t="s">
        <v>269</v>
      </c>
    </row>
    <row r="35" spans="1:8" x14ac:dyDescent="0.25">
      <c r="A35" s="1" t="s">
        <v>271</v>
      </c>
      <c r="B35" s="3">
        <v>2009</v>
      </c>
      <c r="C35" s="1" t="s">
        <v>272</v>
      </c>
    </row>
    <row r="36" spans="1:8" s="28" customFormat="1" x14ac:dyDescent="0.25">
      <c r="A36" s="28" t="s">
        <v>188</v>
      </c>
      <c r="B36" s="22">
        <v>2011</v>
      </c>
      <c r="C36" s="28" t="s">
        <v>186</v>
      </c>
      <c r="E36" s="22"/>
      <c r="H36" s="29" t="s">
        <v>189</v>
      </c>
    </row>
    <row r="37" spans="1:8" x14ac:dyDescent="0.25">
      <c r="A37" s="1" t="s">
        <v>35</v>
      </c>
      <c r="B37" s="3">
        <v>1987</v>
      </c>
      <c r="C37" s="7" t="s">
        <v>187</v>
      </c>
    </row>
    <row r="38" spans="1:8" x14ac:dyDescent="0.25">
      <c r="A38" s="1" t="s">
        <v>36</v>
      </c>
      <c r="B38" s="3">
        <v>1991</v>
      </c>
      <c r="C38" s="1" t="s">
        <v>37</v>
      </c>
    </row>
    <row r="39" spans="1:8" x14ac:dyDescent="0.25">
      <c r="A39" s="1" t="s">
        <v>281</v>
      </c>
      <c r="B39" s="3">
        <v>1990</v>
      </c>
      <c r="C39" s="1" t="s">
        <v>282</v>
      </c>
    </row>
  </sheetData>
  <autoFilter ref="A1:H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39"/>
  <sheetViews>
    <sheetView tabSelected="1" workbookViewId="0">
      <pane xSplit="1" topLeftCell="B1" activePane="topRight" state="frozen"/>
      <selection pane="topRight" activeCell="Q17" sqref="Q17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1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50" customFormat="1" ht="30.75" thickBot="1" x14ac:dyDescent="0.3">
      <c r="A1" s="49" t="s">
        <v>372</v>
      </c>
      <c r="B1" s="49" t="s">
        <v>373</v>
      </c>
      <c r="C1" s="49" t="s">
        <v>374</v>
      </c>
      <c r="D1" s="62" t="s">
        <v>368</v>
      </c>
      <c r="E1" s="62" t="s">
        <v>342</v>
      </c>
      <c r="F1" s="62" t="s">
        <v>347</v>
      </c>
      <c r="G1" s="62" t="s">
        <v>343</v>
      </c>
      <c r="H1" s="62" t="s">
        <v>364</v>
      </c>
      <c r="I1" s="62" t="s">
        <v>356</v>
      </c>
      <c r="J1" s="62" t="s">
        <v>358</v>
      </c>
      <c r="K1" s="49" t="s">
        <v>44</v>
      </c>
      <c r="L1" s="49" t="s">
        <v>45</v>
      </c>
      <c r="M1" s="49" t="s">
        <v>14</v>
      </c>
      <c r="N1" s="49" t="s">
        <v>375</v>
      </c>
      <c r="O1" s="62" t="s">
        <v>178</v>
      </c>
      <c r="P1" s="62" t="s">
        <v>376</v>
      </c>
      <c r="Q1" s="49" t="s">
        <v>32</v>
      </c>
    </row>
    <row r="2" spans="1:18" ht="30" x14ac:dyDescent="0.25">
      <c r="A2" s="1" t="s">
        <v>4</v>
      </c>
      <c r="B2" s="3">
        <v>2019</v>
      </c>
      <c r="C2" s="1" t="s">
        <v>5</v>
      </c>
      <c r="D2" s="3" t="s">
        <v>339</v>
      </c>
      <c r="E2" s="3" t="s">
        <v>352</v>
      </c>
      <c r="G2" s="3" t="s">
        <v>365</v>
      </c>
      <c r="H2" s="3" t="s">
        <v>344</v>
      </c>
      <c r="I2" s="3" t="s">
        <v>363</v>
      </c>
      <c r="J2" s="3" t="s">
        <v>363</v>
      </c>
      <c r="L2" s="3" t="s">
        <v>90</v>
      </c>
      <c r="M2" s="2" t="s">
        <v>252</v>
      </c>
      <c r="N2" s="7">
        <v>3</v>
      </c>
      <c r="O2" s="7" t="s">
        <v>175</v>
      </c>
      <c r="P2" s="7" t="str">
        <f>VLOOKUP(O2,Revistas!A$2:F$20,6)</f>
        <v>BUENA</v>
      </c>
      <c r="Q2" s="2" t="s">
        <v>267</v>
      </c>
      <c r="R2" s="1">
        <f>MATCH(Articlesv2!O2,Revistas!A2:A32,0)</f>
        <v>1</v>
      </c>
    </row>
    <row r="3" spans="1:18" ht="30" x14ac:dyDescent="0.25">
      <c r="A3" s="1" t="s">
        <v>7</v>
      </c>
      <c r="B3" s="3">
        <v>2020</v>
      </c>
      <c r="C3" s="1" t="s">
        <v>8</v>
      </c>
      <c r="D3" s="3" t="s">
        <v>340</v>
      </c>
      <c r="E3" s="7" t="s">
        <v>345</v>
      </c>
      <c r="F3" s="2" t="s">
        <v>348</v>
      </c>
      <c r="G3" s="7"/>
      <c r="H3" s="7"/>
      <c r="I3" s="7"/>
      <c r="J3" s="7"/>
      <c r="K3" s="7"/>
      <c r="L3" s="22" t="s">
        <v>10</v>
      </c>
      <c r="M3" s="3" t="s">
        <v>10</v>
      </c>
      <c r="O3" s="7" t="s">
        <v>280</v>
      </c>
      <c r="P3" s="7" t="str">
        <f>VLOOKUP(O3,Revistas!A$2:F$20,6)</f>
        <v>REGULAR</v>
      </c>
      <c r="Q3" s="1" t="s">
        <v>145</v>
      </c>
    </row>
    <row r="4" spans="1:18" s="25" customFormat="1" ht="30" x14ac:dyDescent="0.25">
      <c r="A4" s="25" t="s">
        <v>11</v>
      </c>
      <c r="B4" s="23">
        <v>2021</v>
      </c>
      <c r="C4" s="25" t="s">
        <v>12</v>
      </c>
      <c r="D4" s="23"/>
      <c r="E4" s="23" t="s">
        <v>352</v>
      </c>
      <c r="G4" s="23" t="s">
        <v>369</v>
      </c>
      <c r="H4" s="23"/>
      <c r="I4" s="23"/>
      <c r="J4" s="23"/>
      <c r="K4" s="23"/>
      <c r="L4" s="24" t="s">
        <v>13</v>
      </c>
      <c r="M4" s="24" t="s">
        <v>313</v>
      </c>
      <c r="N4" s="26">
        <v>0</v>
      </c>
      <c r="O4" s="7"/>
      <c r="P4" s="7" t="e">
        <f>VLOOKUP(O4,Revistas!A$2:F$20,6)</f>
        <v>#N/A</v>
      </c>
    </row>
    <row r="5" spans="1:18" s="25" customFormat="1" ht="30" x14ac:dyDescent="0.25">
      <c r="A5" s="24" t="s">
        <v>15</v>
      </c>
      <c r="B5" s="23">
        <v>2019</v>
      </c>
      <c r="C5" s="24" t="s">
        <v>16</v>
      </c>
      <c r="D5" s="26"/>
      <c r="E5" s="23" t="s">
        <v>10</v>
      </c>
      <c r="F5" s="23"/>
      <c r="G5" s="23"/>
      <c r="H5" s="23"/>
      <c r="I5" s="23"/>
      <c r="J5" s="23"/>
      <c r="K5" s="23"/>
      <c r="L5" s="23" t="s">
        <v>10</v>
      </c>
      <c r="M5" s="24" t="s">
        <v>40</v>
      </c>
      <c r="N5" s="26"/>
      <c r="O5" s="7"/>
      <c r="P5" s="7" t="e">
        <f>VLOOKUP(O5,Revistas!A$2:F$20,6)</f>
        <v>#N/A</v>
      </c>
      <c r="Q5" s="24" t="s">
        <v>41</v>
      </c>
    </row>
    <row r="6" spans="1:18" x14ac:dyDescent="0.25">
      <c r="A6" s="1" t="s">
        <v>23</v>
      </c>
      <c r="B6" s="3">
        <v>2020</v>
      </c>
      <c r="C6" s="5" t="s">
        <v>303</v>
      </c>
      <c r="D6" s="7" t="s">
        <v>359</v>
      </c>
      <c r="E6" s="7" t="s">
        <v>352</v>
      </c>
      <c r="F6" s="2" t="s">
        <v>346</v>
      </c>
      <c r="G6" s="7"/>
      <c r="H6" s="7"/>
      <c r="I6" s="7"/>
      <c r="J6" s="7"/>
      <c r="K6" s="7"/>
      <c r="L6" s="2" t="s">
        <v>25</v>
      </c>
      <c r="M6" s="1" t="s">
        <v>26</v>
      </c>
      <c r="N6" s="3">
        <v>1</v>
      </c>
      <c r="O6" s="7" t="s">
        <v>384</v>
      </c>
      <c r="P6" s="7" t="str">
        <f>VLOOKUP(O6,Revistas!A$2:F$20,6)</f>
        <v>REGULAR</v>
      </c>
    </row>
    <row r="7" spans="1:18" s="25" customFormat="1" x14ac:dyDescent="0.25">
      <c r="A7" s="25" t="s">
        <v>22</v>
      </c>
      <c r="B7" s="23">
        <v>2020</v>
      </c>
      <c r="C7" s="24" t="s">
        <v>24</v>
      </c>
      <c r="D7" s="26" t="s">
        <v>359</v>
      </c>
      <c r="E7" s="26"/>
      <c r="F7" s="24"/>
      <c r="G7" s="26"/>
      <c r="H7" s="26"/>
      <c r="I7" s="26"/>
      <c r="J7" s="26"/>
      <c r="K7" s="26"/>
      <c r="L7" s="24"/>
      <c r="N7" s="23">
        <v>0</v>
      </c>
      <c r="O7" s="7"/>
      <c r="P7" s="7" t="e">
        <f>VLOOKUP(O7,Revistas!A$2:F$20,6)</f>
        <v>#N/A</v>
      </c>
    </row>
    <row r="8" spans="1:18" s="35" customFormat="1" ht="30" x14ac:dyDescent="0.25">
      <c r="A8" s="35" t="s">
        <v>20</v>
      </c>
      <c r="B8" s="36">
        <v>2019</v>
      </c>
      <c r="C8" s="37" t="s">
        <v>167</v>
      </c>
      <c r="D8" s="38" t="s">
        <v>339</v>
      </c>
      <c r="E8" s="38" t="s">
        <v>345</v>
      </c>
      <c r="F8" s="37" t="s">
        <v>349</v>
      </c>
      <c r="G8" s="38"/>
      <c r="H8" s="38"/>
      <c r="I8" s="38"/>
      <c r="J8" s="38"/>
      <c r="K8" s="38"/>
      <c r="L8" s="37" t="s">
        <v>21</v>
      </c>
      <c r="N8" s="36">
        <v>8</v>
      </c>
      <c r="O8" s="7"/>
      <c r="P8" s="7" t="e">
        <f>VLOOKUP(O8,Revistas!A$2:F$20,6)</f>
        <v>#N/A</v>
      </c>
      <c r="Q8" s="35" t="s">
        <v>168</v>
      </c>
    </row>
    <row r="9" spans="1:18" s="35" customFormat="1" ht="75" x14ac:dyDescent="0.25">
      <c r="A9" s="35" t="s">
        <v>27</v>
      </c>
      <c r="B9" s="36">
        <v>2019</v>
      </c>
      <c r="C9" s="37" t="s">
        <v>211</v>
      </c>
      <c r="D9" s="38" t="s">
        <v>339</v>
      </c>
      <c r="E9" s="38" t="s">
        <v>350</v>
      </c>
      <c r="F9" s="37" t="s">
        <v>351</v>
      </c>
      <c r="G9" s="38"/>
      <c r="H9" s="38"/>
      <c r="I9" s="38" t="s">
        <v>357</v>
      </c>
      <c r="J9" s="38"/>
      <c r="K9" s="36"/>
      <c r="L9" s="37" t="s">
        <v>161</v>
      </c>
      <c r="M9" s="37" t="s">
        <v>159</v>
      </c>
      <c r="N9" s="38">
        <v>10</v>
      </c>
      <c r="O9" s="7" t="s">
        <v>384</v>
      </c>
      <c r="P9" s="7" t="str">
        <f>VLOOKUP(O9,Revistas!A$2:F$20,6)</f>
        <v>REGULAR</v>
      </c>
      <c r="Q9" s="37" t="s">
        <v>385</v>
      </c>
    </row>
    <row r="10" spans="1:18" ht="45" x14ac:dyDescent="0.25">
      <c r="A10" s="1" t="s">
        <v>33</v>
      </c>
      <c r="B10" s="3">
        <v>2018</v>
      </c>
      <c r="C10" s="1" t="s">
        <v>34</v>
      </c>
      <c r="D10" s="3" t="s">
        <v>339</v>
      </c>
      <c r="E10" s="3" t="s">
        <v>352</v>
      </c>
      <c r="I10" s="3" t="s">
        <v>357</v>
      </c>
      <c r="L10" s="2" t="s">
        <v>185</v>
      </c>
      <c r="M10" s="1" t="s">
        <v>190</v>
      </c>
      <c r="N10" s="3">
        <v>2</v>
      </c>
      <c r="P10" s="7" t="e">
        <f>VLOOKUP(O10,Revistas!A$2:F$20,6)</f>
        <v>#N/A</v>
      </c>
      <c r="Q10" s="2" t="s">
        <v>191</v>
      </c>
    </row>
    <row r="11" spans="1:18" x14ac:dyDescent="0.25">
      <c r="A11" s="2" t="s">
        <v>325</v>
      </c>
      <c r="B11" s="3">
        <v>2016</v>
      </c>
      <c r="C11" s="1" t="s">
        <v>324</v>
      </c>
      <c r="L11" s="2"/>
      <c r="N11" s="3">
        <v>3</v>
      </c>
      <c r="P11" s="7" t="e">
        <f>VLOOKUP(O11,Revistas!A$2:F$20,6)</f>
        <v>#N/A</v>
      </c>
      <c r="Q11" s="2" t="s">
        <v>328</v>
      </c>
    </row>
    <row r="12" spans="1:18" x14ac:dyDescent="0.25">
      <c r="A12" s="2" t="s">
        <v>325</v>
      </c>
      <c r="B12" s="3">
        <v>2016</v>
      </c>
      <c r="C12" s="1" t="s">
        <v>320</v>
      </c>
      <c r="L12" s="2"/>
      <c r="P12" s="7" t="e">
        <f>VLOOKUP(O12,Revistas!A$2:F$20,6)</f>
        <v>#N/A</v>
      </c>
    </row>
    <row r="13" spans="1:18" x14ac:dyDescent="0.25">
      <c r="A13" s="1" t="s">
        <v>33</v>
      </c>
      <c r="B13" s="3">
        <v>2017</v>
      </c>
      <c r="C13" s="1" t="s">
        <v>321</v>
      </c>
      <c r="L13" s="2"/>
      <c r="N13" s="3">
        <v>0</v>
      </c>
      <c r="P13" s="7" t="e">
        <f>VLOOKUP(O13,Revistas!A$2:F$20,6)</f>
        <v>#N/A</v>
      </c>
      <c r="Q13" s="2" t="s">
        <v>329</v>
      </c>
    </row>
    <row r="14" spans="1:18" x14ac:dyDescent="0.25">
      <c r="A14" s="1" t="s">
        <v>325</v>
      </c>
      <c r="B14" s="7">
        <v>2017</v>
      </c>
      <c r="C14" s="1" t="s">
        <v>326</v>
      </c>
      <c r="N14" s="3">
        <v>6</v>
      </c>
      <c r="P14" s="7" t="e">
        <f>VLOOKUP(O14,Revistas!A$2:F$20,6)</f>
        <v>#N/A</v>
      </c>
      <c r="Q14" s="1" t="s">
        <v>323</v>
      </c>
    </row>
    <row r="15" spans="1:18" ht="45" x14ac:dyDescent="0.25">
      <c r="A15" s="1" t="s">
        <v>42</v>
      </c>
      <c r="B15" s="3">
        <v>2018</v>
      </c>
      <c r="C15" s="2" t="s">
        <v>204</v>
      </c>
      <c r="D15" s="7" t="s">
        <v>339</v>
      </c>
      <c r="E15" s="63" t="s">
        <v>205</v>
      </c>
      <c r="F15" s="31"/>
      <c r="G15" s="63"/>
      <c r="H15" s="63"/>
      <c r="I15" s="63"/>
      <c r="J15" s="63"/>
      <c r="K15" s="32" t="s">
        <v>360</v>
      </c>
      <c r="L15" s="2" t="s">
        <v>209</v>
      </c>
      <c r="M15" s="2" t="s">
        <v>206</v>
      </c>
      <c r="N15" s="7">
        <v>9</v>
      </c>
      <c r="O15" s="7" t="s">
        <v>379</v>
      </c>
      <c r="P15" s="7" t="str">
        <f>VLOOKUP(O15,Revistas!A$2:F$20,6)</f>
        <v>NO ENTIENDO*</v>
      </c>
      <c r="Q15" s="2" t="s">
        <v>380</v>
      </c>
    </row>
    <row r="16" spans="1:18" ht="30" x14ac:dyDescent="0.25">
      <c r="A16" s="1" t="s">
        <v>135</v>
      </c>
      <c r="B16" s="3">
        <v>2016</v>
      </c>
      <c r="C16" s="2" t="s">
        <v>212</v>
      </c>
      <c r="D16" s="7" t="s">
        <v>339</v>
      </c>
      <c r="E16" s="7" t="s">
        <v>345</v>
      </c>
      <c r="F16" s="2"/>
      <c r="G16" s="7"/>
      <c r="H16" s="7" t="s">
        <v>344</v>
      </c>
      <c r="I16" s="7"/>
      <c r="J16" s="7"/>
      <c r="L16" s="1" t="s">
        <v>213</v>
      </c>
      <c r="M16" s="1" t="s">
        <v>224</v>
      </c>
      <c r="N16" s="3">
        <v>14</v>
      </c>
      <c r="O16" s="7" t="s">
        <v>175</v>
      </c>
      <c r="P16" s="7" t="str">
        <f>VLOOKUP(O16,Revistas!A$2:F$20,6)</f>
        <v>BUENA</v>
      </c>
    </row>
    <row r="17" spans="1:17" ht="30" x14ac:dyDescent="0.25">
      <c r="A17" s="1" t="s">
        <v>136</v>
      </c>
      <c r="B17" s="3">
        <v>2016</v>
      </c>
      <c r="C17" s="1" t="s">
        <v>227</v>
      </c>
      <c r="E17" s="3" t="s">
        <v>345</v>
      </c>
      <c r="H17" s="3" t="s">
        <v>344</v>
      </c>
      <c r="L17" s="3" t="s">
        <v>231</v>
      </c>
      <c r="N17" s="3">
        <v>31</v>
      </c>
      <c r="O17" s="7" t="s">
        <v>175</v>
      </c>
      <c r="P17" s="7" t="str">
        <f>VLOOKUP(O17,Revistas!A$2:F$20,6)</f>
        <v>BUENA</v>
      </c>
    </row>
    <row r="18" spans="1:17" s="25" customFormat="1" ht="30" x14ac:dyDescent="0.25">
      <c r="A18" s="25" t="s">
        <v>139</v>
      </c>
      <c r="B18" s="23">
        <v>2021</v>
      </c>
      <c r="C18" s="25" t="s">
        <v>141</v>
      </c>
      <c r="D18" s="23"/>
      <c r="E18" s="23"/>
      <c r="G18" s="23"/>
      <c r="H18" s="23"/>
      <c r="I18" s="23"/>
      <c r="J18" s="23"/>
      <c r="K18" s="23"/>
      <c r="N18" s="23">
        <v>0</v>
      </c>
      <c r="O18" s="7" t="s">
        <v>172</v>
      </c>
      <c r="P18" s="7" t="str">
        <f>VLOOKUP(O18,Revistas!A$2:F$20,6)</f>
        <v>MALA</v>
      </c>
      <c r="Q18" s="24"/>
    </row>
    <row r="19" spans="1:17" ht="45" x14ac:dyDescent="0.25">
      <c r="A19" s="1" t="s">
        <v>142</v>
      </c>
      <c r="B19" s="3">
        <v>2021</v>
      </c>
      <c r="C19" s="1" t="s">
        <v>242</v>
      </c>
      <c r="D19" s="3" t="s">
        <v>359</v>
      </c>
      <c r="E19" s="7" t="s">
        <v>370</v>
      </c>
      <c r="G19" s="3" t="s">
        <v>369</v>
      </c>
      <c r="K19" s="7" t="s">
        <v>361</v>
      </c>
      <c r="L19" s="1" t="s">
        <v>243</v>
      </c>
      <c r="M19" s="1" t="s">
        <v>244</v>
      </c>
      <c r="N19" s="3">
        <v>3</v>
      </c>
      <c r="O19" s="7" t="s">
        <v>175</v>
      </c>
      <c r="P19" s="7" t="str">
        <f>VLOOKUP(O19,Revistas!A$2:F$20,6)</f>
        <v>BUENA</v>
      </c>
    </row>
    <row r="20" spans="1:17" s="35" customFormat="1" ht="45" x14ac:dyDescent="0.25">
      <c r="A20" s="35" t="s">
        <v>158</v>
      </c>
      <c r="B20" s="36">
        <v>2016</v>
      </c>
      <c r="C20" s="37" t="s">
        <v>296</v>
      </c>
      <c r="D20" s="38" t="s">
        <v>339</v>
      </c>
      <c r="E20" s="36" t="s">
        <v>352</v>
      </c>
      <c r="G20" s="36"/>
      <c r="H20" s="36"/>
      <c r="I20" s="36"/>
      <c r="J20" s="36"/>
      <c r="K20" s="36"/>
      <c r="L20" s="37" t="s">
        <v>253</v>
      </c>
      <c r="M20" s="37" t="s">
        <v>258</v>
      </c>
      <c r="N20" s="38">
        <v>14</v>
      </c>
      <c r="O20" s="7" t="s">
        <v>256</v>
      </c>
      <c r="P20" s="7" t="str">
        <f>VLOOKUP(O20,Revistas!A$2:F$20,6)</f>
        <v>REGULAR</v>
      </c>
      <c r="Q20" s="37" t="s">
        <v>378</v>
      </c>
    </row>
    <row r="21" spans="1:17" x14ac:dyDescent="0.25">
      <c r="A21" s="1" t="s">
        <v>158</v>
      </c>
      <c r="B21" s="3">
        <v>2015</v>
      </c>
      <c r="C21" s="1" t="s">
        <v>254</v>
      </c>
      <c r="L21" s="2"/>
      <c r="P21" s="7" t="e">
        <f>VLOOKUP(O21,Revistas!A$2:F$20,6)</f>
        <v>#N/A</v>
      </c>
      <c r="Q21" s="2"/>
    </row>
    <row r="22" spans="1:17" ht="30" x14ac:dyDescent="0.25">
      <c r="A22" s="2" t="s">
        <v>331</v>
      </c>
      <c r="B22" s="3">
        <v>2018</v>
      </c>
      <c r="C22" s="1" t="s">
        <v>287</v>
      </c>
      <c r="D22" s="3" t="s">
        <v>340</v>
      </c>
      <c r="E22" s="3" t="s">
        <v>352</v>
      </c>
      <c r="J22" s="3" t="s">
        <v>366</v>
      </c>
      <c r="L22" s="2" t="s">
        <v>286</v>
      </c>
      <c r="M22" s="2" t="s">
        <v>299</v>
      </c>
      <c r="N22" s="7">
        <v>10</v>
      </c>
      <c r="O22" s="7" t="s">
        <v>280</v>
      </c>
      <c r="P22" s="7" t="str">
        <f>VLOOKUP(O22,Revistas!A$2:F$20,6)</f>
        <v>REGULAR</v>
      </c>
      <c r="Q22" s="2" t="s">
        <v>377</v>
      </c>
    </row>
    <row r="23" spans="1:17" ht="30" x14ac:dyDescent="0.25">
      <c r="A23" s="1" t="s">
        <v>160</v>
      </c>
      <c r="B23" s="3">
        <v>2017</v>
      </c>
      <c r="C23" s="2" t="s">
        <v>265</v>
      </c>
      <c r="D23" s="7" t="s">
        <v>341</v>
      </c>
      <c r="E23" s="3" t="s">
        <v>352</v>
      </c>
      <c r="L23" s="1" t="s">
        <v>268</v>
      </c>
      <c r="M23" s="2" t="s">
        <v>274</v>
      </c>
      <c r="N23" s="7">
        <v>1</v>
      </c>
      <c r="O23" s="7" t="s">
        <v>383</v>
      </c>
      <c r="P23" s="7" t="str">
        <f>VLOOKUP(O23,Revistas!A$2:F$20,6)</f>
        <v>REGULAR</v>
      </c>
      <c r="Q23" s="1" t="s">
        <v>259</v>
      </c>
    </row>
    <row r="24" spans="1:17" s="35" customFormat="1" ht="60" x14ac:dyDescent="0.25">
      <c r="A24" s="35" t="s">
        <v>237</v>
      </c>
      <c r="B24" s="36">
        <v>2019</v>
      </c>
      <c r="C24" s="35" t="s">
        <v>293</v>
      </c>
      <c r="D24" s="36"/>
      <c r="E24" s="36" t="s">
        <v>352</v>
      </c>
      <c r="G24" s="36"/>
      <c r="H24" s="36" t="s">
        <v>355</v>
      </c>
      <c r="I24" s="36" t="s">
        <v>362</v>
      </c>
      <c r="J24" s="36"/>
      <c r="K24" s="38"/>
      <c r="L24" s="37" t="s">
        <v>297</v>
      </c>
      <c r="M24" s="37" t="s">
        <v>298</v>
      </c>
      <c r="N24" s="38">
        <v>9</v>
      </c>
      <c r="O24" s="7" t="s">
        <v>233</v>
      </c>
      <c r="P24" s="7" t="str">
        <f>VLOOKUP(O24,Revistas!A$2:F$20,6)</f>
        <v>BUENA</v>
      </c>
      <c r="Q24" s="37" t="s">
        <v>330</v>
      </c>
    </row>
    <row r="25" spans="1:17" s="35" customFormat="1" ht="45" x14ac:dyDescent="0.25">
      <c r="A25" s="37" t="s">
        <v>332</v>
      </c>
      <c r="B25" s="36">
        <v>2015</v>
      </c>
      <c r="C25" s="35" t="s">
        <v>295</v>
      </c>
      <c r="D25" s="36"/>
      <c r="E25" s="36" t="s">
        <v>352</v>
      </c>
      <c r="G25" s="36"/>
      <c r="H25" s="36"/>
      <c r="I25" s="36"/>
      <c r="J25" s="38" t="s">
        <v>367</v>
      </c>
      <c r="K25" s="37"/>
      <c r="L25" s="37" t="s">
        <v>338</v>
      </c>
      <c r="N25" s="36">
        <v>17</v>
      </c>
      <c r="O25" s="7" t="s">
        <v>233</v>
      </c>
      <c r="P25" s="7" t="str">
        <f>VLOOKUP(O25,Revistas!A$2:F$20,6)</f>
        <v>BUENA</v>
      </c>
      <c r="Q25" s="37" t="s">
        <v>336</v>
      </c>
    </row>
    <row r="26" spans="1:17" x14ac:dyDescent="0.25">
      <c r="A26" s="1" t="s">
        <v>270</v>
      </c>
      <c r="B26" s="3">
        <v>2010</v>
      </c>
      <c r="C26" s="1" t="s">
        <v>269</v>
      </c>
      <c r="N26" s="3">
        <v>32</v>
      </c>
      <c r="O26" s="7" t="s">
        <v>233</v>
      </c>
      <c r="P26" s="7" t="str">
        <f>VLOOKUP(O26,Revistas!A$2:F$20,6)</f>
        <v>BUENA</v>
      </c>
    </row>
    <row r="27" spans="1:17" x14ac:dyDescent="0.25">
      <c r="A27" s="1" t="s">
        <v>292</v>
      </c>
      <c r="B27" s="3">
        <v>2015</v>
      </c>
      <c r="C27" s="1" t="s">
        <v>294</v>
      </c>
      <c r="E27" s="3" t="s">
        <v>352</v>
      </c>
      <c r="I27" s="3" t="s">
        <v>362</v>
      </c>
      <c r="L27" s="1" t="s">
        <v>302</v>
      </c>
      <c r="P27" s="7" t="e">
        <f>VLOOKUP(O27,Revistas!A$2:F$20,6)</f>
        <v>#N/A</v>
      </c>
    </row>
    <row r="28" spans="1:17" x14ac:dyDescent="0.25">
      <c r="A28" s="1" t="s">
        <v>235</v>
      </c>
      <c r="B28" s="3">
        <v>2017</v>
      </c>
      <c r="C28" t="s">
        <v>236</v>
      </c>
      <c r="D28" s="11"/>
      <c r="N28" s="3">
        <v>37</v>
      </c>
      <c r="O28" s="7" t="s">
        <v>382</v>
      </c>
      <c r="P28" s="7" t="str">
        <f>VLOOKUP(O28,Revistas!A$2:F$20,6)</f>
        <v>BUENA</v>
      </c>
      <c r="Q28" s="1" t="s">
        <v>239</v>
      </c>
    </row>
    <row r="29" spans="1:17" s="35" customFormat="1" ht="30" x14ac:dyDescent="0.25">
      <c r="A29" s="35" t="s">
        <v>238</v>
      </c>
      <c r="B29" s="36">
        <v>2017</v>
      </c>
      <c r="C29" s="35" t="s">
        <v>314</v>
      </c>
      <c r="D29" s="36" t="s">
        <v>339</v>
      </c>
      <c r="E29" s="36" t="s">
        <v>353</v>
      </c>
      <c r="F29" s="35" t="s">
        <v>354</v>
      </c>
      <c r="G29" s="36"/>
      <c r="H29" s="36"/>
      <c r="I29" s="36"/>
      <c r="J29" s="36"/>
      <c r="K29" s="38"/>
      <c r="L29" s="37"/>
      <c r="M29" s="37"/>
      <c r="N29" s="38">
        <v>46</v>
      </c>
      <c r="O29" s="7" t="s">
        <v>381</v>
      </c>
      <c r="P29" s="7" t="str">
        <f>VLOOKUP(O29,Revistas!A$2:F$20,6)</f>
        <v>REGULAR</v>
      </c>
      <c r="Q29" s="37" t="s">
        <v>317</v>
      </c>
    </row>
    <row r="30" spans="1:17" x14ac:dyDescent="0.25">
      <c r="A30" s="1" t="s">
        <v>276</v>
      </c>
      <c r="B30" s="3">
        <v>2020</v>
      </c>
      <c r="C30" t="s">
        <v>279</v>
      </c>
      <c r="D30" s="11"/>
      <c r="P30" s="7" t="e">
        <f>VLOOKUP(O30,Revistas!A$2:F$20,6)</f>
        <v>#N/A</v>
      </c>
    </row>
    <row r="31" spans="1:17" x14ac:dyDescent="0.25">
      <c r="A31" s="1" t="s">
        <v>277</v>
      </c>
      <c r="B31" s="3">
        <v>2018</v>
      </c>
      <c r="C31" t="s">
        <v>278</v>
      </c>
      <c r="D31" s="11"/>
      <c r="P31" s="7" t="e">
        <f>VLOOKUP(O31,Revistas!A$2:F$20,6)</f>
        <v>#N/A</v>
      </c>
    </row>
    <row r="32" spans="1:17" s="28" customFormat="1" ht="30" x14ac:dyDescent="0.25">
      <c r="A32" s="28" t="s">
        <v>162</v>
      </c>
      <c r="B32" s="22">
        <v>2012</v>
      </c>
      <c r="C32" s="28" t="s">
        <v>65</v>
      </c>
      <c r="D32" s="22"/>
      <c r="E32" s="22" t="s">
        <v>163</v>
      </c>
      <c r="G32" s="22"/>
      <c r="H32" s="22"/>
      <c r="I32" s="22"/>
      <c r="J32" s="22"/>
      <c r="K32" s="22"/>
      <c r="N32" s="22"/>
      <c r="O32" s="7"/>
      <c r="P32" s="7" t="e">
        <f>VLOOKUP(O32,Revistas!A$2:F$20,6)</f>
        <v>#N/A</v>
      </c>
      <c r="Q32" s="54" t="s">
        <v>386</v>
      </c>
    </row>
    <row r="33" spans="1:17" x14ac:dyDescent="0.25">
      <c r="A33" s="1" t="s">
        <v>169</v>
      </c>
      <c r="B33" s="3">
        <v>2017</v>
      </c>
      <c r="C33" s="1" t="s">
        <v>170</v>
      </c>
      <c r="P33" s="7" t="e">
        <f>VLOOKUP(O33,Revistas!A$2:F$20,6)</f>
        <v>#N/A</v>
      </c>
    </row>
    <row r="34" spans="1:17" ht="30" x14ac:dyDescent="0.25">
      <c r="A34" s="1" t="s">
        <v>183</v>
      </c>
      <c r="B34" s="3">
        <v>2004</v>
      </c>
      <c r="C34" s="1" t="s">
        <v>182</v>
      </c>
      <c r="K34" s="51" t="s">
        <v>273</v>
      </c>
      <c r="O34" s="7" t="s">
        <v>175</v>
      </c>
      <c r="P34" s="7" t="str">
        <f>VLOOKUP(O34,Revistas!A$2:F$20,6)</f>
        <v>BUENA</v>
      </c>
      <c r="Q34" s="1" t="s">
        <v>184</v>
      </c>
    </row>
    <row r="35" spans="1:17" x14ac:dyDescent="0.25">
      <c r="A35" s="1" t="s">
        <v>271</v>
      </c>
      <c r="B35" s="3">
        <v>2009</v>
      </c>
      <c r="C35" s="1" t="s">
        <v>272</v>
      </c>
      <c r="P35" s="7" t="e">
        <f>VLOOKUP(O35,Revistas!A$2:F$20,6)</f>
        <v>#N/A</v>
      </c>
    </row>
    <row r="36" spans="1:17" s="28" customFormat="1" x14ac:dyDescent="0.25">
      <c r="A36" s="28" t="s">
        <v>188</v>
      </c>
      <c r="B36" s="22">
        <v>2011</v>
      </c>
      <c r="C36" s="28" t="s">
        <v>186</v>
      </c>
      <c r="D36" s="22"/>
      <c r="E36" s="22"/>
      <c r="G36" s="22"/>
      <c r="H36" s="22"/>
      <c r="I36" s="22"/>
      <c r="J36" s="22"/>
      <c r="K36" s="22"/>
      <c r="N36" s="22"/>
      <c r="O36" s="7"/>
      <c r="P36" s="7" t="e">
        <f>VLOOKUP(O36,Revistas!A$2:F$20,6)</f>
        <v>#N/A</v>
      </c>
      <c r="Q36" s="29" t="s">
        <v>189</v>
      </c>
    </row>
    <row r="37" spans="1:17" x14ac:dyDescent="0.25">
      <c r="A37" s="1" t="s">
        <v>35</v>
      </c>
      <c r="B37" s="3">
        <v>1987</v>
      </c>
      <c r="C37" s="7" t="s">
        <v>187</v>
      </c>
      <c r="D37" s="7"/>
      <c r="P37" s="7" t="e">
        <f>VLOOKUP(O37,Revistas!A$2:F$20,6)</f>
        <v>#N/A</v>
      </c>
    </row>
    <row r="38" spans="1:17" x14ac:dyDescent="0.25">
      <c r="A38" s="1" t="s">
        <v>36</v>
      </c>
      <c r="B38" s="3">
        <v>1991</v>
      </c>
      <c r="C38" s="1" t="s">
        <v>37</v>
      </c>
      <c r="P38" s="7" t="e">
        <f>VLOOKUP(O38,Revistas!A$2:F$20,6)</f>
        <v>#N/A</v>
      </c>
    </row>
    <row r="39" spans="1:17" ht="30" x14ac:dyDescent="0.25">
      <c r="A39" s="2" t="s">
        <v>371</v>
      </c>
      <c r="B39" s="3">
        <v>1990</v>
      </c>
      <c r="C39" s="1" t="s">
        <v>282</v>
      </c>
    </row>
  </sheetData>
  <autoFilter ref="A1:Q1" xr:uid="{FFE060F3-7CBF-4FB1-A518-241D5290E86F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P2:P38</xm:sqref>
        </x14:conditionalFormatting>
        <x14:conditionalFormatting xmlns:xm="http://schemas.microsoft.com/office/excel/2006/main"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P2:P38</xm:sqref>
        </x14:conditionalFormatting>
        <x14:conditionalFormatting xmlns:xm="http://schemas.microsoft.com/office/excel/2006/main"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Revistas!$A$2:$A$32</xm:f>
          </x14:formula1>
          <xm:sqref>O16:O17 O2 O19 O34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H16"/>
  <sheetViews>
    <sheetView workbookViewId="0">
      <selection activeCell="H7" sqref="H7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6" width="27.5703125" customWidth="1"/>
    <col min="7" max="7" width="53.42578125" customWidth="1"/>
    <col min="8" max="8" width="71.85546875" style="12" customWidth="1"/>
  </cols>
  <sheetData>
    <row r="1" spans="1:8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165</v>
      </c>
      <c r="F1" s="6" t="s">
        <v>14</v>
      </c>
      <c r="G1" s="6" t="s">
        <v>166</v>
      </c>
      <c r="H1" s="21" t="s">
        <v>32</v>
      </c>
    </row>
    <row r="2" spans="1:8" s="24" customFormat="1" ht="30" x14ac:dyDescent="0.25">
      <c r="A2" s="24" t="s">
        <v>17</v>
      </c>
      <c r="B2" s="26">
        <v>2020</v>
      </c>
      <c r="C2" s="27" t="s">
        <v>18</v>
      </c>
      <c r="D2" s="27" t="s">
        <v>131</v>
      </c>
      <c r="E2" s="26"/>
      <c r="F2" s="26"/>
      <c r="G2" s="26" t="s">
        <v>10</v>
      </c>
      <c r="H2" s="24" t="s">
        <v>19</v>
      </c>
    </row>
    <row r="3" spans="1:8" s="25" customFormat="1" x14ac:dyDescent="0.25">
      <c r="A3" s="25" t="s">
        <v>29</v>
      </c>
      <c r="B3" s="23">
        <v>2017</v>
      </c>
      <c r="C3" s="25" t="s">
        <v>18</v>
      </c>
      <c r="D3" s="24" t="s">
        <v>117</v>
      </c>
      <c r="E3" s="24" t="s">
        <v>130</v>
      </c>
      <c r="F3" s="24"/>
      <c r="H3" s="24" t="s">
        <v>30</v>
      </c>
    </row>
    <row r="4" spans="1:8" s="1" customFormat="1" ht="45" x14ac:dyDescent="0.25">
      <c r="A4" s="1" t="s">
        <v>31</v>
      </c>
      <c r="B4" s="3">
        <v>2019</v>
      </c>
      <c r="C4" s="1" t="s">
        <v>18</v>
      </c>
      <c r="D4" s="1" t="s">
        <v>129</v>
      </c>
      <c r="E4" s="2" t="s">
        <v>48</v>
      </c>
      <c r="F4" s="2"/>
      <c r="G4" s="2" t="s">
        <v>164</v>
      </c>
      <c r="H4" s="2" t="s">
        <v>202</v>
      </c>
    </row>
    <row r="5" spans="1:8" s="1" customFormat="1" x14ac:dyDescent="0.25">
      <c r="A5" s="1" t="s">
        <v>28</v>
      </c>
      <c r="B5" s="3">
        <v>2020</v>
      </c>
      <c r="C5" s="1" t="s">
        <v>18</v>
      </c>
      <c r="D5" s="1" t="s">
        <v>144</v>
      </c>
      <c r="H5" s="1" t="s">
        <v>137</v>
      </c>
    </row>
    <row r="6" spans="1:8" s="8" customFormat="1" x14ac:dyDescent="0.25">
      <c r="A6" s="8" t="s">
        <v>47</v>
      </c>
      <c r="B6" s="9">
        <v>2019</v>
      </c>
      <c r="C6" s="8" t="s">
        <v>18</v>
      </c>
      <c r="D6" s="8" t="s">
        <v>133</v>
      </c>
      <c r="E6" s="10" t="s">
        <v>132</v>
      </c>
      <c r="F6" s="10"/>
      <c r="G6" s="1"/>
    </row>
    <row r="7" spans="1:8" s="35" customFormat="1" ht="30" x14ac:dyDescent="0.25">
      <c r="A7" s="35" t="s">
        <v>38</v>
      </c>
      <c r="B7" s="36">
        <v>2010</v>
      </c>
      <c r="C7" s="35" t="s">
        <v>18</v>
      </c>
      <c r="D7" s="35" t="s">
        <v>39</v>
      </c>
      <c r="H7" s="37" t="s">
        <v>318</v>
      </c>
    </row>
    <row r="8" spans="1:8" s="1" customFormat="1" ht="30" x14ac:dyDescent="0.25">
      <c r="A8" s="1" t="s">
        <v>46</v>
      </c>
      <c r="B8" s="3">
        <v>2006</v>
      </c>
      <c r="C8" s="2" t="s">
        <v>121</v>
      </c>
      <c r="D8" s="1" t="s">
        <v>117</v>
      </c>
      <c r="E8" s="2" t="s">
        <v>134</v>
      </c>
      <c r="F8" s="2"/>
    </row>
    <row r="9" spans="1:8" x14ac:dyDescent="0.25">
      <c r="A9" s="1" t="s">
        <v>215</v>
      </c>
      <c r="B9" s="3">
        <v>2014</v>
      </c>
      <c r="C9" t="s">
        <v>214</v>
      </c>
      <c r="F9" t="s">
        <v>216</v>
      </c>
      <c r="H9" s="12" t="s">
        <v>217</v>
      </c>
    </row>
    <row r="10" spans="1:8" x14ac:dyDescent="0.25">
      <c r="A10" s="1" t="s">
        <v>229</v>
      </c>
      <c r="B10" s="3">
        <v>2007</v>
      </c>
      <c r="C10" t="s">
        <v>228</v>
      </c>
      <c r="G10" s="33" t="s">
        <v>230</v>
      </c>
    </row>
    <row r="11" spans="1:8" x14ac:dyDescent="0.25">
      <c r="A11" s="1" t="s">
        <v>7</v>
      </c>
      <c r="B11" s="3">
        <v>2011</v>
      </c>
      <c r="C11" t="s">
        <v>248</v>
      </c>
      <c r="D11" t="s">
        <v>247</v>
      </c>
    </row>
    <row r="16" spans="1:8" x14ac:dyDescent="0.25">
      <c r="A16" t="s">
        <v>249</v>
      </c>
      <c r="B16">
        <v>1989</v>
      </c>
      <c r="C16" s="34" t="s">
        <v>250</v>
      </c>
      <c r="F16" t="s">
        <v>251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8" x14ac:dyDescent="0.25">
      <c r="A2" s="1" t="s">
        <v>49</v>
      </c>
      <c r="B2" s="1">
        <v>2012</v>
      </c>
      <c r="C2" s="3" t="s">
        <v>51</v>
      </c>
      <c r="D2" s="1" t="s">
        <v>50</v>
      </c>
      <c r="F2" s="1" t="s">
        <v>55</v>
      </c>
      <c r="G2" s="1" t="s">
        <v>53</v>
      </c>
      <c r="H2" s="1" t="s">
        <v>54</v>
      </c>
    </row>
    <row r="3" spans="1:8" x14ac:dyDescent="0.25">
      <c r="A3" s="1" t="s">
        <v>56</v>
      </c>
      <c r="B3" s="1">
        <v>2014</v>
      </c>
      <c r="C3" s="3" t="s">
        <v>61</v>
      </c>
      <c r="D3" s="1" t="s">
        <v>57</v>
      </c>
      <c r="F3" s="1" t="s">
        <v>58</v>
      </c>
      <c r="G3" s="1" t="s">
        <v>59</v>
      </c>
    </row>
    <row r="4" spans="1:8" x14ac:dyDescent="0.25">
      <c r="A4" s="1" t="s">
        <v>60</v>
      </c>
      <c r="B4" s="1">
        <v>2017</v>
      </c>
      <c r="C4" s="3" t="s">
        <v>77</v>
      </c>
      <c r="D4" s="1" t="s">
        <v>57</v>
      </c>
      <c r="E4" s="1" t="s">
        <v>62</v>
      </c>
      <c r="F4" s="1" t="s">
        <v>70</v>
      </c>
      <c r="G4" s="4" t="s">
        <v>10</v>
      </c>
      <c r="H4" s="1" t="s">
        <v>157</v>
      </c>
    </row>
    <row r="5" spans="1:8" x14ac:dyDescent="0.25">
      <c r="A5" s="1" t="s">
        <v>63</v>
      </c>
      <c r="B5" s="1">
        <v>2015</v>
      </c>
      <c r="C5" s="3" t="s">
        <v>65</v>
      </c>
      <c r="D5" s="1" t="s">
        <v>57</v>
      </c>
      <c r="E5" s="1" t="s">
        <v>64</v>
      </c>
      <c r="F5" s="1" t="s">
        <v>66</v>
      </c>
      <c r="G5" s="4" t="s">
        <v>10</v>
      </c>
      <c r="H5" s="1" t="s">
        <v>67</v>
      </c>
    </row>
    <row r="6" spans="1:8" ht="45" x14ac:dyDescent="0.25">
      <c r="A6" s="1" t="s">
        <v>68</v>
      </c>
      <c r="B6" s="1">
        <v>2007</v>
      </c>
      <c r="C6" s="3" t="s">
        <v>72</v>
      </c>
      <c r="D6" s="1" t="s">
        <v>69</v>
      </c>
      <c r="F6" s="2" t="s">
        <v>71</v>
      </c>
      <c r="G6" s="1" t="s">
        <v>78</v>
      </c>
      <c r="H6" s="2" t="s">
        <v>73</v>
      </c>
    </row>
    <row r="7" spans="1:8" x14ac:dyDescent="0.25">
      <c r="A7" s="1" t="s">
        <v>74</v>
      </c>
      <c r="B7" s="1">
        <v>2008</v>
      </c>
      <c r="C7" s="3" t="s">
        <v>76</v>
      </c>
      <c r="D7" s="1" t="s">
        <v>50</v>
      </c>
      <c r="F7" s="1" t="s">
        <v>79</v>
      </c>
      <c r="G7" s="1" t="s">
        <v>75</v>
      </c>
    </row>
    <row r="8" spans="1:8" s="13" customFormat="1" x14ac:dyDescent="0.25">
      <c r="A8" s="13" t="s">
        <v>80</v>
      </c>
      <c r="B8" s="13">
        <v>2010</v>
      </c>
      <c r="C8" s="14" t="s">
        <v>83</v>
      </c>
      <c r="D8" s="13" t="s">
        <v>82</v>
      </c>
      <c r="F8" s="13" t="s">
        <v>84</v>
      </c>
      <c r="G8" s="13" t="s">
        <v>106</v>
      </c>
      <c r="H8" s="13" t="s">
        <v>81</v>
      </c>
    </row>
    <row r="9" spans="1:8" ht="45" x14ac:dyDescent="0.25">
      <c r="A9" s="1" t="s">
        <v>85</v>
      </c>
      <c r="B9" s="1">
        <v>2009</v>
      </c>
      <c r="C9" s="3" t="s">
        <v>96</v>
      </c>
      <c r="D9" s="2" t="s">
        <v>146</v>
      </c>
      <c r="F9" s="1" t="s">
        <v>97</v>
      </c>
      <c r="G9" s="1" t="s">
        <v>105</v>
      </c>
    </row>
    <row r="10" spans="1:8" ht="45" x14ac:dyDescent="0.25">
      <c r="A10" s="1" t="s">
        <v>86</v>
      </c>
      <c r="B10" s="1">
        <v>2010</v>
      </c>
      <c r="C10" s="3" t="s">
        <v>95</v>
      </c>
      <c r="D10" s="2" t="s">
        <v>99</v>
      </c>
      <c r="F10" s="2" t="s">
        <v>102</v>
      </c>
      <c r="G10" s="1" t="s">
        <v>101</v>
      </c>
    </row>
    <row r="11" spans="1:8" ht="30" x14ac:dyDescent="0.25">
      <c r="A11" s="1" t="s">
        <v>87</v>
      </c>
      <c r="B11" s="1">
        <v>2016</v>
      </c>
      <c r="C11" s="3" t="s">
        <v>95</v>
      </c>
      <c r="D11" s="1" t="s">
        <v>69</v>
      </c>
      <c r="F11" s="2" t="s">
        <v>98</v>
      </c>
      <c r="G11" s="1" t="s">
        <v>100</v>
      </c>
    </row>
    <row r="12" spans="1:8" ht="45" x14ac:dyDescent="0.25">
      <c r="A12" s="1" t="s">
        <v>88</v>
      </c>
      <c r="B12" s="1">
        <v>2018</v>
      </c>
      <c r="C12" s="3" t="s">
        <v>107</v>
      </c>
      <c r="D12" s="1" t="s">
        <v>57</v>
      </c>
      <c r="F12" s="2" t="s">
        <v>103</v>
      </c>
      <c r="G12" s="1" t="s">
        <v>104</v>
      </c>
    </row>
    <row r="13" spans="1:8" ht="30" x14ac:dyDescent="0.25">
      <c r="A13" s="1" t="s">
        <v>89</v>
      </c>
      <c r="B13" s="1">
        <v>2014</v>
      </c>
      <c r="C13" s="3" t="s">
        <v>93</v>
      </c>
      <c r="D13" s="1" t="s">
        <v>57</v>
      </c>
      <c r="F13" s="1" t="s">
        <v>91</v>
      </c>
      <c r="G13" s="2" t="s">
        <v>92</v>
      </c>
    </row>
    <row r="14" spans="1:8" ht="45" x14ac:dyDescent="0.25">
      <c r="A14" s="1" t="s">
        <v>38</v>
      </c>
      <c r="B14" s="1">
        <v>2012</v>
      </c>
      <c r="C14" s="7" t="s">
        <v>94</v>
      </c>
      <c r="D14" s="1" t="s">
        <v>57</v>
      </c>
      <c r="F14" s="1" t="s">
        <v>90</v>
      </c>
      <c r="G14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A28-7F3F-4E71-8CEB-37F843BC94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B21" sqref="B21"/>
    </sheetView>
  </sheetViews>
  <sheetFormatPr baseColWidth="10" defaultRowHeight="15" x14ac:dyDescent="0.25"/>
  <cols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108</v>
      </c>
      <c r="B1" s="16" t="s">
        <v>109</v>
      </c>
      <c r="D1" s="15" t="s">
        <v>108</v>
      </c>
      <c r="E1" s="16" t="s">
        <v>116</v>
      </c>
    </row>
    <row r="2" spans="1:5" x14ac:dyDescent="0.25">
      <c r="A2" s="17" t="s">
        <v>91</v>
      </c>
      <c r="B2" s="18" t="s">
        <v>110</v>
      </c>
      <c r="D2" s="17" t="s">
        <v>117</v>
      </c>
      <c r="E2" s="18" t="s">
        <v>118</v>
      </c>
    </row>
    <row r="3" spans="1:5" x14ac:dyDescent="0.25">
      <c r="A3" s="17" t="s">
        <v>111</v>
      </c>
      <c r="B3" s="18" t="s">
        <v>112</v>
      </c>
      <c r="D3" s="17" t="s">
        <v>69</v>
      </c>
      <c r="E3" s="18" t="s">
        <v>119</v>
      </c>
    </row>
    <row r="4" spans="1:5" x14ac:dyDescent="0.25">
      <c r="A4" s="17" t="s">
        <v>113</v>
      </c>
      <c r="B4" s="18" t="s">
        <v>114</v>
      </c>
      <c r="D4" s="17" t="s">
        <v>124</v>
      </c>
      <c r="E4" s="18" t="s">
        <v>125</v>
      </c>
    </row>
    <row r="5" spans="1:5" x14ac:dyDescent="0.25">
      <c r="A5" s="17" t="s">
        <v>51</v>
      </c>
      <c r="B5" s="18" t="s">
        <v>43</v>
      </c>
      <c r="D5" s="17" t="s">
        <v>126</v>
      </c>
      <c r="E5" s="18" t="s">
        <v>127</v>
      </c>
    </row>
    <row r="6" spans="1:5" x14ac:dyDescent="0.25">
      <c r="A6" s="17" t="s">
        <v>218</v>
      </c>
      <c r="B6" s="18" t="s">
        <v>219</v>
      </c>
      <c r="D6" s="17"/>
      <c r="E6" s="18"/>
    </row>
    <row r="7" spans="1:5" x14ac:dyDescent="0.25">
      <c r="A7" s="17" t="s">
        <v>58</v>
      </c>
      <c r="B7" s="18"/>
      <c r="D7" s="17"/>
      <c r="E7" s="18"/>
    </row>
    <row r="8" spans="1:5" x14ac:dyDescent="0.25">
      <c r="A8" s="17" t="s">
        <v>65</v>
      </c>
      <c r="B8" s="18"/>
      <c r="D8" s="17"/>
      <c r="E8" s="18"/>
    </row>
    <row r="9" spans="1:5" x14ac:dyDescent="0.25">
      <c r="A9" s="17" t="s">
        <v>52</v>
      </c>
      <c r="B9" s="18" t="s">
        <v>115</v>
      </c>
      <c r="D9" s="17"/>
      <c r="E9" s="18"/>
    </row>
    <row r="10" spans="1:5" x14ac:dyDescent="0.25">
      <c r="A10" s="17" t="s">
        <v>221</v>
      </c>
      <c r="B10" s="18" t="s">
        <v>222</v>
      </c>
      <c r="D10" s="17"/>
      <c r="E10" s="18"/>
    </row>
    <row r="11" spans="1:5" x14ac:dyDescent="0.25">
      <c r="A11" s="17" t="s">
        <v>120</v>
      </c>
      <c r="B11" s="18" t="s">
        <v>5</v>
      </c>
      <c r="D11" s="17"/>
      <c r="E11" s="18"/>
    </row>
    <row r="12" spans="1:5" x14ac:dyDescent="0.25">
      <c r="A12" s="17" t="s">
        <v>95</v>
      </c>
      <c r="B12" s="18"/>
      <c r="D12" s="17"/>
      <c r="E12" s="18"/>
    </row>
    <row r="13" spans="1:5" x14ac:dyDescent="0.25">
      <c r="A13" s="17" t="s">
        <v>122</v>
      </c>
      <c r="B13" s="18" t="s">
        <v>123</v>
      </c>
      <c r="D13" s="17"/>
      <c r="E13" s="18"/>
    </row>
    <row r="14" spans="1:5" x14ac:dyDescent="0.25">
      <c r="A14" s="17" t="s">
        <v>90</v>
      </c>
      <c r="B14" s="18" t="s">
        <v>128</v>
      </c>
      <c r="D14" s="17"/>
      <c r="E14" s="18"/>
    </row>
    <row r="15" spans="1:5" x14ac:dyDescent="0.25">
      <c r="A15" s="17" t="s">
        <v>220</v>
      </c>
      <c r="B15" s="18" t="s">
        <v>223</v>
      </c>
      <c r="D15" s="17"/>
      <c r="E15" s="18"/>
    </row>
    <row r="16" spans="1:5" x14ac:dyDescent="0.25">
      <c r="A16" s="17" t="s">
        <v>245</v>
      </c>
      <c r="B16" s="18" t="s">
        <v>246</v>
      </c>
      <c r="D16" s="17"/>
      <c r="E16" s="18"/>
    </row>
    <row r="17" spans="1:5" x14ac:dyDescent="0.25">
      <c r="A17" s="17" t="s">
        <v>264</v>
      </c>
      <c r="B17" s="18" t="s">
        <v>263</v>
      </c>
      <c r="D17" s="17"/>
      <c r="E17" s="18"/>
    </row>
    <row r="18" spans="1:5" x14ac:dyDescent="0.25">
      <c r="A18" s="17"/>
      <c r="B18" s="18"/>
      <c r="D18" s="17"/>
      <c r="E18" s="18"/>
    </row>
    <row r="19" spans="1:5" x14ac:dyDescent="0.25">
      <c r="A19" s="17"/>
      <c r="B19" s="18"/>
      <c r="D19" s="17"/>
      <c r="E19" s="18"/>
    </row>
    <row r="20" spans="1:5" x14ac:dyDescent="0.25">
      <c r="A20" s="17"/>
      <c r="B20" s="18"/>
      <c r="D20" s="17"/>
      <c r="E20" s="18"/>
    </row>
    <row r="21" spans="1:5" x14ac:dyDescent="0.25">
      <c r="A21" s="17"/>
      <c r="B21" s="18"/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F14" sqref="F14"/>
    </sheetView>
  </sheetViews>
  <sheetFormatPr baseColWidth="10" defaultRowHeight="15" x14ac:dyDescent="0.25"/>
  <cols>
    <col min="1" max="1" width="19.7109375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9" x14ac:dyDescent="0.25">
      <c r="A2" t="s">
        <v>148</v>
      </c>
      <c r="B2">
        <v>1997</v>
      </c>
      <c r="C2" s="11" t="s">
        <v>156</v>
      </c>
    </row>
    <row r="3" spans="1:9" x14ac:dyDescent="0.25">
      <c r="A3" t="s">
        <v>149</v>
      </c>
      <c r="B3">
        <v>2012</v>
      </c>
      <c r="C3" s="11" t="s">
        <v>156</v>
      </c>
      <c r="I3" t="s">
        <v>155</v>
      </c>
    </row>
    <row r="4" spans="1:9" x14ac:dyDescent="0.25">
      <c r="A4" t="s">
        <v>150</v>
      </c>
      <c r="B4">
        <v>1995</v>
      </c>
      <c r="C4" s="11" t="s">
        <v>156</v>
      </c>
    </row>
    <row r="5" spans="1:9" x14ac:dyDescent="0.25">
      <c r="A5" t="s">
        <v>151</v>
      </c>
      <c r="B5">
        <v>2002</v>
      </c>
      <c r="C5" s="11" t="s">
        <v>156</v>
      </c>
      <c r="I5" t="s">
        <v>147</v>
      </c>
    </row>
    <row r="6" spans="1:9" x14ac:dyDescent="0.25">
      <c r="A6" t="s">
        <v>152</v>
      </c>
      <c r="B6">
        <v>2009</v>
      </c>
      <c r="C6" s="11" t="s">
        <v>156</v>
      </c>
      <c r="I6" t="s">
        <v>154</v>
      </c>
    </row>
    <row r="7" spans="1:9" x14ac:dyDescent="0.25">
      <c r="A7" t="s">
        <v>153</v>
      </c>
      <c r="B7">
        <v>2008</v>
      </c>
      <c r="C7" s="11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1"/>
  <sheetViews>
    <sheetView workbookViewId="0">
      <selection activeCell="H5" sqref="H5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178</v>
      </c>
      <c r="B1" s="6" t="s">
        <v>174</v>
      </c>
      <c r="C1" s="6" t="s">
        <v>194</v>
      </c>
      <c r="D1" s="6" t="s">
        <v>196</v>
      </c>
      <c r="E1" s="6" t="s">
        <v>179</v>
      </c>
      <c r="F1" s="47" t="s">
        <v>262</v>
      </c>
    </row>
    <row r="2" spans="1:8" x14ac:dyDescent="0.25">
      <c r="A2" t="s">
        <v>175</v>
      </c>
      <c r="B2" s="56" t="s">
        <v>173</v>
      </c>
      <c r="C2" s="11" t="s">
        <v>195</v>
      </c>
      <c r="D2" s="11" t="s">
        <v>192</v>
      </c>
      <c r="E2" s="39">
        <v>95</v>
      </c>
      <c r="F2" s="42" t="s">
        <v>200</v>
      </c>
    </row>
    <row r="3" spans="1:8" x14ac:dyDescent="0.25">
      <c r="A3" t="s">
        <v>280</v>
      </c>
      <c r="B3" s="56">
        <v>1</v>
      </c>
      <c r="C3" s="11" t="s">
        <v>195</v>
      </c>
      <c r="D3" s="11" t="s">
        <v>195</v>
      </c>
      <c r="E3" s="48">
        <v>90</v>
      </c>
      <c r="F3" s="43" t="s">
        <v>201</v>
      </c>
      <c r="H3" s="64" t="s">
        <v>200</v>
      </c>
    </row>
    <row r="4" spans="1:8" x14ac:dyDescent="0.25">
      <c r="A4" t="s">
        <v>275</v>
      </c>
      <c r="B4" s="56">
        <v>1.54</v>
      </c>
      <c r="C4" s="11" t="s">
        <v>192</v>
      </c>
      <c r="D4" s="11" t="s">
        <v>192</v>
      </c>
      <c r="E4" s="48">
        <v>90</v>
      </c>
      <c r="F4" s="44" t="s">
        <v>200</v>
      </c>
      <c r="H4" s="64" t="s">
        <v>201</v>
      </c>
    </row>
    <row r="5" spans="1:8" x14ac:dyDescent="0.25">
      <c r="A5" t="s">
        <v>172</v>
      </c>
      <c r="B5" s="56" t="s">
        <v>180</v>
      </c>
      <c r="C5" s="11" t="s">
        <v>197</v>
      </c>
      <c r="D5" s="11" t="s">
        <v>198</v>
      </c>
      <c r="E5" s="40">
        <v>56</v>
      </c>
      <c r="F5" s="45" t="s">
        <v>199</v>
      </c>
      <c r="H5" s="64" t="s">
        <v>199</v>
      </c>
    </row>
    <row r="6" spans="1:8" x14ac:dyDescent="0.25">
      <c r="A6" t="s">
        <v>230</v>
      </c>
      <c r="B6" s="56" t="s">
        <v>319</v>
      </c>
      <c r="C6" s="11" t="s">
        <v>192</v>
      </c>
      <c r="D6" s="11" t="s">
        <v>192</v>
      </c>
      <c r="E6" s="52"/>
      <c r="F6" s="44" t="s">
        <v>200</v>
      </c>
      <c r="H6" s="30"/>
    </row>
    <row r="7" spans="1:8" x14ac:dyDescent="0.25">
      <c r="A7" t="s">
        <v>233</v>
      </c>
      <c r="B7" s="56" t="s">
        <v>234</v>
      </c>
      <c r="C7" s="11" t="s">
        <v>192</v>
      </c>
      <c r="D7" s="11" t="s">
        <v>192</v>
      </c>
      <c r="E7" s="40">
        <v>98</v>
      </c>
      <c r="F7" s="44" t="s">
        <v>200</v>
      </c>
    </row>
    <row r="8" spans="1:8" x14ac:dyDescent="0.25">
      <c r="A8" t="s">
        <v>333</v>
      </c>
      <c r="B8" s="11">
        <v>1.24</v>
      </c>
      <c r="C8" s="11" t="s">
        <v>335</v>
      </c>
      <c r="D8" s="11" t="s">
        <v>192</v>
      </c>
      <c r="E8" s="48">
        <v>87</v>
      </c>
      <c r="F8" s="44" t="s">
        <v>200</v>
      </c>
    </row>
    <row r="9" spans="1:8" x14ac:dyDescent="0.25">
      <c r="A9" t="s">
        <v>306</v>
      </c>
      <c r="B9" s="56" t="s">
        <v>307</v>
      </c>
      <c r="C9" s="11" t="s">
        <v>10</v>
      </c>
      <c r="D9" s="11" t="s">
        <v>197</v>
      </c>
      <c r="E9" s="52"/>
      <c r="F9" s="45" t="s">
        <v>199</v>
      </c>
    </row>
    <row r="10" spans="1:8" x14ac:dyDescent="0.25">
      <c r="A10" t="s">
        <v>256</v>
      </c>
      <c r="B10" s="56" t="s">
        <v>257</v>
      </c>
      <c r="C10" s="11" t="s">
        <v>195</v>
      </c>
      <c r="D10" s="11" t="s">
        <v>195</v>
      </c>
      <c r="E10" s="40">
        <v>83</v>
      </c>
      <c r="F10" s="43" t="s">
        <v>201</v>
      </c>
    </row>
    <row r="11" spans="1:8" x14ac:dyDescent="0.25">
      <c r="A11" t="s">
        <v>240</v>
      </c>
      <c r="B11" s="56" t="s">
        <v>241</v>
      </c>
      <c r="C11" s="11" t="s">
        <v>192</v>
      </c>
      <c r="D11" s="11" t="s">
        <v>192</v>
      </c>
      <c r="E11" s="40">
        <v>97</v>
      </c>
      <c r="F11" s="44" t="s">
        <v>200</v>
      </c>
    </row>
    <row r="12" spans="1:8" x14ac:dyDescent="0.25">
      <c r="A12" s="12" t="s">
        <v>216</v>
      </c>
      <c r="B12" s="57" t="s">
        <v>10</v>
      </c>
      <c r="C12" s="3" t="s">
        <v>10</v>
      </c>
      <c r="D12" s="3" t="s">
        <v>10</v>
      </c>
      <c r="E12" s="41">
        <v>23</v>
      </c>
      <c r="F12" s="46" t="s">
        <v>199</v>
      </c>
    </row>
    <row r="13" spans="1:8" x14ac:dyDescent="0.25">
      <c r="A13" t="s">
        <v>327</v>
      </c>
      <c r="B13" s="11">
        <v>0.12</v>
      </c>
      <c r="C13" s="11" t="s">
        <v>10</v>
      </c>
      <c r="D13" s="11" t="s">
        <v>197</v>
      </c>
      <c r="E13" s="52"/>
      <c r="F13" s="58" t="s">
        <v>199</v>
      </c>
    </row>
    <row r="14" spans="1:8" x14ac:dyDescent="0.25">
      <c r="A14" t="s">
        <v>171</v>
      </c>
      <c r="B14" s="56" t="s">
        <v>10</v>
      </c>
      <c r="C14" s="11" t="s">
        <v>10</v>
      </c>
      <c r="D14" s="11" t="s">
        <v>10</v>
      </c>
      <c r="E14" s="40">
        <v>74</v>
      </c>
      <c r="F14" s="60" t="s">
        <v>199</v>
      </c>
    </row>
    <row r="15" spans="1:8" x14ac:dyDescent="0.25">
      <c r="A15" t="s">
        <v>266</v>
      </c>
      <c r="B15" s="56">
        <v>1.54</v>
      </c>
      <c r="C15" s="11" t="s">
        <v>192</v>
      </c>
      <c r="D15" s="11" t="s">
        <v>192</v>
      </c>
      <c r="E15" s="48">
        <v>95</v>
      </c>
      <c r="F15" s="44" t="s">
        <v>200</v>
      </c>
    </row>
    <row r="16" spans="1:8" x14ac:dyDescent="0.25">
      <c r="A16" t="s">
        <v>308</v>
      </c>
      <c r="B16" s="56" t="s">
        <v>193</v>
      </c>
      <c r="C16" s="11" t="s">
        <v>192</v>
      </c>
      <c r="D16" s="11" t="s">
        <v>192</v>
      </c>
      <c r="E16" s="53">
        <v>38</v>
      </c>
      <c r="F16" s="61" t="s">
        <v>334</v>
      </c>
    </row>
    <row r="17" spans="1:7" x14ac:dyDescent="0.25">
      <c r="A17" t="s">
        <v>260</v>
      </c>
      <c r="B17" s="56" t="s">
        <v>257</v>
      </c>
      <c r="C17" s="11" t="s">
        <v>261</v>
      </c>
      <c r="D17" s="11" t="s">
        <v>261</v>
      </c>
      <c r="E17" s="53">
        <v>60</v>
      </c>
      <c r="F17" s="43" t="s">
        <v>201</v>
      </c>
    </row>
    <row r="18" spans="1:7" x14ac:dyDescent="0.25">
      <c r="A18" t="s">
        <v>322</v>
      </c>
      <c r="B18" s="11">
        <v>0.33</v>
      </c>
      <c r="C18" s="11" t="s">
        <v>10</v>
      </c>
      <c r="D18" s="11" t="s">
        <v>197</v>
      </c>
      <c r="E18" s="55">
        <v>50</v>
      </c>
      <c r="F18" s="58" t="s">
        <v>199</v>
      </c>
    </row>
    <row r="19" spans="1:7" x14ac:dyDescent="0.25">
      <c r="A19" t="s">
        <v>288</v>
      </c>
      <c r="B19" s="56" t="s">
        <v>289</v>
      </c>
      <c r="C19" s="11" t="s">
        <v>197</v>
      </c>
      <c r="D19" s="11" t="s">
        <v>195</v>
      </c>
      <c r="E19" s="55">
        <v>74</v>
      </c>
      <c r="F19" s="60" t="s">
        <v>199</v>
      </c>
    </row>
    <row r="20" spans="1:7" x14ac:dyDescent="0.25">
      <c r="A20" t="s">
        <v>176</v>
      </c>
      <c r="B20" s="56" t="s">
        <v>177</v>
      </c>
      <c r="C20" s="11" t="s">
        <v>195</v>
      </c>
      <c r="D20" s="11" t="s">
        <v>195</v>
      </c>
      <c r="E20" s="53">
        <v>82</v>
      </c>
      <c r="F20" s="59" t="s">
        <v>201</v>
      </c>
    </row>
    <row r="21" spans="1:7" x14ac:dyDescent="0.25">
      <c r="G21" s="30" t="s">
        <v>309</v>
      </c>
    </row>
  </sheetData>
  <autoFilter ref="A1:F13" xr:uid="{CADD8E33-4657-4BD0-98A5-B60AA5D19BBF}">
    <sortState xmlns:xlrd2="http://schemas.microsoft.com/office/spreadsheetml/2017/richdata2" ref="A2:F21">
      <sortCondition ref="A1:A1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Articles</vt:lpstr>
      <vt:lpstr>Articlesv2</vt:lpstr>
      <vt:lpstr>Reviews</vt:lpstr>
      <vt:lpstr>ReviewKesavan2019</vt:lpstr>
      <vt:lpstr>ReviewPapaioannu2010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Jose</cp:lastModifiedBy>
  <dcterms:created xsi:type="dcterms:W3CDTF">2015-06-05T18:19:34Z</dcterms:created>
  <dcterms:modified xsi:type="dcterms:W3CDTF">2021-12-13T16:45:21Z</dcterms:modified>
</cp:coreProperties>
</file>