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sé Enrique\Desktop\cell-formation\cell-formation\bibliografia\results\"/>
    </mc:Choice>
  </mc:AlternateContent>
  <xr:revisionPtr revIDLastSave="0" documentId="13_ncr:1_{FAF7CC0D-31B3-41FD-B32E-AF47A73ADA27}" xr6:coauthVersionLast="47" xr6:coauthVersionMax="47" xr10:uidLastSave="{00000000-0000-0000-0000-000000000000}"/>
  <bookViews>
    <workbookView xWindow="-28920" yWindow="-1080" windowWidth="29040" windowHeight="15840" xr2:uid="{00000000-000D-0000-FFFF-FFFF00000000}"/>
  </bookViews>
  <sheets>
    <sheet name="DatasetA" sheetId="1" r:id="rId1"/>
    <sheet name="DatasetA-2" sheetId="3" r:id="rId2"/>
    <sheet name="Older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2" i="3"/>
  <c r="F3" i="3"/>
  <c r="F4" i="3"/>
  <c r="E2" i="3"/>
  <c r="D3" i="3"/>
  <c r="D37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O4" i="1"/>
  <c r="O5" i="1"/>
  <c r="O6" i="1"/>
  <c r="O7" i="1"/>
  <c r="O8" i="1"/>
  <c r="O9" i="1"/>
  <c r="O10" i="1"/>
  <c r="O11" i="1"/>
  <c r="O12" i="1"/>
  <c r="O13" i="1"/>
  <c r="O14" i="1"/>
  <c r="C13" i="3" s="1"/>
  <c r="O15" i="1"/>
  <c r="O16" i="1"/>
  <c r="O17" i="1"/>
  <c r="O18" i="1"/>
  <c r="O19" i="1"/>
  <c r="O20" i="1"/>
  <c r="C19" i="3" s="1"/>
  <c r="O21" i="1"/>
  <c r="O22" i="1"/>
  <c r="O23" i="1"/>
  <c r="O24" i="1"/>
  <c r="O25" i="1"/>
  <c r="O26" i="1"/>
  <c r="C25" i="3" s="1"/>
  <c r="O27" i="1"/>
  <c r="O28" i="1"/>
  <c r="O29" i="1"/>
  <c r="O30" i="1"/>
  <c r="O31" i="1"/>
  <c r="O32" i="1"/>
  <c r="O33" i="1"/>
  <c r="O34" i="1"/>
  <c r="O35" i="1"/>
  <c r="O36" i="1"/>
  <c r="O37" i="1"/>
  <c r="O3" i="1"/>
  <c r="C7" i="3"/>
  <c r="C8" i="3"/>
  <c r="C14" i="3"/>
  <c r="C20" i="3"/>
  <c r="C26" i="3"/>
  <c r="C31" i="3"/>
  <c r="C32" i="3"/>
  <c r="I37" i="3"/>
  <c r="J37" i="3"/>
  <c r="K37" i="3"/>
  <c r="L37" i="3"/>
  <c r="M37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2" i="2"/>
  <c r="N25" i="3" l="1"/>
  <c r="C12" i="3"/>
  <c r="C6" i="3"/>
  <c r="C30" i="3"/>
  <c r="N30" i="3" s="1"/>
  <c r="C24" i="3"/>
  <c r="N24" i="3" s="1"/>
  <c r="C18" i="3"/>
  <c r="N18" i="3" s="1"/>
  <c r="N26" i="3"/>
  <c r="N14" i="3"/>
  <c r="N8" i="3"/>
  <c r="C11" i="3"/>
  <c r="C5" i="3"/>
  <c r="C29" i="3"/>
  <c r="C23" i="3"/>
  <c r="C17" i="3"/>
  <c r="N31" i="3"/>
  <c r="N19" i="3"/>
  <c r="N13" i="3"/>
  <c r="N32" i="3"/>
  <c r="N20" i="3"/>
  <c r="C10" i="3"/>
  <c r="C4" i="3"/>
  <c r="C28" i="3"/>
  <c r="N28" i="3" s="1"/>
  <c r="C22" i="3"/>
  <c r="N22" i="3" s="1"/>
  <c r="C16" i="3"/>
  <c r="N7" i="3"/>
  <c r="C3" i="3"/>
  <c r="C9" i="3"/>
  <c r="N9" i="3" s="1"/>
  <c r="C33" i="3"/>
  <c r="C27" i="3"/>
  <c r="N27" i="3" s="1"/>
  <c r="C21" i="3"/>
  <c r="N21" i="3" s="1"/>
  <c r="C15" i="3"/>
  <c r="C2" i="3"/>
  <c r="C36" i="3"/>
  <c r="N36" i="3" s="1"/>
  <c r="C35" i="3"/>
  <c r="C34" i="3"/>
  <c r="N34" i="3" s="1"/>
  <c r="N35" i="3" l="1"/>
  <c r="N2" i="3"/>
  <c r="N10" i="3"/>
  <c r="N29" i="3"/>
  <c r="N12" i="3"/>
  <c r="N5" i="3"/>
  <c r="N33" i="3"/>
  <c r="N16" i="3"/>
  <c r="N11" i="3"/>
  <c r="N3" i="3"/>
  <c r="N17" i="3"/>
  <c r="N15" i="3"/>
  <c r="N4" i="3"/>
  <c r="N23" i="3"/>
  <c r="N6" i="3"/>
  <c r="E37" i="3"/>
  <c r="G37" i="3"/>
  <c r="F37" i="3"/>
  <c r="C37" i="3"/>
  <c r="H37" i="3"/>
  <c r="N37" i="3" l="1"/>
</calcChain>
</file>

<file path=xl/sharedStrings.xml><?xml version="1.0" encoding="utf-8"?>
<sst xmlns="http://schemas.openxmlformats.org/spreadsheetml/2006/main" count="222" uniqueCount="75">
  <si>
    <t>ZODIAC</t>
  </si>
  <si>
    <t>GRAFICS</t>
  </si>
  <si>
    <t>EA</t>
  </si>
  <si>
    <t>GRASP</t>
  </si>
  <si>
    <t>–</t>
  </si>
  <si>
    <t>Karoum</t>
  </si>
  <si>
    <t>Karoum 2018 
(Avg)</t>
  </si>
  <si>
    <t>Ulutas 2019 
(Avg)</t>
  </si>
  <si>
    <t>Prob</t>
  </si>
  <si>
    <t>Valor máximo</t>
  </si>
  <si>
    <t>GA-LNS Elbenani2012</t>
  </si>
  <si>
    <t>SA Ying2011</t>
  </si>
  <si>
    <t>Elbenani 2012</t>
  </si>
  <si>
    <t>Ying 2011</t>
  </si>
  <si>
    <t>GGA</t>
  </si>
  <si>
    <t>HGGA</t>
  </si>
  <si>
    <t>SCM-BMCF</t>
  </si>
  <si>
    <t>GDE</t>
  </si>
  <si>
    <t>HGDE</t>
  </si>
  <si>
    <t>King and Nakornchai [29]</t>
  </si>
  <si>
    <t>5 × 7</t>
  </si>
  <si>
    <t>Waghodekar and Sahu [56]</t>
  </si>
  <si>
    <t>Seifoddini [48]</t>
  </si>
  <si>
    <t>5 × 18</t>
  </si>
  <si>
    <t>Kusiak and Chow [33]</t>
  </si>
  <si>
    <t>6 × 8</t>
  </si>
  <si>
    <t>Kusiak and Chow [34]</t>
  </si>
  <si>
    <t>7 × 11</t>
  </si>
  <si>
    <t>Boctor [6]</t>
  </si>
  <si>
    <t>Seifoddini and Wolfe [49]</t>
  </si>
  <si>
    <t>8 × 12</t>
  </si>
  <si>
    <t>Chandrasekharan and Rajagopalan [14]</t>
  </si>
  <si>
    <t>8 × 20</t>
  </si>
  <si>
    <t>Chandrasekharan and Rajagopalan [15]</t>
  </si>
  <si>
    <t>Mosier and Taube [38]</t>
  </si>
  <si>
    <t>10 × 10</t>
  </si>
  <si>
    <t>Chan and Milner [13]</t>
  </si>
  <si>
    <t>10 × 15</t>
  </si>
  <si>
    <t>Askin and Subramanian [2]</t>
  </si>
  <si>
    <t>14 × 24</t>
  </si>
  <si>
    <t>Stanfel [52]</t>
  </si>
  <si>
    <t>McCormick et al. [37]</t>
  </si>
  <si>
    <t>16 × 24</t>
  </si>
  <si>
    <t>King [28]</t>
  </si>
  <si>
    <t>16 × 43</t>
  </si>
  <si>
    <t>Carrie [12]</t>
  </si>
  <si>
    <t>18 × 24</t>
  </si>
  <si>
    <t>Mosier and Taube [39]</t>
  </si>
  <si>
    <t>20 × 20</t>
  </si>
  <si>
    <t>Kumar et al. [32]</t>
  </si>
  <si>
    <t>20 × 23</t>
  </si>
  <si>
    <t>20 × 35</t>
  </si>
  <si>
    <t>Boe and Cheng [7]</t>
  </si>
  <si>
    <t>Chandrasekharan and Rajagopalan [16]</t>
  </si>
  <si>
    <t>24 × 40</t>
  </si>
  <si>
    <t>27 × 27</t>
  </si>
  <si>
    <t>30 × 50</t>
  </si>
  <si>
    <t>37 × 53</t>
  </si>
  <si>
    <t>16 × 30</t>
  </si>
  <si>
    <t>30 × 41</t>
  </si>
  <si>
    <t>LSA</t>
  </si>
  <si>
    <t>HM</t>
  </si>
  <si>
    <t>58.72 5</t>
  </si>
  <si>
    <t>-</t>
  </si>
  <si>
    <t>Noktehdan 2016
(Avg)</t>
  </si>
  <si>
    <t>0,7984*</t>
  </si>
  <si>
    <t>0,7353*</t>
  </si>
  <si>
    <t>* SOLUTIONS WITH SINGLETONS</t>
  </si>
  <si>
    <t>A</t>
  </si>
  <si>
    <t>TOTAL</t>
  </si>
  <si>
    <t>GE</t>
  </si>
  <si>
    <t>Danilovic 2019**</t>
  </si>
  <si>
    <t>Time/CPU</t>
  </si>
  <si>
    <t>** Posibles soluciones con residual cells. Dataset Gonçalves (inconsistencias?)</t>
  </si>
  <si>
    <t>Elbenani 2012**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</si>
</sst>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theme="1"/>
      <name val="Calibri"/>
      <family val="2"/>
      <scheme val="minor"/>
    </font>
    <font>
      <sz val="7"/>
      <color rgb="FF131313"/>
      <name val="Times New Roman"/>
      <family val="1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</fills>
  <borders count="3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131313"/>
      </top>
      <bottom/>
      <diagonal/>
    </border>
    <border>
      <left/>
      <right/>
      <top/>
      <bottom style="thin">
        <color rgb="FF13131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7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0" borderId="0" xfId="0" applyFont="1" applyBorder="1"/>
    <xf numFmtId="0" fontId="4" fillId="0" borderId="1" xfId="0" applyFont="1" applyBorder="1"/>
    <xf numFmtId="0" fontId="0" fillId="3" borderId="7" xfId="0" applyFill="1" applyBorder="1" applyAlignment="1">
      <alignment horizontal="center"/>
    </xf>
    <xf numFmtId="0" fontId="5" fillId="0" borderId="9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 vertical="top"/>
    </xf>
    <xf numFmtId="0" fontId="5" fillId="0" borderId="10" xfId="0" applyFont="1" applyBorder="1" applyAlignment="1">
      <alignment horizontal="left"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4" fillId="3" borderId="13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4" fillId="3" borderId="16" xfId="0" applyFont="1" applyFill="1" applyBorder="1" applyAlignment="1">
      <alignment horizontal="right"/>
    </xf>
    <xf numFmtId="0" fontId="4" fillId="3" borderId="17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Border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4" fillId="0" borderId="27" xfId="0" applyFont="1" applyBorder="1"/>
    <xf numFmtId="0" fontId="4" fillId="0" borderId="13" xfId="0" applyFont="1" applyBorder="1"/>
    <xf numFmtId="0" fontId="4" fillId="0" borderId="17" xfId="0" applyFont="1" applyBorder="1"/>
    <xf numFmtId="0" fontId="4" fillId="0" borderId="28" xfId="0" applyFont="1" applyBorder="1"/>
    <xf numFmtId="0" fontId="4" fillId="0" borderId="12" xfId="0" applyFont="1" applyBorder="1"/>
    <xf numFmtId="0" fontId="4" fillId="0" borderId="16" xfId="0" applyFont="1" applyBorder="1"/>
    <xf numFmtId="0" fontId="1" fillId="2" borderId="2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8" fillId="5" borderId="12" xfId="1" applyBorder="1"/>
    <xf numFmtId="0" fontId="4" fillId="3" borderId="31" xfId="0" applyFont="1" applyFill="1" applyBorder="1" applyAlignment="1">
      <alignment horizontal="right"/>
    </xf>
    <xf numFmtId="0" fontId="4" fillId="3" borderId="30" xfId="0" applyFont="1" applyFill="1" applyBorder="1" applyAlignment="1">
      <alignment horizontal="left"/>
    </xf>
    <xf numFmtId="0" fontId="4" fillId="3" borderId="32" xfId="0" applyFont="1" applyFill="1" applyBorder="1" applyAlignment="1">
      <alignment horizontal="right"/>
    </xf>
    <xf numFmtId="0" fontId="4" fillId="3" borderId="7" xfId="0" applyFont="1" applyFill="1" applyBorder="1" applyAlignment="1">
      <alignment horizontal="left"/>
    </xf>
    <xf numFmtId="0" fontId="4" fillId="3" borderId="26" xfId="0" applyFont="1" applyFill="1" applyBorder="1" applyAlignment="1">
      <alignment horizontal="right"/>
    </xf>
    <xf numFmtId="0" fontId="4" fillId="3" borderId="8" xfId="0" applyFont="1" applyFill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8" xfId="0" applyFont="1" applyBorder="1" applyAlignment="1">
      <alignment horizontal="left"/>
    </xf>
    <xf numFmtId="0" fontId="1" fillId="2" borderId="2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20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</a:t>
            </a:r>
            <a:r>
              <a:rPr lang="en-US" baseline="0"/>
              <a:t> de mejores soluciones por propuesta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Número mejores soluciones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(DatasetA!$C$1,DatasetA!$E$1,DatasetA!$G$1,DatasetA!$H$1,DatasetA!$I$1,DatasetA!$J$1)</c:f>
              <c:strCache>
                <c:ptCount val="6"/>
                <c:pt idx="0">
                  <c:v>Ulutas 2019 
(Avg)</c:v>
                </c:pt>
                <c:pt idx="1">
                  <c:v>Danilovic 2019**</c:v>
                </c:pt>
                <c:pt idx="2">
                  <c:v>Karoum 2018 
(Avg)</c:v>
                </c:pt>
                <c:pt idx="3">
                  <c:v>Noktehdan 2016
(Avg)</c:v>
                </c:pt>
                <c:pt idx="4">
                  <c:v>Elbenani 2012**</c:v>
                </c:pt>
                <c:pt idx="5">
                  <c:v>Ying 2011</c:v>
                </c:pt>
              </c:strCache>
            </c:strRef>
          </c:cat>
          <c:val>
            <c:numRef>
              <c:f>'DatasetA-2'!$C$37:$H$37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30</c:v>
                </c:pt>
                <c:pt idx="3">
                  <c:v>20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5-425C-BFA3-E3C33C7FCC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59934576"/>
        <c:axId val="1959933328"/>
      </c:barChart>
      <c:catAx>
        <c:axId val="195993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3328"/>
        <c:crosses val="autoZero"/>
        <c:auto val="1"/>
        <c:lblAlgn val="ctr"/>
        <c:lblOffset val="100"/>
        <c:noMultiLvlLbl val="0"/>
      </c:catAx>
      <c:valAx>
        <c:axId val="19599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 de mejores</a:t>
                </a:r>
                <a:r>
                  <a:rPr lang="es-ES" baseline="0"/>
                  <a:t> soluciones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9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4761</xdr:rowOff>
    </xdr:from>
    <xdr:to>
      <xdr:col>25</xdr:col>
      <xdr:colOff>304800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1A7DFD-9DF9-4FAF-AC5A-3DA9C0148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workbookViewId="0">
      <selection activeCell="I2" sqref="I2"/>
    </sheetView>
  </sheetViews>
  <sheetFormatPr baseColWidth="10" defaultColWidth="9.140625" defaultRowHeight="15" x14ac:dyDescent="0.25"/>
  <cols>
    <col min="1" max="1" width="2.28515625" style="25" bestFit="1" customWidth="1"/>
    <col min="2" max="2" width="3.28515625" style="27" bestFit="1" customWidth="1"/>
    <col min="3" max="3" width="11.85546875" bestFit="1" customWidth="1"/>
    <col min="4" max="5" width="11.85546875" customWidth="1"/>
    <col min="6" max="7" width="12.28515625" bestFit="1" customWidth="1"/>
    <col min="8" max="8" width="15.28515625" bestFit="1" customWidth="1"/>
    <col min="9" max="9" width="13.5703125" customWidth="1"/>
    <col min="10" max="14" width="16.28515625" customWidth="1"/>
    <col min="15" max="15" width="12.7109375" bestFit="1" customWidth="1"/>
    <col min="16" max="16" width="7.7109375" bestFit="1" customWidth="1"/>
    <col min="17" max="17" width="8.5703125" bestFit="1" customWidth="1"/>
    <col min="18" max="19" width="6.7109375" bestFit="1" customWidth="1"/>
    <col min="20" max="20" width="7" bestFit="1" customWidth="1"/>
    <col min="21" max="21" width="7.7109375" bestFit="1" customWidth="1"/>
  </cols>
  <sheetData>
    <row r="1" spans="1:17" s="2" customFormat="1" ht="30.75" customHeight="1" x14ac:dyDescent="0.25">
      <c r="A1" s="66" t="s">
        <v>8</v>
      </c>
      <c r="B1" s="67"/>
      <c r="C1" s="62" t="s">
        <v>7</v>
      </c>
      <c r="D1" s="63"/>
      <c r="E1" s="62" t="s">
        <v>71</v>
      </c>
      <c r="F1" s="63"/>
      <c r="G1" s="39" t="s">
        <v>6</v>
      </c>
      <c r="H1" s="40" t="s">
        <v>64</v>
      </c>
      <c r="I1" s="40" t="s">
        <v>74</v>
      </c>
      <c r="J1" s="40" t="s">
        <v>13</v>
      </c>
      <c r="K1" s="48"/>
      <c r="L1" s="48"/>
      <c r="M1" s="48"/>
      <c r="N1" s="58"/>
      <c r="O1" s="64" t="s">
        <v>9</v>
      </c>
      <c r="Q1" s="2" t="s">
        <v>73</v>
      </c>
    </row>
    <row r="2" spans="1:17" s="2" customFormat="1" ht="15.75" thickBot="1" x14ac:dyDescent="0.3">
      <c r="A2" s="68"/>
      <c r="B2" s="69"/>
      <c r="C2" s="38" t="s">
        <v>70</v>
      </c>
      <c r="D2" s="47" t="s">
        <v>72</v>
      </c>
      <c r="E2" s="38" t="s">
        <v>70</v>
      </c>
      <c r="F2" s="47" t="s">
        <v>72</v>
      </c>
      <c r="G2" s="36"/>
      <c r="H2" s="37"/>
      <c r="I2" s="37"/>
      <c r="J2" s="37"/>
      <c r="K2" s="37"/>
      <c r="L2" s="37"/>
      <c r="M2" s="37"/>
      <c r="N2" s="37"/>
      <c r="O2" s="65"/>
      <c r="Q2" t="s">
        <v>67</v>
      </c>
    </row>
    <row r="3" spans="1:17" ht="15.75" x14ac:dyDescent="0.25">
      <c r="A3" s="50" t="s">
        <v>68</v>
      </c>
      <c r="B3" s="51">
        <v>1</v>
      </c>
      <c r="C3" s="12">
        <v>0.82350000000000001</v>
      </c>
      <c r="D3" s="12"/>
      <c r="E3" s="44">
        <v>0.82350000000000001</v>
      </c>
      <c r="F3" s="41"/>
      <c r="G3" s="20">
        <v>0.82350000000000001</v>
      </c>
      <c r="H3" s="12">
        <v>0.82350000000000001</v>
      </c>
      <c r="I3" s="12">
        <v>0.82350000000000001</v>
      </c>
      <c r="J3" s="12">
        <v>0.82350000000000001</v>
      </c>
      <c r="K3" s="12"/>
      <c r="L3" s="12"/>
      <c r="M3" s="12"/>
      <c r="N3" s="12"/>
      <c r="O3" s="59">
        <f>MAX(CG33,H3,I3,J3)</f>
        <v>0.82350000000000001</v>
      </c>
    </row>
    <row r="4" spans="1:17" ht="15.75" x14ac:dyDescent="0.25">
      <c r="A4" s="52" t="s">
        <v>68</v>
      </c>
      <c r="B4" s="53">
        <v>2</v>
      </c>
      <c r="C4" s="12">
        <v>0.69569999999999999</v>
      </c>
      <c r="D4" s="12"/>
      <c r="E4" s="45">
        <v>0.69569999999999999</v>
      </c>
      <c r="F4" s="42"/>
      <c r="G4" s="20">
        <v>0.69569999999999999</v>
      </c>
      <c r="H4" s="12">
        <v>0.69569999999999999</v>
      </c>
      <c r="I4" s="12">
        <v>0.69569999999999999</v>
      </c>
      <c r="J4" s="12">
        <v>0.69569999999999999</v>
      </c>
      <c r="K4" s="12"/>
      <c r="L4" s="12"/>
      <c r="M4" s="12"/>
      <c r="N4" s="12"/>
      <c r="O4" s="60">
        <f t="shared" ref="O4:O37" si="0">MAX(CG34,H4,I4,J4)</f>
        <v>0.69569999999999999</v>
      </c>
    </row>
    <row r="5" spans="1:17" ht="15.75" x14ac:dyDescent="0.25">
      <c r="A5" s="52" t="s">
        <v>68</v>
      </c>
      <c r="B5" s="53">
        <v>3</v>
      </c>
      <c r="C5" s="12">
        <v>0.79590000000000005</v>
      </c>
      <c r="D5" s="12"/>
      <c r="E5" s="49">
        <v>0.8085</v>
      </c>
      <c r="F5" s="42"/>
      <c r="G5" s="20">
        <v>0.79590000000000005</v>
      </c>
      <c r="H5" s="12" t="s">
        <v>65</v>
      </c>
      <c r="I5" s="12">
        <v>0.79590000000000005</v>
      </c>
      <c r="J5" s="12">
        <v>0.79590000000000005</v>
      </c>
      <c r="K5" s="12"/>
      <c r="L5" s="12"/>
      <c r="M5" s="12"/>
      <c r="N5" s="12"/>
      <c r="O5" s="60">
        <f t="shared" si="0"/>
        <v>0.79590000000000005</v>
      </c>
    </row>
    <row r="6" spans="1:17" ht="15.75" x14ac:dyDescent="0.25">
      <c r="A6" s="52" t="s">
        <v>68</v>
      </c>
      <c r="B6" s="53">
        <v>4</v>
      </c>
      <c r="C6" s="12">
        <v>0.76919999999999999</v>
      </c>
      <c r="D6" s="12"/>
      <c r="E6" s="49">
        <v>0.79170000000000007</v>
      </c>
      <c r="F6" s="42"/>
      <c r="G6" s="20">
        <v>0.76919999999999999</v>
      </c>
      <c r="H6" s="12">
        <v>0.76919999999999999</v>
      </c>
      <c r="I6" s="12">
        <v>0.76919999999999999</v>
      </c>
      <c r="J6" s="12">
        <v>0.76919999999999999</v>
      </c>
      <c r="K6" s="12"/>
      <c r="L6" s="12"/>
      <c r="M6" s="12"/>
      <c r="N6" s="12"/>
      <c r="O6" s="60">
        <f t="shared" si="0"/>
        <v>0.76919999999999999</v>
      </c>
    </row>
    <row r="7" spans="1:17" ht="15.75" x14ac:dyDescent="0.25">
      <c r="A7" s="52" t="s">
        <v>68</v>
      </c>
      <c r="B7" s="53">
        <v>5</v>
      </c>
      <c r="C7" s="12">
        <v>0.60870000000000002</v>
      </c>
      <c r="D7" s="12"/>
      <c r="E7" s="45">
        <v>0.60870000000000002</v>
      </c>
      <c r="F7" s="42"/>
      <c r="G7" s="20">
        <v>0.60870000000000002</v>
      </c>
      <c r="H7" s="12">
        <v>0.60870000000000002</v>
      </c>
      <c r="I7" s="12">
        <v>0.60870000000000002</v>
      </c>
      <c r="J7" s="12">
        <v>0.60870000000000002</v>
      </c>
      <c r="K7" s="12"/>
      <c r="L7" s="12"/>
      <c r="M7" s="12"/>
      <c r="N7" s="12"/>
      <c r="O7" s="60">
        <f t="shared" si="0"/>
        <v>0.60870000000000002</v>
      </c>
    </row>
    <row r="8" spans="1:17" ht="15.75" x14ac:dyDescent="0.25">
      <c r="A8" s="52" t="s">
        <v>68</v>
      </c>
      <c r="B8" s="53">
        <v>6</v>
      </c>
      <c r="C8" s="12">
        <v>0.70830000000000004</v>
      </c>
      <c r="D8" s="12"/>
      <c r="E8" s="45">
        <v>0.70829999999999993</v>
      </c>
      <c r="F8" s="42"/>
      <c r="G8" s="20">
        <v>0.70830000000000004</v>
      </c>
      <c r="H8" s="12">
        <v>0.70830000000000004</v>
      </c>
      <c r="I8" s="12">
        <v>0.70830000000000004</v>
      </c>
      <c r="J8" s="12">
        <v>0.70830000000000004</v>
      </c>
      <c r="K8" s="12"/>
      <c r="L8" s="12"/>
      <c r="M8" s="12"/>
      <c r="N8" s="12"/>
      <c r="O8" s="60">
        <f t="shared" si="0"/>
        <v>0.70830000000000004</v>
      </c>
    </row>
    <row r="9" spans="1:17" ht="15.75" x14ac:dyDescent="0.25">
      <c r="A9" s="52" t="s">
        <v>68</v>
      </c>
      <c r="B9" s="53">
        <v>7</v>
      </c>
      <c r="C9" s="12">
        <v>0.69440000000000002</v>
      </c>
      <c r="D9" s="12"/>
      <c r="E9" s="45">
        <v>0.69440000000000002</v>
      </c>
      <c r="F9" s="42"/>
      <c r="G9" s="20">
        <v>0.69440000000000002</v>
      </c>
      <c r="H9" s="12">
        <v>0.69440000000000002</v>
      </c>
      <c r="I9" s="12">
        <v>0.69440000000000002</v>
      </c>
      <c r="J9" s="12">
        <v>0.69440000000000002</v>
      </c>
      <c r="K9" s="12"/>
      <c r="L9" s="12"/>
      <c r="M9" s="12"/>
      <c r="N9" s="12"/>
      <c r="O9" s="60">
        <f t="shared" si="0"/>
        <v>0.69440000000000002</v>
      </c>
    </row>
    <row r="10" spans="1:17" ht="15.75" x14ac:dyDescent="0.25">
      <c r="A10" s="52" t="s">
        <v>68</v>
      </c>
      <c r="B10" s="53">
        <v>8</v>
      </c>
      <c r="C10" s="12">
        <v>0.85250000000000004</v>
      </c>
      <c r="D10" s="12"/>
      <c r="E10" s="45">
        <v>0.85250000000000004</v>
      </c>
      <c r="F10" s="42"/>
      <c r="G10" s="20">
        <v>0.85250000000000004</v>
      </c>
      <c r="H10" s="12">
        <v>0.85250000000000004</v>
      </c>
      <c r="I10" s="12">
        <v>0.85250000000000004</v>
      </c>
      <c r="J10" s="12">
        <v>0.85250000000000004</v>
      </c>
      <c r="K10" s="12"/>
      <c r="L10" s="12"/>
      <c r="M10" s="12"/>
      <c r="N10" s="12"/>
      <c r="O10" s="60">
        <f t="shared" si="0"/>
        <v>0.85250000000000004</v>
      </c>
    </row>
    <row r="11" spans="1:17" ht="15.75" x14ac:dyDescent="0.25">
      <c r="A11" s="52" t="s">
        <v>68</v>
      </c>
      <c r="B11" s="53">
        <v>9</v>
      </c>
      <c r="C11" s="12">
        <v>0.58720000000000006</v>
      </c>
      <c r="D11" s="12"/>
      <c r="E11" s="45">
        <v>0.58719999999999994</v>
      </c>
      <c r="F11" s="42"/>
      <c r="G11" s="20">
        <v>0.58720000000000006</v>
      </c>
      <c r="H11" s="12">
        <v>0.58720000000000006</v>
      </c>
      <c r="I11" s="12">
        <v>0.58720000000000006</v>
      </c>
      <c r="J11" s="12">
        <v>0.58720000000000006</v>
      </c>
      <c r="K11" s="12"/>
      <c r="L11" s="12"/>
      <c r="M11" s="12"/>
      <c r="N11" s="12"/>
      <c r="O11" s="60">
        <f t="shared" si="0"/>
        <v>0.58720000000000006</v>
      </c>
    </row>
    <row r="12" spans="1:17" ht="15.75" x14ac:dyDescent="0.25">
      <c r="A12" s="52" t="s">
        <v>68</v>
      </c>
      <c r="B12" s="53">
        <v>10</v>
      </c>
      <c r="C12" s="12">
        <v>0.75</v>
      </c>
      <c r="D12" s="12"/>
      <c r="E12" s="45">
        <v>0.75</v>
      </c>
      <c r="F12" s="42"/>
      <c r="G12" s="20">
        <v>0.75</v>
      </c>
      <c r="H12" s="12">
        <v>0.75</v>
      </c>
      <c r="I12" s="12">
        <v>0.75</v>
      </c>
      <c r="J12" s="12">
        <v>0.75</v>
      </c>
      <c r="K12" s="12"/>
      <c r="L12" s="12"/>
      <c r="M12" s="12"/>
      <c r="N12" s="12"/>
      <c r="O12" s="60">
        <f t="shared" si="0"/>
        <v>0.75</v>
      </c>
    </row>
    <row r="13" spans="1:17" ht="15.75" x14ac:dyDescent="0.25">
      <c r="A13" s="52" t="s">
        <v>68</v>
      </c>
      <c r="B13" s="53">
        <v>11</v>
      </c>
      <c r="C13" s="12">
        <v>0.92</v>
      </c>
      <c r="D13" s="12"/>
      <c r="E13" s="45">
        <v>0.92</v>
      </c>
      <c r="F13" s="42"/>
      <c r="G13" s="20">
        <v>0.92</v>
      </c>
      <c r="H13" s="12">
        <v>0.92</v>
      </c>
      <c r="I13" s="12">
        <v>0.92</v>
      </c>
      <c r="J13" s="12">
        <v>0.92</v>
      </c>
      <c r="K13" s="12"/>
      <c r="L13" s="12"/>
      <c r="M13" s="12"/>
      <c r="N13" s="12"/>
      <c r="O13" s="60">
        <f t="shared" si="0"/>
        <v>0.92</v>
      </c>
    </row>
    <row r="14" spans="1:17" ht="15.75" x14ac:dyDescent="0.25">
      <c r="A14" s="52" t="s">
        <v>68</v>
      </c>
      <c r="B14" s="53">
        <v>12</v>
      </c>
      <c r="C14" s="12">
        <v>0.72060000000000002</v>
      </c>
      <c r="D14" s="12"/>
      <c r="E14" s="49">
        <v>0.74239999999999995</v>
      </c>
      <c r="F14" s="42"/>
      <c r="G14" s="20">
        <v>0.72060000000000002</v>
      </c>
      <c r="H14" s="12" t="s">
        <v>66</v>
      </c>
      <c r="I14" s="12">
        <v>0.72060000000000002</v>
      </c>
      <c r="J14" s="12">
        <v>0.72060000000000002</v>
      </c>
      <c r="K14" s="12"/>
      <c r="L14" s="12"/>
      <c r="M14" s="12"/>
      <c r="N14" s="12"/>
      <c r="O14" s="60">
        <f t="shared" si="0"/>
        <v>0.72060000000000002</v>
      </c>
    </row>
    <row r="15" spans="1:17" ht="15.75" x14ac:dyDescent="0.25">
      <c r="A15" s="52" t="s">
        <v>68</v>
      </c>
      <c r="B15" s="53">
        <v>13</v>
      </c>
      <c r="C15" s="12">
        <v>0.71830000000000005</v>
      </c>
      <c r="D15" s="12"/>
      <c r="E15" s="49">
        <v>0.72860000000000003</v>
      </c>
      <c r="F15" s="42"/>
      <c r="G15" s="20">
        <v>0.71830000000000005</v>
      </c>
      <c r="H15" s="12">
        <v>0.71830000000000005</v>
      </c>
      <c r="I15" s="12">
        <v>0.71830000000000005</v>
      </c>
      <c r="J15" s="12">
        <v>0.71830000000000005</v>
      </c>
      <c r="K15" s="12"/>
      <c r="L15" s="12"/>
      <c r="M15" s="12"/>
      <c r="N15" s="12"/>
      <c r="O15" s="60">
        <f t="shared" si="0"/>
        <v>0.71830000000000005</v>
      </c>
    </row>
    <row r="16" spans="1:17" ht="15.75" x14ac:dyDescent="0.25">
      <c r="A16" s="52" t="s">
        <v>68</v>
      </c>
      <c r="B16" s="53">
        <v>14</v>
      </c>
      <c r="C16" s="12">
        <v>0.53259999999999996</v>
      </c>
      <c r="D16" s="12"/>
      <c r="E16" s="49">
        <v>0.53849999999999998</v>
      </c>
      <c r="F16" s="42"/>
      <c r="G16" s="20">
        <v>0.53259999999999996</v>
      </c>
      <c r="H16" s="12">
        <v>0.53390000000000004</v>
      </c>
      <c r="I16" s="12">
        <v>0.53259999999999996</v>
      </c>
      <c r="J16" s="12">
        <v>0.53259999999999996</v>
      </c>
      <c r="K16" s="12"/>
      <c r="L16" s="12"/>
      <c r="M16" s="12"/>
      <c r="N16" s="12"/>
      <c r="O16" s="60">
        <f t="shared" si="0"/>
        <v>0.53390000000000004</v>
      </c>
    </row>
    <row r="17" spans="1:21" ht="15.75" x14ac:dyDescent="0.25">
      <c r="A17" s="52" t="s">
        <v>68</v>
      </c>
      <c r="B17" s="53">
        <v>15</v>
      </c>
      <c r="C17" s="12">
        <v>0.68989999999999996</v>
      </c>
      <c r="D17" s="12"/>
      <c r="E17" s="49">
        <v>0.70760000000000001</v>
      </c>
      <c r="F17" s="42"/>
      <c r="G17" s="21">
        <v>0.69530000000000003</v>
      </c>
      <c r="H17" s="12" t="s">
        <v>63</v>
      </c>
      <c r="I17" s="12">
        <v>0.69530000000000003</v>
      </c>
      <c r="J17" s="12">
        <v>0.68989999999999996</v>
      </c>
      <c r="K17" s="12"/>
      <c r="L17" s="12"/>
      <c r="M17" s="12"/>
      <c r="N17" s="12"/>
      <c r="O17" s="60">
        <f t="shared" si="0"/>
        <v>0.69530000000000003</v>
      </c>
    </row>
    <row r="18" spans="1:21" ht="15.75" x14ac:dyDescent="0.25">
      <c r="A18" s="52" t="s">
        <v>68</v>
      </c>
      <c r="B18" s="53">
        <v>16</v>
      </c>
      <c r="C18" s="12">
        <v>0.57450000000000001</v>
      </c>
      <c r="D18" s="12"/>
      <c r="E18" s="49">
        <v>0.58040000000000003</v>
      </c>
      <c r="F18" s="42"/>
      <c r="G18" s="20">
        <v>0.57530000000000003</v>
      </c>
      <c r="H18" s="12">
        <v>0.5746</v>
      </c>
      <c r="I18" s="12">
        <v>0.57530000000000003</v>
      </c>
      <c r="J18" s="12">
        <v>0.57530000000000003</v>
      </c>
      <c r="K18" s="12"/>
      <c r="L18" s="12"/>
      <c r="M18" s="12"/>
      <c r="N18" s="12"/>
      <c r="O18" s="60">
        <f t="shared" si="0"/>
        <v>0.57530000000000003</v>
      </c>
    </row>
    <row r="19" spans="1:21" ht="15.75" x14ac:dyDescent="0.25">
      <c r="A19" s="52" t="s">
        <v>68</v>
      </c>
      <c r="B19" s="53">
        <v>17</v>
      </c>
      <c r="C19" s="12">
        <v>0.57609999999999995</v>
      </c>
      <c r="D19" s="12"/>
      <c r="E19" s="45">
        <v>0.57729999999999992</v>
      </c>
      <c r="F19" s="42"/>
      <c r="G19" s="20">
        <v>0.57730000000000004</v>
      </c>
      <c r="H19" s="12">
        <v>0.57730000000000004</v>
      </c>
      <c r="I19" s="12">
        <v>0.57730000000000004</v>
      </c>
      <c r="J19" s="12">
        <v>0.57730000000000004</v>
      </c>
      <c r="K19" s="12"/>
      <c r="L19" s="12"/>
      <c r="M19" s="12"/>
      <c r="N19" s="12"/>
      <c r="O19" s="60">
        <f t="shared" si="0"/>
        <v>0.57730000000000004</v>
      </c>
      <c r="T19" s="20"/>
    </row>
    <row r="20" spans="1:21" ht="15.75" x14ac:dyDescent="0.25">
      <c r="A20" s="52" t="s">
        <v>68</v>
      </c>
      <c r="B20" s="53">
        <v>18</v>
      </c>
      <c r="C20" s="12">
        <v>0.43430000000000002</v>
      </c>
      <c r="D20" s="12"/>
      <c r="E20" s="49">
        <v>0.43969999999999998</v>
      </c>
      <c r="F20" s="42"/>
      <c r="G20" s="20">
        <v>0.4345</v>
      </c>
      <c r="H20" s="12">
        <v>0.42780000000000001</v>
      </c>
      <c r="I20" s="12">
        <v>0.4345</v>
      </c>
      <c r="J20" s="12">
        <v>0.4345</v>
      </c>
      <c r="K20" s="12"/>
      <c r="L20" s="12"/>
      <c r="M20" s="12"/>
      <c r="N20" s="12"/>
      <c r="O20" s="60">
        <f t="shared" si="0"/>
        <v>0.4345</v>
      </c>
      <c r="T20" s="20"/>
    </row>
    <row r="21" spans="1:21" ht="15.75" x14ac:dyDescent="0.25">
      <c r="A21" s="52" t="s">
        <v>68</v>
      </c>
      <c r="B21" s="53">
        <v>19</v>
      </c>
      <c r="C21" s="12">
        <v>0.50209999999999999</v>
      </c>
      <c r="D21" s="12"/>
      <c r="E21" s="45">
        <v>0.5081</v>
      </c>
      <c r="F21" s="42"/>
      <c r="G21" s="20">
        <v>0.5081</v>
      </c>
      <c r="H21" s="12">
        <v>0.5081</v>
      </c>
      <c r="I21" s="12">
        <v>0.5081</v>
      </c>
      <c r="J21" s="12">
        <v>0.5081</v>
      </c>
      <c r="K21" s="12"/>
      <c r="L21" s="12"/>
      <c r="M21" s="12"/>
      <c r="N21" s="12"/>
      <c r="O21" s="60">
        <f t="shared" si="0"/>
        <v>0.5081</v>
      </c>
      <c r="T21" s="20"/>
    </row>
    <row r="22" spans="1:21" ht="15.75" x14ac:dyDescent="0.25">
      <c r="A22" s="52" t="s">
        <v>68</v>
      </c>
      <c r="B22" s="53">
        <v>20</v>
      </c>
      <c r="C22" s="12">
        <v>0.77910000000000001</v>
      </c>
      <c r="D22" s="12"/>
      <c r="E22" s="49">
        <v>0.79379999999999995</v>
      </c>
      <c r="F22" s="42"/>
      <c r="G22" s="20">
        <v>0.77910000000000001</v>
      </c>
      <c r="H22" s="12">
        <v>0.77910000000000001</v>
      </c>
      <c r="I22" s="12">
        <v>0.77910000000000001</v>
      </c>
      <c r="J22" s="12">
        <v>0.77910000000000001</v>
      </c>
      <c r="K22" s="12"/>
      <c r="L22" s="12"/>
      <c r="M22" s="12"/>
      <c r="N22" s="12"/>
      <c r="O22" s="60">
        <f t="shared" si="0"/>
        <v>0.77910000000000001</v>
      </c>
      <c r="T22" s="20"/>
      <c r="U22" s="20"/>
    </row>
    <row r="23" spans="1:21" ht="15.75" x14ac:dyDescent="0.25">
      <c r="A23" s="52" t="s">
        <v>68</v>
      </c>
      <c r="B23" s="53">
        <v>21</v>
      </c>
      <c r="C23" s="12">
        <v>0.57979999999999998</v>
      </c>
      <c r="D23" s="12"/>
      <c r="E23" s="49">
        <v>0.58789999999999998</v>
      </c>
      <c r="F23" s="42"/>
      <c r="G23" s="20">
        <v>0.57979999999999998</v>
      </c>
      <c r="H23" s="12">
        <v>0.57979999999999998</v>
      </c>
      <c r="I23" s="12">
        <v>0.57979999999999998</v>
      </c>
      <c r="J23" s="12">
        <v>0.57979999999999998</v>
      </c>
      <c r="K23" s="35"/>
      <c r="L23" s="12"/>
      <c r="M23" s="12"/>
      <c r="N23" s="12"/>
      <c r="O23" s="60">
        <f t="shared" si="0"/>
        <v>0.57979999999999998</v>
      </c>
      <c r="T23" s="20"/>
      <c r="U23" s="20"/>
    </row>
    <row r="24" spans="1:21" ht="15.75" x14ac:dyDescent="0.25">
      <c r="A24" s="52" t="s">
        <v>68</v>
      </c>
      <c r="B24" s="53">
        <v>22</v>
      </c>
      <c r="C24" s="12">
        <v>1</v>
      </c>
      <c r="D24" s="12"/>
      <c r="E24" s="45">
        <v>1</v>
      </c>
      <c r="F24" s="42"/>
      <c r="G24" s="20">
        <v>1</v>
      </c>
      <c r="H24" s="12">
        <v>1</v>
      </c>
      <c r="I24" s="12">
        <v>1</v>
      </c>
      <c r="J24" s="12">
        <v>1</v>
      </c>
      <c r="K24" s="12"/>
      <c r="L24" s="12"/>
      <c r="M24" s="12"/>
      <c r="N24" s="12"/>
      <c r="O24" s="60">
        <f t="shared" si="0"/>
        <v>1</v>
      </c>
      <c r="T24" s="20"/>
      <c r="U24" s="20"/>
    </row>
    <row r="25" spans="1:21" ht="15.75" x14ac:dyDescent="0.25">
      <c r="A25" s="52" t="s">
        <v>68</v>
      </c>
      <c r="B25" s="53">
        <v>23</v>
      </c>
      <c r="C25" s="12">
        <v>0.85109999999999997</v>
      </c>
      <c r="D25" s="12"/>
      <c r="E25" s="45">
        <v>0.85109999999999997</v>
      </c>
      <c r="F25" s="42"/>
      <c r="G25" s="20">
        <v>0.85109999999999997</v>
      </c>
      <c r="H25" s="12">
        <v>0.85109999999999997</v>
      </c>
      <c r="I25" s="12">
        <v>0.85109999999999997</v>
      </c>
      <c r="J25" s="12">
        <v>0.85109999999999997</v>
      </c>
      <c r="K25" s="12"/>
      <c r="L25" s="12"/>
      <c r="M25" s="12"/>
      <c r="N25" s="12"/>
      <c r="O25" s="60">
        <f t="shared" si="0"/>
        <v>0.85109999999999997</v>
      </c>
      <c r="T25" s="20"/>
      <c r="U25" s="20"/>
    </row>
    <row r="26" spans="1:21" ht="15.75" x14ac:dyDescent="0.25">
      <c r="A26" s="52" t="s">
        <v>68</v>
      </c>
      <c r="B26" s="53">
        <v>24</v>
      </c>
      <c r="C26" s="12">
        <v>0.73509999999999998</v>
      </c>
      <c r="D26" s="12"/>
      <c r="E26" s="45">
        <v>0.73510000000000009</v>
      </c>
      <c r="F26" s="42"/>
      <c r="G26" s="20">
        <v>0.73509999999999998</v>
      </c>
      <c r="H26" s="12">
        <v>0.73509999999999998</v>
      </c>
      <c r="I26" s="12">
        <v>0.73509999999999998</v>
      </c>
      <c r="J26" s="12">
        <v>0.73509999999999998</v>
      </c>
      <c r="K26" s="12"/>
      <c r="L26" s="12"/>
      <c r="M26" s="12"/>
      <c r="N26" s="12"/>
      <c r="O26" s="60">
        <f t="shared" si="0"/>
        <v>0.73509999999999998</v>
      </c>
      <c r="T26" s="20"/>
      <c r="U26" s="20"/>
    </row>
    <row r="27" spans="1:21" ht="15.75" x14ac:dyDescent="0.25">
      <c r="A27" s="52" t="s">
        <v>68</v>
      </c>
      <c r="B27" s="53">
        <v>25</v>
      </c>
      <c r="C27" s="12">
        <v>0.5323</v>
      </c>
      <c r="D27" s="12"/>
      <c r="E27" s="45">
        <v>0.53290000000000004</v>
      </c>
      <c r="F27" s="42"/>
      <c r="G27" s="20">
        <v>0.53290000000000004</v>
      </c>
      <c r="H27" s="12">
        <v>0.53290000000000004</v>
      </c>
      <c r="I27" s="12">
        <v>0.53290000000000004</v>
      </c>
      <c r="J27" s="12">
        <v>0.53290000000000004</v>
      </c>
      <c r="K27" s="12"/>
      <c r="L27" s="12"/>
      <c r="M27" s="12"/>
      <c r="N27" s="12"/>
      <c r="O27" s="60">
        <f t="shared" si="0"/>
        <v>0.53290000000000004</v>
      </c>
      <c r="T27" s="20"/>
      <c r="U27" s="20"/>
    </row>
    <row r="28" spans="1:21" ht="15.75" x14ac:dyDescent="0.25">
      <c r="A28" s="52" t="s">
        <v>68</v>
      </c>
      <c r="B28" s="53">
        <v>26</v>
      </c>
      <c r="C28" s="12">
        <v>0.48670000000000002</v>
      </c>
      <c r="D28" s="12"/>
      <c r="E28" s="45">
        <v>0.48950000000000005</v>
      </c>
      <c r="F28" s="42"/>
      <c r="G28" s="21">
        <v>0.48609999999999998</v>
      </c>
      <c r="H28" s="12" t="s">
        <v>63</v>
      </c>
      <c r="I28" s="12">
        <v>0.48949999999999999</v>
      </c>
      <c r="J28" s="12">
        <v>0.48949999999999999</v>
      </c>
      <c r="K28" s="12"/>
      <c r="L28" s="12"/>
      <c r="M28" s="12"/>
      <c r="N28" s="12"/>
      <c r="O28" s="60">
        <f t="shared" si="0"/>
        <v>0.48949999999999999</v>
      </c>
      <c r="T28" s="20"/>
      <c r="U28" s="20"/>
    </row>
    <row r="29" spans="1:21" ht="15.75" x14ac:dyDescent="0.25">
      <c r="A29" s="52" t="s">
        <v>68</v>
      </c>
      <c r="B29" s="53">
        <v>27</v>
      </c>
      <c r="C29" s="12">
        <v>0.46</v>
      </c>
      <c r="D29" s="12"/>
      <c r="E29" s="45">
        <v>0.47259999999999996</v>
      </c>
      <c r="F29" s="42"/>
      <c r="G29" s="21">
        <v>0.46210000000000001</v>
      </c>
      <c r="H29" s="12" t="s">
        <v>63</v>
      </c>
      <c r="I29" s="12">
        <v>0.46579999999999999</v>
      </c>
      <c r="J29" s="12">
        <v>0.47260000000000002</v>
      </c>
      <c r="K29" s="12"/>
      <c r="L29" s="12"/>
      <c r="M29" s="12"/>
      <c r="N29" s="12"/>
      <c r="O29" s="60">
        <f t="shared" si="0"/>
        <v>0.47260000000000002</v>
      </c>
      <c r="T29" s="20"/>
      <c r="U29" s="20"/>
    </row>
    <row r="30" spans="1:21" ht="15.75" x14ac:dyDescent="0.25">
      <c r="A30" s="52" t="s">
        <v>68</v>
      </c>
      <c r="B30" s="53">
        <v>28</v>
      </c>
      <c r="C30" s="12">
        <v>0.54820000000000002</v>
      </c>
      <c r="D30" s="12"/>
      <c r="E30" s="45">
        <v>0.54820000000000002</v>
      </c>
      <c r="F30" s="42"/>
      <c r="G30" s="21">
        <v>0.54820000000000002</v>
      </c>
      <c r="H30" s="12" t="s">
        <v>63</v>
      </c>
      <c r="I30" s="12">
        <v>0.54820000000000002</v>
      </c>
      <c r="J30" s="12">
        <v>0.54820000000000002</v>
      </c>
      <c r="K30" s="12"/>
      <c r="L30" s="12"/>
      <c r="M30" s="12"/>
      <c r="N30" s="12"/>
      <c r="O30" s="60">
        <f t="shared" si="0"/>
        <v>0.54820000000000002</v>
      </c>
      <c r="T30" s="20"/>
      <c r="U30" s="20"/>
    </row>
    <row r="31" spans="1:21" ht="15.75" x14ac:dyDescent="0.25">
      <c r="A31" s="52" t="s">
        <v>68</v>
      </c>
      <c r="B31" s="53">
        <v>29</v>
      </c>
      <c r="C31" s="12">
        <v>0.46550000000000002</v>
      </c>
      <c r="D31" s="12"/>
      <c r="E31" s="49">
        <v>0.47850000000000004</v>
      </c>
      <c r="F31" s="42"/>
      <c r="G31" s="21">
        <v>0.47060000000000002</v>
      </c>
      <c r="H31" s="12" t="s">
        <v>63</v>
      </c>
      <c r="I31" s="12">
        <v>0.47060000000000002</v>
      </c>
      <c r="J31" s="12">
        <v>0.4723</v>
      </c>
      <c r="K31" s="12"/>
      <c r="L31" s="12"/>
      <c r="M31" s="12"/>
      <c r="N31" s="12"/>
      <c r="O31" s="60">
        <f t="shared" si="0"/>
        <v>0.4723</v>
      </c>
      <c r="T31" s="20"/>
      <c r="U31" s="20"/>
    </row>
    <row r="32" spans="1:21" ht="15.75" x14ac:dyDescent="0.25">
      <c r="A32" s="52" t="s">
        <v>68</v>
      </c>
      <c r="B32" s="53">
        <v>30</v>
      </c>
      <c r="C32" s="12">
        <v>0.62639999999999996</v>
      </c>
      <c r="D32" s="12"/>
      <c r="E32" s="45">
        <v>0.6331</v>
      </c>
      <c r="F32" s="42"/>
      <c r="G32" s="21">
        <v>0.6331</v>
      </c>
      <c r="H32" s="12" t="s">
        <v>63</v>
      </c>
      <c r="I32" s="12">
        <v>0.63119999999999998</v>
      </c>
      <c r="J32" s="12">
        <v>0.6331</v>
      </c>
      <c r="K32" s="12"/>
      <c r="L32" s="12"/>
      <c r="M32" s="12"/>
      <c r="N32" s="12"/>
      <c r="O32" s="60">
        <f t="shared" si="0"/>
        <v>0.6331</v>
      </c>
      <c r="T32" s="20"/>
    </row>
    <row r="33" spans="1:20" ht="15.75" x14ac:dyDescent="0.25">
      <c r="A33" s="52" t="s">
        <v>68</v>
      </c>
      <c r="B33" s="53">
        <v>31</v>
      </c>
      <c r="C33" s="12">
        <v>0.59670000000000001</v>
      </c>
      <c r="D33" s="12"/>
      <c r="E33" s="45">
        <v>0.60119999999999996</v>
      </c>
      <c r="F33" s="42"/>
      <c r="G33" s="22">
        <v>0.59770000000000001</v>
      </c>
      <c r="H33" s="12">
        <v>0.59589999999999999</v>
      </c>
      <c r="I33" s="12">
        <v>0.60119999999999996</v>
      </c>
      <c r="J33" s="12">
        <v>0.59770000000000001</v>
      </c>
      <c r="K33" s="12"/>
      <c r="L33" s="12"/>
      <c r="M33" s="12"/>
      <c r="N33" s="12"/>
      <c r="O33" s="60">
        <f t="shared" si="0"/>
        <v>0.60119999999999996</v>
      </c>
      <c r="T33" s="20"/>
    </row>
    <row r="34" spans="1:20" ht="15.75" x14ac:dyDescent="0.25">
      <c r="A34" s="52" t="s">
        <v>68</v>
      </c>
      <c r="B34" s="53">
        <v>32</v>
      </c>
      <c r="C34" s="12">
        <v>0.50619999999999998</v>
      </c>
      <c r="D34" s="12"/>
      <c r="E34" s="49">
        <v>0.50840000000000007</v>
      </c>
      <c r="F34" s="42"/>
      <c r="G34" s="21">
        <v>0.50829999999999997</v>
      </c>
      <c r="H34" s="12" t="s">
        <v>63</v>
      </c>
      <c r="I34" s="12">
        <v>0.50829999999999997</v>
      </c>
      <c r="J34" s="12">
        <v>0.50829999999999997</v>
      </c>
      <c r="K34" s="12"/>
      <c r="L34" s="12"/>
      <c r="M34" s="12"/>
      <c r="N34" s="12"/>
      <c r="O34" s="60">
        <f t="shared" si="0"/>
        <v>0.50829999999999997</v>
      </c>
      <c r="T34" s="20"/>
    </row>
    <row r="35" spans="1:20" ht="15.75" x14ac:dyDescent="0.25">
      <c r="A35" s="52" t="s">
        <v>68</v>
      </c>
      <c r="B35" s="53">
        <v>33</v>
      </c>
      <c r="C35" s="12">
        <v>0.47820000000000001</v>
      </c>
      <c r="D35" s="12"/>
      <c r="E35" s="49">
        <v>0.4829</v>
      </c>
      <c r="F35" s="42"/>
      <c r="G35" s="21">
        <v>0.47749999999999998</v>
      </c>
      <c r="H35" s="12" t="s">
        <v>63</v>
      </c>
      <c r="I35" s="12">
        <v>0.47749999999999998</v>
      </c>
      <c r="J35" s="12">
        <v>0.47139999999999999</v>
      </c>
      <c r="K35" s="12"/>
      <c r="L35" s="12"/>
      <c r="M35" s="12"/>
      <c r="N35" s="12"/>
      <c r="O35" s="60">
        <f t="shared" si="0"/>
        <v>0.47749999999999998</v>
      </c>
      <c r="T35" s="20"/>
    </row>
    <row r="36" spans="1:20" ht="15.75" x14ac:dyDescent="0.25">
      <c r="A36" s="52" t="s">
        <v>68</v>
      </c>
      <c r="B36" s="53">
        <v>34</v>
      </c>
      <c r="C36" s="12">
        <v>0.60140000000000005</v>
      </c>
      <c r="D36" s="12"/>
      <c r="E36" s="49">
        <v>0.61360000000000003</v>
      </c>
      <c r="F36" s="42"/>
      <c r="G36" s="21">
        <v>0.60640000000000005</v>
      </c>
      <c r="H36" s="12" t="s">
        <v>63</v>
      </c>
      <c r="I36" s="12">
        <v>0.60629999999999995</v>
      </c>
      <c r="J36" s="12">
        <v>0.60640000000000005</v>
      </c>
      <c r="K36" s="12"/>
      <c r="L36" s="12"/>
      <c r="M36" s="12"/>
      <c r="N36" s="12"/>
      <c r="O36" s="60">
        <f t="shared" si="0"/>
        <v>0.60640000000000005</v>
      </c>
      <c r="T36" s="20"/>
    </row>
    <row r="37" spans="1:20" ht="16.5" thickBot="1" x14ac:dyDescent="0.3">
      <c r="A37" s="54" t="s">
        <v>68</v>
      </c>
      <c r="B37" s="55">
        <v>35</v>
      </c>
      <c r="C37" s="13">
        <v>0.84030000000000005</v>
      </c>
      <c r="D37" s="13"/>
      <c r="E37" s="46">
        <v>0.84030000000000005</v>
      </c>
      <c r="F37" s="43"/>
      <c r="G37" s="34">
        <v>0.84030000000000005</v>
      </c>
      <c r="H37" s="13" t="s">
        <v>63</v>
      </c>
      <c r="I37" s="13">
        <v>0.84030000000000005</v>
      </c>
      <c r="J37" s="13">
        <v>0.84030000000000005</v>
      </c>
      <c r="K37" s="13"/>
      <c r="L37" s="13"/>
      <c r="M37" s="13"/>
      <c r="N37" s="13"/>
      <c r="O37" s="61">
        <f t="shared" si="0"/>
        <v>0.84030000000000005</v>
      </c>
      <c r="T37" s="20"/>
    </row>
    <row r="38" spans="1:20" ht="16.5" thickBot="1" x14ac:dyDescent="0.3">
      <c r="A38" s="56"/>
      <c r="B38" s="57"/>
      <c r="T38" s="20"/>
    </row>
    <row r="39" spans="1:20" ht="15.75" x14ac:dyDescent="0.25">
      <c r="T39" s="20"/>
    </row>
  </sheetData>
  <mergeCells count="4">
    <mergeCell ref="E1:F1"/>
    <mergeCell ref="C1:D1"/>
    <mergeCell ref="O1:O2"/>
    <mergeCell ref="A1:B2"/>
  </mergeCells>
  <conditionalFormatting sqref="C3:E3">
    <cfRule type="cellIs" dxfId="204" priority="148" operator="equal">
      <formula>$O$3</formula>
    </cfRule>
  </conditionalFormatting>
  <conditionalFormatting sqref="C4:E4">
    <cfRule type="cellIs" dxfId="203" priority="145" operator="equal">
      <formula>$O$4</formula>
    </cfRule>
  </conditionalFormatting>
  <conditionalFormatting sqref="F3">
    <cfRule type="cellIs" dxfId="202" priority="146" operator="equal">
      <formula>$O$3</formula>
    </cfRule>
  </conditionalFormatting>
  <conditionalFormatting sqref="F4">
    <cfRule type="cellIs" dxfId="201" priority="143" operator="equal">
      <formula>$O$4</formula>
    </cfRule>
  </conditionalFormatting>
  <conditionalFormatting sqref="C17:E17">
    <cfRule type="cellIs" dxfId="200" priority="142" operator="equal">
      <formula>$O$17</formula>
    </cfRule>
  </conditionalFormatting>
  <conditionalFormatting sqref="F17">
    <cfRule type="cellIs" dxfId="199" priority="141" operator="equal">
      <formula>$O$17</formula>
    </cfRule>
  </conditionalFormatting>
  <conditionalFormatting sqref="F18">
    <cfRule type="cellIs" dxfId="198" priority="140" operator="equal">
      <formula>$O$18</formula>
    </cfRule>
  </conditionalFormatting>
  <conditionalFormatting sqref="F19">
    <cfRule type="cellIs" dxfId="197" priority="138" operator="equal">
      <formula>$O$19</formula>
    </cfRule>
  </conditionalFormatting>
  <conditionalFormatting sqref="C19:E19">
    <cfRule type="cellIs" dxfId="196" priority="137" operator="equal">
      <formula>$O$19</formula>
    </cfRule>
  </conditionalFormatting>
  <conditionalFormatting sqref="C18:E18">
    <cfRule type="cellIs" dxfId="195" priority="136" operator="equal">
      <formula>$O$18</formula>
    </cfRule>
  </conditionalFormatting>
  <conditionalFormatting sqref="F20">
    <cfRule type="cellIs" dxfId="194" priority="135" operator="equal">
      <formula>$O$20</formula>
    </cfRule>
  </conditionalFormatting>
  <conditionalFormatting sqref="C20:E20">
    <cfRule type="cellIs" dxfId="193" priority="134" operator="equal">
      <formula>$O$20</formula>
    </cfRule>
  </conditionalFormatting>
  <conditionalFormatting sqref="F21">
    <cfRule type="cellIs" dxfId="192" priority="133" operator="equal">
      <formula>$O$21</formula>
    </cfRule>
  </conditionalFormatting>
  <conditionalFormatting sqref="C21:E21">
    <cfRule type="cellIs" dxfId="191" priority="132" operator="equal">
      <formula>$O$21</formula>
    </cfRule>
  </conditionalFormatting>
  <conditionalFormatting sqref="F22">
    <cfRule type="cellIs" dxfId="190" priority="131" operator="equal">
      <formula>$O$22</formula>
    </cfRule>
  </conditionalFormatting>
  <conditionalFormatting sqref="C22:E22">
    <cfRule type="cellIs" dxfId="189" priority="130" operator="equal">
      <formula>$O$22</formula>
    </cfRule>
  </conditionalFormatting>
  <conditionalFormatting sqref="F23">
    <cfRule type="cellIs" dxfId="188" priority="129" operator="equal">
      <formula>$O$23</formula>
    </cfRule>
  </conditionalFormatting>
  <conditionalFormatting sqref="C23:E23">
    <cfRule type="cellIs" dxfId="187" priority="128" operator="equal">
      <formula>$O$23</formula>
    </cfRule>
  </conditionalFormatting>
  <conditionalFormatting sqref="C28:N28">
    <cfRule type="cellIs" dxfId="186" priority="127" operator="equal">
      <formula>$O$28</formula>
    </cfRule>
  </conditionalFormatting>
  <conditionalFormatting sqref="F29">
    <cfRule type="cellIs" dxfId="185" priority="124" operator="equal">
      <formula>$O$29</formula>
    </cfRule>
  </conditionalFormatting>
  <conditionalFormatting sqref="C29:E29">
    <cfRule type="cellIs" dxfId="184" priority="123" operator="equal">
      <formula>$O$29</formula>
    </cfRule>
  </conditionalFormatting>
  <conditionalFormatting sqref="F30">
    <cfRule type="cellIs" dxfId="183" priority="122" operator="equal">
      <formula>$O$30</formula>
    </cfRule>
  </conditionalFormatting>
  <conditionalFormatting sqref="C30:E30">
    <cfRule type="cellIs" dxfId="182" priority="121" operator="equal">
      <formula>$O$30</formula>
    </cfRule>
  </conditionalFormatting>
  <conditionalFormatting sqref="F31">
    <cfRule type="cellIs" dxfId="181" priority="119" operator="equal">
      <formula>$O$31</formula>
    </cfRule>
  </conditionalFormatting>
  <conditionalFormatting sqref="F32">
    <cfRule type="cellIs" dxfId="180" priority="117" operator="equal">
      <formula>$O$32</formula>
    </cfRule>
  </conditionalFormatting>
  <conditionalFormatting sqref="F33">
    <cfRule type="cellIs" dxfId="179" priority="116" operator="equal">
      <formula>$O$33</formula>
    </cfRule>
  </conditionalFormatting>
  <conditionalFormatting sqref="F34">
    <cfRule type="cellIs" dxfId="178" priority="115" operator="equal">
      <formula>$O$34</formula>
    </cfRule>
  </conditionalFormatting>
  <conditionalFormatting sqref="F35">
    <cfRule type="cellIs" dxfId="177" priority="114" operator="equal">
      <formula>$O$35</formula>
    </cfRule>
  </conditionalFormatting>
  <conditionalFormatting sqref="C35:E35">
    <cfRule type="cellIs" dxfId="176" priority="113" operator="equal">
      <formula>$O$35</formula>
    </cfRule>
  </conditionalFormatting>
  <conditionalFormatting sqref="C34:E34">
    <cfRule type="cellIs" dxfId="175" priority="112" operator="equal">
      <formula>$O$34</formula>
    </cfRule>
  </conditionalFormatting>
  <conditionalFormatting sqref="C33:E33">
    <cfRule type="cellIs" dxfId="174" priority="111" operator="equal">
      <formula>$O$33</formula>
    </cfRule>
  </conditionalFormatting>
  <conditionalFormatting sqref="C32:E32">
    <cfRule type="cellIs" dxfId="173" priority="110" operator="equal">
      <formula>$O$32</formula>
    </cfRule>
  </conditionalFormatting>
  <conditionalFormatting sqref="C31:E31">
    <cfRule type="cellIs" dxfId="172" priority="109" operator="equal">
      <formula>$O$31</formula>
    </cfRule>
  </conditionalFormatting>
  <conditionalFormatting sqref="F36">
    <cfRule type="cellIs" dxfId="171" priority="108" operator="equal">
      <formula>$O$36</formula>
    </cfRule>
  </conditionalFormatting>
  <conditionalFormatting sqref="F37">
    <cfRule type="cellIs" dxfId="170" priority="106" operator="equal">
      <formula>$O$37</formula>
    </cfRule>
  </conditionalFormatting>
  <conditionalFormatting sqref="C37:E37">
    <cfRule type="cellIs" dxfId="169" priority="105" operator="equal">
      <formula>$O$37</formula>
    </cfRule>
  </conditionalFormatting>
  <conditionalFormatting sqref="C36:E36">
    <cfRule type="cellIs" dxfId="168" priority="104" operator="equal">
      <formula>$O$36</formula>
    </cfRule>
  </conditionalFormatting>
  <conditionalFormatting sqref="F27">
    <cfRule type="cellIs" dxfId="167" priority="103" operator="equal">
      <formula>$O$27</formula>
    </cfRule>
  </conditionalFormatting>
  <conditionalFormatting sqref="C27:E27">
    <cfRule type="cellIs" dxfId="166" priority="102" operator="equal">
      <formula>$O$27</formula>
    </cfRule>
  </conditionalFormatting>
  <conditionalFormatting sqref="F26">
    <cfRule type="cellIs" dxfId="165" priority="101" operator="equal">
      <formula>$O$26</formula>
    </cfRule>
  </conditionalFormatting>
  <conditionalFormatting sqref="C26:E26">
    <cfRule type="cellIs" dxfId="164" priority="100" operator="equal">
      <formula>$O$26</formula>
    </cfRule>
  </conditionalFormatting>
  <conditionalFormatting sqref="F25">
    <cfRule type="cellIs" dxfId="163" priority="99" operator="equal">
      <formula>$O$25</formula>
    </cfRule>
  </conditionalFormatting>
  <conditionalFormatting sqref="C25:E25">
    <cfRule type="cellIs" dxfId="162" priority="98" operator="equal">
      <formula>$O$25</formula>
    </cfRule>
  </conditionalFormatting>
  <conditionalFormatting sqref="F24">
    <cfRule type="cellIs" dxfId="161" priority="97" operator="equal">
      <formula>$O$24</formula>
    </cfRule>
  </conditionalFormatting>
  <conditionalFormatting sqref="C24:E24">
    <cfRule type="cellIs" dxfId="160" priority="96" operator="equal">
      <formula>$O$24</formula>
    </cfRule>
  </conditionalFormatting>
  <conditionalFormatting sqref="F16">
    <cfRule type="cellIs" dxfId="159" priority="95" operator="equal">
      <formula>$O$16</formula>
    </cfRule>
  </conditionalFormatting>
  <conditionalFormatting sqref="C16:E16">
    <cfRule type="cellIs" dxfId="158" priority="94" operator="equal">
      <formula>$O$16</formula>
    </cfRule>
  </conditionalFormatting>
  <conditionalFormatting sqref="F15">
    <cfRule type="cellIs" dxfId="157" priority="93" operator="equal">
      <formula>$O$15</formula>
    </cfRule>
  </conditionalFormatting>
  <conditionalFormatting sqref="C15:E15">
    <cfRule type="cellIs" dxfId="156" priority="92" operator="equal">
      <formula>$O$15</formula>
    </cfRule>
  </conditionalFormatting>
  <conditionalFormatting sqref="F14">
    <cfRule type="cellIs" dxfId="155" priority="91" operator="equal">
      <formula>$O$14</formula>
    </cfRule>
  </conditionalFormatting>
  <conditionalFormatting sqref="C14:E14">
    <cfRule type="cellIs" dxfId="154" priority="90" operator="equal">
      <formula>$O$14</formula>
    </cfRule>
  </conditionalFormatting>
  <conditionalFormatting sqref="F13">
    <cfRule type="cellIs" dxfId="153" priority="89" operator="equal">
      <formula>$O$13</formula>
    </cfRule>
  </conditionalFormatting>
  <conditionalFormatting sqref="C13:E13">
    <cfRule type="cellIs" dxfId="152" priority="88" operator="equal">
      <formula>$O$13</formula>
    </cfRule>
  </conditionalFormatting>
  <conditionalFormatting sqref="F12">
    <cfRule type="cellIs" dxfId="151" priority="87" operator="equal">
      <formula>$O$12</formula>
    </cfRule>
  </conditionalFormatting>
  <conditionalFormatting sqref="C12:E12">
    <cfRule type="cellIs" dxfId="150" priority="86" operator="equal">
      <formula>$O$12</formula>
    </cfRule>
  </conditionalFormatting>
  <conditionalFormatting sqref="F11">
    <cfRule type="cellIs" dxfId="149" priority="85" operator="equal">
      <formula>$O$11</formula>
    </cfRule>
  </conditionalFormatting>
  <conditionalFormatting sqref="C11:E11">
    <cfRule type="cellIs" dxfId="148" priority="84" operator="equal">
      <formula>$O$11</formula>
    </cfRule>
  </conditionalFormatting>
  <conditionalFormatting sqref="F10">
    <cfRule type="cellIs" dxfId="147" priority="83" operator="equal">
      <formula>$O$10</formula>
    </cfRule>
  </conditionalFormatting>
  <conditionalFormatting sqref="C10:E10">
    <cfRule type="cellIs" dxfId="146" priority="82" operator="equal">
      <formula>$O$10</formula>
    </cfRule>
  </conditionalFormatting>
  <conditionalFormatting sqref="F9">
    <cfRule type="cellIs" dxfId="145" priority="81" operator="equal">
      <formula>$O$9</formula>
    </cfRule>
  </conditionalFormatting>
  <conditionalFormatting sqref="C9:E9">
    <cfRule type="cellIs" dxfId="144" priority="80" operator="equal">
      <formula>$O$9</formula>
    </cfRule>
  </conditionalFormatting>
  <conditionalFormatting sqref="F8">
    <cfRule type="cellIs" dxfId="143" priority="79" operator="equal">
      <formula>$O$8</formula>
    </cfRule>
  </conditionalFormatting>
  <conditionalFormatting sqref="C8:E8">
    <cfRule type="cellIs" dxfId="142" priority="78" operator="equal">
      <formula>$O$8</formula>
    </cfRule>
  </conditionalFormatting>
  <conditionalFormatting sqref="F7">
    <cfRule type="cellIs" dxfId="141" priority="76" operator="equal">
      <formula>$O$7</formula>
    </cfRule>
    <cfRule type="cellIs" dxfId="140" priority="77" operator="equal">
      <formula>$O$7</formula>
    </cfRule>
  </conditionalFormatting>
  <conditionalFormatting sqref="C7:E7">
    <cfRule type="cellIs" dxfId="139" priority="74" operator="equal">
      <formula>$O$7</formula>
    </cfRule>
    <cfRule type="cellIs" dxfId="138" priority="75" operator="equal">
      <formula>$O$7</formula>
    </cfRule>
  </conditionalFormatting>
  <conditionalFormatting sqref="F6">
    <cfRule type="cellIs" dxfId="137" priority="73" operator="equal">
      <formula>$O$6</formula>
    </cfRule>
  </conditionalFormatting>
  <conditionalFormatting sqref="C6:E6">
    <cfRule type="cellIs" dxfId="136" priority="72" operator="equal">
      <formula>$O$6</formula>
    </cfRule>
  </conditionalFormatting>
  <conditionalFormatting sqref="F5">
    <cfRule type="cellIs" dxfId="135" priority="71" operator="equal">
      <formula>$O$5</formula>
    </cfRule>
  </conditionalFormatting>
  <conditionalFormatting sqref="C5:E5">
    <cfRule type="cellIs" dxfId="134" priority="70" operator="equal">
      <formula>$O$5</formula>
    </cfRule>
  </conditionalFormatting>
  <conditionalFormatting sqref="G3:N3">
    <cfRule type="cellIs" dxfId="133" priority="67" operator="equal">
      <formula>$O$3</formula>
    </cfRule>
  </conditionalFormatting>
  <conditionalFormatting sqref="G4:N4">
    <cfRule type="cellIs" dxfId="132" priority="65" operator="equal">
      <formula>$O$4</formula>
    </cfRule>
  </conditionalFormatting>
  <conditionalFormatting sqref="G5:N5">
    <cfRule type="cellIs" dxfId="131" priority="64" operator="equal">
      <formula>$O$5</formula>
    </cfRule>
  </conditionalFormatting>
  <conditionalFormatting sqref="G6:N6">
    <cfRule type="cellIs" dxfId="130" priority="63" operator="equal">
      <formula>$O$6</formula>
    </cfRule>
  </conditionalFormatting>
  <conditionalFormatting sqref="G7:N7">
    <cfRule type="cellIs" dxfId="129" priority="61" operator="equal">
      <formula>$O$7</formula>
    </cfRule>
    <cfRule type="cellIs" dxfId="128" priority="62" operator="equal">
      <formula>$O$7</formula>
    </cfRule>
  </conditionalFormatting>
  <conditionalFormatting sqref="G8:N8">
    <cfRule type="cellIs" dxfId="127" priority="60" operator="equal">
      <formula>$O$8</formula>
    </cfRule>
  </conditionalFormatting>
  <conditionalFormatting sqref="G9:N9">
    <cfRule type="cellIs" dxfId="126" priority="59" operator="equal">
      <formula>$O$9</formula>
    </cfRule>
  </conditionalFormatting>
  <conditionalFormatting sqref="G10:N10">
    <cfRule type="cellIs" dxfId="125" priority="58" operator="equal">
      <formula>$O$10</formula>
    </cfRule>
  </conditionalFormatting>
  <conditionalFormatting sqref="G11:N11">
    <cfRule type="cellIs" dxfId="124" priority="57" operator="equal">
      <formula>$O$11</formula>
    </cfRule>
  </conditionalFormatting>
  <conditionalFormatting sqref="G12:N12">
    <cfRule type="cellIs" dxfId="123" priority="56" operator="equal">
      <formula>$O$12</formula>
    </cfRule>
  </conditionalFormatting>
  <conditionalFormatting sqref="G13:N13">
    <cfRule type="cellIs" dxfId="122" priority="55" operator="equal">
      <formula>$O$13</formula>
    </cfRule>
  </conditionalFormatting>
  <conditionalFormatting sqref="G14:N14">
    <cfRule type="cellIs" dxfId="121" priority="54" operator="equal">
      <formula>$O$14</formula>
    </cfRule>
  </conditionalFormatting>
  <conditionalFormatting sqref="G15:N15">
    <cfRule type="cellIs" dxfId="120" priority="53" operator="equal">
      <formula>$O$15</formula>
    </cfRule>
  </conditionalFormatting>
  <conditionalFormatting sqref="G16:N16">
    <cfRule type="cellIs" dxfId="119" priority="52" operator="equal">
      <formula>$O$16</formula>
    </cfRule>
  </conditionalFormatting>
  <conditionalFormatting sqref="G17:N17">
    <cfRule type="cellIs" dxfId="118" priority="51" operator="equal">
      <formula>$O$17</formula>
    </cfRule>
  </conditionalFormatting>
  <conditionalFormatting sqref="G18:N18">
    <cfRule type="cellIs" dxfId="117" priority="50" operator="equal">
      <formula>$O$18</formula>
    </cfRule>
  </conditionalFormatting>
  <conditionalFormatting sqref="G19:N19">
    <cfRule type="cellIs" dxfId="116" priority="49" operator="equal">
      <formula>$O$19</formula>
    </cfRule>
  </conditionalFormatting>
  <conditionalFormatting sqref="G20:N20">
    <cfRule type="cellIs" dxfId="115" priority="48" operator="equal">
      <formula>$O$20</formula>
    </cfRule>
  </conditionalFormatting>
  <conditionalFormatting sqref="G21:N21">
    <cfRule type="cellIs" dxfId="114" priority="47" operator="equal">
      <formula>$O$21</formula>
    </cfRule>
  </conditionalFormatting>
  <conditionalFormatting sqref="G22:N22">
    <cfRule type="cellIs" dxfId="113" priority="46" operator="equal">
      <formula>$O$22</formula>
    </cfRule>
  </conditionalFormatting>
  <conditionalFormatting sqref="G23:N23">
    <cfRule type="cellIs" dxfId="112" priority="45" operator="equal">
      <formula>$O$23</formula>
    </cfRule>
  </conditionalFormatting>
  <conditionalFormatting sqref="G24:N24">
    <cfRule type="cellIs" dxfId="111" priority="44" operator="equal">
      <formula>$O$24</formula>
    </cfRule>
  </conditionalFormatting>
  <conditionalFormatting sqref="G25:N25">
    <cfRule type="cellIs" dxfId="110" priority="43" operator="equal">
      <formula>$O$25</formula>
    </cfRule>
  </conditionalFormatting>
  <conditionalFormatting sqref="G26:N26">
    <cfRule type="cellIs" dxfId="109" priority="42" operator="equal">
      <formula>$O$26</formula>
    </cfRule>
  </conditionalFormatting>
  <conditionalFormatting sqref="G27:N27">
    <cfRule type="cellIs" dxfId="108" priority="41" operator="equal">
      <formula>$O$27</formula>
    </cfRule>
  </conditionalFormatting>
  <conditionalFormatting sqref="G29:N29">
    <cfRule type="cellIs" dxfId="107" priority="40" operator="equal">
      <formula>$O$29</formula>
    </cfRule>
  </conditionalFormatting>
  <conditionalFormatting sqref="G30:N30">
    <cfRule type="cellIs" dxfId="106" priority="39" operator="equal">
      <formula>$O$30</formula>
    </cfRule>
  </conditionalFormatting>
  <conditionalFormatting sqref="G31:N31">
    <cfRule type="cellIs" dxfId="105" priority="38" operator="equal">
      <formula>$O$31</formula>
    </cfRule>
  </conditionalFormatting>
  <conditionalFormatting sqref="G32:N32">
    <cfRule type="cellIs" dxfId="104" priority="37" operator="equal">
      <formula>$O$32</formula>
    </cfRule>
  </conditionalFormatting>
  <conditionalFormatting sqref="G33:N33">
    <cfRule type="cellIs" dxfId="103" priority="36" operator="equal">
      <formula>$O$33</formula>
    </cfRule>
  </conditionalFormatting>
  <conditionalFormatting sqref="G34:N34">
    <cfRule type="cellIs" dxfId="102" priority="35" operator="equal">
      <formula>$O$34</formula>
    </cfRule>
  </conditionalFormatting>
  <conditionalFormatting sqref="G35:N35">
    <cfRule type="cellIs" dxfId="101" priority="34" operator="equal">
      <formula>$O$35</formula>
    </cfRule>
  </conditionalFormatting>
  <conditionalFormatting sqref="G36:N36">
    <cfRule type="cellIs" dxfId="100" priority="33" operator="equal">
      <formula>$O$36</formula>
    </cfRule>
  </conditionalFormatting>
  <conditionalFormatting sqref="G37:N37">
    <cfRule type="cellIs" dxfId="99" priority="32" operator="equal">
      <formula>$O$37</formula>
    </cfRule>
  </conditionalFormatting>
  <conditionalFormatting sqref="T30">
    <cfRule type="cellIs" dxfId="98" priority="31" operator="equal">
      <formula>$O$28</formula>
    </cfRule>
  </conditionalFormatting>
  <conditionalFormatting sqref="T19">
    <cfRule type="cellIs" dxfId="97" priority="30" operator="equal">
      <formula>$O$17</formula>
    </cfRule>
  </conditionalFormatting>
  <conditionalFormatting sqref="T20">
    <cfRule type="cellIs" dxfId="96" priority="29" operator="equal">
      <formula>$O$18</formula>
    </cfRule>
  </conditionalFormatting>
  <conditionalFormatting sqref="T21">
    <cfRule type="cellIs" dxfId="95" priority="28" operator="equal">
      <formula>$O$19</formula>
    </cfRule>
  </conditionalFormatting>
  <conditionalFormatting sqref="T22">
    <cfRule type="cellIs" dxfId="94" priority="27" operator="equal">
      <formula>$O$20</formula>
    </cfRule>
  </conditionalFormatting>
  <conditionalFormatting sqref="T23">
    <cfRule type="cellIs" dxfId="93" priority="26" operator="equal">
      <formula>$O$21</formula>
    </cfRule>
  </conditionalFormatting>
  <conditionalFormatting sqref="T24">
    <cfRule type="cellIs" dxfId="92" priority="25" operator="equal">
      <formula>$O$22</formula>
    </cfRule>
  </conditionalFormatting>
  <conditionalFormatting sqref="T25">
    <cfRule type="cellIs" dxfId="91" priority="24" operator="equal">
      <formula>$O$23</formula>
    </cfRule>
  </conditionalFormatting>
  <conditionalFormatting sqref="T26">
    <cfRule type="cellIs" dxfId="90" priority="23" operator="equal">
      <formula>$O$24</formula>
    </cfRule>
  </conditionalFormatting>
  <conditionalFormatting sqref="T27">
    <cfRule type="cellIs" dxfId="89" priority="22" operator="equal">
      <formula>$O$25</formula>
    </cfRule>
  </conditionalFormatting>
  <conditionalFormatting sqref="T28">
    <cfRule type="cellIs" dxfId="88" priority="21" operator="equal">
      <formula>$O$26</formula>
    </cfRule>
  </conditionalFormatting>
  <conditionalFormatting sqref="T29">
    <cfRule type="cellIs" dxfId="87" priority="20" operator="equal">
      <formula>$O$27</formula>
    </cfRule>
  </conditionalFormatting>
  <conditionalFormatting sqref="T31">
    <cfRule type="cellIs" dxfId="86" priority="19" operator="equal">
      <formula>$O$29</formula>
    </cfRule>
  </conditionalFormatting>
  <conditionalFormatting sqref="T32">
    <cfRule type="cellIs" dxfId="85" priority="18" operator="equal">
      <formula>$O$30</formula>
    </cfRule>
  </conditionalFormatting>
  <conditionalFormatting sqref="T33">
    <cfRule type="cellIs" dxfId="84" priority="17" operator="equal">
      <formula>$O$31</formula>
    </cfRule>
  </conditionalFormatting>
  <conditionalFormatting sqref="T34">
    <cfRule type="cellIs" dxfId="83" priority="16" operator="equal">
      <formula>$O$32</formula>
    </cfRule>
  </conditionalFormatting>
  <conditionalFormatting sqref="T35">
    <cfRule type="cellIs" dxfId="82" priority="15" operator="equal">
      <formula>$O$33</formula>
    </cfRule>
  </conditionalFormatting>
  <conditionalFormatting sqref="T36">
    <cfRule type="cellIs" dxfId="81" priority="14" operator="equal">
      <formula>$O$34</formula>
    </cfRule>
  </conditionalFormatting>
  <conditionalFormatting sqref="T37">
    <cfRule type="cellIs" dxfId="80" priority="13" operator="equal">
      <formula>$O$35</formula>
    </cfRule>
  </conditionalFormatting>
  <conditionalFormatting sqref="T38">
    <cfRule type="cellIs" dxfId="79" priority="12" operator="equal">
      <formula>$O$36</formula>
    </cfRule>
  </conditionalFormatting>
  <conditionalFormatting sqref="T39">
    <cfRule type="cellIs" dxfId="78" priority="11" operator="equal">
      <formula>$O$37</formula>
    </cfRule>
  </conditionalFormatting>
  <conditionalFormatting sqref="U22">
    <cfRule type="cellIs" dxfId="77" priority="10" operator="equal">
      <formula>$O$28</formula>
    </cfRule>
  </conditionalFormatting>
  <conditionalFormatting sqref="U23">
    <cfRule type="cellIs" dxfId="76" priority="9" operator="equal">
      <formula>$O$29</formula>
    </cfRule>
  </conditionalFormatting>
  <conditionalFormatting sqref="U24">
    <cfRule type="cellIs" dxfId="75" priority="8" operator="equal">
      <formula>$O$30</formula>
    </cfRule>
  </conditionalFormatting>
  <conditionalFormatting sqref="U25">
    <cfRule type="cellIs" dxfId="74" priority="7" operator="equal">
      <formula>$O$31</formula>
    </cfRule>
  </conditionalFormatting>
  <conditionalFormatting sqref="U26">
    <cfRule type="cellIs" dxfId="73" priority="6" operator="equal">
      <formula>$O$32</formula>
    </cfRule>
  </conditionalFormatting>
  <conditionalFormatting sqref="U27">
    <cfRule type="cellIs" dxfId="72" priority="5" operator="equal">
      <formula>$O$33</formula>
    </cfRule>
  </conditionalFormatting>
  <conditionalFormatting sqref="U28">
    <cfRule type="cellIs" dxfId="71" priority="4" operator="equal">
      <formula>$O$34</formula>
    </cfRule>
  </conditionalFormatting>
  <conditionalFormatting sqref="U29">
    <cfRule type="cellIs" dxfId="70" priority="3" operator="equal">
      <formula>$O$35</formula>
    </cfRule>
  </conditionalFormatting>
  <conditionalFormatting sqref="U30">
    <cfRule type="cellIs" dxfId="69" priority="2" operator="equal">
      <formula>$O$36</formula>
    </cfRule>
  </conditionalFormatting>
  <conditionalFormatting sqref="U31">
    <cfRule type="cellIs" dxfId="68" priority="1" operator="equal">
      <formula>$O$37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23B9-01A1-48E4-8446-9816D42E97F1}">
  <dimension ref="A1:T38"/>
  <sheetViews>
    <sheetView workbookViewId="0">
      <selection activeCell="H2" sqref="H2:H36"/>
    </sheetView>
  </sheetViews>
  <sheetFormatPr baseColWidth="10" defaultColWidth="9.140625" defaultRowHeight="15" x14ac:dyDescent="0.25"/>
  <cols>
    <col min="1" max="1" width="2.28515625" style="25" bestFit="1" customWidth="1"/>
    <col min="2" max="2" width="3.7109375" style="27" customWidth="1"/>
    <col min="3" max="3" width="11.85546875" bestFit="1" customWidth="1"/>
    <col min="4" max="4" width="11.85546875" customWidth="1"/>
    <col min="5" max="5" width="12.28515625" bestFit="1" customWidth="1"/>
    <col min="6" max="6" width="16.28515625" bestFit="1" customWidth="1"/>
    <col min="7" max="7" width="13.140625" bestFit="1" customWidth="1"/>
    <col min="8" max="8" width="13.5703125" customWidth="1"/>
    <col min="9" max="13" width="16.28515625" customWidth="1"/>
    <col min="14" max="14" width="12.7109375" bestFit="1" customWidth="1"/>
    <col min="15" max="15" width="7.7109375" bestFit="1" customWidth="1"/>
    <col min="16" max="16" width="8.5703125" bestFit="1" customWidth="1"/>
    <col min="17" max="18" width="6.7109375" bestFit="1" customWidth="1"/>
    <col min="19" max="19" width="7" bestFit="1" customWidth="1"/>
    <col min="20" max="20" width="7.7109375" bestFit="1" customWidth="1"/>
  </cols>
  <sheetData>
    <row r="1" spans="1:14" s="2" customFormat="1" ht="30.75" thickBot="1" x14ac:dyDescent="0.3">
      <c r="A1" s="70" t="s">
        <v>8</v>
      </c>
      <c r="B1" s="71"/>
      <c r="C1" s="9" t="s">
        <v>7</v>
      </c>
      <c r="D1" s="9" t="s">
        <v>71</v>
      </c>
      <c r="E1" s="9" t="s">
        <v>6</v>
      </c>
      <c r="F1" s="9" t="s">
        <v>64</v>
      </c>
      <c r="G1" s="10" t="s">
        <v>12</v>
      </c>
      <c r="H1" s="10" t="s">
        <v>13</v>
      </c>
      <c r="I1" s="10"/>
      <c r="J1" s="10"/>
      <c r="K1" s="10"/>
      <c r="L1" s="10"/>
      <c r="M1" s="10"/>
      <c r="N1" s="11" t="s">
        <v>9</v>
      </c>
    </row>
    <row r="2" spans="1:14" ht="15.75" x14ac:dyDescent="0.25">
      <c r="A2" s="23" t="s">
        <v>68</v>
      </c>
      <c r="B2" s="26">
        <v>1</v>
      </c>
      <c r="C2" s="12">
        <f>IF(DatasetA!C3=DatasetA!$O3,1,0)</f>
        <v>1</v>
      </c>
      <c r="D2" s="12">
        <f>IF(DatasetA!E3=DatasetA!$O3,1,0)</f>
        <v>1</v>
      </c>
      <c r="E2" s="12">
        <f>IF(DatasetA!G3=DatasetA!$O3,1,0)</f>
        <v>1</v>
      </c>
      <c r="F2" s="12">
        <f>IF(DatasetA!H3=DatasetA!$O3,1,0)</f>
        <v>1</v>
      </c>
      <c r="G2" s="12">
        <f>IF(DatasetA!I3=DatasetA!$O3,1,0)</f>
        <v>1</v>
      </c>
      <c r="H2" s="12">
        <f>IF(DatasetA!J3=DatasetA!$O3,1,0)</f>
        <v>1</v>
      </c>
      <c r="I2" s="12"/>
      <c r="J2" s="12"/>
      <c r="K2" s="12"/>
      <c r="L2" s="12"/>
      <c r="M2" s="12"/>
      <c r="N2" s="14">
        <f>MAX(C2:H2)</f>
        <v>1</v>
      </c>
    </row>
    <row r="3" spans="1:14" ht="15.75" x14ac:dyDescent="0.25">
      <c r="A3" s="24" t="s">
        <v>68</v>
      </c>
      <c r="B3" s="26">
        <v>2</v>
      </c>
      <c r="C3" s="12">
        <f>IF(DatasetA!C4=DatasetA!$O4,1,0)</f>
        <v>1</v>
      </c>
      <c r="D3" s="12">
        <f>IF(DatasetA!E4=DatasetA!$O4,1,0)</f>
        <v>1</v>
      </c>
      <c r="E3" s="12">
        <f>IF(DatasetA!G4=DatasetA!$O4,1,0)</f>
        <v>1</v>
      </c>
      <c r="F3" s="12">
        <f>IF(DatasetA!H4=DatasetA!$O4,1,0)</f>
        <v>1</v>
      </c>
      <c r="G3" s="12">
        <f>IF(DatasetA!I4=DatasetA!$O4,1,0)</f>
        <v>1</v>
      </c>
      <c r="H3" s="12">
        <f>IF(DatasetA!J4=DatasetA!$O4,1,0)</f>
        <v>1</v>
      </c>
      <c r="I3" s="12"/>
      <c r="J3" s="12"/>
      <c r="K3" s="12"/>
      <c r="L3" s="12"/>
      <c r="M3" s="12"/>
      <c r="N3" s="14">
        <f t="shared" ref="N3:N36" si="0">MAX(C3:H3)</f>
        <v>1</v>
      </c>
    </row>
    <row r="4" spans="1:14" ht="15.75" x14ac:dyDescent="0.25">
      <c r="A4" s="24" t="s">
        <v>68</v>
      </c>
      <c r="B4" s="26">
        <v>3</v>
      </c>
      <c r="C4" s="12">
        <f>IF(DatasetA!C5=DatasetA!$O5,1,0)</f>
        <v>1</v>
      </c>
      <c r="D4" s="12">
        <f>IF(DatasetA!E5=DatasetA!$O5,1,0)</f>
        <v>0</v>
      </c>
      <c r="E4" s="12">
        <f>IF(DatasetA!G5=DatasetA!$O5,1,0)</f>
        <v>1</v>
      </c>
      <c r="F4" s="12">
        <f>IF(DatasetA!H5=DatasetA!$O5,1,0)</f>
        <v>0</v>
      </c>
      <c r="G4" s="12">
        <f>IF(DatasetA!I5=DatasetA!$O5,1,0)</f>
        <v>1</v>
      </c>
      <c r="H4" s="12">
        <f>IF(DatasetA!J5=DatasetA!$O5,1,0)</f>
        <v>1</v>
      </c>
      <c r="I4" s="12"/>
      <c r="J4" s="12"/>
      <c r="K4" s="12"/>
      <c r="L4" s="12"/>
      <c r="M4" s="12"/>
      <c r="N4" s="14">
        <f t="shared" si="0"/>
        <v>1</v>
      </c>
    </row>
    <row r="5" spans="1:14" ht="15.75" x14ac:dyDescent="0.25">
      <c r="A5" s="24" t="s">
        <v>68</v>
      </c>
      <c r="B5" s="26">
        <v>4</v>
      </c>
      <c r="C5" s="12">
        <f>IF(DatasetA!C6=DatasetA!$O6,1,0)</f>
        <v>1</v>
      </c>
      <c r="D5" s="12">
        <f>IF(DatasetA!E6=DatasetA!$O6,1,0)</f>
        <v>0</v>
      </c>
      <c r="E5" s="12">
        <f>IF(DatasetA!G6=DatasetA!$O6,1,0)</f>
        <v>1</v>
      </c>
      <c r="F5" s="12">
        <f>IF(DatasetA!H6=DatasetA!$O6,1,0)</f>
        <v>1</v>
      </c>
      <c r="G5" s="12">
        <f>IF(DatasetA!I6=DatasetA!$O6,1,0)</f>
        <v>1</v>
      </c>
      <c r="H5" s="12">
        <f>IF(DatasetA!J6=DatasetA!$O6,1,0)</f>
        <v>1</v>
      </c>
      <c r="I5" s="12"/>
      <c r="J5" s="12"/>
      <c r="K5" s="12"/>
      <c r="L5" s="12"/>
      <c r="M5" s="12"/>
      <c r="N5" s="14">
        <f t="shared" si="0"/>
        <v>1</v>
      </c>
    </row>
    <row r="6" spans="1:14" ht="15.75" x14ac:dyDescent="0.25">
      <c r="A6" s="24" t="s">
        <v>68</v>
      </c>
      <c r="B6" s="26">
        <v>5</v>
      </c>
      <c r="C6" s="12">
        <f>IF(DatasetA!C7=DatasetA!$O7,1,0)</f>
        <v>1</v>
      </c>
      <c r="D6" s="12">
        <f>IF(DatasetA!E7=DatasetA!$O7,1,0)</f>
        <v>1</v>
      </c>
      <c r="E6" s="12">
        <f>IF(DatasetA!G7=DatasetA!$O7,1,0)</f>
        <v>1</v>
      </c>
      <c r="F6" s="12">
        <f>IF(DatasetA!H7=DatasetA!$O7,1,0)</f>
        <v>1</v>
      </c>
      <c r="G6" s="12">
        <f>IF(DatasetA!I7=DatasetA!$O7,1,0)</f>
        <v>1</v>
      </c>
      <c r="H6" s="12">
        <f>IF(DatasetA!J7=DatasetA!$O7,1,0)</f>
        <v>1</v>
      </c>
      <c r="I6" s="12"/>
      <c r="J6" s="12"/>
      <c r="K6" s="12"/>
      <c r="L6" s="12"/>
      <c r="M6" s="12"/>
      <c r="N6" s="14">
        <f t="shared" si="0"/>
        <v>1</v>
      </c>
    </row>
    <row r="7" spans="1:14" ht="15.75" x14ac:dyDescent="0.25">
      <c r="A7" s="24" t="s">
        <v>68</v>
      </c>
      <c r="B7" s="26">
        <v>6</v>
      </c>
      <c r="C7" s="12">
        <f>IF(DatasetA!C8=DatasetA!$O8,1,0)</f>
        <v>1</v>
      </c>
      <c r="D7" s="12">
        <f>IF(DatasetA!E8=DatasetA!$O8,1,0)</f>
        <v>1</v>
      </c>
      <c r="E7" s="12">
        <f>IF(DatasetA!G8=DatasetA!$O8,1,0)</f>
        <v>1</v>
      </c>
      <c r="F7" s="12">
        <f>IF(DatasetA!H8=DatasetA!$O8,1,0)</f>
        <v>1</v>
      </c>
      <c r="G7" s="12">
        <f>IF(DatasetA!I8=DatasetA!$O8,1,0)</f>
        <v>1</v>
      </c>
      <c r="H7" s="12">
        <f>IF(DatasetA!J8=DatasetA!$O8,1,0)</f>
        <v>1</v>
      </c>
      <c r="I7" s="12"/>
      <c r="J7" s="12"/>
      <c r="K7" s="12"/>
      <c r="L7" s="12"/>
      <c r="M7" s="12"/>
      <c r="N7" s="14">
        <f t="shared" si="0"/>
        <v>1</v>
      </c>
    </row>
    <row r="8" spans="1:14" ht="15.75" x14ac:dyDescent="0.25">
      <c r="A8" s="24" t="s">
        <v>68</v>
      </c>
      <c r="B8" s="26">
        <v>7</v>
      </c>
      <c r="C8" s="12">
        <f>IF(DatasetA!C9=DatasetA!$O9,1,0)</f>
        <v>1</v>
      </c>
      <c r="D8" s="12">
        <f>IF(DatasetA!E9=DatasetA!$O9,1,0)</f>
        <v>1</v>
      </c>
      <c r="E8" s="12">
        <f>IF(DatasetA!G9=DatasetA!$O9,1,0)</f>
        <v>1</v>
      </c>
      <c r="F8" s="12">
        <f>IF(DatasetA!H9=DatasetA!$O9,1,0)</f>
        <v>1</v>
      </c>
      <c r="G8" s="12">
        <f>IF(DatasetA!I9=DatasetA!$O9,1,0)</f>
        <v>1</v>
      </c>
      <c r="H8" s="12">
        <f>IF(DatasetA!J9=DatasetA!$O9,1,0)</f>
        <v>1</v>
      </c>
      <c r="I8" s="12"/>
      <c r="J8" s="12"/>
      <c r="K8" s="12"/>
      <c r="L8" s="12"/>
      <c r="M8" s="12"/>
      <c r="N8" s="14">
        <f t="shared" si="0"/>
        <v>1</v>
      </c>
    </row>
    <row r="9" spans="1:14" ht="15.75" x14ac:dyDescent="0.25">
      <c r="A9" s="24" t="s">
        <v>68</v>
      </c>
      <c r="B9" s="26">
        <v>8</v>
      </c>
      <c r="C9" s="12">
        <f>IF(DatasetA!C10=DatasetA!$O10,1,0)</f>
        <v>1</v>
      </c>
      <c r="D9" s="12">
        <f>IF(DatasetA!E10=DatasetA!$O10,1,0)</f>
        <v>1</v>
      </c>
      <c r="E9" s="12">
        <f>IF(DatasetA!G10=DatasetA!$O10,1,0)</f>
        <v>1</v>
      </c>
      <c r="F9" s="12">
        <f>IF(DatasetA!H10=DatasetA!$O10,1,0)</f>
        <v>1</v>
      </c>
      <c r="G9" s="12">
        <f>IF(DatasetA!I10=DatasetA!$O10,1,0)</f>
        <v>1</v>
      </c>
      <c r="H9" s="12">
        <f>IF(DatasetA!J10=DatasetA!$O10,1,0)</f>
        <v>1</v>
      </c>
      <c r="I9" s="12"/>
      <c r="J9" s="12"/>
      <c r="K9" s="12"/>
      <c r="L9" s="12"/>
      <c r="M9" s="12"/>
      <c r="N9" s="14">
        <f t="shared" si="0"/>
        <v>1</v>
      </c>
    </row>
    <row r="10" spans="1:14" ht="15.75" x14ac:dyDescent="0.25">
      <c r="A10" s="24" t="s">
        <v>68</v>
      </c>
      <c r="B10" s="26">
        <v>9</v>
      </c>
      <c r="C10" s="12">
        <f>IF(DatasetA!C11=DatasetA!$O11,1,0)</f>
        <v>1</v>
      </c>
      <c r="D10" s="12">
        <f>IF(DatasetA!E11=DatasetA!$O11,1,0)</f>
        <v>1</v>
      </c>
      <c r="E10" s="12">
        <f>IF(DatasetA!G11=DatasetA!$O11,1,0)</f>
        <v>1</v>
      </c>
      <c r="F10" s="12">
        <f>IF(DatasetA!H11=DatasetA!$O11,1,0)</f>
        <v>1</v>
      </c>
      <c r="G10" s="12">
        <f>IF(DatasetA!I11=DatasetA!$O11,1,0)</f>
        <v>1</v>
      </c>
      <c r="H10" s="12">
        <f>IF(DatasetA!J11=DatasetA!$O11,1,0)</f>
        <v>1</v>
      </c>
      <c r="I10" s="12"/>
      <c r="J10" s="12"/>
      <c r="K10" s="12"/>
      <c r="L10" s="12"/>
      <c r="M10" s="12"/>
      <c r="N10" s="14">
        <f t="shared" si="0"/>
        <v>1</v>
      </c>
    </row>
    <row r="11" spans="1:14" ht="15.75" x14ac:dyDescent="0.25">
      <c r="A11" s="24" t="s">
        <v>68</v>
      </c>
      <c r="B11" s="26">
        <v>10</v>
      </c>
      <c r="C11" s="12">
        <f>IF(DatasetA!C12=DatasetA!$O12,1,0)</f>
        <v>1</v>
      </c>
      <c r="D11" s="12">
        <f>IF(DatasetA!E12=DatasetA!$O12,1,0)</f>
        <v>1</v>
      </c>
      <c r="E11" s="12">
        <f>IF(DatasetA!G12=DatasetA!$O12,1,0)</f>
        <v>1</v>
      </c>
      <c r="F11" s="12">
        <f>IF(DatasetA!H12=DatasetA!$O12,1,0)</f>
        <v>1</v>
      </c>
      <c r="G11" s="12">
        <f>IF(DatasetA!I12=DatasetA!$O12,1,0)</f>
        <v>1</v>
      </c>
      <c r="H11" s="12">
        <f>IF(DatasetA!J12=DatasetA!$O12,1,0)</f>
        <v>1</v>
      </c>
      <c r="I11" s="12"/>
      <c r="J11" s="12"/>
      <c r="K11" s="12"/>
      <c r="L11" s="12"/>
      <c r="M11" s="12"/>
      <c r="N11" s="14">
        <f t="shared" si="0"/>
        <v>1</v>
      </c>
    </row>
    <row r="12" spans="1:14" ht="15.75" x14ac:dyDescent="0.25">
      <c r="A12" s="24" t="s">
        <v>68</v>
      </c>
      <c r="B12" s="26">
        <v>11</v>
      </c>
      <c r="C12" s="12">
        <f>IF(DatasetA!C13=DatasetA!$O13,1,0)</f>
        <v>1</v>
      </c>
      <c r="D12" s="12">
        <f>IF(DatasetA!E13=DatasetA!$O13,1,0)</f>
        <v>1</v>
      </c>
      <c r="E12" s="12">
        <f>IF(DatasetA!G13=DatasetA!$O13,1,0)</f>
        <v>1</v>
      </c>
      <c r="F12" s="12">
        <f>IF(DatasetA!H13=DatasetA!$O13,1,0)</f>
        <v>1</v>
      </c>
      <c r="G12" s="12">
        <f>IF(DatasetA!I13=DatasetA!$O13,1,0)</f>
        <v>1</v>
      </c>
      <c r="H12" s="12">
        <f>IF(DatasetA!J13=DatasetA!$O13,1,0)</f>
        <v>1</v>
      </c>
      <c r="I12" s="12"/>
      <c r="J12" s="12"/>
      <c r="K12" s="12"/>
      <c r="L12" s="12"/>
      <c r="M12" s="12"/>
      <c r="N12" s="14">
        <f t="shared" si="0"/>
        <v>1</v>
      </c>
    </row>
    <row r="13" spans="1:14" ht="15.75" x14ac:dyDescent="0.25">
      <c r="A13" s="24" t="s">
        <v>68</v>
      </c>
      <c r="B13" s="26">
        <v>12</v>
      </c>
      <c r="C13" s="12">
        <f>IF(DatasetA!C14=DatasetA!$O14,1,0)</f>
        <v>1</v>
      </c>
      <c r="D13" s="12">
        <f>IF(DatasetA!E14=DatasetA!$O14,1,0)</f>
        <v>0</v>
      </c>
      <c r="E13" s="12">
        <f>IF(DatasetA!G14=DatasetA!$O14,1,0)</f>
        <v>1</v>
      </c>
      <c r="F13" s="12">
        <f>IF(DatasetA!H14=DatasetA!$O14,1,0)</f>
        <v>0</v>
      </c>
      <c r="G13" s="12">
        <f>IF(DatasetA!I14=DatasetA!$O14,1,0)</f>
        <v>1</v>
      </c>
      <c r="H13" s="12">
        <f>IF(DatasetA!J14=DatasetA!$O14,1,0)</f>
        <v>1</v>
      </c>
      <c r="I13" s="12"/>
      <c r="J13" s="12"/>
      <c r="K13" s="12"/>
      <c r="L13" s="12"/>
      <c r="M13" s="12"/>
      <c r="N13" s="14">
        <f t="shared" si="0"/>
        <v>1</v>
      </c>
    </row>
    <row r="14" spans="1:14" ht="15.75" x14ac:dyDescent="0.25">
      <c r="A14" s="24" t="s">
        <v>68</v>
      </c>
      <c r="B14" s="26">
        <v>13</v>
      </c>
      <c r="C14" s="12">
        <f>IF(DatasetA!C15=DatasetA!$O15,1,0)</f>
        <v>1</v>
      </c>
      <c r="D14" s="12">
        <f>IF(DatasetA!E15=DatasetA!$O15,1,0)</f>
        <v>0</v>
      </c>
      <c r="E14" s="12">
        <f>IF(DatasetA!G15=DatasetA!$O15,1,0)</f>
        <v>1</v>
      </c>
      <c r="F14" s="12">
        <f>IF(DatasetA!H15=DatasetA!$O15,1,0)</f>
        <v>1</v>
      </c>
      <c r="G14" s="12">
        <f>IF(DatasetA!I15=DatasetA!$O15,1,0)</f>
        <v>1</v>
      </c>
      <c r="H14" s="12">
        <f>IF(DatasetA!J15=DatasetA!$O15,1,0)</f>
        <v>1</v>
      </c>
      <c r="I14" s="12"/>
      <c r="J14" s="12"/>
      <c r="K14" s="12"/>
      <c r="L14" s="12"/>
      <c r="M14" s="12"/>
      <c r="N14" s="14">
        <f t="shared" si="0"/>
        <v>1</v>
      </c>
    </row>
    <row r="15" spans="1:14" ht="15.75" x14ac:dyDescent="0.25">
      <c r="A15" s="24" t="s">
        <v>68</v>
      </c>
      <c r="B15" s="26">
        <v>14</v>
      </c>
      <c r="C15" s="12">
        <f>IF(DatasetA!C16=DatasetA!$O16,1,0)</f>
        <v>0</v>
      </c>
      <c r="D15" s="12">
        <f>IF(DatasetA!E16=DatasetA!$O16,1,0)</f>
        <v>0</v>
      </c>
      <c r="E15" s="12">
        <f>IF(DatasetA!G16=DatasetA!$O16,1,0)</f>
        <v>0</v>
      </c>
      <c r="F15" s="12">
        <f>IF(DatasetA!H16=DatasetA!$O16,1,0)</f>
        <v>1</v>
      </c>
      <c r="G15" s="12">
        <f>IF(DatasetA!I16=DatasetA!$O16,1,0)</f>
        <v>0</v>
      </c>
      <c r="H15" s="12">
        <f>IF(DatasetA!J16=DatasetA!$O16,1,0)</f>
        <v>0</v>
      </c>
      <c r="I15" s="12"/>
      <c r="J15" s="12"/>
      <c r="K15" s="12"/>
      <c r="L15" s="12"/>
      <c r="M15" s="12"/>
      <c r="N15" s="14">
        <f t="shared" si="0"/>
        <v>1</v>
      </c>
    </row>
    <row r="16" spans="1:14" ht="15.75" x14ac:dyDescent="0.25">
      <c r="A16" s="24" t="s">
        <v>68</v>
      </c>
      <c r="B16" s="26">
        <v>15</v>
      </c>
      <c r="C16" s="12">
        <f>IF(DatasetA!C17=DatasetA!$O17,1,0)</f>
        <v>0</v>
      </c>
      <c r="D16" s="12">
        <f>IF(DatasetA!E17=DatasetA!$O17,1,0)</f>
        <v>0</v>
      </c>
      <c r="E16" s="12">
        <f>IF(DatasetA!G17=DatasetA!$O17,1,0)</f>
        <v>1</v>
      </c>
      <c r="F16" s="12">
        <f>IF(DatasetA!H17=DatasetA!$O17,1,0)</f>
        <v>0</v>
      </c>
      <c r="G16" s="12">
        <f>IF(DatasetA!I17=DatasetA!$O17,1,0)</f>
        <v>1</v>
      </c>
      <c r="H16" s="12">
        <f>IF(DatasetA!J17=DatasetA!$O17,1,0)</f>
        <v>0</v>
      </c>
      <c r="I16" s="12"/>
      <c r="J16" s="12"/>
      <c r="K16" s="12"/>
      <c r="L16" s="12"/>
      <c r="M16" s="12"/>
      <c r="N16" s="14">
        <f t="shared" si="0"/>
        <v>1</v>
      </c>
    </row>
    <row r="17" spans="1:20" ht="15.75" x14ac:dyDescent="0.25">
      <c r="A17" s="24" t="s">
        <v>68</v>
      </c>
      <c r="B17" s="26">
        <v>16</v>
      </c>
      <c r="C17" s="12">
        <f>IF(DatasetA!C18=DatasetA!$O18,1,0)</f>
        <v>0</v>
      </c>
      <c r="D17" s="12">
        <f>IF(DatasetA!E18=DatasetA!$O18,1,0)</f>
        <v>0</v>
      </c>
      <c r="E17" s="12">
        <f>IF(DatasetA!G18=DatasetA!$O18,1,0)</f>
        <v>1</v>
      </c>
      <c r="F17" s="12">
        <f>IF(DatasetA!H18=DatasetA!$O18,1,0)</f>
        <v>0</v>
      </c>
      <c r="G17" s="12">
        <f>IF(DatasetA!I18=DatasetA!$O18,1,0)</f>
        <v>1</v>
      </c>
      <c r="H17" s="12">
        <f>IF(DatasetA!J18=DatasetA!$O18,1,0)</f>
        <v>1</v>
      </c>
      <c r="I17" s="12"/>
      <c r="J17" s="12"/>
      <c r="K17" s="12"/>
      <c r="L17" s="12"/>
      <c r="M17" s="12"/>
      <c r="N17" s="14">
        <f t="shared" si="0"/>
        <v>1</v>
      </c>
    </row>
    <row r="18" spans="1:20" ht="15.75" x14ac:dyDescent="0.25">
      <c r="A18" s="24" t="s">
        <v>68</v>
      </c>
      <c r="B18" s="26">
        <v>17</v>
      </c>
      <c r="C18" s="12">
        <f>IF(DatasetA!C19=DatasetA!$O19,1,0)</f>
        <v>0</v>
      </c>
      <c r="D18" s="12">
        <f>IF(DatasetA!E19=DatasetA!$O19,1,0)</f>
        <v>1</v>
      </c>
      <c r="E18" s="12">
        <f>IF(DatasetA!G19=DatasetA!$O19,1,0)</f>
        <v>1</v>
      </c>
      <c r="F18" s="12">
        <f>IF(DatasetA!H19=DatasetA!$O19,1,0)</f>
        <v>1</v>
      </c>
      <c r="G18" s="12">
        <f>IF(DatasetA!I19=DatasetA!$O19,1,0)</f>
        <v>1</v>
      </c>
      <c r="H18" s="12">
        <f>IF(DatasetA!J19=DatasetA!$O19,1,0)</f>
        <v>1</v>
      </c>
      <c r="I18" s="12"/>
      <c r="J18" s="12"/>
      <c r="K18" s="12"/>
      <c r="L18" s="12"/>
      <c r="M18" s="12"/>
      <c r="N18" s="14">
        <f t="shared" si="0"/>
        <v>1</v>
      </c>
      <c r="S18" s="20"/>
    </row>
    <row r="19" spans="1:20" ht="15.75" x14ac:dyDescent="0.25">
      <c r="A19" s="24" t="s">
        <v>68</v>
      </c>
      <c r="B19" s="26">
        <v>18</v>
      </c>
      <c r="C19" s="12">
        <f>IF(DatasetA!C20=DatasetA!$O20,1,0)</f>
        <v>0</v>
      </c>
      <c r="D19" s="12">
        <f>IF(DatasetA!E20=DatasetA!$O20,1,0)</f>
        <v>0</v>
      </c>
      <c r="E19" s="12">
        <f>IF(DatasetA!G20=DatasetA!$O20,1,0)</f>
        <v>1</v>
      </c>
      <c r="F19" s="12">
        <f>IF(DatasetA!H20=DatasetA!$O20,1,0)</f>
        <v>0</v>
      </c>
      <c r="G19" s="12">
        <f>IF(DatasetA!I20=DatasetA!$O20,1,0)</f>
        <v>1</v>
      </c>
      <c r="H19" s="12">
        <f>IF(DatasetA!J20=DatasetA!$O20,1,0)</f>
        <v>1</v>
      </c>
      <c r="I19" s="12"/>
      <c r="J19" s="12"/>
      <c r="K19" s="12"/>
      <c r="L19" s="12"/>
      <c r="M19" s="12"/>
      <c r="N19" s="14">
        <f t="shared" si="0"/>
        <v>1</v>
      </c>
      <c r="S19" s="20"/>
    </row>
    <row r="20" spans="1:20" ht="15.75" x14ac:dyDescent="0.25">
      <c r="A20" s="24" t="s">
        <v>68</v>
      </c>
      <c r="B20" s="26">
        <v>19</v>
      </c>
      <c r="C20" s="12">
        <f>IF(DatasetA!C21=DatasetA!$O21,1,0)</f>
        <v>0</v>
      </c>
      <c r="D20" s="12">
        <f>IF(DatasetA!E21=DatasetA!$O21,1,0)</f>
        <v>1</v>
      </c>
      <c r="E20" s="12">
        <f>IF(DatasetA!G21=DatasetA!$O21,1,0)</f>
        <v>1</v>
      </c>
      <c r="F20" s="12">
        <f>IF(DatasetA!H21=DatasetA!$O21,1,0)</f>
        <v>1</v>
      </c>
      <c r="G20" s="12">
        <f>IF(DatasetA!I21=DatasetA!$O21,1,0)</f>
        <v>1</v>
      </c>
      <c r="H20" s="12">
        <f>IF(DatasetA!J21=DatasetA!$O21,1,0)</f>
        <v>1</v>
      </c>
      <c r="I20" s="12"/>
      <c r="J20" s="12"/>
      <c r="K20" s="12"/>
      <c r="L20" s="12"/>
      <c r="M20" s="12"/>
      <c r="N20" s="14">
        <f t="shared" si="0"/>
        <v>1</v>
      </c>
      <c r="S20" s="20"/>
    </row>
    <row r="21" spans="1:20" ht="15.75" x14ac:dyDescent="0.25">
      <c r="A21" s="24" t="s">
        <v>68</v>
      </c>
      <c r="B21" s="26">
        <v>20</v>
      </c>
      <c r="C21" s="12">
        <f>IF(DatasetA!C22=DatasetA!$O22,1,0)</f>
        <v>1</v>
      </c>
      <c r="D21" s="12">
        <f>IF(DatasetA!E22=DatasetA!$O22,1,0)</f>
        <v>0</v>
      </c>
      <c r="E21" s="12">
        <f>IF(DatasetA!G22=DatasetA!$O22,1,0)</f>
        <v>1</v>
      </c>
      <c r="F21" s="12">
        <f>IF(DatasetA!H22=DatasetA!$O22,1,0)</f>
        <v>1</v>
      </c>
      <c r="G21" s="12">
        <f>IF(DatasetA!I22=DatasetA!$O22,1,0)</f>
        <v>1</v>
      </c>
      <c r="H21" s="12">
        <f>IF(DatasetA!J22=DatasetA!$O22,1,0)</f>
        <v>1</v>
      </c>
      <c r="I21" s="12"/>
      <c r="J21" s="12"/>
      <c r="K21" s="12"/>
      <c r="L21" s="12"/>
      <c r="M21" s="12"/>
      <c r="N21" s="14">
        <f t="shared" si="0"/>
        <v>1</v>
      </c>
      <c r="S21" s="20"/>
      <c r="T21" s="20"/>
    </row>
    <row r="22" spans="1:20" ht="15.75" x14ac:dyDescent="0.25">
      <c r="A22" s="24" t="s">
        <v>68</v>
      </c>
      <c r="B22" s="26">
        <v>21</v>
      </c>
      <c r="C22" s="12">
        <f>IF(DatasetA!C23=DatasetA!$O23,1,0)</f>
        <v>1</v>
      </c>
      <c r="D22" s="12">
        <f>IF(DatasetA!E23=DatasetA!$O23,1,0)</f>
        <v>0</v>
      </c>
      <c r="E22" s="12">
        <f>IF(DatasetA!G23=DatasetA!$O23,1,0)</f>
        <v>1</v>
      </c>
      <c r="F22" s="12">
        <f>IF(DatasetA!H23=DatasetA!$O23,1,0)</f>
        <v>1</v>
      </c>
      <c r="G22" s="12">
        <f>IF(DatasetA!I23=DatasetA!$O23,1,0)</f>
        <v>1</v>
      </c>
      <c r="H22" s="12">
        <f>IF(DatasetA!J23=DatasetA!$O23,1,0)</f>
        <v>1</v>
      </c>
      <c r="I22" s="12"/>
      <c r="J22" s="12"/>
      <c r="K22" s="12"/>
      <c r="L22" s="12"/>
      <c r="M22" s="12"/>
      <c r="N22" s="14">
        <f t="shared" si="0"/>
        <v>1</v>
      </c>
      <c r="S22" s="20"/>
      <c r="T22" s="20"/>
    </row>
    <row r="23" spans="1:20" ht="15.75" x14ac:dyDescent="0.25">
      <c r="A23" s="24" t="s">
        <v>68</v>
      </c>
      <c r="B23" s="26">
        <v>22</v>
      </c>
      <c r="C23" s="12">
        <f>IF(DatasetA!C24=DatasetA!$O24,1,0)</f>
        <v>1</v>
      </c>
      <c r="D23" s="12">
        <f>IF(DatasetA!E24=DatasetA!$O24,1,0)</f>
        <v>1</v>
      </c>
      <c r="E23" s="12">
        <f>IF(DatasetA!G24=DatasetA!$O24,1,0)</f>
        <v>1</v>
      </c>
      <c r="F23" s="12">
        <f>IF(DatasetA!H24=DatasetA!$O24,1,0)</f>
        <v>1</v>
      </c>
      <c r="G23" s="12">
        <f>IF(DatasetA!I24=DatasetA!$O24,1,0)</f>
        <v>1</v>
      </c>
      <c r="H23" s="12">
        <f>IF(DatasetA!J24=DatasetA!$O24,1,0)</f>
        <v>1</v>
      </c>
      <c r="I23" s="12"/>
      <c r="J23" s="12"/>
      <c r="K23" s="12"/>
      <c r="L23" s="12"/>
      <c r="M23" s="12"/>
      <c r="N23" s="14">
        <f t="shared" si="0"/>
        <v>1</v>
      </c>
      <c r="S23" s="20"/>
      <c r="T23" s="20"/>
    </row>
    <row r="24" spans="1:20" ht="15.75" x14ac:dyDescent="0.25">
      <c r="A24" s="24" t="s">
        <v>68</v>
      </c>
      <c r="B24" s="26">
        <v>23</v>
      </c>
      <c r="C24" s="12">
        <f>IF(DatasetA!C25=DatasetA!$O25,1,0)</f>
        <v>1</v>
      </c>
      <c r="D24" s="12">
        <f>IF(DatasetA!E25=DatasetA!$O25,1,0)</f>
        <v>1</v>
      </c>
      <c r="E24" s="12">
        <f>IF(DatasetA!G25=DatasetA!$O25,1,0)</f>
        <v>1</v>
      </c>
      <c r="F24" s="12">
        <f>IF(DatasetA!H25=DatasetA!$O25,1,0)</f>
        <v>1</v>
      </c>
      <c r="G24" s="12">
        <f>IF(DatasetA!I25=DatasetA!$O25,1,0)</f>
        <v>1</v>
      </c>
      <c r="H24" s="12">
        <f>IF(DatasetA!J25=DatasetA!$O25,1,0)</f>
        <v>1</v>
      </c>
      <c r="I24" s="12"/>
      <c r="J24" s="12"/>
      <c r="K24" s="12"/>
      <c r="L24" s="12"/>
      <c r="M24" s="12"/>
      <c r="N24" s="14">
        <f t="shared" si="0"/>
        <v>1</v>
      </c>
      <c r="S24" s="20"/>
      <c r="T24" s="20"/>
    </row>
    <row r="25" spans="1:20" ht="15.75" x14ac:dyDescent="0.25">
      <c r="A25" s="24" t="s">
        <v>68</v>
      </c>
      <c r="B25" s="26">
        <v>24</v>
      </c>
      <c r="C25" s="12">
        <f>IF(DatasetA!C26=DatasetA!$O26,1,0)</f>
        <v>1</v>
      </c>
      <c r="D25" s="12">
        <f>IF(DatasetA!E26=DatasetA!$O26,1,0)</f>
        <v>1</v>
      </c>
      <c r="E25" s="12">
        <f>IF(DatasetA!G26=DatasetA!$O26,1,0)</f>
        <v>1</v>
      </c>
      <c r="F25" s="12">
        <f>IF(DatasetA!H26=DatasetA!$O26,1,0)</f>
        <v>1</v>
      </c>
      <c r="G25" s="12">
        <f>IF(DatasetA!I26=DatasetA!$O26,1,0)</f>
        <v>1</v>
      </c>
      <c r="H25" s="12">
        <f>IF(DatasetA!J26=DatasetA!$O26,1,0)</f>
        <v>1</v>
      </c>
      <c r="I25" s="12"/>
      <c r="J25" s="12"/>
      <c r="K25" s="12"/>
      <c r="L25" s="12"/>
      <c r="M25" s="12"/>
      <c r="N25" s="14">
        <f t="shared" si="0"/>
        <v>1</v>
      </c>
      <c r="S25" s="20"/>
      <c r="T25" s="20"/>
    </row>
    <row r="26" spans="1:20" ht="15.75" x14ac:dyDescent="0.25">
      <c r="A26" s="24" t="s">
        <v>68</v>
      </c>
      <c r="B26" s="26">
        <v>25</v>
      </c>
      <c r="C26" s="12">
        <f>IF(DatasetA!C27=DatasetA!$O27,1,0)</f>
        <v>0</v>
      </c>
      <c r="D26" s="12">
        <f>IF(DatasetA!E27=DatasetA!$O27,1,0)</f>
        <v>1</v>
      </c>
      <c r="E26" s="12">
        <f>IF(DatasetA!G27=DatasetA!$O27,1,0)</f>
        <v>1</v>
      </c>
      <c r="F26" s="12">
        <f>IF(DatasetA!H27=DatasetA!$O27,1,0)</f>
        <v>1</v>
      </c>
      <c r="G26" s="12">
        <f>IF(DatasetA!I27=DatasetA!$O27,1,0)</f>
        <v>1</v>
      </c>
      <c r="H26" s="12">
        <f>IF(DatasetA!J27=DatasetA!$O27,1,0)</f>
        <v>1</v>
      </c>
      <c r="I26" s="12"/>
      <c r="J26" s="12"/>
      <c r="K26" s="12"/>
      <c r="L26" s="12"/>
      <c r="M26" s="12"/>
      <c r="N26" s="14">
        <f t="shared" si="0"/>
        <v>1</v>
      </c>
      <c r="S26" s="20"/>
      <c r="T26" s="20"/>
    </row>
    <row r="27" spans="1:20" ht="15.75" x14ac:dyDescent="0.25">
      <c r="A27" s="24" t="s">
        <v>68</v>
      </c>
      <c r="B27" s="26">
        <v>26</v>
      </c>
      <c r="C27" s="12">
        <f>IF(DatasetA!C28=DatasetA!$O28,1,0)</f>
        <v>0</v>
      </c>
      <c r="D27" s="12">
        <f>IF(DatasetA!E28=DatasetA!$O28,1,0)</f>
        <v>1</v>
      </c>
      <c r="E27" s="12">
        <f>IF(DatasetA!G28=DatasetA!$O28,1,0)</f>
        <v>0</v>
      </c>
      <c r="F27" s="12">
        <f>IF(DatasetA!H28=DatasetA!$O28,1,0)</f>
        <v>0</v>
      </c>
      <c r="G27" s="12">
        <f>IF(DatasetA!I28=DatasetA!$O28,1,0)</f>
        <v>1</v>
      </c>
      <c r="H27" s="12">
        <f>IF(DatasetA!J28=DatasetA!$O28,1,0)</f>
        <v>1</v>
      </c>
      <c r="I27" s="12"/>
      <c r="J27" s="12"/>
      <c r="K27" s="12"/>
      <c r="L27" s="12"/>
      <c r="M27" s="12"/>
      <c r="N27" s="14">
        <f t="shared" si="0"/>
        <v>1</v>
      </c>
      <c r="S27" s="20"/>
      <c r="T27" s="20"/>
    </row>
    <row r="28" spans="1:20" ht="15.75" x14ac:dyDescent="0.25">
      <c r="A28" s="24" t="s">
        <v>68</v>
      </c>
      <c r="B28" s="26">
        <v>27</v>
      </c>
      <c r="C28" s="12">
        <f>IF(DatasetA!C29=DatasetA!$O29,1,0)</f>
        <v>0</v>
      </c>
      <c r="D28" s="12">
        <f>IF(DatasetA!E29=DatasetA!$O29,1,0)</f>
        <v>1</v>
      </c>
      <c r="E28" s="12">
        <f>IF(DatasetA!G29=DatasetA!$O29,1,0)</f>
        <v>0</v>
      </c>
      <c r="F28" s="12">
        <f>IF(DatasetA!H29=DatasetA!$O29,1,0)</f>
        <v>0</v>
      </c>
      <c r="G28" s="12">
        <f>IF(DatasetA!I29=DatasetA!$O29,1,0)</f>
        <v>0</v>
      </c>
      <c r="H28" s="12">
        <f>IF(DatasetA!J29=DatasetA!$O29,1,0)</f>
        <v>1</v>
      </c>
      <c r="I28" s="12"/>
      <c r="J28" s="12"/>
      <c r="K28" s="12"/>
      <c r="L28" s="12"/>
      <c r="M28" s="12"/>
      <c r="N28" s="14">
        <f t="shared" si="0"/>
        <v>1</v>
      </c>
      <c r="S28" s="20"/>
      <c r="T28" s="20"/>
    </row>
    <row r="29" spans="1:20" ht="15.75" x14ac:dyDescent="0.25">
      <c r="A29" s="24" t="s">
        <v>68</v>
      </c>
      <c r="B29" s="26">
        <v>28</v>
      </c>
      <c r="C29" s="12">
        <f>IF(DatasetA!C30=DatasetA!$O30,1,0)</f>
        <v>1</v>
      </c>
      <c r="D29" s="12">
        <f>IF(DatasetA!E30=DatasetA!$O30,1,0)</f>
        <v>1</v>
      </c>
      <c r="E29" s="12">
        <f>IF(DatasetA!G30=DatasetA!$O30,1,0)</f>
        <v>1</v>
      </c>
      <c r="F29" s="12">
        <f>IF(DatasetA!H30=DatasetA!$O30,1,0)</f>
        <v>0</v>
      </c>
      <c r="G29" s="12">
        <f>IF(DatasetA!I30=DatasetA!$O30,1,0)</f>
        <v>1</v>
      </c>
      <c r="H29" s="12">
        <f>IF(DatasetA!J30=DatasetA!$O30,1,0)</f>
        <v>1</v>
      </c>
      <c r="I29" s="12"/>
      <c r="J29" s="12"/>
      <c r="K29" s="12"/>
      <c r="L29" s="12"/>
      <c r="M29" s="12"/>
      <c r="N29" s="14">
        <f t="shared" si="0"/>
        <v>1</v>
      </c>
      <c r="S29" s="20"/>
      <c r="T29" s="20"/>
    </row>
    <row r="30" spans="1:20" ht="15.75" x14ac:dyDescent="0.25">
      <c r="A30" s="24" t="s">
        <v>68</v>
      </c>
      <c r="B30" s="26">
        <v>29</v>
      </c>
      <c r="C30" s="12">
        <f>IF(DatasetA!C31=DatasetA!$O31,1,0)</f>
        <v>0</v>
      </c>
      <c r="D30" s="12">
        <f>IF(DatasetA!E31=DatasetA!$O31,1,0)</f>
        <v>0</v>
      </c>
      <c r="E30" s="12">
        <f>IF(DatasetA!G31=DatasetA!$O31,1,0)</f>
        <v>0</v>
      </c>
      <c r="F30" s="12">
        <f>IF(DatasetA!H31=DatasetA!$O31,1,0)</f>
        <v>0</v>
      </c>
      <c r="G30" s="12">
        <f>IF(DatasetA!I31=DatasetA!$O31,1,0)</f>
        <v>0</v>
      </c>
      <c r="H30" s="12">
        <f>IF(DatasetA!J31=DatasetA!$O31,1,0)</f>
        <v>1</v>
      </c>
      <c r="I30" s="12"/>
      <c r="J30" s="12"/>
      <c r="K30" s="12"/>
      <c r="L30" s="12"/>
      <c r="M30" s="12"/>
      <c r="N30" s="14">
        <f t="shared" si="0"/>
        <v>1</v>
      </c>
      <c r="S30" s="20"/>
      <c r="T30" s="20"/>
    </row>
    <row r="31" spans="1:20" ht="15.75" x14ac:dyDescent="0.25">
      <c r="A31" s="24" t="s">
        <v>68</v>
      </c>
      <c r="B31" s="26">
        <v>30</v>
      </c>
      <c r="C31" s="12">
        <f>IF(DatasetA!C32=DatasetA!$O32,1,0)</f>
        <v>0</v>
      </c>
      <c r="D31" s="12">
        <f>IF(DatasetA!E32=DatasetA!$O32,1,0)</f>
        <v>1</v>
      </c>
      <c r="E31" s="12">
        <f>IF(DatasetA!G32=DatasetA!$O32,1,0)</f>
        <v>1</v>
      </c>
      <c r="F31" s="12">
        <f>IF(DatasetA!H32=DatasetA!$O32,1,0)</f>
        <v>0</v>
      </c>
      <c r="G31" s="12">
        <f>IF(DatasetA!I32=DatasetA!$O32,1,0)</f>
        <v>0</v>
      </c>
      <c r="H31" s="12">
        <f>IF(DatasetA!J32=DatasetA!$O32,1,0)</f>
        <v>1</v>
      </c>
      <c r="I31" s="12"/>
      <c r="J31" s="12"/>
      <c r="K31" s="12"/>
      <c r="L31" s="12"/>
      <c r="M31" s="12"/>
      <c r="N31" s="14">
        <f t="shared" si="0"/>
        <v>1</v>
      </c>
      <c r="S31" s="20"/>
    </row>
    <row r="32" spans="1:20" ht="15.75" x14ac:dyDescent="0.25">
      <c r="A32" s="24" t="s">
        <v>68</v>
      </c>
      <c r="B32" s="26">
        <v>31</v>
      </c>
      <c r="C32" s="12">
        <f>IF(DatasetA!C33=DatasetA!$O33,1,0)</f>
        <v>0</v>
      </c>
      <c r="D32" s="12">
        <f>IF(DatasetA!E33=DatasetA!$O33,1,0)</f>
        <v>1</v>
      </c>
      <c r="E32" s="12">
        <f>IF(DatasetA!G33=DatasetA!$O33,1,0)</f>
        <v>0</v>
      </c>
      <c r="F32" s="12">
        <f>IF(DatasetA!H33=DatasetA!$O33,1,0)</f>
        <v>0</v>
      </c>
      <c r="G32" s="12">
        <f>IF(DatasetA!I33=DatasetA!$O33,1,0)</f>
        <v>1</v>
      </c>
      <c r="H32" s="12">
        <f>IF(DatasetA!J33=DatasetA!$O33,1,0)</f>
        <v>0</v>
      </c>
      <c r="I32" s="12"/>
      <c r="J32" s="12"/>
      <c r="K32" s="12"/>
      <c r="L32" s="12"/>
      <c r="M32" s="12"/>
      <c r="N32" s="14">
        <f t="shared" si="0"/>
        <v>1</v>
      </c>
      <c r="S32" s="20"/>
    </row>
    <row r="33" spans="1:19" ht="15.75" x14ac:dyDescent="0.25">
      <c r="A33" s="24" t="s">
        <v>68</v>
      </c>
      <c r="B33" s="26">
        <v>32</v>
      </c>
      <c r="C33" s="12">
        <f>IF(DatasetA!C34=DatasetA!$O34,1,0)</f>
        <v>0</v>
      </c>
      <c r="D33" s="12">
        <f>IF(DatasetA!E34=DatasetA!$O34,1,0)</f>
        <v>0</v>
      </c>
      <c r="E33" s="12">
        <f>IF(DatasetA!G34=DatasetA!$O34,1,0)</f>
        <v>1</v>
      </c>
      <c r="F33" s="12">
        <f>IF(DatasetA!H34=DatasetA!$O34,1,0)</f>
        <v>0</v>
      </c>
      <c r="G33" s="12">
        <f>IF(DatasetA!I34=DatasetA!$O34,1,0)</f>
        <v>1</v>
      </c>
      <c r="H33" s="12">
        <f>IF(DatasetA!J34=DatasetA!$O34,1,0)</f>
        <v>1</v>
      </c>
      <c r="I33" s="12"/>
      <c r="J33" s="12"/>
      <c r="K33" s="12"/>
      <c r="L33" s="12"/>
      <c r="M33" s="12"/>
      <c r="N33" s="14">
        <f t="shared" si="0"/>
        <v>1</v>
      </c>
      <c r="S33" s="20"/>
    </row>
    <row r="34" spans="1:19" ht="15.75" x14ac:dyDescent="0.25">
      <c r="A34" s="24" t="s">
        <v>68</v>
      </c>
      <c r="B34" s="26">
        <v>33</v>
      </c>
      <c r="C34" s="12">
        <f>IF(DatasetA!C35=DatasetA!$O35,1,0)</f>
        <v>0</v>
      </c>
      <c r="D34" s="12">
        <f>IF(DatasetA!E35=DatasetA!$O35,1,0)</f>
        <v>0</v>
      </c>
      <c r="E34" s="12">
        <f>IF(DatasetA!G35=DatasetA!$O35,1,0)</f>
        <v>1</v>
      </c>
      <c r="F34" s="12">
        <f>IF(DatasetA!H35=DatasetA!$O35,1,0)</f>
        <v>0</v>
      </c>
      <c r="G34" s="12">
        <f>IF(DatasetA!I35=DatasetA!$O35,1,0)</f>
        <v>1</v>
      </c>
      <c r="H34" s="12">
        <f>IF(DatasetA!J35=DatasetA!$O35,1,0)</f>
        <v>0</v>
      </c>
      <c r="I34" s="12"/>
      <c r="J34" s="12"/>
      <c r="K34" s="12"/>
      <c r="L34" s="12"/>
      <c r="M34" s="12"/>
      <c r="N34" s="14">
        <f t="shared" si="0"/>
        <v>1</v>
      </c>
      <c r="S34" s="20"/>
    </row>
    <row r="35" spans="1:19" ht="15.75" x14ac:dyDescent="0.25">
      <c r="A35" s="24" t="s">
        <v>68</v>
      </c>
      <c r="B35" s="26">
        <v>34</v>
      </c>
      <c r="C35" s="12">
        <f>IF(DatasetA!C36=DatasetA!$O36,1,0)</f>
        <v>0</v>
      </c>
      <c r="D35" s="12">
        <f>IF(DatasetA!E36=DatasetA!$O36,1,0)</f>
        <v>0</v>
      </c>
      <c r="E35" s="12">
        <f>IF(DatasetA!G36=DatasetA!$O36,1,0)</f>
        <v>1</v>
      </c>
      <c r="F35" s="12">
        <f>IF(DatasetA!H36=DatasetA!$O36,1,0)</f>
        <v>0</v>
      </c>
      <c r="G35" s="12">
        <f>IF(DatasetA!I36=DatasetA!$O36,1,0)</f>
        <v>0</v>
      </c>
      <c r="H35" s="12">
        <f>IF(DatasetA!J36=DatasetA!$O36,1,0)</f>
        <v>1</v>
      </c>
      <c r="I35" s="12"/>
      <c r="J35" s="12"/>
      <c r="K35" s="12"/>
      <c r="L35" s="12"/>
      <c r="M35" s="12"/>
      <c r="N35" s="14">
        <f t="shared" si="0"/>
        <v>1</v>
      </c>
      <c r="S35" s="20"/>
    </row>
    <row r="36" spans="1:19" ht="16.5" thickBot="1" x14ac:dyDescent="0.3">
      <c r="A36" s="28" t="s">
        <v>68</v>
      </c>
      <c r="B36" s="29">
        <v>35</v>
      </c>
      <c r="C36" s="13">
        <f>IF(DatasetA!C37=DatasetA!$O37,1,0)</f>
        <v>1</v>
      </c>
      <c r="D36" s="12">
        <f>IF(DatasetA!E37=DatasetA!$O37,1,0)</f>
        <v>1</v>
      </c>
      <c r="E36" s="12">
        <f>IF(DatasetA!G37=DatasetA!$O37,1,0)</f>
        <v>1</v>
      </c>
      <c r="F36" s="12">
        <f>IF(DatasetA!H37=DatasetA!$O37,1,0)</f>
        <v>0</v>
      </c>
      <c r="G36" s="12">
        <f>IF(DatasetA!I37=DatasetA!$O37,1,0)</f>
        <v>1</v>
      </c>
      <c r="H36" s="12">
        <f>IF(DatasetA!J37=DatasetA!$O37,1,0)</f>
        <v>1</v>
      </c>
      <c r="I36" s="13"/>
      <c r="J36" s="13"/>
      <c r="K36" s="13"/>
      <c r="L36" s="13"/>
      <c r="M36" s="13"/>
      <c r="N36" s="14">
        <f t="shared" si="0"/>
        <v>1</v>
      </c>
      <c r="S36" s="20"/>
    </row>
    <row r="37" spans="1:19" ht="16.5" thickBot="1" x14ac:dyDescent="0.3">
      <c r="A37" s="72" t="s">
        <v>69</v>
      </c>
      <c r="B37" s="72"/>
      <c r="C37" s="31">
        <f>SUM(C2:C36)</f>
        <v>20</v>
      </c>
      <c r="D37" s="31">
        <f>SUM(D2:D36)</f>
        <v>21</v>
      </c>
      <c r="E37" s="32">
        <f t="shared" ref="E37:M37" si="1">SUM(E2:E36)</f>
        <v>30</v>
      </c>
      <c r="F37" s="32">
        <f t="shared" si="1"/>
        <v>20</v>
      </c>
      <c r="G37" s="32">
        <f t="shared" si="1"/>
        <v>30</v>
      </c>
      <c r="H37" s="32">
        <f t="shared" si="1"/>
        <v>31</v>
      </c>
      <c r="I37" s="32">
        <f t="shared" si="1"/>
        <v>0</v>
      </c>
      <c r="J37" s="32">
        <f t="shared" si="1"/>
        <v>0</v>
      </c>
      <c r="K37" s="32">
        <f t="shared" si="1"/>
        <v>0</v>
      </c>
      <c r="L37" s="32">
        <f t="shared" si="1"/>
        <v>0</v>
      </c>
      <c r="M37" s="33">
        <f t="shared" si="1"/>
        <v>0</v>
      </c>
      <c r="N37" s="30">
        <f>SUM(N2:N36)</f>
        <v>35</v>
      </c>
      <c r="S37" s="20"/>
    </row>
    <row r="38" spans="1:19" ht="15.75" x14ac:dyDescent="0.25">
      <c r="S38" s="20"/>
    </row>
  </sheetData>
  <mergeCells count="2">
    <mergeCell ref="A1:B1"/>
    <mergeCell ref="A37:B37"/>
  </mergeCells>
  <conditionalFormatting sqref="C2:H36">
    <cfRule type="cellIs" dxfId="67" priority="137" operator="equal">
      <formula>$N$2</formula>
    </cfRule>
  </conditionalFormatting>
  <conditionalFormatting sqref="I27:M27">
    <cfRule type="cellIs" dxfId="66" priority="119" operator="equal">
      <formula>$N$27</formula>
    </cfRule>
  </conditionalFormatting>
  <conditionalFormatting sqref="I2:M2">
    <cfRule type="cellIs" dxfId="65" priority="66" operator="equal">
      <formula>$N$2</formula>
    </cfRule>
  </conditionalFormatting>
  <conditionalFormatting sqref="I3:M3">
    <cfRule type="cellIs" dxfId="64" priority="65" operator="equal">
      <formula>$N$3</formula>
    </cfRule>
  </conditionalFormatting>
  <conditionalFormatting sqref="I4:M4">
    <cfRule type="cellIs" dxfId="63" priority="64" operator="equal">
      <formula>$N$4</formula>
    </cfRule>
  </conditionalFormatting>
  <conditionalFormatting sqref="I5:M5">
    <cfRule type="cellIs" dxfId="62" priority="63" operator="equal">
      <formula>$N$5</formula>
    </cfRule>
  </conditionalFormatting>
  <conditionalFormatting sqref="I6:M6">
    <cfRule type="cellIs" dxfId="61" priority="61" operator="equal">
      <formula>$N$6</formula>
    </cfRule>
    <cfRule type="cellIs" dxfId="60" priority="62" operator="equal">
      <formula>$N$6</formula>
    </cfRule>
  </conditionalFormatting>
  <conditionalFormatting sqref="I7:M7">
    <cfRule type="cellIs" dxfId="59" priority="60" operator="equal">
      <formula>$N$7</formula>
    </cfRule>
  </conditionalFormatting>
  <conditionalFormatting sqref="I8:M8">
    <cfRule type="cellIs" dxfId="58" priority="59" operator="equal">
      <formula>$N$8</formula>
    </cfRule>
  </conditionalFormatting>
  <conditionalFormatting sqref="I9:M9">
    <cfRule type="cellIs" dxfId="57" priority="58" operator="equal">
      <formula>$N$9</formula>
    </cfRule>
  </conditionalFormatting>
  <conditionalFormatting sqref="I10:M10">
    <cfRule type="cellIs" dxfId="56" priority="57" operator="equal">
      <formula>$N$10</formula>
    </cfRule>
  </conditionalFormatting>
  <conditionalFormatting sqref="I11:M11">
    <cfRule type="cellIs" dxfId="55" priority="56" operator="equal">
      <formula>$N$11</formula>
    </cfRule>
  </conditionalFormatting>
  <conditionalFormatting sqref="I12:M12">
    <cfRule type="cellIs" dxfId="54" priority="55" operator="equal">
      <formula>$N$12</formula>
    </cfRule>
  </conditionalFormatting>
  <conditionalFormatting sqref="I13:M13">
    <cfRule type="cellIs" dxfId="53" priority="54" operator="equal">
      <formula>$N$13</formula>
    </cfRule>
  </conditionalFormatting>
  <conditionalFormatting sqref="I14:M14">
    <cfRule type="cellIs" dxfId="52" priority="53" operator="equal">
      <formula>$N$14</formula>
    </cfRule>
  </conditionalFormatting>
  <conditionalFormatting sqref="I15:M15">
    <cfRule type="cellIs" dxfId="51" priority="52" operator="equal">
      <formula>$N$15</formula>
    </cfRule>
  </conditionalFormatting>
  <conditionalFormatting sqref="I16:M16">
    <cfRule type="cellIs" dxfId="50" priority="51" operator="equal">
      <formula>$N$16</formula>
    </cfRule>
  </conditionalFormatting>
  <conditionalFormatting sqref="I17:M17">
    <cfRule type="cellIs" dxfId="49" priority="50" operator="equal">
      <formula>$N$17</formula>
    </cfRule>
  </conditionalFormatting>
  <conditionalFormatting sqref="I18:M18">
    <cfRule type="cellIs" dxfId="48" priority="49" operator="equal">
      <formula>$N$18</formula>
    </cfRule>
  </conditionalFormatting>
  <conditionalFormatting sqref="I19:M19">
    <cfRule type="cellIs" dxfId="47" priority="48" operator="equal">
      <formula>$N$19</formula>
    </cfRule>
  </conditionalFormatting>
  <conditionalFormatting sqref="I20:M20">
    <cfRule type="cellIs" dxfId="46" priority="47" operator="equal">
      <formula>$N$20</formula>
    </cfRule>
  </conditionalFormatting>
  <conditionalFormatting sqref="I21:M21">
    <cfRule type="cellIs" dxfId="45" priority="46" operator="equal">
      <formula>$N$21</formula>
    </cfRule>
  </conditionalFormatting>
  <conditionalFormatting sqref="I22:M22">
    <cfRule type="cellIs" dxfId="44" priority="45" operator="equal">
      <formula>$N$22</formula>
    </cfRule>
  </conditionalFormatting>
  <conditionalFormatting sqref="I23:M23">
    <cfRule type="cellIs" dxfId="43" priority="44" operator="equal">
      <formula>$N$23</formula>
    </cfRule>
  </conditionalFormatting>
  <conditionalFormatting sqref="I24:M24">
    <cfRule type="cellIs" dxfId="42" priority="43" operator="equal">
      <formula>$N$24</formula>
    </cfRule>
  </conditionalFormatting>
  <conditionalFormatting sqref="I25:M25">
    <cfRule type="cellIs" dxfId="41" priority="42" operator="equal">
      <formula>$N$25</formula>
    </cfRule>
  </conditionalFormatting>
  <conditionalFormatting sqref="I26:M26">
    <cfRule type="cellIs" dxfId="40" priority="41" operator="equal">
      <formula>$N$26</formula>
    </cfRule>
  </conditionalFormatting>
  <conditionalFormatting sqref="I28:M28">
    <cfRule type="cellIs" dxfId="39" priority="40" operator="equal">
      <formula>$N$28</formula>
    </cfRule>
  </conditionalFormatting>
  <conditionalFormatting sqref="I29:M29">
    <cfRule type="cellIs" dxfId="38" priority="39" operator="equal">
      <formula>$N$29</formula>
    </cfRule>
  </conditionalFormatting>
  <conditionalFormatting sqref="I30:M30">
    <cfRule type="cellIs" dxfId="37" priority="38" operator="equal">
      <formula>$N$30</formula>
    </cfRule>
  </conditionalFormatting>
  <conditionalFormatting sqref="I31:M31">
    <cfRule type="cellIs" dxfId="36" priority="37" operator="equal">
      <formula>$N$31</formula>
    </cfRule>
  </conditionalFormatting>
  <conditionalFormatting sqref="I32:M32">
    <cfRule type="cellIs" dxfId="35" priority="36" operator="equal">
      <formula>$N$32</formula>
    </cfRule>
  </conditionalFormatting>
  <conditionalFormatting sqref="I33:M33">
    <cfRule type="cellIs" dxfId="34" priority="35" operator="equal">
      <formula>$N$33</formula>
    </cfRule>
  </conditionalFormatting>
  <conditionalFormatting sqref="I34:M34">
    <cfRule type="cellIs" dxfId="33" priority="34" operator="equal">
      <formula>$N$34</formula>
    </cfRule>
  </conditionalFormatting>
  <conditionalFormatting sqref="I35:M35">
    <cfRule type="cellIs" dxfId="32" priority="33" operator="equal">
      <formula>$N$35</formula>
    </cfRule>
  </conditionalFormatting>
  <conditionalFormatting sqref="I36:M36">
    <cfRule type="cellIs" dxfId="31" priority="32" operator="equal">
      <formula>$N$36</formula>
    </cfRule>
  </conditionalFormatting>
  <conditionalFormatting sqref="S29">
    <cfRule type="cellIs" dxfId="30" priority="31" operator="equal">
      <formula>$N$27</formula>
    </cfRule>
  </conditionalFormatting>
  <conditionalFormatting sqref="S18">
    <cfRule type="cellIs" dxfId="29" priority="30" operator="equal">
      <formula>$N$16</formula>
    </cfRule>
  </conditionalFormatting>
  <conditionalFormatting sqref="S19">
    <cfRule type="cellIs" dxfId="28" priority="29" operator="equal">
      <formula>$N$17</formula>
    </cfRule>
  </conditionalFormatting>
  <conditionalFormatting sqref="S20">
    <cfRule type="cellIs" dxfId="27" priority="28" operator="equal">
      <formula>$N$18</formula>
    </cfRule>
  </conditionalFormatting>
  <conditionalFormatting sqref="S21">
    <cfRule type="cellIs" dxfId="26" priority="27" operator="equal">
      <formula>$N$19</formula>
    </cfRule>
  </conditionalFormatting>
  <conditionalFormatting sqref="S22">
    <cfRule type="cellIs" dxfId="25" priority="26" operator="equal">
      <formula>$N$20</formula>
    </cfRule>
  </conditionalFormatting>
  <conditionalFormatting sqref="S23">
    <cfRule type="cellIs" dxfId="24" priority="25" operator="equal">
      <formula>$N$21</formula>
    </cfRule>
  </conditionalFormatting>
  <conditionalFormatting sqref="S24">
    <cfRule type="cellIs" dxfId="23" priority="24" operator="equal">
      <formula>$N$22</formula>
    </cfRule>
  </conditionalFormatting>
  <conditionalFormatting sqref="S25">
    <cfRule type="cellIs" dxfId="22" priority="23" operator="equal">
      <formula>$N$23</formula>
    </cfRule>
  </conditionalFormatting>
  <conditionalFormatting sqref="S26">
    <cfRule type="cellIs" dxfId="21" priority="22" operator="equal">
      <formula>$N$24</formula>
    </cfRule>
  </conditionalFormatting>
  <conditionalFormatting sqref="S27">
    <cfRule type="cellIs" dxfId="20" priority="21" operator="equal">
      <formula>$N$25</formula>
    </cfRule>
  </conditionalFormatting>
  <conditionalFormatting sqref="S28">
    <cfRule type="cellIs" dxfId="19" priority="20" operator="equal">
      <formula>$N$26</formula>
    </cfRule>
  </conditionalFormatting>
  <conditionalFormatting sqref="S30">
    <cfRule type="cellIs" dxfId="18" priority="19" operator="equal">
      <formula>$N$28</formula>
    </cfRule>
  </conditionalFormatting>
  <conditionalFormatting sqref="S31">
    <cfRule type="cellIs" dxfId="17" priority="18" operator="equal">
      <formula>$N$29</formula>
    </cfRule>
  </conditionalFormatting>
  <conditionalFormatting sqref="S32">
    <cfRule type="cellIs" dxfId="16" priority="17" operator="equal">
      <formula>$N$30</formula>
    </cfRule>
  </conditionalFormatting>
  <conditionalFormatting sqref="S33">
    <cfRule type="cellIs" dxfId="15" priority="16" operator="equal">
      <formula>$N$31</formula>
    </cfRule>
  </conditionalFormatting>
  <conditionalFormatting sqref="S34">
    <cfRule type="cellIs" dxfId="14" priority="15" operator="equal">
      <formula>$N$32</formula>
    </cfRule>
  </conditionalFormatting>
  <conditionalFormatting sqref="S35">
    <cfRule type="cellIs" dxfId="13" priority="14" operator="equal">
      <formula>$N$33</formula>
    </cfRule>
  </conditionalFormatting>
  <conditionalFormatting sqref="S36">
    <cfRule type="cellIs" dxfId="12" priority="13" operator="equal">
      <formula>$N$34</formula>
    </cfRule>
  </conditionalFormatting>
  <conditionalFormatting sqref="S37">
    <cfRule type="cellIs" dxfId="11" priority="12" operator="equal">
      <formula>$N$35</formula>
    </cfRule>
  </conditionalFormatting>
  <conditionalFormatting sqref="S38">
    <cfRule type="cellIs" dxfId="10" priority="11" operator="equal">
      <formula>$N$36</formula>
    </cfRule>
  </conditionalFormatting>
  <conditionalFormatting sqref="T21">
    <cfRule type="cellIs" dxfId="9" priority="10" operator="equal">
      <formula>$N$27</formula>
    </cfRule>
  </conditionalFormatting>
  <conditionalFormatting sqref="T22">
    <cfRule type="cellIs" dxfId="8" priority="9" operator="equal">
      <formula>$N$28</formula>
    </cfRule>
  </conditionalFormatting>
  <conditionalFormatting sqref="T23">
    <cfRule type="cellIs" dxfId="7" priority="8" operator="equal">
      <formula>$N$29</formula>
    </cfRule>
  </conditionalFormatting>
  <conditionalFormatting sqref="T24">
    <cfRule type="cellIs" dxfId="6" priority="7" operator="equal">
      <formula>$N$30</formula>
    </cfRule>
  </conditionalFormatting>
  <conditionalFormatting sqref="T25">
    <cfRule type="cellIs" dxfId="5" priority="6" operator="equal">
      <formula>$N$31</formula>
    </cfRule>
  </conditionalFormatting>
  <conditionalFormatting sqref="T26">
    <cfRule type="cellIs" dxfId="4" priority="5" operator="equal">
      <formula>$N$32</formula>
    </cfRule>
  </conditionalFormatting>
  <conditionalFormatting sqref="T27">
    <cfRule type="cellIs" dxfId="3" priority="4" operator="equal">
      <formula>$N$33</formula>
    </cfRule>
  </conditionalFormatting>
  <conditionalFormatting sqref="T28">
    <cfRule type="cellIs" dxfId="2" priority="3" operator="equal">
      <formula>$N$34</formula>
    </cfRule>
  </conditionalFormatting>
  <conditionalFormatting sqref="T29">
    <cfRule type="cellIs" dxfId="1" priority="2" operator="equal">
      <formula>$N$35</formula>
    </cfRule>
  </conditionalFormatting>
  <conditionalFormatting sqref="T30">
    <cfRule type="cellIs" dxfId="0" priority="1" operator="equal">
      <formula>$N$36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A31A-F31B-4500-9F26-8A1017F0132C}">
  <dimension ref="B1:W37"/>
  <sheetViews>
    <sheetView workbookViewId="0">
      <selection activeCell="R14" sqref="R14"/>
    </sheetView>
  </sheetViews>
  <sheetFormatPr baseColWidth="10" defaultRowHeight="15" x14ac:dyDescent="0.25"/>
  <cols>
    <col min="8" max="8" width="20" bestFit="1" customWidth="1"/>
  </cols>
  <sheetData>
    <row r="1" spans="2:23" ht="15.75" thickBot="1" x14ac:dyDescent="0.3">
      <c r="B1" s="1" t="s">
        <v>5</v>
      </c>
      <c r="C1" s="1" t="s">
        <v>0</v>
      </c>
      <c r="D1" s="1" t="s">
        <v>1</v>
      </c>
      <c r="E1" s="1" t="s">
        <v>2</v>
      </c>
      <c r="F1" s="1" t="s">
        <v>11</v>
      </c>
      <c r="G1" s="1" t="s">
        <v>3</v>
      </c>
      <c r="H1" s="1" t="s">
        <v>10</v>
      </c>
    </row>
    <row r="2" spans="2:23" x14ac:dyDescent="0.25">
      <c r="B2" s="4">
        <v>82.35</v>
      </c>
      <c r="C2" s="3">
        <v>73.680000000000007</v>
      </c>
      <c r="D2" s="3">
        <v>73.680000000000007</v>
      </c>
      <c r="E2" s="3">
        <v>73.680000000000007</v>
      </c>
      <c r="F2" s="4">
        <v>82.35</v>
      </c>
      <c r="G2" s="3">
        <v>73.680000000000007</v>
      </c>
      <c r="H2" s="4">
        <v>82.35</v>
      </c>
      <c r="J2">
        <f>H2/100</f>
        <v>0.8234999999999999</v>
      </c>
      <c r="K2">
        <f>F2/100</f>
        <v>0.8234999999999999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60</v>
      </c>
      <c r="W2" t="s">
        <v>61</v>
      </c>
    </row>
    <row r="3" spans="2:23" x14ac:dyDescent="0.25">
      <c r="B3" s="6">
        <v>69.569999999999993</v>
      </c>
      <c r="C3" s="5">
        <v>56.22</v>
      </c>
      <c r="D3" s="5">
        <v>60.87</v>
      </c>
      <c r="E3" s="5">
        <v>62.5</v>
      </c>
      <c r="F3" s="6">
        <v>69.569999999999993</v>
      </c>
      <c r="G3" s="5">
        <v>62.5</v>
      </c>
      <c r="H3" s="6">
        <v>69.569999999999993</v>
      </c>
      <c r="J3">
        <f t="shared" ref="J3:J36" si="0">H3/100</f>
        <v>0.69569999999999999</v>
      </c>
      <c r="K3">
        <f t="shared" ref="K3:K36" si="1">F3/100</f>
        <v>0.69569999999999999</v>
      </c>
      <c r="N3" s="15">
        <v>1</v>
      </c>
      <c r="O3" s="15" t="s">
        <v>19</v>
      </c>
      <c r="P3" s="15" t="s">
        <v>20</v>
      </c>
      <c r="Q3" s="15">
        <v>82.35</v>
      </c>
      <c r="R3" s="15">
        <v>82.35</v>
      </c>
      <c r="S3" s="16" t="s">
        <v>4</v>
      </c>
      <c r="T3" s="15">
        <v>82.35</v>
      </c>
      <c r="U3" s="15">
        <v>82.35</v>
      </c>
      <c r="V3" s="15">
        <v>82.35</v>
      </c>
      <c r="W3" s="15">
        <v>82.35</v>
      </c>
    </row>
    <row r="4" spans="2:23" x14ac:dyDescent="0.25">
      <c r="B4" s="6">
        <v>79.59</v>
      </c>
      <c r="C4" s="5" t="s">
        <v>4</v>
      </c>
      <c r="D4" s="5" t="s">
        <v>4</v>
      </c>
      <c r="E4" s="6">
        <v>79.59</v>
      </c>
      <c r="F4" s="6">
        <v>79.59</v>
      </c>
      <c r="G4" s="6">
        <v>79.59</v>
      </c>
      <c r="H4" s="6">
        <v>79.59</v>
      </c>
      <c r="J4">
        <f t="shared" si="0"/>
        <v>0.79590000000000005</v>
      </c>
      <c r="K4">
        <f t="shared" si="1"/>
        <v>0.79590000000000005</v>
      </c>
      <c r="N4" s="17">
        <v>2</v>
      </c>
      <c r="O4" s="17" t="s">
        <v>21</v>
      </c>
      <c r="P4" s="17" t="s">
        <v>20</v>
      </c>
      <c r="Q4" s="17">
        <v>69.569999999999993</v>
      </c>
      <c r="R4" s="17">
        <v>69.569999999999993</v>
      </c>
      <c r="S4" s="17">
        <v>69.569999999999993</v>
      </c>
      <c r="T4" s="17">
        <v>69.569999999999993</v>
      </c>
      <c r="U4" s="17">
        <v>69.569999999999993</v>
      </c>
      <c r="V4" s="17">
        <v>68</v>
      </c>
      <c r="W4" s="17">
        <v>69.569999999999993</v>
      </c>
    </row>
    <row r="5" spans="2:23" x14ac:dyDescent="0.25">
      <c r="B5" s="6">
        <v>76.92</v>
      </c>
      <c r="C5" s="5" t="s">
        <v>4</v>
      </c>
      <c r="D5" s="5" t="s">
        <v>4</v>
      </c>
      <c r="E5" s="6">
        <v>76.92</v>
      </c>
      <c r="F5" s="6">
        <v>76.92</v>
      </c>
      <c r="G5" s="6">
        <v>76.92</v>
      </c>
      <c r="H5" s="6">
        <v>76.92</v>
      </c>
      <c r="J5">
        <f t="shared" si="0"/>
        <v>0.76919999999999999</v>
      </c>
      <c r="K5">
        <f t="shared" si="1"/>
        <v>0.76919999999999999</v>
      </c>
      <c r="N5" s="17">
        <v>3</v>
      </c>
      <c r="O5" s="17" t="s">
        <v>22</v>
      </c>
      <c r="P5" s="17" t="s">
        <v>23</v>
      </c>
      <c r="Q5" s="17">
        <v>79.59</v>
      </c>
      <c r="R5" s="17">
        <v>79.59</v>
      </c>
      <c r="S5" s="17">
        <v>79.59</v>
      </c>
      <c r="T5" s="17">
        <v>79.59</v>
      </c>
      <c r="U5" s="17">
        <v>79.59</v>
      </c>
      <c r="V5" s="17">
        <v>79.59</v>
      </c>
      <c r="W5" s="17">
        <v>79.59</v>
      </c>
    </row>
    <row r="6" spans="2:23" x14ac:dyDescent="0.25">
      <c r="B6" s="6">
        <v>60.87</v>
      </c>
      <c r="C6" s="5">
        <v>39.130000000000003</v>
      </c>
      <c r="D6" s="5">
        <v>53.12</v>
      </c>
      <c r="E6" s="5">
        <v>53.13</v>
      </c>
      <c r="F6" s="6">
        <v>60.87</v>
      </c>
      <c r="G6" s="5">
        <v>53.13</v>
      </c>
      <c r="H6" s="6">
        <v>60.87</v>
      </c>
      <c r="J6">
        <f t="shared" si="0"/>
        <v>0.60870000000000002</v>
      </c>
      <c r="K6">
        <f t="shared" si="1"/>
        <v>0.60870000000000002</v>
      </c>
      <c r="N6" s="17">
        <v>4</v>
      </c>
      <c r="O6" s="17" t="s">
        <v>24</v>
      </c>
      <c r="P6" s="17" t="s">
        <v>25</v>
      </c>
      <c r="Q6" s="17">
        <v>76.92</v>
      </c>
      <c r="R6" s="17">
        <v>76.92</v>
      </c>
      <c r="S6" s="17">
        <v>76.92</v>
      </c>
      <c r="T6" s="17">
        <v>76.92</v>
      </c>
      <c r="U6" s="17">
        <v>76.92</v>
      </c>
      <c r="V6" s="17">
        <v>76.92</v>
      </c>
      <c r="W6" s="17">
        <v>76.92</v>
      </c>
    </row>
    <row r="7" spans="2:23" x14ac:dyDescent="0.25">
      <c r="B7" s="6">
        <v>70.83</v>
      </c>
      <c r="C7" s="5" t="s">
        <v>4</v>
      </c>
      <c r="D7" s="5" t="s">
        <v>4</v>
      </c>
      <c r="E7" s="5">
        <v>70.37</v>
      </c>
      <c r="F7" s="6">
        <v>70.83</v>
      </c>
      <c r="G7" s="5">
        <v>70.37</v>
      </c>
      <c r="H7" s="6">
        <v>70.83</v>
      </c>
      <c r="J7">
        <f t="shared" si="0"/>
        <v>0.70829999999999993</v>
      </c>
      <c r="K7">
        <f t="shared" si="1"/>
        <v>0.70829999999999993</v>
      </c>
      <c r="N7" s="17">
        <v>5</v>
      </c>
      <c r="O7" s="17" t="s">
        <v>26</v>
      </c>
      <c r="P7" s="17" t="s">
        <v>27</v>
      </c>
      <c r="Q7" s="17">
        <v>60.87</v>
      </c>
      <c r="R7" s="17">
        <v>60.87</v>
      </c>
      <c r="S7" s="17">
        <v>60.87</v>
      </c>
      <c r="T7" s="17">
        <v>60.87</v>
      </c>
      <c r="U7" s="17">
        <v>60.87</v>
      </c>
      <c r="V7" s="17">
        <v>60.87</v>
      </c>
      <c r="W7" s="17">
        <v>60.87</v>
      </c>
    </row>
    <row r="8" spans="2:23" x14ac:dyDescent="0.25">
      <c r="B8" s="6">
        <v>69.44</v>
      </c>
      <c r="C8" s="5">
        <v>68.3</v>
      </c>
      <c r="D8" s="5">
        <v>68.3</v>
      </c>
      <c r="E8" s="5">
        <v>68.290000000000006</v>
      </c>
      <c r="F8" s="6">
        <v>69.44</v>
      </c>
      <c r="G8" s="6">
        <v>69.44</v>
      </c>
      <c r="H8" s="6">
        <v>69.44</v>
      </c>
      <c r="J8">
        <f t="shared" si="0"/>
        <v>0.69440000000000002</v>
      </c>
      <c r="K8">
        <f t="shared" si="1"/>
        <v>0.69440000000000002</v>
      </c>
      <c r="N8" s="17">
        <v>6</v>
      </c>
      <c r="O8" s="17" t="s">
        <v>28</v>
      </c>
      <c r="P8" s="17" t="s">
        <v>27</v>
      </c>
      <c r="Q8" s="17">
        <v>70.83</v>
      </c>
      <c r="R8" s="17">
        <v>70.83</v>
      </c>
      <c r="S8" s="17">
        <v>70.83</v>
      </c>
      <c r="T8" s="17">
        <v>70.83</v>
      </c>
      <c r="U8" s="17">
        <v>70.83</v>
      </c>
      <c r="V8" s="17">
        <v>70.37</v>
      </c>
      <c r="W8" s="17">
        <v>70.83</v>
      </c>
    </row>
    <row r="9" spans="2:23" x14ac:dyDescent="0.25">
      <c r="B9" s="6">
        <v>85.25</v>
      </c>
      <c r="C9" s="5">
        <v>85.24</v>
      </c>
      <c r="D9" s="5">
        <v>85.24</v>
      </c>
      <c r="E9" s="6">
        <v>85.25</v>
      </c>
      <c r="F9" s="6">
        <v>85.25</v>
      </c>
      <c r="G9" s="6">
        <v>85.25</v>
      </c>
      <c r="H9" s="6">
        <v>85.25</v>
      </c>
      <c r="J9">
        <f t="shared" si="0"/>
        <v>0.85250000000000004</v>
      </c>
      <c r="K9">
        <f t="shared" si="1"/>
        <v>0.85250000000000004</v>
      </c>
      <c r="N9" s="17">
        <v>7</v>
      </c>
      <c r="O9" s="17" t="s">
        <v>29</v>
      </c>
      <c r="P9" s="17" t="s">
        <v>30</v>
      </c>
      <c r="Q9" s="17">
        <v>69.44</v>
      </c>
      <c r="R9" s="17">
        <v>69.44</v>
      </c>
      <c r="S9" s="17">
        <v>68.290000000000006</v>
      </c>
      <c r="T9" s="17">
        <v>69.44</v>
      </c>
      <c r="U9" s="17">
        <v>69.44</v>
      </c>
      <c r="V9" s="17">
        <v>68.290000000000006</v>
      </c>
      <c r="W9" s="17">
        <v>69.44</v>
      </c>
    </row>
    <row r="10" spans="2:23" x14ac:dyDescent="0.25">
      <c r="B10" s="6">
        <v>58.72</v>
      </c>
      <c r="C10" s="5">
        <v>58.33</v>
      </c>
      <c r="D10" s="5">
        <v>58.33</v>
      </c>
      <c r="E10" s="6">
        <v>58.72</v>
      </c>
      <c r="F10" s="6">
        <v>58.72</v>
      </c>
      <c r="G10" s="6">
        <v>58.72</v>
      </c>
      <c r="H10" s="6">
        <v>58.72</v>
      </c>
      <c r="J10">
        <f t="shared" si="0"/>
        <v>0.58719999999999994</v>
      </c>
      <c r="K10">
        <f t="shared" si="1"/>
        <v>0.58719999999999994</v>
      </c>
      <c r="N10" s="17">
        <v>8</v>
      </c>
      <c r="O10" s="17" t="s">
        <v>31</v>
      </c>
      <c r="P10" s="17" t="s">
        <v>32</v>
      </c>
      <c r="Q10" s="17">
        <v>85.25</v>
      </c>
      <c r="R10" s="17">
        <v>85.25</v>
      </c>
      <c r="S10" s="17">
        <v>85.25</v>
      </c>
      <c r="T10" s="17">
        <v>85.25</v>
      </c>
      <c r="U10" s="17">
        <v>85.25</v>
      </c>
      <c r="V10" s="17">
        <v>85.25</v>
      </c>
      <c r="W10" s="17">
        <v>85.25</v>
      </c>
    </row>
    <row r="11" spans="2:23" x14ac:dyDescent="0.25">
      <c r="B11" s="6">
        <v>75</v>
      </c>
      <c r="C11" s="5">
        <v>70.59</v>
      </c>
      <c r="D11" s="5">
        <v>70.59</v>
      </c>
      <c r="E11" s="5">
        <v>70.59</v>
      </c>
      <c r="F11" s="6">
        <v>75</v>
      </c>
      <c r="G11" s="5">
        <v>70.59</v>
      </c>
      <c r="H11" s="6">
        <v>75</v>
      </c>
      <c r="J11">
        <f t="shared" si="0"/>
        <v>0.75</v>
      </c>
      <c r="K11">
        <f t="shared" si="1"/>
        <v>0.75</v>
      </c>
      <c r="N11" s="17">
        <v>9</v>
      </c>
      <c r="O11" s="17" t="s">
        <v>33</v>
      </c>
      <c r="P11" s="17" t="s">
        <v>32</v>
      </c>
      <c r="Q11" s="17">
        <v>55.32</v>
      </c>
      <c r="R11" s="17">
        <v>58.72</v>
      </c>
      <c r="S11" s="17">
        <v>58.72</v>
      </c>
      <c r="T11" s="17">
        <v>58.72</v>
      </c>
      <c r="U11" s="17">
        <v>58.72</v>
      </c>
      <c r="V11" s="17">
        <v>58.72</v>
      </c>
      <c r="W11" s="17" t="s">
        <v>62</v>
      </c>
    </row>
    <row r="12" spans="2:23" x14ac:dyDescent="0.25">
      <c r="B12" s="6">
        <v>92</v>
      </c>
      <c r="C12" s="6">
        <v>92</v>
      </c>
      <c r="D12" s="6">
        <v>92</v>
      </c>
      <c r="E12" s="6">
        <v>92</v>
      </c>
      <c r="F12" s="6">
        <v>92</v>
      </c>
      <c r="G12" s="6">
        <v>92</v>
      </c>
      <c r="H12" s="6">
        <v>92</v>
      </c>
      <c r="J12">
        <f t="shared" si="0"/>
        <v>0.92</v>
      </c>
      <c r="K12">
        <f t="shared" si="1"/>
        <v>0.92</v>
      </c>
      <c r="N12" s="17">
        <v>10</v>
      </c>
      <c r="O12" s="17" t="s">
        <v>34</v>
      </c>
      <c r="P12" s="17" t="s">
        <v>35</v>
      </c>
      <c r="Q12" s="17">
        <v>75</v>
      </c>
      <c r="R12" s="17">
        <v>75</v>
      </c>
      <c r="S12" s="17">
        <v>75</v>
      </c>
      <c r="T12" s="17">
        <v>75</v>
      </c>
      <c r="U12" s="17">
        <v>75</v>
      </c>
      <c r="V12" s="17">
        <v>75</v>
      </c>
      <c r="W12" s="17">
        <v>75</v>
      </c>
    </row>
    <row r="13" spans="2:23" x14ac:dyDescent="0.25">
      <c r="B13" s="6">
        <v>72.06</v>
      </c>
      <c r="C13" s="5">
        <v>64.36</v>
      </c>
      <c r="D13" s="5">
        <v>64.36</v>
      </c>
      <c r="E13" s="5">
        <v>69.86</v>
      </c>
      <c r="F13" s="6">
        <v>72.06</v>
      </c>
      <c r="G13" s="5">
        <v>69.86</v>
      </c>
      <c r="H13" s="6">
        <v>72.06</v>
      </c>
      <c r="J13">
        <f t="shared" si="0"/>
        <v>0.72060000000000002</v>
      </c>
      <c r="K13">
        <f t="shared" si="1"/>
        <v>0.72060000000000002</v>
      </c>
      <c r="N13" s="17">
        <v>11</v>
      </c>
      <c r="O13" s="17" t="s">
        <v>36</v>
      </c>
      <c r="P13" s="17" t="s">
        <v>37</v>
      </c>
      <c r="Q13" s="17">
        <v>92</v>
      </c>
      <c r="R13" s="17">
        <v>92</v>
      </c>
      <c r="S13" s="17">
        <v>92</v>
      </c>
      <c r="T13" s="17">
        <v>92</v>
      </c>
      <c r="U13" s="17">
        <v>92</v>
      </c>
      <c r="V13" s="17">
        <v>92</v>
      </c>
      <c r="W13" s="17">
        <v>92</v>
      </c>
    </row>
    <row r="14" spans="2:23" x14ac:dyDescent="0.25">
      <c r="B14" s="6">
        <v>71.83</v>
      </c>
      <c r="C14" s="5">
        <v>65.55</v>
      </c>
      <c r="D14" s="5">
        <v>65.55</v>
      </c>
      <c r="E14" s="5">
        <v>69.33</v>
      </c>
      <c r="F14" s="6">
        <v>71.83</v>
      </c>
      <c r="G14" s="5">
        <v>69.33</v>
      </c>
      <c r="H14" s="6">
        <v>71.83</v>
      </c>
      <c r="J14">
        <f t="shared" si="0"/>
        <v>0.71829999999999994</v>
      </c>
      <c r="K14">
        <f t="shared" si="1"/>
        <v>0.71829999999999994</v>
      </c>
      <c r="N14" s="17">
        <v>12</v>
      </c>
      <c r="O14" s="17" t="s">
        <v>38</v>
      </c>
      <c r="P14" s="17" t="s">
        <v>39</v>
      </c>
      <c r="Q14" s="17">
        <v>72.06</v>
      </c>
      <c r="R14" s="17">
        <v>72.06</v>
      </c>
      <c r="S14" s="18" t="s">
        <v>4</v>
      </c>
      <c r="T14" s="17">
        <v>72.06</v>
      </c>
      <c r="U14" s="17">
        <v>72.06</v>
      </c>
      <c r="V14" s="17">
        <v>69.7</v>
      </c>
      <c r="W14" s="17">
        <v>72.06</v>
      </c>
    </row>
    <row r="15" spans="2:23" x14ac:dyDescent="0.25">
      <c r="B15" s="6">
        <v>53.26</v>
      </c>
      <c r="C15" s="5">
        <v>32.090000000000003</v>
      </c>
      <c r="D15" s="5">
        <v>45.52</v>
      </c>
      <c r="E15" s="5">
        <v>52.58</v>
      </c>
      <c r="F15" s="6">
        <v>53.26</v>
      </c>
      <c r="G15" s="5">
        <v>51.96</v>
      </c>
      <c r="H15" s="6">
        <v>53.26</v>
      </c>
      <c r="J15">
        <f t="shared" si="0"/>
        <v>0.53259999999999996</v>
      </c>
      <c r="K15">
        <f t="shared" si="1"/>
        <v>0.53259999999999996</v>
      </c>
      <c r="N15" s="17">
        <v>13</v>
      </c>
      <c r="O15" s="17" t="s">
        <v>40</v>
      </c>
      <c r="P15" s="17" t="s">
        <v>39</v>
      </c>
      <c r="Q15" s="17">
        <v>71.83</v>
      </c>
      <c r="R15" s="17">
        <v>71.83</v>
      </c>
      <c r="S15" s="17">
        <v>71.83</v>
      </c>
      <c r="T15" s="17">
        <v>71.83</v>
      </c>
      <c r="U15" s="17">
        <v>71.83</v>
      </c>
      <c r="V15" s="17">
        <v>71.83</v>
      </c>
      <c r="W15" s="17">
        <v>71.83</v>
      </c>
    </row>
    <row r="16" spans="2:23" x14ac:dyDescent="0.25">
      <c r="B16" s="6">
        <v>69.53</v>
      </c>
      <c r="C16" s="5">
        <v>67.83</v>
      </c>
      <c r="D16" s="5">
        <v>67.83</v>
      </c>
      <c r="E16" s="5">
        <v>67.83</v>
      </c>
      <c r="F16" s="5">
        <v>68.989999999999995</v>
      </c>
      <c r="G16" s="5">
        <v>67.83</v>
      </c>
      <c r="H16" s="6">
        <v>69.53</v>
      </c>
      <c r="J16">
        <f t="shared" si="0"/>
        <v>0.69530000000000003</v>
      </c>
      <c r="K16">
        <f t="shared" si="1"/>
        <v>0.68989999999999996</v>
      </c>
      <c r="N16" s="17">
        <v>14</v>
      </c>
      <c r="O16" s="17" t="s">
        <v>41</v>
      </c>
      <c r="P16" s="17" t="s">
        <v>42</v>
      </c>
      <c r="Q16" s="17">
        <v>51.58</v>
      </c>
      <c r="R16" s="17">
        <v>52.75</v>
      </c>
      <c r="S16" s="18" t="s">
        <v>4</v>
      </c>
      <c r="T16" s="17">
        <v>53.85</v>
      </c>
      <c r="U16" s="17">
        <v>53.41</v>
      </c>
      <c r="V16" s="17">
        <v>52.08</v>
      </c>
      <c r="W16" s="17">
        <v>53.26</v>
      </c>
    </row>
    <row r="17" spans="2:23" x14ac:dyDescent="0.25">
      <c r="B17" s="6">
        <v>57.53</v>
      </c>
      <c r="C17" s="5">
        <v>53.76</v>
      </c>
      <c r="D17" s="5">
        <v>54.39</v>
      </c>
      <c r="E17" s="5">
        <v>54.86</v>
      </c>
      <c r="F17" s="6">
        <v>57.53</v>
      </c>
      <c r="G17" s="5">
        <v>56.52</v>
      </c>
      <c r="H17" s="6">
        <v>57.53</v>
      </c>
      <c r="J17">
        <f t="shared" si="0"/>
        <v>0.57530000000000003</v>
      </c>
      <c r="K17">
        <f t="shared" si="1"/>
        <v>0.57530000000000003</v>
      </c>
      <c r="N17" s="17">
        <v>15</v>
      </c>
      <c r="O17" s="17" t="s">
        <v>43</v>
      </c>
      <c r="P17" s="17" t="s">
        <v>44</v>
      </c>
      <c r="Q17" s="17">
        <v>55.48</v>
      </c>
      <c r="R17" s="17">
        <v>57.53</v>
      </c>
      <c r="S17" s="17">
        <v>56.38</v>
      </c>
      <c r="T17" s="17">
        <v>57.53</v>
      </c>
      <c r="U17" s="17">
        <v>57.53</v>
      </c>
      <c r="V17" s="17">
        <v>57.23</v>
      </c>
      <c r="W17" s="17">
        <v>57.53</v>
      </c>
    </row>
    <row r="18" spans="2:23" x14ac:dyDescent="0.25">
      <c r="B18" s="6">
        <v>57.73</v>
      </c>
      <c r="C18" s="5">
        <v>41.84</v>
      </c>
      <c r="D18" s="5">
        <v>48.91</v>
      </c>
      <c r="E18" s="5">
        <v>54.46</v>
      </c>
      <c r="F18" s="6">
        <v>57.73</v>
      </c>
      <c r="G18" s="5">
        <v>54.46</v>
      </c>
      <c r="H18" s="6">
        <v>57.73</v>
      </c>
      <c r="J18">
        <f t="shared" si="0"/>
        <v>0.57729999999999992</v>
      </c>
      <c r="K18">
        <f t="shared" si="1"/>
        <v>0.57729999999999992</v>
      </c>
      <c r="N18" s="17">
        <v>16</v>
      </c>
      <c r="O18" s="17" t="s">
        <v>45</v>
      </c>
      <c r="P18" s="17" t="s">
        <v>46</v>
      </c>
      <c r="Q18" s="17">
        <v>57.43</v>
      </c>
      <c r="R18" s="17">
        <v>57.73</v>
      </c>
      <c r="S18" s="17">
        <v>54.46</v>
      </c>
      <c r="T18" s="17">
        <v>57.73</v>
      </c>
      <c r="U18" s="17">
        <v>57.73</v>
      </c>
      <c r="V18" s="17">
        <v>57.14</v>
      </c>
      <c r="W18" s="17">
        <v>57.73</v>
      </c>
    </row>
    <row r="19" spans="2:23" x14ac:dyDescent="0.25">
      <c r="B19" s="6">
        <v>43.45</v>
      </c>
      <c r="C19" s="5">
        <v>21.63</v>
      </c>
      <c r="D19" s="5">
        <v>38.26</v>
      </c>
      <c r="E19" s="5">
        <v>42.94</v>
      </c>
      <c r="F19" s="6">
        <v>43.45</v>
      </c>
      <c r="G19" s="5">
        <v>42.96</v>
      </c>
      <c r="H19" s="6">
        <v>43.45</v>
      </c>
      <c r="J19">
        <f t="shared" si="0"/>
        <v>0.43450000000000005</v>
      </c>
      <c r="K19">
        <f t="shared" si="1"/>
        <v>0.43450000000000005</v>
      </c>
      <c r="N19" s="17">
        <v>17</v>
      </c>
      <c r="O19" s="17" t="s">
        <v>47</v>
      </c>
      <c r="P19" s="17" t="s">
        <v>48</v>
      </c>
      <c r="Q19" s="17">
        <v>40.74</v>
      </c>
      <c r="R19" s="17">
        <v>43.18</v>
      </c>
      <c r="S19" s="17">
        <v>43.26</v>
      </c>
      <c r="T19" s="17">
        <v>43.26</v>
      </c>
      <c r="U19" s="17">
        <v>43.45</v>
      </c>
      <c r="V19" s="17">
        <v>43.06</v>
      </c>
      <c r="W19" s="17">
        <v>43.45</v>
      </c>
    </row>
    <row r="20" spans="2:23" x14ac:dyDescent="0.25">
      <c r="B20" s="6">
        <v>50.81</v>
      </c>
      <c r="C20" s="5">
        <v>38.96</v>
      </c>
      <c r="D20" s="5">
        <v>49.36</v>
      </c>
      <c r="E20" s="5">
        <v>49.65</v>
      </c>
      <c r="F20" s="6">
        <v>50.81</v>
      </c>
      <c r="G20" s="5">
        <v>49.65</v>
      </c>
      <c r="H20" s="6">
        <v>50.81</v>
      </c>
      <c r="J20">
        <f t="shared" si="0"/>
        <v>0.5081</v>
      </c>
      <c r="K20">
        <f t="shared" si="1"/>
        <v>0.5081</v>
      </c>
      <c r="N20" s="17">
        <v>18</v>
      </c>
      <c r="O20" s="17" t="s">
        <v>49</v>
      </c>
      <c r="P20" s="17" t="s">
        <v>50</v>
      </c>
      <c r="Q20" s="17">
        <v>49.65</v>
      </c>
      <c r="R20" s="17">
        <v>50.81</v>
      </c>
      <c r="S20" s="17">
        <v>50.81</v>
      </c>
      <c r="T20" s="17">
        <v>50.81</v>
      </c>
      <c r="U20" s="17">
        <v>50.81</v>
      </c>
      <c r="V20" s="17">
        <v>50.81</v>
      </c>
      <c r="W20" s="17">
        <v>50.81</v>
      </c>
    </row>
    <row r="21" spans="2:23" x14ac:dyDescent="0.25">
      <c r="B21" s="6">
        <v>77.91</v>
      </c>
      <c r="C21" s="5">
        <v>75.14</v>
      </c>
      <c r="D21" s="5">
        <v>75.14</v>
      </c>
      <c r="E21" s="5">
        <v>76.22</v>
      </c>
      <c r="F21" s="6">
        <v>77.91</v>
      </c>
      <c r="G21" s="5">
        <v>76.540000000000006</v>
      </c>
      <c r="H21" s="6">
        <v>77.91</v>
      </c>
      <c r="J21">
        <f t="shared" si="0"/>
        <v>0.77910000000000001</v>
      </c>
      <c r="K21">
        <f t="shared" si="1"/>
        <v>0.77910000000000001</v>
      </c>
      <c r="N21" s="17">
        <v>19</v>
      </c>
      <c r="O21" s="17" t="s">
        <v>45</v>
      </c>
      <c r="P21" s="17" t="s">
        <v>51</v>
      </c>
      <c r="Q21" s="17">
        <v>77.02</v>
      </c>
      <c r="R21" s="17">
        <v>77.91</v>
      </c>
      <c r="S21" s="17">
        <v>78.400000000000006</v>
      </c>
      <c r="T21" s="17">
        <v>77.91</v>
      </c>
      <c r="U21" s="17">
        <v>77.91</v>
      </c>
      <c r="V21" s="17">
        <v>76.02</v>
      </c>
      <c r="W21" s="17">
        <v>77.91</v>
      </c>
    </row>
    <row r="22" spans="2:23" x14ac:dyDescent="0.25">
      <c r="B22" s="6">
        <v>57.98</v>
      </c>
      <c r="C22" s="5" t="s">
        <v>4</v>
      </c>
      <c r="D22" s="5" t="s">
        <v>4</v>
      </c>
      <c r="E22" s="5">
        <v>58.07</v>
      </c>
      <c r="F22" s="6">
        <v>57.98</v>
      </c>
      <c r="G22" s="5">
        <v>58.15</v>
      </c>
      <c r="H22" s="6">
        <v>57.98</v>
      </c>
      <c r="J22">
        <f t="shared" si="0"/>
        <v>0.57979999999999998</v>
      </c>
      <c r="K22">
        <f t="shared" si="1"/>
        <v>0.57979999999999998</v>
      </c>
      <c r="N22" s="17">
        <v>20</v>
      </c>
      <c r="O22" s="17" t="s">
        <v>52</v>
      </c>
      <c r="P22" s="17" t="s">
        <v>51</v>
      </c>
      <c r="Q22" s="17">
        <v>57.14</v>
      </c>
      <c r="R22" s="17">
        <v>57.98</v>
      </c>
      <c r="S22" s="17">
        <v>57.61</v>
      </c>
      <c r="T22" s="17">
        <v>57.98</v>
      </c>
      <c r="U22" s="17">
        <v>57.98</v>
      </c>
      <c r="V22" s="17">
        <v>56.54</v>
      </c>
      <c r="W22" s="17">
        <v>57.98</v>
      </c>
    </row>
    <row r="23" spans="2:23" x14ac:dyDescent="0.25">
      <c r="B23" s="6">
        <v>100</v>
      </c>
      <c r="C23" s="6">
        <v>100</v>
      </c>
      <c r="D23" s="6">
        <v>100</v>
      </c>
      <c r="E23" s="6">
        <v>100</v>
      </c>
      <c r="F23" s="6">
        <v>100</v>
      </c>
      <c r="G23" s="6">
        <v>100</v>
      </c>
      <c r="H23" s="6">
        <v>100</v>
      </c>
      <c r="J23">
        <f t="shared" si="0"/>
        <v>1</v>
      </c>
      <c r="K23">
        <f t="shared" si="1"/>
        <v>1</v>
      </c>
      <c r="N23" s="17">
        <v>21</v>
      </c>
      <c r="O23" s="17" t="s">
        <v>53</v>
      </c>
      <c r="P23" s="17" t="s">
        <v>54</v>
      </c>
      <c r="Q23" s="17">
        <v>100</v>
      </c>
      <c r="R23" s="17">
        <v>100</v>
      </c>
      <c r="S23" s="17">
        <v>100</v>
      </c>
      <c r="T23" s="17">
        <v>100</v>
      </c>
      <c r="U23" s="17">
        <v>100</v>
      </c>
      <c r="V23" s="17">
        <v>100</v>
      </c>
      <c r="W23" s="17">
        <v>100</v>
      </c>
    </row>
    <row r="24" spans="2:23" x14ac:dyDescent="0.25">
      <c r="B24" s="6">
        <v>85.11</v>
      </c>
      <c r="C24" s="6">
        <v>85.11</v>
      </c>
      <c r="D24" s="6">
        <v>85.11</v>
      </c>
      <c r="E24" s="6">
        <v>85.11</v>
      </c>
      <c r="F24" s="6">
        <v>85.11</v>
      </c>
      <c r="G24" s="6">
        <v>85.11</v>
      </c>
      <c r="H24" s="6">
        <v>85.11</v>
      </c>
      <c r="J24">
        <f t="shared" si="0"/>
        <v>0.85109999999999997</v>
      </c>
      <c r="K24">
        <f t="shared" si="1"/>
        <v>0.85109999999999997</v>
      </c>
      <c r="N24" s="17">
        <v>22</v>
      </c>
      <c r="O24" s="17" t="s">
        <v>53</v>
      </c>
      <c r="P24" s="17" t="s">
        <v>54</v>
      </c>
      <c r="Q24" s="17">
        <v>85.11</v>
      </c>
      <c r="R24" s="17">
        <v>85.11</v>
      </c>
      <c r="S24" s="17">
        <v>85.11</v>
      </c>
      <c r="T24" s="17">
        <v>85.11</v>
      </c>
      <c r="U24" s="17">
        <v>85.11</v>
      </c>
      <c r="V24" s="17">
        <v>85.11</v>
      </c>
      <c r="W24" s="17">
        <v>85.11</v>
      </c>
    </row>
    <row r="25" spans="2:23" x14ac:dyDescent="0.25">
      <c r="B25" s="6">
        <v>73.510000000000005</v>
      </c>
      <c r="C25" s="5">
        <v>37.85</v>
      </c>
      <c r="D25" s="6">
        <v>73.510000000000005</v>
      </c>
      <c r="E25" s="6">
        <v>73.510000000000005</v>
      </c>
      <c r="F25" s="6">
        <v>73.510000000000005</v>
      </c>
      <c r="G25" s="6">
        <v>73.510000000000005</v>
      </c>
      <c r="H25" s="6">
        <v>73.510000000000005</v>
      </c>
      <c r="J25">
        <f t="shared" si="0"/>
        <v>0.73510000000000009</v>
      </c>
      <c r="K25">
        <f t="shared" si="1"/>
        <v>0.73510000000000009</v>
      </c>
      <c r="N25" s="17">
        <v>23</v>
      </c>
      <c r="O25" s="17" t="s">
        <v>53</v>
      </c>
      <c r="P25" s="17" t="s">
        <v>54</v>
      </c>
      <c r="Q25" s="17">
        <v>73.510000000000005</v>
      </c>
      <c r="R25" s="17">
        <v>73.510000000000005</v>
      </c>
      <c r="S25" s="17">
        <v>73.510000000000005</v>
      </c>
      <c r="T25" s="17">
        <v>73.510000000000005</v>
      </c>
      <c r="U25" s="17">
        <v>73.510000000000005</v>
      </c>
      <c r="V25" s="17">
        <v>73.510000000000005</v>
      </c>
      <c r="W25" s="17">
        <v>73.510000000000005</v>
      </c>
    </row>
    <row r="26" spans="2:23" x14ac:dyDescent="0.25">
      <c r="B26" s="6">
        <v>53.29</v>
      </c>
      <c r="C26" s="5">
        <v>20.420000000000002</v>
      </c>
      <c r="D26" s="5">
        <v>43.27</v>
      </c>
      <c r="E26" s="5">
        <v>51.88</v>
      </c>
      <c r="F26" s="6">
        <v>53.29</v>
      </c>
      <c r="G26" s="5">
        <v>51.97</v>
      </c>
      <c r="H26" s="6">
        <v>53.29</v>
      </c>
      <c r="J26">
        <f t="shared" si="0"/>
        <v>0.53290000000000004</v>
      </c>
      <c r="K26">
        <f t="shared" si="1"/>
        <v>0.53290000000000004</v>
      </c>
      <c r="N26" s="17">
        <v>24</v>
      </c>
      <c r="O26" s="17" t="s">
        <v>53</v>
      </c>
      <c r="P26" s="17" t="s">
        <v>54</v>
      </c>
      <c r="Q26" s="17">
        <v>52.41</v>
      </c>
      <c r="R26" s="17">
        <v>53.29</v>
      </c>
      <c r="S26" s="17">
        <v>53.29</v>
      </c>
      <c r="T26" s="17">
        <v>53.29</v>
      </c>
      <c r="U26" s="17">
        <v>53.29</v>
      </c>
      <c r="V26" s="17">
        <v>52.94</v>
      </c>
      <c r="W26" s="17">
        <v>53.29</v>
      </c>
    </row>
    <row r="27" spans="2:23" x14ac:dyDescent="0.25">
      <c r="B27" s="5">
        <v>48.61</v>
      </c>
      <c r="C27" s="5">
        <v>18.23</v>
      </c>
      <c r="D27" s="5">
        <v>44.51</v>
      </c>
      <c r="E27" s="5">
        <v>46.69</v>
      </c>
      <c r="F27" s="6">
        <v>48.95</v>
      </c>
      <c r="G27" s="5">
        <v>47.37</v>
      </c>
      <c r="H27" s="6">
        <v>48.95</v>
      </c>
      <c r="J27">
        <f t="shared" si="0"/>
        <v>0.48950000000000005</v>
      </c>
      <c r="K27">
        <f t="shared" si="1"/>
        <v>0.48950000000000005</v>
      </c>
      <c r="N27" s="17">
        <v>25</v>
      </c>
      <c r="O27" s="17" t="s">
        <v>53</v>
      </c>
      <c r="P27" s="17" t="s">
        <v>55</v>
      </c>
      <c r="Q27" s="17">
        <v>52.53</v>
      </c>
      <c r="R27" s="17">
        <v>54.02</v>
      </c>
      <c r="S27" s="17">
        <v>54.27</v>
      </c>
      <c r="T27" s="17">
        <v>54.82</v>
      </c>
      <c r="U27" s="17">
        <v>54.82</v>
      </c>
      <c r="V27" s="17">
        <v>53.54</v>
      </c>
      <c r="W27" s="17">
        <v>54.82</v>
      </c>
    </row>
    <row r="28" spans="2:23" x14ac:dyDescent="0.25">
      <c r="B28" s="5">
        <v>46.21</v>
      </c>
      <c r="C28" s="5">
        <v>17.61</v>
      </c>
      <c r="D28" s="5">
        <v>41.67</v>
      </c>
      <c r="E28" s="5">
        <v>44.75</v>
      </c>
      <c r="F28" s="6">
        <v>47.26</v>
      </c>
      <c r="G28" s="5">
        <v>44.87</v>
      </c>
      <c r="H28" s="5">
        <v>46.58</v>
      </c>
      <c r="J28">
        <f t="shared" si="0"/>
        <v>0.46579999999999999</v>
      </c>
      <c r="K28">
        <f t="shared" si="1"/>
        <v>0.47259999999999996</v>
      </c>
      <c r="N28" s="17">
        <v>26</v>
      </c>
      <c r="O28" s="17" t="s">
        <v>40</v>
      </c>
      <c r="P28" s="17" t="s">
        <v>56</v>
      </c>
      <c r="Q28" s="17">
        <v>57.95</v>
      </c>
      <c r="R28" s="17">
        <v>59.77</v>
      </c>
      <c r="S28" s="17">
        <v>60.12</v>
      </c>
      <c r="T28" s="17">
        <v>58.89</v>
      </c>
      <c r="U28" s="17">
        <v>59.77</v>
      </c>
      <c r="V28" s="17">
        <v>59.77</v>
      </c>
      <c r="W28" s="17">
        <v>60.12</v>
      </c>
    </row>
    <row r="29" spans="2:23" x14ac:dyDescent="0.25">
      <c r="B29" s="6">
        <v>54.82</v>
      </c>
      <c r="C29" s="5">
        <v>52.14</v>
      </c>
      <c r="D29" s="5">
        <v>47.37</v>
      </c>
      <c r="E29" s="5">
        <v>54.27</v>
      </c>
      <c r="F29" s="6">
        <v>54.82</v>
      </c>
      <c r="G29" s="5">
        <v>54.27</v>
      </c>
      <c r="H29" s="6">
        <v>54.82</v>
      </c>
      <c r="J29">
        <f t="shared" si="0"/>
        <v>0.54820000000000002</v>
      </c>
      <c r="K29">
        <f t="shared" si="1"/>
        <v>0.54820000000000002</v>
      </c>
      <c r="N29" s="17">
        <v>27</v>
      </c>
      <c r="O29" s="17" t="s">
        <v>41</v>
      </c>
      <c r="P29" s="17" t="s">
        <v>57</v>
      </c>
      <c r="Q29" s="17">
        <v>52.47</v>
      </c>
      <c r="R29" s="17">
        <v>60.64</v>
      </c>
      <c r="S29" s="17">
        <v>59.04</v>
      </c>
      <c r="T29" s="17">
        <v>60.4</v>
      </c>
      <c r="U29" s="17">
        <v>60.64</v>
      </c>
      <c r="V29" s="17">
        <v>60.34</v>
      </c>
      <c r="W29" s="17">
        <v>60.63</v>
      </c>
    </row>
    <row r="30" spans="2:23" x14ac:dyDescent="0.25">
      <c r="B30" s="5">
        <v>47.06</v>
      </c>
      <c r="C30" s="5">
        <v>33.01</v>
      </c>
      <c r="D30" s="5">
        <v>32.86</v>
      </c>
      <c r="E30" s="5">
        <v>44.37</v>
      </c>
      <c r="F30" s="6">
        <v>47.23</v>
      </c>
      <c r="G30" s="5">
        <v>46.06</v>
      </c>
      <c r="H30" s="5">
        <v>47.06</v>
      </c>
      <c r="J30">
        <f t="shared" si="0"/>
        <v>0.47060000000000002</v>
      </c>
      <c r="K30">
        <f t="shared" si="1"/>
        <v>0.47229999999999994</v>
      </c>
      <c r="N30" s="17">
        <v>28</v>
      </c>
      <c r="O30" s="17" t="s">
        <v>53</v>
      </c>
      <c r="P30" s="17" t="s">
        <v>58</v>
      </c>
      <c r="Q30" s="17">
        <v>45.77</v>
      </c>
      <c r="R30" s="17">
        <v>52.05</v>
      </c>
      <c r="S30" s="18" t="s">
        <v>4</v>
      </c>
      <c r="T30" s="17">
        <v>52.07</v>
      </c>
      <c r="U30" s="17">
        <v>52.29</v>
      </c>
      <c r="V30" s="18" t="s">
        <v>4</v>
      </c>
      <c r="W30" s="18" t="s">
        <v>4</v>
      </c>
    </row>
    <row r="31" spans="2:23" x14ac:dyDescent="0.25">
      <c r="B31" s="6">
        <v>63.31</v>
      </c>
      <c r="C31" s="5">
        <v>33.46</v>
      </c>
      <c r="D31" s="5">
        <v>55.43</v>
      </c>
      <c r="E31" s="5">
        <v>58.11</v>
      </c>
      <c r="F31" s="6">
        <v>63.31</v>
      </c>
      <c r="G31" s="5">
        <v>59.52</v>
      </c>
      <c r="H31" s="5">
        <v>63.12</v>
      </c>
      <c r="J31">
        <f t="shared" si="0"/>
        <v>0.63119999999999998</v>
      </c>
      <c r="K31">
        <f t="shared" si="1"/>
        <v>0.6331</v>
      </c>
      <c r="N31" s="17">
        <v>29</v>
      </c>
      <c r="O31" s="17" t="s">
        <v>53</v>
      </c>
      <c r="P31" s="17" t="s">
        <v>58</v>
      </c>
      <c r="Q31" s="17">
        <v>61.16</v>
      </c>
      <c r="R31" s="17">
        <v>62.99</v>
      </c>
      <c r="S31" s="18" t="s">
        <v>4</v>
      </c>
      <c r="T31" s="17">
        <v>63.04</v>
      </c>
      <c r="U31" s="17">
        <v>63.04</v>
      </c>
      <c r="V31" s="18" t="s">
        <v>4</v>
      </c>
      <c r="W31" s="18" t="s">
        <v>4</v>
      </c>
    </row>
    <row r="32" spans="2:23" x14ac:dyDescent="0.25">
      <c r="B32" s="5">
        <v>59.77</v>
      </c>
      <c r="C32" s="5">
        <v>46.06</v>
      </c>
      <c r="D32" s="5">
        <v>56.32</v>
      </c>
      <c r="E32" s="5">
        <v>59.21</v>
      </c>
      <c r="F32" s="5">
        <v>59.77</v>
      </c>
      <c r="G32" s="5">
        <v>60</v>
      </c>
      <c r="H32" s="6">
        <v>60.12</v>
      </c>
      <c r="J32">
        <f t="shared" si="0"/>
        <v>0.60119999999999996</v>
      </c>
      <c r="K32">
        <f t="shared" si="1"/>
        <v>0.59770000000000001</v>
      </c>
      <c r="N32" s="17">
        <v>30</v>
      </c>
      <c r="O32" s="17" t="s">
        <v>53</v>
      </c>
      <c r="P32" s="17" t="s">
        <v>58</v>
      </c>
      <c r="Q32" s="17">
        <v>64.81</v>
      </c>
      <c r="R32" s="17">
        <v>68.38</v>
      </c>
      <c r="S32" s="18" t="s">
        <v>4</v>
      </c>
      <c r="T32" s="17">
        <v>68.38</v>
      </c>
      <c r="U32" s="17">
        <v>68.38</v>
      </c>
      <c r="V32" s="18" t="s">
        <v>4</v>
      </c>
      <c r="W32" s="18" t="s">
        <v>4</v>
      </c>
    </row>
    <row r="33" spans="2:23" x14ac:dyDescent="0.25">
      <c r="B33" s="6">
        <v>50.83</v>
      </c>
      <c r="C33" s="5">
        <v>21.11</v>
      </c>
      <c r="D33" s="5">
        <v>47.96</v>
      </c>
      <c r="E33" s="5">
        <v>50.48</v>
      </c>
      <c r="F33" s="6">
        <v>50.83</v>
      </c>
      <c r="G33" s="5">
        <v>50.51</v>
      </c>
      <c r="H33" s="6">
        <v>50.83</v>
      </c>
      <c r="J33">
        <f t="shared" si="0"/>
        <v>0.50829999999999997</v>
      </c>
      <c r="K33">
        <f t="shared" si="1"/>
        <v>0.50829999999999997</v>
      </c>
      <c r="N33" s="17">
        <v>31</v>
      </c>
      <c r="O33" s="17" t="s">
        <v>53</v>
      </c>
      <c r="P33" s="17" t="s">
        <v>58</v>
      </c>
      <c r="Q33" s="17">
        <v>48.18</v>
      </c>
      <c r="R33" s="17">
        <v>49.65</v>
      </c>
      <c r="S33" s="18" t="s">
        <v>4</v>
      </c>
      <c r="T33" s="17">
        <v>50</v>
      </c>
      <c r="U33" s="17">
        <v>50</v>
      </c>
      <c r="V33" s="18" t="s">
        <v>4</v>
      </c>
      <c r="W33" s="18" t="s">
        <v>4</v>
      </c>
    </row>
    <row r="34" spans="2:23" x14ac:dyDescent="0.25">
      <c r="B34" s="6">
        <v>47.75</v>
      </c>
      <c r="C34" s="5">
        <v>32.729999999999997</v>
      </c>
      <c r="D34" s="5">
        <v>39.409999999999997</v>
      </c>
      <c r="E34" s="5">
        <v>42.12</v>
      </c>
      <c r="F34" s="5">
        <v>47.14</v>
      </c>
      <c r="G34" s="5">
        <v>45.93</v>
      </c>
      <c r="H34" s="6">
        <v>47.75</v>
      </c>
      <c r="J34">
        <f t="shared" si="0"/>
        <v>0.47749999999999998</v>
      </c>
      <c r="K34">
        <f t="shared" si="1"/>
        <v>0.47139999999999999</v>
      </c>
      <c r="N34" s="17">
        <v>32</v>
      </c>
      <c r="O34" s="17" t="s">
        <v>53</v>
      </c>
      <c r="P34" s="17" t="s">
        <v>58</v>
      </c>
      <c r="Q34" s="17">
        <v>70.540000000000006</v>
      </c>
      <c r="R34" s="17">
        <v>72.37</v>
      </c>
      <c r="S34" s="18" t="s">
        <v>4</v>
      </c>
      <c r="T34" s="17">
        <v>72.37</v>
      </c>
      <c r="U34" s="17">
        <v>72.37</v>
      </c>
      <c r="V34" s="18" t="s">
        <v>4</v>
      </c>
      <c r="W34" s="18" t="s">
        <v>4</v>
      </c>
    </row>
    <row r="35" spans="2:23" x14ac:dyDescent="0.25">
      <c r="B35" s="6">
        <v>60.64</v>
      </c>
      <c r="C35" s="5">
        <v>52.21</v>
      </c>
      <c r="D35" s="5">
        <v>52.21</v>
      </c>
      <c r="E35" s="5">
        <v>56.42</v>
      </c>
      <c r="F35" s="6">
        <v>60.64</v>
      </c>
      <c r="G35" s="5">
        <v>59.85</v>
      </c>
      <c r="H35" s="5">
        <v>60.63</v>
      </c>
      <c r="J35">
        <f t="shared" si="0"/>
        <v>0.60630000000000006</v>
      </c>
      <c r="K35">
        <f t="shared" si="1"/>
        <v>0.60640000000000005</v>
      </c>
      <c r="N35" s="17">
        <v>33</v>
      </c>
      <c r="O35" s="17" t="s">
        <v>53</v>
      </c>
      <c r="P35" s="17" t="s">
        <v>58</v>
      </c>
      <c r="Q35" s="17">
        <v>77.31</v>
      </c>
      <c r="R35" s="17">
        <v>77.31</v>
      </c>
      <c r="S35" s="18" t="s">
        <v>4</v>
      </c>
      <c r="T35" s="17">
        <v>77.31</v>
      </c>
      <c r="U35" s="17">
        <v>77.31</v>
      </c>
      <c r="V35" s="18" t="s">
        <v>4</v>
      </c>
      <c r="W35" s="18" t="s">
        <v>4</v>
      </c>
    </row>
    <row r="36" spans="2:23" x14ac:dyDescent="0.25">
      <c r="B36" s="8">
        <v>84.03</v>
      </c>
      <c r="C36" s="7">
        <v>83.92</v>
      </c>
      <c r="D36" s="7">
        <v>83.92</v>
      </c>
      <c r="E36" s="8">
        <v>84.03</v>
      </c>
      <c r="F36" s="8">
        <v>84.03</v>
      </c>
      <c r="G36" s="8">
        <v>84.03</v>
      </c>
      <c r="H36" s="8">
        <v>84.03</v>
      </c>
      <c r="J36">
        <f t="shared" si="0"/>
        <v>0.84030000000000005</v>
      </c>
      <c r="K36">
        <f t="shared" si="1"/>
        <v>0.84030000000000005</v>
      </c>
      <c r="N36" s="17">
        <v>34</v>
      </c>
      <c r="O36" s="17" t="s">
        <v>53</v>
      </c>
      <c r="P36" s="17" t="s">
        <v>58</v>
      </c>
      <c r="Q36" s="17">
        <v>71.430000000000007</v>
      </c>
      <c r="R36" s="17">
        <v>73.239999999999995</v>
      </c>
      <c r="S36" s="18" t="s">
        <v>4</v>
      </c>
      <c r="T36" s="17">
        <v>73.239999999999995</v>
      </c>
      <c r="U36" s="17">
        <v>73.239999999999995</v>
      </c>
      <c r="V36" s="18" t="s">
        <v>4</v>
      </c>
      <c r="W36" s="18" t="s">
        <v>4</v>
      </c>
    </row>
    <row r="37" spans="2:23" x14ac:dyDescent="0.25">
      <c r="N37" s="19">
        <v>35</v>
      </c>
      <c r="O37" s="19" t="s">
        <v>49</v>
      </c>
      <c r="P37" s="19" t="s">
        <v>59</v>
      </c>
      <c r="Q37" s="19">
        <v>61.39</v>
      </c>
      <c r="R37" s="19">
        <v>63.31</v>
      </c>
      <c r="S37" s="19">
        <v>59.52</v>
      </c>
      <c r="T37" s="19">
        <v>62.59</v>
      </c>
      <c r="U37" s="19">
        <v>63.31</v>
      </c>
      <c r="V37" s="19">
        <v>61.58</v>
      </c>
      <c r="W37" s="19">
        <v>63.12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DatasetA</vt:lpstr>
      <vt:lpstr>DatasetA-2</vt:lpstr>
      <vt:lpstr>OlderResults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2015-06-05T18:17:20Z</dcterms:created>
  <dcterms:modified xsi:type="dcterms:W3CDTF">2021-12-13T16:41:13Z</dcterms:modified>
</cp:coreProperties>
</file>