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7800" windowHeight="8175" tabRatio="795" activeTab="5"/>
  </bookViews>
  <sheets>
    <sheet name="Facture 3 belges" sheetId="1" r:id="rId1"/>
    <sheet name="EXO ecart " sheetId="2" r:id="rId2"/>
    <sheet name="Part en %" sheetId="4" r:id="rId3"/>
    <sheet name="R Ecart" sheetId="5" r:id="rId4"/>
    <sheet name="R  Facture 3 belges" sheetId="7" r:id="rId5"/>
    <sheet name="R part en  %" sheetId="6" r:id="rId6"/>
  </sheets>
  <calcPr calcId="144525"/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D7" i="7"/>
  <c r="D8" i="7"/>
  <c r="D9" i="7"/>
  <c r="D10" i="7"/>
  <c r="D11" i="7"/>
  <c r="D12" i="7" s="1"/>
  <c r="D13" i="7" s="1"/>
  <c r="E2" i="6"/>
  <c r="E3" i="6"/>
  <c r="E4" i="6"/>
  <c r="B5" i="6"/>
  <c r="C5" i="6"/>
  <c r="D5" i="6"/>
  <c r="E5" i="6"/>
  <c r="E7" i="6"/>
  <c r="E8" i="6"/>
  <c r="E9" i="6"/>
  <c r="B10" i="6"/>
  <c r="C10" i="6"/>
  <c r="D10" i="6"/>
  <c r="E10" i="6"/>
  <c r="E12" i="6"/>
  <c r="E13" i="6"/>
  <c r="E14" i="6"/>
  <c r="B15" i="6"/>
  <c r="E15" i="6" s="1"/>
  <c r="C15" i="6"/>
  <c r="D15" i="6"/>
  <c r="E17" i="6"/>
  <c r="E18" i="6"/>
  <c r="E19" i="6"/>
  <c r="B20" i="6"/>
  <c r="E20" i="6" s="1"/>
  <c r="C20" i="6"/>
  <c r="D20" i="6"/>
  <c r="B22" i="6"/>
  <c r="B11" i="6" s="1"/>
  <c r="C22" i="6"/>
  <c r="C6" i="6" s="1"/>
  <c r="D22" i="6"/>
  <c r="D11" i="6" s="1"/>
  <c r="D2" i="5"/>
  <c r="E2" i="5" s="1"/>
  <c r="G2" i="5"/>
  <c r="D3" i="5"/>
  <c r="E3" i="5"/>
  <c r="G3" i="5"/>
  <c r="D4" i="5"/>
  <c r="E4" i="5" s="1"/>
  <c r="G4" i="5"/>
  <c r="D5" i="5"/>
  <c r="E5" i="5"/>
  <c r="G5" i="5"/>
  <c r="D14" i="7" l="1"/>
  <c r="D15" i="7"/>
  <c r="E21" i="6"/>
  <c r="E22" i="6"/>
  <c r="D21" i="6"/>
  <c r="B21" i="6"/>
  <c r="B16" i="6"/>
  <c r="C11" i="6"/>
  <c r="D6" i="6"/>
  <c r="B6" i="6"/>
  <c r="C21" i="6"/>
  <c r="E17" i="4"/>
  <c r="E18" i="4"/>
  <c r="E19" i="4"/>
  <c r="E12" i="4"/>
  <c r="E13" i="4"/>
  <c r="E14" i="4"/>
  <c r="E7" i="4"/>
  <c r="E8" i="4"/>
  <c r="E9" i="4"/>
  <c r="E2" i="4"/>
  <c r="E3" i="4"/>
  <c r="E4" i="4"/>
  <c r="E6" i="6" l="1"/>
  <c r="E11" i="6"/>
</calcChain>
</file>

<file path=xl/sharedStrings.xml><?xml version="1.0" encoding="utf-8"?>
<sst xmlns="http://schemas.openxmlformats.org/spreadsheetml/2006/main" count="108" uniqueCount="49">
  <si>
    <t>Articles</t>
  </si>
  <si>
    <t>Polo</t>
  </si>
  <si>
    <t>Jupe en soie</t>
  </si>
  <si>
    <t>Corsage</t>
  </si>
  <si>
    <t>Jean</t>
  </si>
  <si>
    <t>Pantalon</t>
  </si>
  <si>
    <t>Sac à main</t>
  </si>
  <si>
    <t>Escarpins</t>
  </si>
  <si>
    <t>Chaussures</t>
  </si>
  <si>
    <t>Sandales</t>
  </si>
  <si>
    <t>Prix unitaire</t>
  </si>
  <si>
    <t>Quantité</t>
  </si>
  <si>
    <t>Prix à payer</t>
  </si>
  <si>
    <t>Sous-total HT</t>
  </si>
  <si>
    <t>Remise</t>
  </si>
  <si>
    <t>Total HT</t>
  </si>
  <si>
    <t>TVA</t>
  </si>
  <si>
    <t>Total TTC</t>
  </si>
  <si>
    <t>Secteurs</t>
  </si>
  <si>
    <t>Accessoires</t>
  </si>
  <si>
    <t>Maroquinerie</t>
  </si>
  <si>
    <t>Vêtements</t>
  </si>
  <si>
    <t>Mars</t>
  </si>
  <si>
    <t>Avril</t>
  </si>
  <si>
    <t>Mai</t>
  </si>
  <si>
    <t>ecart en €</t>
  </si>
  <si>
    <t>Ecart en %</t>
  </si>
  <si>
    <t>Paris</t>
  </si>
  <si>
    <t>Montreuil</t>
  </si>
  <si>
    <t>Créteil</t>
  </si>
  <si>
    <t>Total IDF</t>
  </si>
  <si>
    <t>% par région</t>
  </si>
  <si>
    <t>Metz</t>
  </si>
  <si>
    <t>Strasbourg</t>
  </si>
  <si>
    <t>Mulhouse</t>
  </si>
  <si>
    <t>Total Est</t>
  </si>
  <si>
    <t>Biarritz</t>
  </si>
  <si>
    <t>Bordeaux</t>
  </si>
  <si>
    <t>Dax</t>
  </si>
  <si>
    <t>Total Ouest</t>
  </si>
  <si>
    <t>Marseille</t>
  </si>
  <si>
    <t>Canne</t>
  </si>
  <si>
    <t>Total Sud-Est</t>
  </si>
  <si>
    <t>Nice</t>
  </si>
  <si>
    <t>Total France</t>
  </si>
  <si>
    <t>Entretien</t>
  </si>
  <si>
    <t>Réparations</t>
  </si>
  <si>
    <t>Carrosserie</t>
  </si>
  <si>
    <t>Total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</si>
</sst>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_-* #,##0\ [$€-40C]_-;\-* #,##0\ [$€-40C]_-;_-* &quot;-&quot;??\ [$€-40C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double">
        <color theme="3" tint="0.39994506668294322"/>
      </left>
      <right style="hair">
        <color theme="3" tint="0.39994506668294322"/>
      </right>
      <top style="double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hair">
        <color theme="3" tint="0.39994506668294322"/>
      </right>
      <top style="double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double">
        <color theme="3" tint="0.39994506668294322"/>
      </right>
      <top style="double">
        <color theme="3" tint="0.39994506668294322"/>
      </top>
      <bottom style="hair">
        <color theme="3" tint="0.39994506668294322"/>
      </bottom>
      <diagonal/>
    </border>
    <border>
      <left style="double">
        <color theme="3" tint="0.39994506668294322"/>
      </left>
      <right style="hair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hair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double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double">
        <color theme="3" tint="0.39994506668294322"/>
      </right>
      <top style="hair">
        <color theme="3" tint="0.39994506668294322"/>
      </top>
      <bottom style="double">
        <color theme="3" tint="0.39994506668294322"/>
      </bottom>
      <diagonal/>
    </border>
    <border>
      <left style="double">
        <color theme="3" tint="0.39994506668294322"/>
      </left>
      <right style="hair">
        <color theme="3" tint="0.39994506668294322"/>
      </right>
      <top style="hair">
        <color theme="3" tint="0.39994506668294322"/>
      </top>
      <bottom/>
      <diagonal/>
    </border>
    <border>
      <left/>
      <right style="hair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/>
      <right style="hair">
        <color theme="3" tint="0.39994506668294322"/>
      </right>
      <top style="hair">
        <color theme="3" tint="0.39994506668294322"/>
      </top>
      <bottom style="double">
        <color theme="3" tint="0.39994506668294322"/>
      </bottom>
      <diagonal/>
    </border>
    <border>
      <left/>
      <right style="hair">
        <color theme="3" tint="0.39994506668294322"/>
      </right>
      <top/>
      <bottom style="hair">
        <color theme="3" tint="0.39994506668294322"/>
      </bottom>
      <diagonal/>
    </border>
    <border>
      <left/>
      <right style="double">
        <color theme="3" tint="0.39988402966399123"/>
      </right>
      <top style="double">
        <color theme="3" tint="0.39988402966399123"/>
      </top>
      <bottom/>
      <diagonal/>
    </border>
    <border>
      <left/>
      <right/>
      <top style="hair">
        <color theme="3" tint="0.39994506668294322"/>
      </top>
      <bottom style="hair">
        <color theme="3" tint="0.39991454817346722"/>
      </bottom>
      <diagonal/>
    </border>
    <border>
      <left/>
      <right/>
      <top/>
      <bottom style="hair">
        <color theme="3" tint="0.39994506668294322"/>
      </bottom>
      <diagonal/>
    </border>
    <border>
      <left/>
      <right/>
      <top style="hair">
        <color theme="3" tint="0.39994506668294322"/>
      </top>
      <bottom style="hair">
        <color theme="3" tint="0.39994506668294322"/>
      </bottom>
      <diagonal/>
    </border>
    <border>
      <left/>
      <right/>
      <top style="hair">
        <color theme="3" tint="0.39994506668294322"/>
      </top>
      <bottom style="double">
        <color theme="3" tint="0.39994506668294322"/>
      </bottom>
      <diagonal/>
    </border>
    <border>
      <left/>
      <right style="double">
        <color theme="3" tint="0.39988402966399123"/>
      </right>
      <top/>
      <bottom/>
      <diagonal/>
    </border>
    <border>
      <left style="thick">
        <color theme="9"/>
      </left>
      <right style="thin">
        <color theme="9"/>
      </right>
      <top style="thick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ck">
        <color theme="9"/>
      </top>
      <bottom style="thin">
        <color theme="9"/>
      </bottom>
      <diagonal/>
    </border>
    <border>
      <left style="thin">
        <color theme="9"/>
      </left>
      <right style="thick">
        <color theme="9"/>
      </right>
      <top style="thick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ck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ck">
        <color theme="9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 style="thick">
        <color theme="9"/>
      </bottom>
      <diagonal/>
    </border>
    <border>
      <left style="thick">
        <color theme="6" tint="0.39994506668294322"/>
      </left>
      <right style="medium">
        <color theme="6" tint="0.39994506668294322"/>
      </right>
      <top style="thick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thick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thick">
        <color theme="6" tint="0.39994506668294322"/>
      </right>
      <top style="thick">
        <color theme="6" tint="0.39994506668294322"/>
      </top>
      <bottom style="medium">
        <color theme="6" tint="0.39994506668294322"/>
      </bottom>
      <diagonal/>
    </border>
    <border>
      <left style="thick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thick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thick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thick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thick">
        <color theme="6" tint="0.39994506668294322"/>
      </bottom>
      <diagonal/>
    </border>
    <border>
      <left style="medium">
        <color theme="6" tint="0.39994506668294322"/>
      </left>
      <right style="thick">
        <color theme="6" tint="0.39994506668294322"/>
      </right>
      <top style="medium">
        <color theme="6" tint="0.39994506668294322"/>
      </top>
      <bottom style="thick">
        <color theme="6" tint="0.3999450666829432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4" xfId="0" applyBorder="1"/>
    <xf numFmtId="44" fontId="0" fillId="0" borderId="5" xfId="1" applyFont="1" applyBorder="1"/>
    <xf numFmtId="0" fontId="0" fillId="0" borderId="5" xfId="0" applyBorder="1" applyAlignment="1">
      <alignment horizontal="center"/>
    </xf>
    <xf numFmtId="44" fontId="0" fillId="0" borderId="6" xfId="0" applyNumberFormat="1" applyBorder="1"/>
    <xf numFmtId="0" fontId="0" fillId="0" borderId="5" xfId="0" applyBorder="1"/>
    <xf numFmtId="44" fontId="0" fillId="0" borderId="7" xfId="0" applyNumberFormat="1" applyBorder="1"/>
    <xf numFmtId="0" fontId="0" fillId="0" borderId="8" xfId="0" applyBorder="1"/>
    <xf numFmtId="9" fontId="0" fillId="0" borderId="9" xfId="0" applyNumberFormat="1" applyBorder="1" applyAlignment="1">
      <alignment horizontal="left"/>
    </xf>
    <xf numFmtId="0" fontId="0" fillId="0" borderId="9" xfId="0" applyBorder="1" applyAlignment="1">
      <alignment horizontal="left" indent="2"/>
    </xf>
    <xf numFmtId="0" fontId="0" fillId="0" borderId="13" xfId="0" applyBorder="1" applyAlignment="1">
      <alignment horizontal="left" indent="2"/>
    </xf>
    <xf numFmtId="0" fontId="0" fillId="0" borderId="15" xfId="0" applyBorder="1" applyAlignment="1">
      <alignment horizontal="left" indent="4"/>
    </xf>
    <xf numFmtId="0" fontId="0" fillId="2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1" fontId="0" fillId="0" borderId="0" xfId="0" applyNumberFormat="1"/>
    <xf numFmtId="0" fontId="0" fillId="0" borderId="0" xfId="0" applyAlignment="1">
      <alignment wrapText="1"/>
    </xf>
    <xf numFmtId="0" fontId="0" fillId="0" borderId="21" xfId="0" applyBorder="1"/>
    <xf numFmtId="164" fontId="0" fillId="0" borderId="22" xfId="0" applyNumberFormat="1" applyBorder="1"/>
    <xf numFmtId="9" fontId="0" fillId="0" borderId="22" xfId="2" applyFont="1" applyBorder="1"/>
    <xf numFmtId="9" fontId="0" fillId="0" borderId="23" xfId="2" applyFont="1" applyBorder="1"/>
    <xf numFmtId="0" fontId="0" fillId="0" borderId="24" xfId="0" applyBorder="1"/>
    <xf numFmtId="164" fontId="0" fillId="0" borderId="25" xfId="0" applyNumberFormat="1" applyBorder="1"/>
    <xf numFmtId="9" fontId="0" fillId="0" borderId="25" xfId="2" applyFont="1" applyBorder="1"/>
    <xf numFmtId="9" fontId="0" fillId="0" borderId="26" xfId="2" applyFont="1" applyBorder="1"/>
    <xf numFmtId="0" fontId="0" fillId="0" borderId="30" xfId="0" applyBorder="1"/>
    <xf numFmtId="164" fontId="0" fillId="0" borderId="31" xfId="0" applyNumberFormat="1" applyBorder="1"/>
    <xf numFmtId="164" fontId="0" fillId="0" borderId="32" xfId="0" applyNumberFormat="1" applyBorder="1"/>
    <xf numFmtId="0" fontId="0" fillId="3" borderId="30" xfId="0" applyFill="1" applyBorder="1"/>
    <xf numFmtId="164" fontId="0" fillId="3" borderId="31" xfId="0" applyNumberFormat="1" applyFill="1" applyBorder="1"/>
    <xf numFmtId="164" fontId="0" fillId="3" borderId="32" xfId="0" applyNumberForma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164" fontId="0" fillId="0" borderId="31" xfId="1" applyNumberFormat="1" applyFont="1" applyBorder="1"/>
    <xf numFmtId="164" fontId="0" fillId="0" borderId="32" xfId="1" applyNumberFormat="1" applyFont="1" applyBorder="1"/>
    <xf numFmtId="0" fontId="0" fillId="5" borderId="33" xfId="0" applyFill="1" applyBorder="1"/>
    <xf numFmtId="164" fontId="0" fillId="5" borderId="34" xfId="0" applyNumberFormat="1" applyFill="1" applyBorder="1"/>
    <xf numFmtId="164" fontId="0" fillId="5" borderId="35" xfId="0" applyNumberFormat="1" applyFill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horizontal="center"/>
    </xf>
    <xf numFmtId="9" fontId="0" fillId="4" borderId="31" xfId="2" applyFont="1" applyFill="1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1" fontId="0" fillId="0" borderId="19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left" indent="2"/>
    </xf>
    <xf numFmtId="0" fontId="0" fillId="0" borderId="10" xfId="0" applyBorder="1" applyAlignment="1">
      <alignment horizontal="left" indent="2"/>
    </xf>
    <xf numFmtId="0" fontId="0" fillId="0" borderId="14" xfId="0" applyBorder="1" applyAlignment="1">
      <alignment horizontal="left" indent="2"/>
    </xf>
    <xf numFmtId="0" fontId="0" fillId="0" borderId="11" xfId="0" applyBorder="1" applyAlignment="1">
      <alignment horizontal="left" indent="2"/>
    </xf>
    <xf numFmtId="0" fontId="0" fillId="0" borderId="20" xfId="0" applyBorder="1" applyAlignment="1">
      <alignment wrapText="1"/>
    </xf>
    <xf numFmtId="0" fontId="0" fillId="0" borderId="19" xfId="0" applyBorder="1" applyAlignment="1">
      <alignment wrapText="1"/>
    </xf>
    <xf numFmtId="11" fontId="0" fillId="0" borderId="19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29" xfId="0" applyBorder="1"/>
    <xf numFmtId="0" fontId="0" fillId="0" borderId="28" xfId="0" applyBorder="1"/>
    <xf numFmtId="0" fontId="0" fillId="0" borderId="27" xfId="0" applyBorder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6"/>
  <sheetViews>
    <sheetView showGridLines="0" workbookViewId="0">
      <selection activeCell="G19" sqref="G19"/>
    </sheetView>
  </sheetViews>
  <sheetFormatPr baseColWidth="10" defaultRowHeight="15" x14ac:dyDescent="0.25"/>
  <cols>
    <col min="1" max="1" width="12" bestFit="1" customWidth="1"/>
    <col min="2" max="2" width="10.85546875" customWidth="1"/>
    <col min="4" max="4" width="9.28515625" customWidth="1"/>
  </cols>
  <sheetData>
    <row r="1" spans="1:4" s="12" customFormat="1" ht="30.75" thickTop="1" x14ac:dyDescent="0.25">
      <c r="A1" s="13" t="s">
        <v>0</v>
      </c>
      <c r="B1" s="14" t="s">
        <v>10</v>
      </c>
      <c r="C1" s="14" t="s">
        <v>11</v>
      </c>
      <c r="D1" s="15" t="s">
        <v>12</v>
      </c>
    </row>
    <row r="2" spans="1:4" x14ac:dyDescent="0.25">
      <c r="A2" s="1" t="s">
        <v>1</v>
      </c>
      <c r="B2" s="2">
        <v>29</v>
      </c>
      <c r="C2" s="3">
        <v>3</v>
      </c>
      <c r="D2" s="4"/>
    </row>
    <row r="3" spans="1:4" x14ac:dyDescent="0.25">
      <c r="A3" s="1" t="s">
        <v>2</v>
      </c>
      <c r="B3" s="2">
        <v>35.5</v>
      </c>
      <c r="C3" s="3">
        <v>1</v>
      </c>
      <c r="D3" s="4"/>
    </row>
    <row r="4" spans="1:4" x14ac:dyDescent="0.25">
      <c r="A4" s="1" t="s">
        <v>3</v>
      </c>
      <c r="B4" s="2">
        <v>38</v>
      </c>
      <c r="C4" s="3">
        <v>2</v>
      </c>
      <c r="D4" s="4"/>
    </row>
    <row r="5" spans="1:4" x14ac:dyDescent="0.25">
      <c r="A5" s="1" t="s">
        <v>4</v>
      </c>
      <c r="B5" s="2">
        <v>120</v>
      </c>
      <c r="C5" s="3">
        <v>1</v>
      </c>
      <c r="D5" s="4"/>
    </row>
    <row r="6" spans="1:4" x14ac:dyDescent="0.25">
      <c r="A6" s="1" t="s">
        <v>5</v>
      </c>
      <c r="B6" s="2">
        <v>49.9</v>
      </c>
      <c r="C6" s="3">
        <v>1</v>
      </c>
      <c r="D6" s="4"/>
    </row>
    <row r="7" spans="1:4" x14ac:dyDescent="0.25">
      <c r="A7" s="1" t="s">
        <v>6</v>
      </c>
      <c r="B7" s="2">
        <v>150</v>
      </c>
      <c r="C7" s="3">
        <v>1</v>
      </c>
      <c r="D7" s="4"/>
    </row>
    <row r="8" spans="1:4" x14ac:dyDescent="0.25">
      <c r="A8" s="1" t="s">
        <v>7</v>
      </c>
      <c r="B8" s="2">
        <v>29</v>
      </c>
      <c r="C8" s="3">
        <v>2</v>
      </c>
      <c r="D8" s="4"/>
    </row>
    <row r="9" spans="1:4" x14ac:dyDescent="0.25">
      <c r="A9" s="1" t="s">
        <v>8</v>
      </c>
      <c r="B9" s="2">
        <v>59</v>
      </c>
      <c r="C9" s="3">
        <v>2</v>
      </c>
      <c r="D9" s="4"/>
    </row>
    <row r="10" spans="1:4" ht="15.75" thickBot="1" x14ac:dyDescent="0.3">
      <c r="A10" s="7" t="s">
        <v>9</v>
      </c>
      <c r="B10" s="2">
        <v>35</v>
      </c>
      <c r="C10" s="3">
        <v>2</v>
      </c>
      <c r="D10" s="4"/>
    </row>
    <row r="11" spans="1:4" ht="15.75" thickTop="1" x14ac:dyDescent="0.25">
      <c r="A11" s="50"/>
      <c r="B11" s="9" t="s">
        <v>13</v>
      </c>
      <c r="C11" s="5"/>
      <c r="D11" s="4"/>
    </row>
    <row r="12" spans="1:4" x14ac:dyDescent="0.25">
      <c r="A12" s="51"/>
      <c r="B12" s="10" t="s">
        <v>14</v>
      </c>
      <c r="C12" s="8">
        <v>0.75</v>
      </c>
      <c r="D12" s="4"/>
    </row>
    <row r="13" spans="1:4" x14ac:dyDescent="0.25">
      <c r="A13" s="51"/>
      <c r="B13" s="54" t="s">
        <v>15</v>
      </c>
      <c r="C13" s="55"/>
      <c r="D13" s="4"/>
    </row>
    <row r="14" spans="1:4" x14ac:dyDescent="0.25">
      <c r="A14" s="51"/>
      <c r="B14" s="11" t="s">
        <v>16</v>
      </c>
      <c r="C14" s="8">
        <v>0.2</v>
      </c>
      <c r="D14" s="4"/>
    </row>
    <row r="15" spans="1:4" ht="15.75" thickBot="1" x14ac:dyDescent="0.3">
      <c r="A15" s="51"/>
      <c r="B15" s="52" t="s">
        <v>17</v>
      </c>
      <c r="C15" s="53"/>
      <c r="D15" s="6"/>
    </row>
    <row r="16" spans="1:4" ht="15.75" thickTop="1" x14ac:dyDescent="0.25"/>
  </sheetData>
  <mergeCells count="3">
    <mergeCell ref="A11:A15"/>
    <mergeCell ref="B15:C15"/>
    <mergeCell ref="B13:C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00" orientation="portrait" r:id="rId1"/>
  <headerFooter>
    <oddHeader>&amp;L&amp;D&amp;C&amp;A&amp;R&amp;G</oddHeader>
    <oddFooter>&amp;L&amp;Z&amp;F&amp;R&amp;P/&amp;N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6"/>
  <sheetViews>
    <sheetView showGridLines="0" workbookViewId="0">
      <selection activeCell="G19" sqref="G19"/>
    </sheetView>
  </sheetViews>
  <sheetFormatPr baseColWidth="10" defaultRowHeight="15" x14ac:dyDescent="0.25"/>
  <cols>
    <col min="1" max="1" width="13.140625" bestFit="1" customWidth="1"/>
    <col min="2" max="3" width="11.42578125" customWidth="1"/>
    <col min="4" max="4" width="11.42578125" style="16" customWidth="1"/>
    <col min="5" max="5" width="7.140625" style="16" customWidth="1"/>
    <col min="6" max="6" width="11.42578125" customWidth="1"/>
    <col min="7" max="7" width="9" customWidth="1"/>
  </cols>
  <sheetData>
    <row r="1" spans="1:7" s="49" customFormat="1" ht="30" customHeight="1" thickTop="1" x14ac:dyDescent="0.25">
      <c r="A1" s="45" t="s">
        <v>18</v>
      </c>
      <c r="B1" s="46" t="s">
        <v>22</v>
      </c>
      <c r="C1" s="46" t="s">
        <v>23</v>
      </c>
      <c r="D1" s="47" t="s">
        <v>25</v>
      </c>
      <c r="E1" s="47" t="s">
        <v>26</v>
      </c>
      <c r="F1" s="46" t="s">
        <v>24</v>
      </c>
      <c r="G1" s="48" t="s">
        <v>26</v>
      </c>
    </row>
    <row r="2" spans="1:7" x14ac:dyDescent="0.25">
      <c r="A2" s="18" t="s">
        <v>21</v>
      </c>
      <c r="B2" s="19">
        <v>30000</v>
      </c>
      <c r="C2" s="19">
        <v>40000</v>
      </c>
      <c r="D2" s="19"/>
      <c r="E2" s="20"/>
      <c r="F2" s="19">
        <v>38000</v>
      </c>
      <c r="G2" s="21"/>
    </row>
    <row r="3" spans="1:7" x14ac:dyDescent="0.25">
      <c r="A3" s="18" t="s">
        <v>8</v>
      </c>
      <c r="B3" s="19">
        <v>25000</v>
      </c>
      <c r="C3" s="19">
        <v>42000</v>
      </c>
      <c r="D3" s="19"/>
      <c r="E3" s="20"/>
      <c r="F3" s="19">
        <v>30000</v>
      </c>
      <c r="G3" s="21"/>
    </row>
    <row r="4" spans="1:7" x14ac:dyDescent="0.25">
      <c r="A4" s="18" t="s">
        <v>19</v>
      </c>
      <c r="B4" s="19">
        <v>15000</v>
      </c>
      <c r="C4" s="19">
        <v>14000</v>
      </c>
      <c r="D4" s="19"/>
      <c r="E4" s="20"/>
      <c r="F4" s="19">
        <v>12000</v>
      </c>
      <c r="G4" s="21"/>
    </row>
    <row r="5" spans="1:7" ht="15.75" thickBot="1" x14ac:dyDescent="0.3">
      <c r="A5" s="22" t="s">
        <v>20</v>
      </c>
      <c r="B5" s="23">
        <v>28000</v>
      </c>
      <c r="C5" s="23">
        <v>35000</v>
      </c>
      <c r="D5" s="23"/>
      <c r="E5" s="24"/>
      <c r="F5" s="23">
        <v>40000</v>
      </c>
      <c r="G5" s="25"/>
    </row>
    <row r="6" spans="1:7" ht="15.75" thickTop="1" x14ac:dyDescent="0.25"/>
  </sheetData>
  <printOptions horizontalCentered="1" verticalCentered="1"/>
  <pageMargins left="0.70866141732283472" right="0.70866141732283472" top="0.74803149606299213" bottom="0.74803149606299213" header="0.78740157480314965" footer="0.31496062992125984"/>
  <pageSetup paperSize="9" scale="145" orientation="landscape" r:id="rId1"/>
  <headerFooter>
    <oddHeader>&amp;L&amp;D&amp;C&amp;Z&amp;F&amp;R&amp;G</oddHeader>
    <oddFooter>&amp;L&amp;A&amp;R&amp;N/&amp;N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23"/>
  <sheetViews>
    <sheetView showGridLines="0" workbookViewId="0">
      <selection activeCell="G21" sqref="G21"/>
    </sheetView>
  </sheetViews>
  <sheetFormatPr baseColWidth="10" defaultRowHeight="15" x14ac:dyDescent="0.25"/>
  <cols>
    <col min="1" max="1" width="15.7109375" customWidth="1"/>
    <col min="2" max="4" width="11.85546875" bestFit="1" customWidth="1"/>
    <col min="5" max="5" width="12.85546875" bestFit="1" customWidth="1"/>
  </cols>
  <sheetData>
    <row r="1" spans="1:5" s="17" customFormat="1" ht="30" customHeight="1" thickTop="1" thickBot="1" x14ac:dyDescent="0.3">
      <c r="A1" s="40"/>
      <c r="B1" s="41" t="s">
        <v>45</v>
      </c>
      <c r="C1" s="41" t="s">
        <v>46</v>
      </c>
      <c r="D1" s="41" t="s">
        <v>47</v>
      </c>
      <c r="E1" s="42" t="s">
        <v>48</v>
      </c>
    </row>
    <row r="2" spans="1:5" ht="15.75" thickBot="1" x14ac:dyDescent="0.3">
      <c r="A2" s="26" t="s">
        <v>27</v>
      </c>
      <c r="B2" s="27">
        <v>1000</v>
      </c>
      <c r="C2" s="27">
        <v>1800</v>
      </c>
      <c r="D2" s="27">
        <v>2300</v>
      </c>
      <c r="E2" s="28">
        <f>SUM(B2:D2)</f>
        <v>5100</v>
      </c>
    </row>
    <row r="3" spans="1:5" ht="15.75" thickBot="1" x14ac:dyDescent="0.3">
      <c r="A3" s="26" t="s">
        <v>28</v>
      </c>
      <c r="B3" s="27">
        <v>450</v>
      </c>
      <c r="C3" s="27">
        <v>2000</v>
      </c>
      <c r="D3" s="27">
        <v>2200</v>
      </c>
      <c r="E3" s="28">
        <f>SUM(B3:D3)</f>
        <v>4650</v>
      </c>
    </row>
    <row r="4" spans="1:5" ht="15.75" thickBot="1" x14ac:dyDescent="0.3">
      <c r="A4" s="43" t="s">
        <v>29</v>
      </c>
      <c r="B4" s="27">
        <v>520</v>
      </c>
      <c r="C4" s="27">
        <v>1500</v>
      </c>
      <c r="D4" s="27">
        <v>1000</v>
      </c>
      <c r="E4" s="28">
        <f>SUM(B4:D4)</f>
        <v>3020</v>
      </c>
    </row>
    <row r="5" spans="1:5" ht="15.75" thickBot="1" x14ac:dyDescent="0.3">
      <c r="A5" s="29" t="s">
        <v>30</v>
      </c>
      <c r="B5" s="30"/>
      <c r="C5" s="30"/>
      <c r="D5" s="30"/>
      <c r="E5" s="31"/>
    </row>
    <row r="6" spans="1:5" ht="15.75" thickBot="1" x14ac:dyDescent="0.3">
      <c r="A6" s="32" t="s">
        <v>31</v>
      </c>
      <c r="B6" s="44"/>
      <c r="C6" s="44"/>
      <c r="D6" s="44"/>
      <c r="E6" s="44"/>
    </row>
    <row r="7" spans="1:5" ht="15.75" thickBot="1" x14ac:dyDescent="0.3">
      <c r="A7" s="26" t="s">
        <v>32</v>
      </c>
      <c r="B7" s="27">
        <v>650</v>
      </c>
      <c r="C7" s="27">
        <v>800</v>
      </c>
      <c r="D7" s="27">
        <v>850</v>
      </c>
      <c r="E7" s="28">
        <f>SUM(B7:D7)</f>
        <v>2300</v>
      </c>
    </row>
    <row r="8" spans="1:5" ht="15.75" thickBot="1" x14ac:dyDescent="0.3">
      <c r="A8" s="26" t="s">
        <v>33</v>
      </c>
      <c r="B8" s="27">
        <v>500</v>
      </c>
      <c r="C8" s="27">
        <v>1000</v>
      </c>
      <c r="D8" s="27">
        <v>800</v>
      </c>
      <c r="E8" s="28">
        <f>SUM(B8:D8)</f>
        <v>2300</v>
      </c>
    </row>
    <row r="9" spans="1:5" ht="15.75" thickBot="1" x14ac:dyDescent="0.3">
      <c r="A9" s="26" t="s">
        <v>34</v>
      </c>
      <c r="B9" s="27">
        <v>1000</v>
      </c>
      <c r="C9" s="27">
        <v>1500</v>
      </c>
      <c r="D9" s="27">
        <v>650</v>
      </c>
      <c r="E9" s="28">
        <f>SUM(B9:D9)</f>
        <v>3150</v>
      </c>
    </row>
    <row r="10" spans="1:5" ht="15.75" thickBot="1" x14ac:dyDescent="0.3">
      <c r="A10" s="29" t="s">
        <v>35</v>
      </c>
      <c r="B10" s="30"/>
      <c r="C10" s="30"/>
      <c r="D10" s="30"/>
      <c r="E10" s="31"/>
    </row>
    <row r="11" spans="1:5" ht="15.75" thickBot="1" x14ac:dyDescent="0.3">
      <c r="A11" s="32" t="s">
        <v>31</v>
      </c>
      <c r="B11" s="44"/>
      <c r="C11" s="44"/>
      <c r="D11" s="44"/>
      <c r="E11" s="44"/>
    </row>
    <row r="12" spans="1:5" ht="15.75" thickBot="1" x14ac:dyDescent="0.3">
      <c r="A12" s="26" t="s">
        <v>36</v>
      </c>
      <c r="B12" s="27">
        <v>1500</v>
      </c>
      <c r="C12" s="27">
        <v>2500</v>
      </c>
      <c r="D12" s="27">
        <v>600</v>
      </c>
      <c r="E12" s="28">
        <f>SUM(B12:D12)</f>
        <v>4600</v>
      </c>
    </row>
    <row r="13" spans="1:5" ht="15.75" thickBot="1" x14ac:dyDescent="0.3">
      <c r="A13" s="26" t="s">
        <v>37</v>
      </c>
      <c r="B13" s="27">
        <v>900</v>
      </c>
      <c r="C13" s="27">
        <v>1800</v>
      </c>
      <c r="D13" s="27">
        <v>1950</v>
      </c>
      <c r="E13" s="28">
        <f>SUM(B13:D13)</f>
        <v>4650</v>
      </c>
    </row>
    <row r="14" spans="1:5" ht="15.75" thickBot="1" x14ac:dyDescent="0.3">
      <c r="A14" s="26" t="s">
        <v>38</v>
      </c>
      <c r="B14" s="27">
        <v>1200</v>
      </c>
      <c r="C14" s="27">
        <v>1600</v>
      </c>
      <c r="D14" s="27">
        <v>520</v>
      </c>
      <c r="E14" s="28">
        <f>SUM(B14:D14)</f>
        <v>3320</v>
      </c>
    </row>
    <row r="15" spans="1:5" ht="15.75" thickBot="1" x14ac:dyDescent="0.3">
      <c r="A15" s="29" t="s">
        <v>39</v>
      </c>
      <c r="B15" s="30"/>
      <c r="C15" s="30"/>
      <c r="D15" s="30"/>
      <c r="E15" s="31"/>
    </row>
    <row r="16" spans="1:5" ht="15.75" thickBot="1" x14ac:dyDescent="0.3">
      <c r="A16" s="32" t="s">
        <v>31</v>
      </c>
      <c r="B16" s="44"/>
      <c r="C16" s="33"/>
      <c r="D16" s="33"/>
      <c r="E16" s="34"/>
    </row>
    <row r="17" spans="1:5" ht="15.75" thickBot="1" x14ac:dyDescent="0.3">
      <c r="A17" s="26" t="s">
        <v>43</v>
      </c>
      <c r="B17" s="35">
        <v>1800</v>
      </c>
      <c r="C17" s="35">
        <v>2000</v>
      </c>
      <c r="D17" s="35">
        <v>3000</v>
      </c>
      <c r="E17" s="36">
        <f>SUM(B17:D17)</f>
        <v>6800</v>
      </c>
    </row>
    <row r="18" spans="1:5" ht="15.75" thickBot="1" x14ac:dyDescent="0.3">
      <c r="A18" s="26" t="s">
        <v>40</v>
      </c>
      <c r="B18" s="35">
        <v>390</v>
      </c>
      <c r="C18" s="35">
        <v>600</v>
      </c>
      <c r="D18" s="35">
        <v>2000</v>
      </c>
      <c r="E18" s="36">
        <f>SUM(B18:D18)</f>
        <v>2990</v>
      </c>
    </row>
    <row r="19" spans="1:5" ht="15.75" thickBot="1" x14ac:dyDescent="0.3">
      <c r="A19" s="26" t="s">
        <v>41</v>
      </c>
      <c r="B19" s="35">
        <v>1600</v>
      </c>
      <c r="C19" s="35">
        <v>1800</v>
      </c>
      <c r="D19" s="35">
        <v>2800</v>
      </c>
      <c r="E19" s="36">
        <f>SUM(B19:D19)</f>
        <v>6200</v>
      </c>
    </row>
    <row r="20" spans="1:5" ht="15.75" thickBot="1" x14ac:dyDescent="0.3">
      <c r="A20" s="29" t="s">
        <v>42</v>
      </c>
      <c r="B20" s="30"/>
      <c r="C20" s="30"/>
      <c r="D20" s="30"/>
      <c r="E20" s="31"/>
    </row>
    <row r="21" spans="1:5" ht="15.75" thickBot="1" x14ac:dyDescent="0.3">
      <c r="A21" s="32" t="s">
        <v>31</v>
      </c>
      <c r="B21" s="44"/>
      <c r="C21" s="44"/>
      <c r="D21" s="44"/>
      <c r="E21" s="44"/>
    </row>
    <row r="22" spans="1:5" ht="15.75" thickBot="1" x14ac:dyDescent="0.3">
      <c r="A22" s="37" t="s">
        <v>44</v>
      </c>
      <c r="B22" s="38"/>
      <c r="C22" s="38"/>
      <c r="D22" s="38"/>
      <c r="E22" s="39"/>
    </row>
    <row r="23" spans="1:5" ht="15.75" thickTop="1" x14ac:dyDescent="0.25"/>
  </sheetData>
  <printOptions horizontalCentered="1" verticalCentered="1"/>
  <pageMargins left="0.70866141732283472" right="0.70866141732283472" top="0.74803149606299213" bottom="0.74803149606299213" header="0.78740157480314965" footer="0.31496062992125984"/>
  <pageSetup paperSize="9" scale="145" orientation="landscape" r:id="rId1"/>
  <headerFooter>
    <oddHeader>&amp;L&amp;D&amp;C&amp;Z&amp;F&amp;R&amp;G</oddHeader>
    <oddFooter>&amp;L&amp;A&amp;R&amp;N/&amp;N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6"/>
  <sheetViews>
    <sheetView showGridLines="0" workbookViewId="0">
      <selection activeCell="G19" sqref="G19"/>
    </sheetView>
  </sheetViews>
  <sheetFormatPr baseColWidth="10" defaultRowHeight="15" x14ac:dyDescent="0.25"/>
  <cols>
    <col min="1" max="1" width="13.140625" bestFit="1" customWidth="1"/>
    <col min="2" max="3" width="11.42578125" customWidth="1"/>
    <col min="4" max="4" width="11.42578125" style="16" customWidth="1"/>
    <col min="5" max="5" width="7.140625" style="16" customWidth="1"/>
    <col min="6" max="6" width="11.42578125" customWidth="1"/>
    <col min="7" max="7" width="6.5703125" customWidth="1"/>
  </cols>
  <sheetData>
    <row r="1" spans="1:7" s="17" customFormat="1" ht="30" customHeight="1" thickTop="1" x14ac:dyDescent="0.25">
      <c r="A1" s="59" t="s">
        <v>18</v>
      </c>
      <c r="B1" s="57" t="s">
        <v>22</v>
      </c>
      <c r="C1" s="57" t="s">
        <v>23</v>
      </c>
      <c r="D1" s="58" t="s">
        <v>25</v>
      </c>
      <c r="E1" s="58" t="s">
        <v>26</v>
      </c>
      <c r="F1" s="57" t="s">
        <v>24</v>
      </c>
      <c r="G1" s="56" t="s">
        <v>26</v>
      </c>
    </row>
    <row r="2" spans="1:7" x14ac:dyDescent="0.25">
      <c r="A2" s="18" t="s">
        <v>21</v>
      </c>
      <c r="B2" s="19">
        <v>30000</v>
      </c>
      <c r="C2" s="19">
        <v>40000</v>
      </c>
      <c r="D2" s="19">
        <f>C2-B2</f>
        <v>10000</v>
      </c>
      <c r="E2" s="20">
        <f>D2/B2</f>
        <v>0.33333333333333331</v>
      </c>
      <c r="F2" s="19">
        <v>38000</v>
      </c>
      <c r="G2" s="21">
        <f>(F2-C2)/C2</f>
        <v>-0.05</v>
      </c>
    </row>
    <row r="3" spans="1:7" x14ac:dyDescent="0.25">
      <c r="A3" s="18" t="s">
        <v>8</v>
      </c>
      <c r="B3" s="19">
        <v>25000</v>
      </c>
      <c r="C3" s="19">
        <v>42000</v>
      </c>
      <c r="D3" s="19">
        <f>C3-B3</f>
        <v>17000</v>
      </c>
      <c r="E3" s="20">
        <f>D3/B3</f>
        <v>0.68</v>
      </c>
      <c r="F3" s="19">
        <v>30000</v>
      </c>
      <c r="G3" s="21">
        <f>(F3-C3)/C3</f>
        <v>-0.2857142857142857</v>
      </c>
    </row>
    <row r="4" spans="1:7" x14ac:dyDescent="0.25">
      <c r="A4" s="18" t="s">
        <v>19</v>
      </c>
      <c r="B4" s="19">
        <v>15000</v>
      </c>
      <c r="C4" s="19">
        <v>14000</v>
      </c>
      <c r="D4" s="19">
        <f>C4-B4</f>
        <v>-1000</v>
      </c>
      <c r="E4" s="20">
        <f>D4/B4</f>
        <v>-6.6666666666666666E-2</v>
      </c>
      <c r="F4" s="19">
        <v>12000</v>
      </c>
      <c r="G4" s="21">
        <f>(F4-C4)/C4</f>
        <v>-0.14285714285714285</v>
      </c>
    </row>
    <row r="5" spans="1:7" ht="15.75" thickBot="1" x14ac:dyDescent="0.3">
      <c r="A5" s="22" t="s">
        <v>20</v>
      </c>
      <c r="B5" s="23">
        <v>28000</v>
      </c>
      <c r="C5" s="23">
        <v>35000</v>
      </c>
      <c r="D5" s="23">
        <f>C5-B5</f>
        <v>7000</v>
      </c>
      <c r="E5" s="24">
        <f>D5/B5</f>
        <v>0.25</v>
      </c>
      <c r="F5" s="23">
        <v>40000</v>
      </c>
      <c r="G5" s="25">
        <f>(F5-C5)/C5</f>
        <v>0.14285714285714285</v>
      </c>
    </row>
    <row r="6" spans="1:7" ht="15.75" thickTop="1" x14ac:dyDescent="0.25"/>
  </sheetData>
  <printOptions horizontalCentered="1" verticalCentered="1"/>
  <pageMargins left="0.70866141732283472" right="0.70866141732283472" top="0.74803149606299213" bottom="0.74803149606299213" header="0.78740157480314965" footer="0.31496062992125984"/>
  <pageSetup paperSize="9" scale="145" orientation="landscape" r:id="rId1"/>
  <headerFooter>
    <oddHeader>&amp;L&amp;D&amp;C&amp;Z&amp;F&amp;R&amp;G</oddHeader>
    <oddFooter>&amp;L&amp;A&amp;R&amp;N/&amp;N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6"/>
  <sheetViews>
    <sheetView showGridLines="0" workbookViewId="0">
      <selection activeCell="G19" sqref="G19"/>
    </sheetView>
  </sheetViews>
  <sheetFormatPr baseColWidth="10" defaultRowHeight="15" x14ac:dyDescent="0.25"/>
  <cols>
    <col min="1" max="1" width="12" bestFit="1" customWidth="1"/>
    <col min="2" max="2" width="10.85546875" customWidth="1"/>
    <col min="4" max="4" width="9.28515625" customWidth="1"/>
  </cols>
  <sheetData>
    <row r="1" spans="1:4" s="12" customFormat="1" ht="30.75" thickTop="1" x14ac:dyDescent="0.25">
      <c r="A1" s="13" t="s">
        <v>0</v>
      </c>
      <c r="B1" s="14" t="s">
        <v>10</v>
      </c>
      <c r="C1" s="14" t="s">
        <v>11</v>
      </c>
      <c r="D1" s="15" t="s">
        <v>12</v>
      </c>
    </row>
    <row r="2" spans="1:4" x14ac:dyDescent="0.25">
      <c r="A2" s="1" t="s">
        <v>1</v>
      </c>
      <c r="B2" s="2">
        <v>29</v>
      </c>
      <c r="C2" s="3">
        <v>3</v>
      </c>
      <c r="D2" s="4">
        <f>B2*C2</f>
        <v>87</v>
      </c>
    </row>
    <row r="3" spans="1:4" x14ac:dyDescent="0.25">
      <c r="A3" s="1" t="s">
        <v>2</v>
      </c>
      <c r="B3" s="2">
        <v>35.5</v>
      </c>
      <c r="C3" s="3">
        <v>1</v>
      </c>
      <c r="D3" s="4">
        <f>B3*C3</f>
        <v>35.5</v>
      </c>
    </row>
    <row r="4" spans="1:4" x14ac:dyDescent="0.25">
      <c r="A4" s="1" t="s">
        <v>3</v>
      </c>
      <c r="B4" s="2">
        <v>38</v>
      </c>
      <c r="C4" s="3">
        <v>2</v>
      </c>
      <c r="D4" s="4">
        <f>B4*C4</f>
        <v>76</v>
      </c>
    </row>
    <row r="5" spans="1:4" x14ac:dyDescent="0.25">
      <c r="A5" s="1" t="s">
        <v>4</v>
      </c>
      <c r="B5" s="2">
        <v>120</v>
      </c>
      <c r="C5" s="3">
        <v>1</v>
      </c>
      <c r="D5" s="4">
        <f>B5*C5</f>
        <v>120</v>
      </c>
    </row>
    <row r="6" spans="1:4" x14ac:dyDescent="0.25">
      <c r="A6" s="1" t="s">
        <v>5</v>
      </c>
      <c r="B6" s="2">
        <v>49.9</v>
      </c>
      <c r="C6" s="3">
        <v>1</v>
      </c>
      <c r="D6" s="4">
        <f>B6*C6</f>
        <v>49.9</v>
      </c>
    </row>
    <row r="7" spans="1:4" x14ac:dyDescent="0.25">
      <c r="A7" s="1" t="s">
        <v>6</v>
      </c>
      <c r="B7" s="2">
        <v>150</v>
      </c>
      <c r="C7" s="3">
        <v>1</v>
      </c>
      <c r="D7" s="4">
        <f>B7*C7</f>
        <v>150</v>
      </c>
    </row>
    <row r="8" spans="1:4" x14ac:dyDescent="0.25">
      <c r="A8" s="1" t="s">
        <v>7</v>
      </c>
      <c r="B8" s="2">
        <v>29</v>
      </c>
      <c r="C8" s="3">
        <v>2</v>
      </c>
      <c r="D8" s="4">
        <f>B8*C8</f>
        <v>58</v>
      </c>
    </row>
    <row r="9" spans="1:4" x14ac:dyDescent="0.25">
      <c r="A9" s="1" t="s">
        <v>8</v>
      </c>
      <c r="B9" s="2">
        <v>59</v>
      </c>
      <c r="C9" s="3">
        <v>2</v>
      </c>
      <c r="D9" s="4">
        <f>B9*C9</f>
        <v>118</v>
      </c>
    </row>
    <row r="10" spans="1:4" ht="15.75" thickBot="1" x14ac:dyDescent="0.3">
      <c r="A10" s="7" t="s">
        <v>9</v>
      </c>
      <c r="B10" s="2">
        <v>35</v>
      </c>
      <c r="C10" s="3">
        <v>2</v>
      </c>
      <c r="D10" s="4">
        <f>B10*C10</f>
        <v>70</v>
      </c>
    </row>
    <row r="11" spans="1:4" ht="15.75" thickTop="1" x14ac:dyDescent="0.25">
      <c r="A11" s="50"/>
      <c r="B11" s="9" t="s">
        <v>13</v>
      </c>
      <c r="C11" s="5"/>
      <c r="D11" s="4">
        <f>SUM(D2:D10)</f>
        <v>764.4</v>
      </c>
    </row>
    <row r="12" spans="1:4" x14ac:dyDescent="0.25">
      <c r="A12" s="51"/>
      <c r="B12" s="10" t="s">
        <v>14</v>
      </c>
      <c r="C12" s="8">
        <v>0.75</v>
      </c>
      <c r="D12" s="4">
        <f>D11*C12</f>
        <v>573.29999999999995</v>
      </c>
    </row>
    <row r="13" spans="1:4" x14ac:dyDescent="0.25">
      <c r="A13" s="51"/>
      <c r="B13" s="54" t="s">
        <v>15</v>
      </c>
      <c r="C13" s="55"/>
      <c r="D13" s="4">
        <f>D11-D12</f>
        <v>191.10000000000002</v>
      </c>
    </row>
    <row r="14" spans="1:4" x14ac:dyDescent="0.25">
      <c r="A14" s="51"/>
      <c r="B14" s="11" t="s">
        <v>16</v>
      </c>
      <c r="C14" s="8">
        <v>0.2</v>
      </c>
      <c r="D14" s="4">
        <f>D13*C14</f>
        <v>38.220000000000006</v>
      </c>
    </row>
    <row r="15" spans="1:4" ht="15.75" thickBot="1" x14ac:dyDescent="0.3">
      <c r="A15" s="51"/>
      <c r="B15" s="52" t="s">
        <v>17</v>
      </c>
      <c r="C15" s="53"/>
      <c r="D15" s="6">
        <f>SUM(D13:D14)</f>
        <v>229.32000000000002</v>
      </c>
    </row>
    <row r="16" spans="1:4" ht="15.75" thickTop="1" x14ac:dyDescent="0.25"/>
  </sheetData>
  <mergeCells count="3">
    <mergeCell ref="A11:A15"/>
    <mergeCell ref="B15:C15"/>
    <mergeCell ref="B13:C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00" orientation="portrait" r:id="rId1"/>
  <headerFooter>
    <oddHeader>&amp;L&amp;D&amp;C&amp;A&amp;R&amp;G</oddHeader>
    <oddFooter>&amp;L&amp;Z&amp;F&amp;R&amp;P/&amp;N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23"/>
  <sheetViews>
    <sheetView tabSelected="1" workbookViewId="0">
      <selection activeCell="G22" sqref="G22"/>
    </sheetView>
  </sheetViews>
  <sheetFormatPr baseColWidth="10" defaultRowHeight="15" x14ac:dyDescent="0.25"/>
  <cols>
    <col min="2" max="4" width="11.85546875" bestFit="1" customWidth="1"/>
    <col min="5" max="5" width="12.85546875" bestFit="1" customWidth="1"/>
  </cols>
  <sheetData>
    <row r="1" spans="1:5" ht="16.5" thickTop="1" thickBot="1" x14ac:dyDescent="0.3">
      <c r="A1" s="62"/>
      <c r="B1" s="61" t="s">
        <v>45</v>
      </c>
      <c r="C1" s="61" t="s">
        <v>46</v>
      </c>
      <c r="D1" s="61" t="s">
        <v>47</v>
      </c>
      <c r="E1" s="60" t="s">
        <v>48</v>
      </c>
    </row>
    <row r="2" spans="1:5" ht="15.75" thickBot="1" x14ac:dyDescent="0.3">
      <c r="A2" s="26" t="s">
        <v>27</v>
      </c>
      <c r="B2" s="27">
        <v>1000</v>
      </c>
      <c r="C2" s="27">
        <v>1800</v>
      </c>
      <c r="D2" s="27">
        <v>2300</v>
      </c>
      <c r="E2" s="28">
        <f>SUM(B2:D2)</f>
        <v>5100</v>
      </c>
    </row>
    <row r="3" spans="1:5" ht="15.75" thickBot="1" x14ac:dyDescent="0.3">
      <c r="A3" s="26" t="s">
        <v>28</v>
      </c>
      <c r="B3" s="27">
        <v>450</v>
      </c>
      <c r="C3" s="27">
        <v>2000</v>
      </c>
      <c r="D3" s="27">
        <v>2200</v>
      </c>
      <c r="E3" s="28">
        <f>SUM(B3:D3)</f>
        <v>4650</v>
      </c>
    </row>
    <row r="4" spans="1:5" ht="15.75" thickBot="1" x14ac:dyDescent="0.3">
      <c r="A4" s="26" t="s">
        <v>29</v>
      </c>
      <c r="B4" s="27">
        <v>520</v>
      </c>
      <c r="C4" s="27">
        <v>1500</v>
      </c>
      <c r="D4" s="27">
        <v>1000</v>
      </c>
      <c r="E4" s="28">
        <f>SUM(B4:D4)</f>
        <v>3020</v>
      </c>
    </row>
    <row r="5" spans="1:5" ht="15.75" thickBot="1" x14ac:dyDescent="0.3">
      <c r="A5" s="29" t="s">
        <v>30</v>
      </c>
      <c r="B5" s="30">
        <f>SUM(B2:B4)</f>
        <v>1970</v>
      </c>
      <c r="C5" s="30">
        <f>SUM(C2:C4)</f>
        <v>5300</v>
      </c>
      <c r="D5" s="30">
        <f>SUM(D2:D4)</f>
        <v>5500</v>
      </c>
      <c r="E5" s="31">
        <f>SUM(B5:D5)</f>
        <v>12770</v>
      </c>
    </row>
    <row r="6" spans="1:5" ht="15.75" thickBot="1" x14ac:dyDescent="0.3">
      <c r="A6" s="32" t="s">
        <v>31</v>
      </c>
      <c r="B6" s="44">
        <f>B5/B22</f>
        <v>0.17115551694178974</v>
      </c>
      <c r="C6" s="44">
        <f>C5/C22</f>
        <v>0.28042328042328041</v>
      </c>
      <c r="D6" s="44">
        <f>D5/D22</f>
        <v>0.29459025174076059</v>
      </c>
      <c r="E6" s="44">
        <f>E5/E22</f>
        <v>0.26018744906275471</v>
      </c>
    </row>
    <row r="7" spans="1:5" ht="15.75" thickBot="1" x14ac:dyDescent="0.3">
      <c r="A7" s="26" t="s">
        <v>32</v>
      </c>
      <c r="B7" s="27">
        <v>650</v>
      </c>
      <c r="C7" s="27">
        <v>800</v>
      </c>
      <c r="D7" s="27">
        <v>850</v>
      </c>
      <c r="E7" s="28">
        <f>SUM(B7:D7)</f>
        <v>2300</v>
      </c>
    </row>
    <row r="8" spans="1:5" ht="15.75" thickBot="1" x14ac:dyDescent="0.3">
      <c r="A8" s="26" t="s">
        <v>33</v>
      </c>
      <c r="B8" s="27">
        <v>500</v>
      </c>
      <c r="C8" s="27">
        <v>1000</v>
      </c>
      <c r="D8" s="27">
        <v>800</v>
      </c>
      <c r="E8" s="28">
        <f>SUM(B8:D8)</f>
        <v>2300</v>
      </c>
    </row>
    <row r="9" spans="1:5" ht="15.75" thickBot="1" x14ac:dyDescent="0.3">
      <c r="A9" s="26" t="s">
        <v>34</v>
      </c>
      <c r="B9" s="27">
        <v>1000</v>
      </c>
      <c r="C9" s="27">
        <v>1500</v>
      </c>
      <c r="D9" s="27">
        <v>650</v>
      </c>
      <c r="E9" s="28">
        <f>SUM(B9:D9)</f>
        <v>3150</v>
      </c>
    </row>
    <row r="10" spans="1:5" ht="15.75" thickBot="1" x14ac:dyDescent="0.3">
      <c r="A10" s="29" t="s">
        <v>35</v>
      </c>
      <c r="B10" s="30">
        <f>SUM(B7:B9)</f>
        <v>2150</v>
      </c>
      <c r="C10" s="30">
        <f>SUM(C7:C9)</f>
        <v>3300</v>
      </c>
      <c r="D10" s="30">
        <f>SUM(D7:D9)</f>
        <v>2300</v>
      </c>
      <c r="E10" s="31">
        <f>SUM(B10:D10)</f>
        <v>7750</v>
      </c>
    </row>
    <row r="11" spans="1:5" ht="15.75" thickBot="1" x14ac:dyDescent="0.3">
      <c r="A11" s="32" t="s">
        <v>31</v>
      </c>
      <c r="B11" s="44">
        <f>B10/B22</f>
        <v>0.18679409209383144</v>
      </c>
      <c r="C11" s="44">
        <f>C10/C22</f>
        <v>0.17460317460317459</v>
      </c>
      <c r="D11" s="44">
        <f>D10/D22</f>
        <v>0.12319228709159079</v>
      </c>
      <c r="E11" s="44">
        <f>E10/E22</f>
        <v>0.15790546047269763</v>
      </c>
    </row>
    <row r="12" spans="1:5" ht="15.75" thickBot="1" x14ac:dyDescent="0.3">
      <c r="A12" s="26" t="s">
        <v>36</v>
      </c>
      <c r="B12" s="27">
        <v>1500</v>
      </c>
      <c r="C12" s="27">
        <v>2500</v>
      </c>
      <c r="D12" s="27">
        <v>600</v>
      </c>
      <c r="E12" s="28">
        <f>SUM(B12:D12)</f>
        <v>4600</v>
      </c>
    </row>
    <row r="13" spans="1:5" ht="15.75" thickBot="1" x14ac:dyDescent="0.3">
      <c r="A13" s="26" t="s">
        <v>37</v>
      </c>
      <c r="B13" s="27">
        <v>900</v>
      </c>
      <c r="C13" s="27">
        <v>1800</v>
      </c>
      <c r="D13" s="27">
        <v>1950</v>
      </c>
      <c r="E13" s="28">
        <f>SUM(B13:D13)</f>
        <v>4650</v>
      </c>
    </row>
    <row r="14" spans="1:5" ht="15.75" thickBot="1" x14ac:dyDescent="0.3">
      <c r="A14" s="26" t="s">
        <v>38</v>
      </c>
      <c r="B14" s="27">
        <v>1200</v>
      </c>
      <c r="C14" s="27">
        <v>1600</v>
      </c>
      <c r="D14" s="27">
        <v>520</v>
      </c>
      <c r="E14" s="28">
        <f>SUM(B14:D14)</f>
        <v>3320</v>
      </c>
    </row>
    <row r="15" spans="1:5" ht="15.75" thickBot="1" x14ac:dyDescent="0.3">
      <c r="A15" s="29" t="s">
        <v>39</v>
      </c>
      <c r="B15" s="30">
        <f>SUM(B12:B14)</f>
        <v>3600</v>
      </c>
      <c r="C15" s="30">
        <f>SUM(C12:C14)</f>
        <v>5900</v>
      </c>
      <c r="D15" s="30">
        <f>SUM(D12:D14)</f>
        <v>3070</v>
      </c>
      <c r="E15" s="31">
        <f>SUM(B15:D15)</f>
        <v>12570</v>
      </c>
    </row>
    <row r="16" spans="1:5" ht="15.75" thickBot="1" x14ac:dyDescent="0.3">
      <c r="A16" s="32" t="s">
        <v>31</v>
      </c>
      <c r="B16" s="44">
        <f>B15/B22</f>
        <v>0.31277150304083406</v>
      </c>
      <c r="C16" s="33"/>
      <c r="D16" s="33"/>
      <c r="E16" s="34"/>
    </row>
    <row r="17" spans="1:5" ht="15.75" thickBot="1" x14ac:dyDescent="0.3">
      <c r="A17" s="26" t="s">
        <v>43</v>
      </c>
      <c r="B17" s="35">
        <v>1800</v>
      </c>
      <c r="C17" s="35">
        <v>2000</v>
      </c>
      <c r="D17" s="35">
        <v>3000</v>
      </c>
      <c r="E17" s="36">
        <f>SUM(B17:D17)</f>
        <v>6800</v>
      </c>
    </row>
    <row r="18" spans="1:5" ht="15.75" thickBot="1" x14ac:dyDescent="0.3">
      <c r="A18" s="26" t="s">
        <v>40</v>
      </c>
      <c r="B18" s="35">
        <v>390</v>
      </c>
      <c r="C18" s="35">
        <v>600</v>
      </c>
      <c r="D18" s="35">
        <v>2000</v>
      </c>
      <c r="E18" s="36">
        <f>SUM(B18:D18)</f>
        <v>2990</v>
      </c>
    </row>
    <row r="19" spans="1:5" ht="15.75" thickBot="1" x14ac:dyDescent="0.3">
      <c r="A19" s="26" t="s">
        <v>41</v>
      </c>
      <c r="B19" s="35">
        <v>1600</v>
      </c>
      <c r="C19" s="35">
        <v>1800</v>
      </c>
      <c r="D19" s="35">
        <v>2800</v>
      </c>
      <c r="E19" s="36">
        <f>SUM(B19:D19)</f>
        <v>6200</v>
      </c>
    </row>
    <row r="20" spans="1:5" ht="15.75" thickBot="1" x14ac:dyDescent="0.3">
      <c r="A20" s="29" t="s">
        <v>42</v>
      </c>
      <c r="B20" s="30">
        <f>SUM(B17:B19)</f>
        <v>3790</v>
      </c>
      <c r="C20" s="30">
        <f>SUM(C17:C19)</f>
        <v>4400</v>
      </c>
      <c r="D20" s="30">
        <f>SUM(D17:D19)</f>
        <v>7800</v>
      </c>
      <c r="E20" s="31">
        <f>SUM(B20:D20)</f>
        <v>15990</v>
      </c>
    </row>
    <row r="21" spans="1:5" ht="15.75" thickBot="1" x14ac:dyDescent="0.3">
      <c r="A21" s="32" t="s">
        <v>31</v>
      </c>
      <c r="B21" s="44">
        <f>B20/B22</f>
        <v>0.32927888792354476</v>
      </c>
      <c r="C21" s="44">
        <f>C20/C22</f>
        <v>0.23280423280423279</v>
      </c>
      <c r="D21" s="44">
        <f>D20/D22</f>
        <v>0.41778253883235139</v>
      </c>
      <c r="E21" s="44">
        <f>E20/E22</f>
        <v>0.32579462102689488</v>
      </c>
    </row>
    <row r="22" spans="1:5" ht="15.75" thickBot="1" x14ac:dyDescent="0.3">
      <c r="A22" s="37" t="s">
        <v>44</v>
      </c>
      <c r="B22" s="38">
        <f>SUM(B20,B15,B10,B5)</f>
        <v>11510</v>
      </c>
      <c r="C22" s="38">
        <f>SUM(C20,C15,C10,C5)</f>
        <v>18900</v>
      </c>
      <c r="D22" s="38">
        <f>SUM(D20,D15,D10,D5)</f>
        <v>18670</v>
      </c>
      <c r="E22" s="39">
        <f>SUM(E20,E15,E10,E5)</f>
        <v>49080</v>
      </c>
    </row>
    <row r="23" spans="1:5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Facture 3 belges</vt:lpstr>
      <vt:lpstr>EXO ecart </vt:lpstr>
      <vt:lpstr>Part en %</vt:lpstr>
      <vt:lpstr>R Ecart</vt:lpstr>
      <vt:lpstr>R  Facture 3 belges</vt:lpstr>
      <vt:lpstr>R part en  %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Dolfi_6</dc:creator>
  <cp:lastModifiedBy>Dolfi</cp:lastModifiedBy>
  <cp:lastPrinted>2014-06-30T12:04:23Z</cp:lastPrinted>
  <dcterms:created xsi:type="dcterms:W3CDTF">2014-06-30T07:12:13Z</dcterms:created>
  <dcterms:modified xsi:type="dcterms:W3CDTF">2016-05-03T06:38:41Z</dcterms:modified>
</cp:coreProperties>
</file>