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1E\EXCELCNV\6ad58c69-250c-4cc0-8f78-c31936098f63\"/>
    </mc:Choice>
  </mc:AlternateContent>
  <xr:revisionPtr revIDLastSave="0" documentId="8_{05866D64-B4BF-46D1-8732-7731AA8E2FD2}" xr6:coauthVersionLast="47" xr6:coauthVersionMax="47" xr10:uidLastSave="{00000000-0000-0000-0000-000000000000}"/>
  <bookViews>
    <workbookView xWindow="-60" yWindow="-60" windowWidth="15480" windowHeight="11640" xr2:uid="{7989670A-A63B-4B2A-AE79-EB26E9670ED1}"/>
  </bookViews>
  <sheets>
    <sheet name="Flat" sheetId="1" r:id="rId1"/>
    <sheet name="Upright" sheetId="2" r:id="rId2"/>
    <sheet name="Side" sheetId="3" r:id="rId3"/>
    <sheet name="Plane" sheetId="4" r:id="rId4"/>
    <sheet name="Metadata Device" sheetId="5" r:id="rId5"/>
    <sheet name="Metadata Tim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" l="1"/>
  <c r="AA14" i="1"/>
  <c r="AF74" i="1"/>
  <c r="AF73" i="1"/>
  <c r="AE74" i="1"/>
  <c r="AE73" i="1"/>
  <c r="AC77" i="1"/>
  <c r="O2" i="1"/>
  <c r="S133" i="1"/>
  <c r="S134" i="1"/>
  <c r="S135" i="1"/>
  <c r="X72" i="1"/>
  <c r="W72" i="1"/>
  <c r="V132" i="1"/>
  <c r="R104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72" i="1"/>
  <c r="R28" i="1"/>
  <c r="V10" i="1"/>
  <c r="V23" i="1"/>
  <c r="V26" i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4" i="1"/>
  <c r="V24" i="1" s="1"/>
  <c r="U25" i="1"/>
  <c r="V25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2" i="1"/>
  <c r="V2" i="1" s="1"/>
  <c r="S66" i="1"/>
  <c r="S67" i="1"/>
  <c r="J66" i="1"/>
  <c r="S65" i="1"/>
  <c r="H129" i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72" i="1"/>
  <c r="M72" i="1" s="1"/>
  <c r="J135" i="1"/>
  <c r="J136" i="1"/>
  <c r="J134" i="1"/>
  <c r="N2" i="1"/>
  <c r="H59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2" i="1"/>
  <c r="M2" i="1" s="1"/>
  <c r="M64" i="1" s="1"/>
  <c r="J67" i="1"/>
  <c r="J65" i="1"/>
  <c r="W2" i="1" l="1"/>
  <c r="X2" i="1" s="1"/>
  <c r="V64" i="1"/>
  <c r="N72" i="1"/>
  <c r="O72" i="1" s="1"/>
  <c r="M132" i="1"/>
</calcChain>
</file>

<file path=xl/sharedStrings.xml><?xml version="1.0" encoding="utf-8"?>
<sst xmlns="http://schemas.openxmlformats.org/spreadsheetml/2006/main" count="256" uniqueCount="189">
  <si>
    <t>t (s)</t>
  </si>
  <si>
    <t>Tilt up/down (deg)</t>
  </si>
  <si>
    <t>promedio</t>
  </si>
  <si>
    <t>x-prome</t>
  </si>
  <si>
    <t>(x-prom)cuadrado</t>
  </si>
  <si>
    <t>la suma / n-1</t>
  </si>
  <si>
    <t>raiz de la suma-n-1</t>
  </si>
  <si>
    <t>incertidumbre</t>
  </si>
  <si>
    <t>Tilt left/right (deg)</t>
  </si>
  <si>
    <t>10 grados</t>
  </si>
  <si>
    <t>contar</t>
  </si>
  <si>
    <t>suma=</t>
  </si>
  <si>
    <t>Suma</t>
  </si>
  <si>
    <t>Promedio</t>
  </si>
  <si>
    <t>desviacion estandar</t>
  </si>
  <si>
    <t>despues de cambiar el angulo</t>
  </si>
  <si>
    <t>S</t>
  </si>
  <si>
    <t>dato</t>
  </si>
  <si>
    <t>.</t>
  </si>
  <si>
    <t>9.5 grados</t>
  </si>
  <si>
    <t>conatr</t>
  </si>
  <si>
    <t>suma</t>
  </si>
  <si>
    <t>Inclination (deg)</t>
  </si>
  <si>
    <t>Rotation (deg)</t>
  </si>
  <si>
    <t>proeprty</t>
  </si>
  <si>
    <t>value</t>
  </si>
  <si>
    <t>version</t>
  </si>
  <si>
    <t>1.1.16</t>
  </si>
  <si>
    <t>build</t>
  </si>
  <si>
    <t>1011602</t>
  </si>
  <si>
    <t>fileFormat</t>
  </si>
  <si>
    <t>1.18</t>
  </si>
  <si>
    <t>deviceModel</t>
  </si>
  <si>
    <t>SM-A346M</t>
  </si>
  <si>
    <t>deviceBrand</t>
  </si>
  <si>
    <t>samsung</t>
  </si>
  <si>
    <t>deviceBoard</t>
  </si>
  <si>
    <t>a34x</t>
  </si>
  <si>
    <t>deviceManufacturer</t>
  </si>
  <si>
    <t>deviceBaseOS</t>
  </si>
  <si>
    <t>samsung/a34xub/a34x:14/UP1A.231005.007/A346MUBU9CXL1:user/release-keys</t>
  </si>
  <si>
    <t>deviceCodename</t>
  </si>
  <si>
    <t>REL</t>
  </si>
  <si>
    <t>deviceRelease</t>
  </si>
  <si>
    <t>14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</si>
  <si>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</si>
  <si>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</si>
  <si>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</si>
  <si>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</si>
  <si>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</si>
  <si>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</si>
  <si>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</si>
  <si>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</si>
  <si>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LSM6DSOTR Accelerometer</t>
  </si>
  <si>
    <t>accelerometer Vendor</t>
  </si>
  <si>
    <t>STM</t>
  </si>
  <si>
    <t>accelerometer Range</t>
  </si>
  <si>
    <t>78.4532</t>
  </si>
  <si>
    <t>accelerometer Resolution</t>
  </si>
  <si>
    <t>0.0023942017</t>
  </si>
  <si>
    <t>accelerometer MinDelay</t>
  </si>
  <si>
    <t>2000</t>
  </si>
  <si>
    <t>accelerometer MaxDelay</t>
  </si>
  <si>
    <t>160000</t>
  </si>
  <si>
    <t>accelerometer Power</t>
  </si>
  <si>
    <t>0.15</t>
  </si>
  <si>
    <t>accelerometer Version</t>
  </si>
  <si>
    <t>15933</t>
  </si>
  <si>
    <t>linear_acceleration Name</t>
  </si>
  <si>
    <t>Samsung Linear Acceleration Sensor</t>
  </si>
  <si>
    <t>linear_acceleration Vendor</t>
  </si>
  <si>
    <t>Samsung Electronics</t>
  </si>
  <si>
    <t>linear_acceleration Range</t>
  </si>
  <si>
    <t>linear_acceleration Resolution</t>
  </si>
  <si>
    <t>linear_acceleration MinDelay</t>
  </si>
  <si>
    <t>10000</t>
  </si>
  <si>
    <t>linear_acceleration MaxDelay</t>
  </si>
  <si>
    <t>linear_acceleration Power</t>
  </si>
  <si>
    <t>2.75</t>
  </si>
  <si>
    <t>linear_acceleration Version</t>
  </si>
  <si>
    <t>1</t>
  </si>
  <si>
    <t>gravity Name</t>
  </si>
  <si>
    <t>Samsung Gravity Sensor</t>
  </si>
  <si>
    <t>gravity Vendor</t>
  </si>
  <si>
    <t>gravity Range</t>
  </si>
  <si>
    <t>19.6133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</si>
  <si>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</si>
  <si>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</si>
  <si>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</si>
  <si>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</si>
  <si>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</si>
  <si>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</si>
  <si>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LSM6DSOTR Gyroscope</t>
  </si>
  <si>
    <t>gyroscope Vendor</t>
  </si>
  <si>
    <t>gyroscope Range</t>
  </si>
  <si>
    <t>17.453032</t>
  </si>
  <si>
    <t>gyroscope Resolution</t>
  </si>
  <si>
    <t>6.1086525E-4</t>
  </si>
  <si>
    <t>gyroscope MinDelay</t>
  </si>
  <si>
    <t>gyroscope MaxDelay</t>
  </si>
  <si>
    <t>gyroscope Power</t>
  </si>
  <si>
    <t>0.65</t>
  </si>
  <si>
    <t>gyroscope Version</t>
  </si>
  <si>
    <t>magnetic_field Name</t>
  </si>
  <si>
    <t>MXG4300S Magnetometer</t>
  </si>
  <si>
    <t>magnetic_field Vendor</t>
  </si>
  <si>
    <t>Haechitech</t>
  </si>
  <si>
    <t>magnetic_field Range</t>
  </si>
  <si>
    <t>4914.0</t>
  </si>
  <si>
    <t>magnetic_field Resolution</t>
  </si>
  <si>
    <t>0.001</t>
  </si>
  <si>
    <t>magnetic_field MinDelay</t>
  </si>
  <si>
    <t>8000</t>
  </si>
  <si>
    <t>magnetic_field MaxDelay</t>
  </si>
  <si>
    <t>magnetic_field Power</t>
  </si>
  <si>
    <t>1.95</t>
  </si>
  <si>
    <t>magnetic_field Version</t>
  </si>
  <si>
    <t>2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</si>
  <si>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</si>
  <si>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</si>
  <si>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</si>
  <si>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</si>
  <si>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</si>
  <si>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</si>
  <si>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</si>
  <si>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</si>
  <si>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</si>
  <si>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TCS3701 Light</t>
  </si>
  <si>
    <t>light Vendor</t>
  </si>
  <si>
    <t>AMS, Inc.</t>
  </si>
  <si>
    <t>light Range</t>
  </si>
  <si>
    <t>60000.0</t>
  </si>
  <si>
    <t>light Resolution</t>
  </si>
  <si>
    <t>1.0</t>
  </si>
  <si>
    <t>light MinDelay</t>
  </si>
  <si>
    <t>200000</t>
  </si>
  <si>
    <t>light MaxDelay</t>
  </si>
  <si>
    <t>light Power</t>
  </si>
  <si>
    <t>0.75</t>
  </si>
  <si>
    <t>light Version</t>
  </si>
  <si>
    <t>2002</t>
  </si>
  <si>
    <t>proximity Name</t>
  </si>
  <si>
    <t>Ear Hover Proximity Sensor (ProToS)</t>
  </si>
  <si>
    <t>proximity Vendor</t>
  </si>
  <si>
    <t>Samsung Electronics.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</si>
  <si>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</si>
  <si>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</si>
  <si>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</si>
  <si>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</si>
  <si>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</si>
  <si>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</si>
  <si>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</si>
  <si>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</si>
  <si>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</si>
  <si>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</si>
  <si>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</si>
  <si>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</si>
  <si>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</si>
  <si>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</si>
  <si>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</si>
  <si>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</si>
  <si>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</si>
  <si>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</si>
  <si>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</si>
  <si>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</si>
  <si>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</si>
  <si>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</si>
  <si>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</si>
  <si>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</si>
  <si>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Samsung Rotation Vector Sensor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</si>
  <si>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</si>
  <si>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</si>
  <si>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</si>
  <si>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</si>
  <si>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</si>
  <si>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</si>
  <si>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</si>
  <si>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</si>
  <si>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3</t>
  </si>
  <si>
    <t>event</t>
  </si>
  <si>
    <t>experiment time</t>
  </si>
  <si>
    <t>system time</t>
  </si>
  <si>
    <t>system time text</t>
  </si>
  <si>
    <t>START</t>
  </si>
  <si>
    <t>2025-04-10 14:19:59.777 UTC-04:00</t>
  </si>
  <si>
    <t>PAUSE</t>
  </si>
  <si>
    <t>2025-04-10 14:20:30.859 UTC-04:00</t>
  </si>
  <si>
    <t>2025-04-10 14:22:06.901 UTC-04:00</t>
  </si>
  <si>
    <t>2025-04-10 14:22:37.186 UTC-04:00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</si>
</sst>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</font>
    <font>
      <sz val="10"/>
      <color rgb="FFFFFFFF"/>
      <name val="Arial"/>
    </font>
    <font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2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6240-005B-4AB5-903E-D1D6FF777F18}">
  <dimension ref="G1:AG136"/>
  <sheetViews>
    <sheetView tabSelected="1" topLeftCell="X1" workbookViewId="0">
      <selection activeCell="AA13" sqref="AA13"/>
    </sheetView>
  </sheetViews>
  <sheetFormatPr defaultRowHeight="12.75"/>
  <cols>
    <col min="3" max="3" width="16.5703125" bestFit="1" customWidth="1"/>
    <col min="7" max="7" width="25.5703125" bestFit="1" customWidth="1"/>
    <col min="9" max="9" width="17.42578125" bestFit="1" customWidth="1"/>
    <col min="10" max="10" width="17.28515625" customWidth="1"/>
    <col min="11" max="11" width="19.7109375" customWidth="1"/>
    <col min="12" max="12" width="22.7109375" customWidth="1"/>
    <col min="13" max="13" width="26.140625" customWidth="1"/>
    <col min="14" max="14" width="22.42578125" customWidth="1"/>
    <col min="15" max="15" width="25.28515625" customWidth="1"/>
    <col min="16" max="16" width="18.140625" customWidth="1"/>
    <col min="18" max="18" width="17" customWidth="1"/>
    <col min="19" max="19" width="23.140625" customWidth="1"/>
    <col min="20" max="20" width="18.5703125" customWidth="1"/>
    <col min="21" max="21" width="20.140625" customWidth="1"/>
    <col min="22" max="22" width="18.28515625" customWidth="1"/>
    <col min="23" max="23" width="18.85546875" customWidth="1"/>
    <col min="24" max="24" width="21.140625" customWidth="1"/>
    <col min="25" max="25" width="12.140625" bestFit="1" customWidth="1"/>
    <col min="27" max="27" width="15.140625" customWidth="1"/>
  </cols>
  <sheetData>
    <row r="1" spans="9:27">
      <c r="I1" s="1" t="s">
        <v>0</v>
      </c>
      <c r="J1" s="1" t="s">
        <v>1</v>
      </c>
      <c r="K1" t="s">
        <v>2</v>
      </c>
      <c r="L1" t="s">
        <v>3</v>
      </c>
      <c r="M1" t="s">
        <v>4</v>
      </c>
      <c r="N1" s="5" t="s">
        <v>5</v>
      </c>
      <c r="O1" s="7" t="s">
        <v>6</v>
      </c>
      <c r="P1" s="7" t="s">
        <v>7</v>
      </c>
      <c r="S1" s="1" t="s">
        <v>8</v>
      </c>
      <c r="T1" t="s">
        <v>2</v>
      </c>
      <c r="U1" t="s">
        <v>3</v>
      </c>
      <c r="V1" t="s">
        <v>4</v>
      </c>
      <c r="W1" s="5" t="s">
        <v>5</v>
      </c>
      <c r="X1" s="7" t="s">
        <v>6</v>
      </c>
      <c r="Y1" s="7" t="s">
        <v>7</v>
      </c>
    </row>
    <row r="2" spans="9:27">
      <c r="I2">
        <v>0.50767630399999997</v>
      </c>
      <c r="J2">
        <v>8.0199612210876907</v>
      </c>
      <c r="K2">
        <v>8.0089372430000001</v>
      </c>
      <c r="L2">
        <f>J2-K2</f>
        <v>1.1023978087690622E-2</v>
      </c>
      <c r="M2">
        <f>POWER(L2,2)</f>
        <v>1.2152809287788299E-4</v>
      </c>
      <c r="N2" s="5">
        <f>0.00936844/61</f>
        <v>1.5358098360655737E-4</v>
      </c>
      <c r="O2" s="7">
        <f>SQRT(N2)</f>
        <v>1.2392779494792819E-2</v>
      </c>
      <c r="P2" s="7"/>
      <c r="S2">
        <v>-0.41148839155360661</v>
      </c>
      <c r="T2">
        <v>-0.41694039199999999</v>
      </c>
      <c r="U2">
        <f>S2-T2</f>
        <v>5.4520004463933791E-3</v>
      </c>
      <c r="V2">
        <f>POWER(U2,2)</f>
        <v>2.9724308867473605E-5</v>
      </c>
      <c r="W2">
        <f>SUM(V2:V63)/61</f>
        <v>1.1518620146294383E-4</v>
      </c>
      <c r="X2" s="7">
        <f>SQRT(W2)</f>
        <v>1.0732483471356656E-2</v>
      </c>
      <c r="Y2" s="7"/>
    </row>
    <row r="3" spans="9:27">
      <c r="I3">
        <v>1.0076763040000001</v>
      </c>
      <c r="J3">
        <v>8.0184903837082313</v>
      </c>
      <c r="K3">
        <v>8.0089372430000001</v>
      </c>
      <c r="L3">
        <f t="shared" ref="L3:L63" si="0">J3-K3</f>
        <v>9.5531407082312114E-3</v>
      </c>
      <c r="M3">
        <f t="shared" ref="M3:M63" si="1">POWER(L3,2)</f>
        <v>9.1262497391264333E-5</v>
      </c>
      <c r="S3">
        <v>-0.40502317653996911</v>
      </c>
      <c r="T3">
        <v>-0.41694039199999999</v>
      </c>
      <c r="U3">
        <f t="shared" ref="U3:U63" si="2">S3-T3</f>
        <v>1.1917215460030883E-2</v>
      </c>
      <c r="V3">
        <f t="shared" ref="V3:V63" si="3">POWER(U3,2)</f>
        <v>1.4202002432079909E-4</v>
      </c>
    </row>
    <row r="4" spans="9:27">
      <c r="I4">
        <v>1.5076763040000001</v>
      </c>
      <c r="J4">
        <v>8.0122353380663132</v>
      </c>
      <c r="K4">
        <v>8.0089372430000001</v>
      </c>
      <c r="L4">
        <f t="shared" si="0"/>
        <v>3.298095066313067E-3</v>
      </c>
      <c r="M4">
        <f t="shared" si="1"/>
        <v>1.0877431066438595E-5</v>
      </c>
      <c r="S4">
        <v>-0.3988443332739075</v>
      </c>
      <c r="T4">
        <v>-0.41694039199999999</v>
      </c>
      <c r="U4">
        <f t="shared" si="2"/>
        <v>1.809605872609249E-2</v>
      </c>
      <c r="V4">
        <f t="shared" si="3"/>
        <v>3.2746734141818817E-4</v>
      </c>
    </row>
    <row r="5" spans="9:27">
      <c r="I5">
        <v>2.0076763040000003</v>
      </c>
      <c r="J5">
        <v>8.0193371862128284</v>
      </c>
      <c r="K5">
        <v>8.0089372430000001</v>
      </c>
      <c r="L5">
        <f t="shared" si="0"/>
        <v>1.0399943212828333E-2</v>
      </c>
      <c r="M5">
        <f t="shared" si="1"/>
        <v>1.0815881883005411E-4</v>
      </c>
      <c r="S5">
        <v>-0.42574802619480806</v>
      </c>
      <c r="T5">
        <v>-0.41694039199999999</v>
      </c>
      <c r="U5">
        <f t="shared" si="2"/>
        <v>-8.8076341948080672E-3</v>
      </c>
      <c r="V5">
        <f t="shared" si="3"/>
        <v>7.7574420109552357E-5</v>
      </c>
    </row>
    <row r="6" spans="9:27">
      <c r="I6">
        <v>2.5076763040000003</v>
      </c>
      <c r="J6">
        <v>8.0179525561999139</v>
      </c>
      <c r="K6">
        <v>8.0089372430000001</v>
      </c>
      <c r="L6">
        <f t="shared" si="0"/>
        <v>9.015313199913777E-3</v>
      </c>
      <c r="M6">
        <f t="shared" si="1"/>
        <v>8.1275872092539592E-5</v>
      </c>
      <c r="S6">
        <v>-0.41924121722393259</v>
      </c>
      <c r="T6">
        <v>-0.41694039199999999</v>
      </c>
      <c r="U6">
        <f t="shared" si="2"/>
        <v>-2.300825223932601E-3</v>
      </c>
      <c r="V6">
        <f t="shared" si="3"/>
        <v>5.2937967110845039E-6</v>
      </c>
    </row>
    <row r="7" spans="9:27">
      <c r="I7">
        <v>3.0076763040000003</v>
      </c>
      <c r="J7">
        <v>8.0148501779424546</v>
      </c>
      <c r="K7">
        <v>8.0089372430000001</v>
      </c>
      <c r="L7">
        <f t="shared" si="0"/>
        <v>5.9129349424544841E-3</v>
      </c>
      <c r="M7">
        <f t="shared" si="1"/>
        <v>3.4962799633699216E-5</v>
      </c>
      <c r="S7">
        <v>-0.41051239952803137</v>
      </c>
      <c r="T7">
        <v>-0.41694039199999999</v>
      </c>
      <c r="U7">
        <f t="shared" si="2"/>
        <v>6.4279924719686243E-3</v>
      </c>
      <c r="V7">
        <f t="shared" si="3"/>
        <v>4.1319087219685306E-5</v>
      </c>
    </row>
    <row r="8" spans="9:27">
      <c r="I8">
        <v>3.5076763040000003</v>
      </c>
      <c r="J8">
        <v>8.0115421489801903</v>
      </c>
      <c r="K8">
        <v>8.0089372430000001</v>
      </c>
      <c r="L8">
        <f t="shared" si="0"/>
        <v>2.604905980190253E-3</v>
      </c>
      <c r="M8">
        <f t="shared" si="1"/>
        <v>6.785535165630943E-6</v>
      </c>
      <c r="S8">
        <v>-0.40150835519922845</v>
      </c>
      <c r="T8">
        <v>-0.41694039199999999</v>
      </c>
      <c r="U8">
        <f t="shared" si="2"/>
        <v>1.5432036800771542E-2</v>
      </c>
      <c r="V8">
        <f t="shared" si="3"/>
        <v>2.3814775982036718E-4</v>
      </c>
    </row>
    <row r="9" spans="9:27">
      <c r="I9">
        <v>4.0076763040000003</v>
      </c>
      <c r="J9">
        <v>8.0222832238770021</v>
      </c>
      <c r="K9">
        <v>8.0089372430000001</v>
      </c>
      <c r="L9">
        <f t="shared" si="0"/>
        <v>1.3345980877002006E-2</v>
      </c>
      <c r="M9">
        <f t="shared" si="1"/>
        <v>1.7811520556930324E-4</v>
      </c>
      <c r="S9">
        <v>-0.42570912010567502</v>
      </c>
      <c r="T9">
        <v>-0.41694039199999999</v>
      </c>
      <c r="U9">
        <f t="shared" si="2"/>
        <v>-8.7687281056750277E-3</v>
      </c>
      <c r="V9">
        <f t="shared" si="3"/>
        <v>7.6890592591255164E-5</v>
      </c>
    </row>
    <row r="10" spans="9:27">
      <c r="I10">
        <v>4.5076763040000003</v>
      </c>
      <c r="J10">
        <v>8.0012989140436535</v>
      </c>
      <c r="K10">
        <v>8.0089372430000001</v>
      </c>
      <c r="L10">
        <f t="shared" si="0"/>
        <v>-7.6383289563466406E-3</v>
      </c>
      <c r="M10">
        <f t="shared" si="1"/>
        <v>5.8344069245363562E-5</v>
      </c>
      <c r="S10">
        <v>-0.41982618304065877</v>
      </c>
      <c r="T10">
        <v>-0.41694039199999999</v>
      </c>
      <c r="U10">
        <v>-2.8857900000000001E-3</v>
      </c>
      <c r="V10">
        <f t="shared" si="3"/>
        <v>8.3277839240999997E-6</v>
      </c>
    </row>
    <row r="11" spans="9:27">
      <c r="I11">
        <v>5.0076763040000003</v>
      </c>
      <c r="J11">
        <v>8.006573556402456</v>
      </c>
      <c r="K11">
        <v>8.0089372430000001</v>
      </c>
      <c r="L11">
        <f t="shared" si="0"/>
        <v>-2.3636865975440458E-3</v>
      </c>
      <c r="M11">
        <f t="shared" si="1"/>
        <v>5.5870143314093478E-6</v>
      </c>
      <c r="S11">
        <v>-0.41664641124303575</v>
      </c>
      <c r="T11">
        <v>-0.41694039199999999</v>
      </c>
      <c r="U11">
        <f t="shared" si="2"/>
        <v>2.9398075696424053E-4</v>
      </c>
      <c r="V11">
        <f t="shared" si="3"/>
        <v>8.6424685465267856E-8</v>
      </c>
    </row>
    <row r="12" spans="9:27">
      <c r="I12">
        <v>5.5076763040000003</v>
      </c>
      <c r="J12">
        <v>8.0051843025330953</v>
      </c>
      <c r="K12">
        <v>8.0089372430000001</v>
      </c>
      <c r="L12">
        <f t="shared" si="0"/>
        <v>-3.752940466904775E-3</v>
      </c>
      <c r="M12">
        <f t="shared" si="1"/>
        <v>1.4084562148131431E-5</v>
      </c>
      <c r="S12">
        <v>-0.42165786804527777</v>
      </c>
      <c r="T12">
        <v>-0.41694039199999999</v>
      </c>
      <c r="U12">
        <f t="shared" si="2"/>
        <v>-4.7174760452777798E-3</v>
      </c>
      <c r="V12">
        <f t="shared" si="3"/>
        <v>2.2254580237769681E-5</v>
      </c>
      <c r="AA12" s="3">
        <v>10</v>
      </c>
    </row>
    <row r="13" spans="9:27">
      <c r="I13">
        <v>6.0076763040000003</v>
      </c>
      <c r="J13">
        <v>8.0096334080589084</v>
      </c>
      <c r="K13">
        <v>8.0089372430000001</v>
      </c>
      <c r="L13">
        <f t="shared" si="0"/>
        <v>6.9616505890834901E-4</v>
      </c>
      <c r="M13">
        <f t="shared" si="1"/>
        <v>4.8464578924486501E-7</v>
      </c>
      <c r="S13">
        <v>-0.41584730712359574</v>
      </c>
      <c r="T13">
        <v>-0.41694039199999999</v>
      </c>
      <c r="U13">
        <f t="shared" si="2"/>
        <v>1.0930848764042489E-3</v>
      </c>
      <c r="V13">
        <f t="shared" si="3"/>
        <v>1.194834547023692E-6</v>
      </c>
      <c r="AA13" s="3">
        <v>9.3000000000000007</v>
      </c>
    </row>
    <row r="14" spans="9:27">
      <c r="I14">
        <v>6.5076763040000003</v>
      </c>
      <c r="J14">
        <v>8.0186846441625583</v>
      </c>
      <c r="K14">
        <v>8.0089372430000001</v>
      </c>
      <c r="L14">
        <f t="shared" si="0"/>
        <v>9.7474011625582335E-3</v>
      </c>
      <c r="M14">
        <f t="shared" si="1"/>
        <v>9.5011829423841609E-5</v>
      </c>
      <c r="S14">
        <v>-0.42116258619196539</v>
      </c>
      <c r="T14">
        <v>-0.41694039199999999</v>
      </c>
      <c r="U14">
        <f t="shared" si="2"/>
        <v>-4.2221941919654005E-3</v>
      </c>
      <c r="V14">
        <f t="shared" si="3"/>
        <v>1.7826923794666362E-5</v>
      </c>
      <c r="AA14">
        <f>AVERAGE(AA12:AA13)</f>
        <v>9.65</v>
      </c>
    </row>
    <row r="15" spans="9:27">
      <c r="I15">
        <v>7.0076763040000003</v>
      </c>
      <c r="J15">
        <v>8.0184766097552682</v>
      </c>
      <c r="K15">
        <v>8.0089372430000001</v>
      </c>
      <c r="L15">
        <f t="shared" si="0"/>
        <v>9.5393667552681194E-3</v>
      </c>
      <c r="M15">
        <f t="shared" si="1"/>
        <v>9.099951809151461E-5</v>
      </c>
      <c r="S15">
        <v>-0.43580557807750187</v>
      </c>
      <c r="T15">
        <v>-0.41694039199999999</v>
      </c>
      <c r="U15">
        <f t="shared" si="2"/>
        <v>-1.8865186077501872E-2</v>
      </c>
      <c r="V15">
        <f t="shared" si="3"/>
        <v>3.5589524573877049E-4</v>
      </c>
      <c r="AA15">
        <f>STDEV(AA12:AA13)</f>
        <v>0.49497474683058273</v>
      </c>
    </row>
    <row r="16" spans="9:27">
      <c r="I16">
        <v>7.5076763040000003</v>
      </c>
      <c r="J16">
        <v>8.0080471451072714</v>
      </c>
      <c r="K16">
        <v>8.0089372430000001</v>
      </c>
      <c r="L16">
        <f t="shared" si="0"/>
        <v>-8.9009789272864737E-4</v>
      </c>
      <c r="M16">
        <f t="shared" si="1"/>
        <v>7.9227425863997863E-7</v>
      </c>
      <c r="S16">
        <v>-0.4125770473522074</v>
      </c>
      <c r="T16">
        <v>-0.41694039199999999</v>
      </c>
      <c r="U16">
        <f t="shared" si="2"/>
        <v>4.3633446477925886E-3</v>
      </c>
      <c r="V16">
        <f t="shared" si="3"/>
        <v>1.9038776515420228E-5</v>
      </c>
    </row>
    <row r="17" spans="7:22">
      <c r="I17">
        <v>8.0076763040000003</v>
      </c>
      <c r="J17">
        <v>8.0219665642430886</v>
      </c>
      <c r="K17">
        <v>8.0089372430000001</v>
      </c>
      <c r="L17">
        <f t="shared" si="0"/>
        <v>1.3029321243088532E-2</v>
      </c>
      <c r="M17">
        <f t="shared" si="1"/>
        <v>1.6976321205559809E-4</v>
      </c>
      <c r="S17">
        <v>-0.43630569941292074</v>
      </c>
      <c r="T17">
        <v>-0.41694039199999999</v>
      </c>
      <c r="U17">
        <f t="shared" si="2"/>
        <v>-1.9365307412920751E-2</v>
      </c>
      <c r="V17">
        <f t="shared" si="3"/>
        <v>3.7501513119692342E-4</v>
      </c>
    </row>
    <row r="18" spans="7:22">
      <c r="I18">
        <v>8.5076763040000003</v>
      </c>
      <c r="J18">
        <v>8.0065496948892854</v>
      </c>
      <c r="K18">
        <v>8.0089372430000001</v>
      </c>
      <c r="L18">
        <f t="shared" si="0"/>
        <v>-2.3875481107147323E-3</v>
      </c>
      <c r="M18">
        <f t="shared" si="1"/>
        <v>5.7003859809774871E-6</v>
      </c>
      <c r="S18">
        <v>-0.41239273935716608</v>
      </c>
      <c r="T18">
        <v>-0.41694039199999999</v>
      </c>
      <c r="U18">
        <f t="shared" si="2"/>
        <v>4.5476526428339104E-3</v>
      </c>
      <c r="V18">
        <f t="shared" si="3"/>
        <v>2.0681144559874248E-5</v>
      </c>
    </row>
    <row r="19" spans="7:22">
      <c r="I19">
        <v>9.0076763040000003</v>
      </c>
      <c r="J19">
        <v>8.0287162551644933</v>
      </c>
      <c r="K19">
        <v>8.0089372430000001</v>
      </c>
      <c r="L19">
        <f t="shared" si="0"/>
        <v>1.9779012164493182E-2</v>
      </c>
      <c r="M19">
        <f t="shared" si="1"/>
        <v>3.9120932220316926E-4</v>
      </c>
      <c r="S19">
        <v>-0.41255951054169482</v>
      </c>
      <c r="T19">
        <v>-0.41694039199999999</v>
      </c>
      <c r="U19">
        <f t="shared" si="2"/>
        <v>4.3808814583051747E-3</v>
      </c>
      <c r="V19">
        <f t="shared" si="3"/>
        <v>1.9192122351722075E-5</v>
      </c>
    </row>
    <row r="20" spans="7:22">
      <c r="I20">
        <v>9.5076763040000003</v>
      </c>
      <c r="J20">
        <v>8.0164289481686417</v>
      </c>
      <c r="K20">
        <v>8.0089372430000001</v>
      </c>
      <c r="L20">
        <f t="shared" si="0"/>
        <v>7.4917051686416158E-3</v>
      </c>
      <c r="M20">
        <f t="shared" si="1"/>
        <v>5.61256463338515E-5</v>
      </c>
      <c r="S20">
        <v>-0.42246302615605352</v>
      </c>
      <c r="T20">
        <v>-0.41694039199999999</v>
      </c>
      <c r="U20">
        <f t="shared" si="2"/>
        <v>-5.5226341560535297E-3</v>
      </c>
      <c r="V20">
        <f t="shared" si="3"/>
        <v>3.0499488021609083E-5</v>
      </c>
    </row>
    <row r="21" spans="7:22">
      <c r="I21">
        <v>10.007676304</v>
      </c>
      <c r="J21">
        <v>8.0112462755770117</v>
      </c>
      <c r="K21">
        <v>8.0089372430000001</v>
      </c>
      <c r="L21">
        <f t="shared" si="0"/>
        <v>2.3090325770116493E-3</v>
      </c>
      <c r="M21">
        <f t="shared" si="1"/>
        <v>5.3316314417010586E-6</v>
      </c>
      <c r="S21">
        <v>-0.40517924134830952</v>
      </c>
      <c r="T21">
        <v>-0.41694039199999999</v>
      </c>
      <c r="U21">
        <f t="shared" si="2"/>
        <v>1.1761150651690477E-2</v>
      </c>
      <c r="V21">
        <f t="shared" si="3"/>
        <v>1.3832466465175933E-4</v>
      </c>
    </row>
    <row r="22" spans="7:22">
      <c r="I22">
        <v>10.507676304</v>
      </c>
      <c r="J22">
        <v>8.0100837895212571</v>
      </c>
      <c r="K22">
        <v>8.0089372430000001</v>
      </c>
      <c r="L22">
        <f t="shared" si="0"/>
        <v>1.1465465212570081E-3</v>
      </c>
      <c r="M22">
        <f t="shared" si="1"/>
        <v>1.3145689254065469E-6</v>
      </c>
      <c r="S22">
        <v>-0.4353112547113116</v>
      </c>
      <c r="T22">
        <v>-0.41694039199999999</v>
      </c>
      <c r="U22">
        <f t="shared" si="2"/>
        <v>-1.8370862711311609E-2</v>
      </c>
      <c r="V22">
        <f t="shared" si="3"/>
        <v>3.3748859675785932E-4</v>
      </c>
    </row>
    <row r="23" spans="7:22">
      <c r="I23">
        <v>11.007676304</v>
      </c>
      <c r="J23">
        <v>8.0196681669621412</v>
      </c>
      <c r="K23">
        <v>8.0089372430000001</v>
      </c>
      <c r="L23">
        <f t="shared" si="0"/>
        <v>1.0730923962141148E-2</v>
      </c>
      <c r="M23">
        <f t="shared" si="1"/>
        <v>1.1515272908125507E-4</v>
      </c>
      <c r="S23">
        <v>-0.42578091336741924</v>
      </c>
      <c r="T23">
        <v>-0.41694039199999999</v>
      </c>
      <c r="U23">
        <v>-8.8405199999999993E-3</v>
      </c>
      <c r="V23">
        <f t="shared" si="3"/>
        <v>7.8154793870399984E-5</v>
      </c>
    </row>
    <row r="24" spans="7:22">
      <c r="I24">
        <v>11.507676304</v>
      </c>
      <c r="J24">
        <v>8.0264139871461637</v>
      </c>
      <c r="K24">
        <v>8.0089372430000001</v>
      </c>
      <c r="L24">
        <f t="shared" si="0"/>
        <v>1.7476744146163625E-2</v>
      </c>
      <c r="M24">
        <f t="shared" si="1"/>
        <v>3.0543658595046455E-4</v>
      </c>
      <c r="S24">
        <v>-0.42115395467995503</v>
      </c>
      <c r="T24">
        <v>-0.41694039199999999</v>
      </c>
      <c r="U24">
        <f t="shared" si="2"/>
        <v>-4.2135626799550407E-3</v>
      </c>
      <c r="V24">
        <f t="shared" si="3"/>
        <v>1.7754110457909905E-5</v>
      </c>
    </row>
    <row r="25" spans="7:22">
      <c r="I25">
        <v>12.007676304</v>
      </c>
      <c r="J25">
        <v>8.0279495258453757</v>
      </c>
      <c r="K25">
        <v>8.0089372430000001</v>
      </c>
      <c r="L25">
        <f t="shared" si="0"/>
        <v>1.9012282845375594E-2</v>
      </c>
      <c r="M25">
        <f t="shared" si="1"/>
        <v>3.6146689899256313E-4</v>
      </c>
      <c r="S25">
        <v>-0.42829705336668433</v>
      </c>
      <c r="T25">
        <v>-0.41694039199999999</v>
      </c>
      <c r="U25">
        <f t="shared" si="2"/>
        <v>-1.135666136668434E-2</v>
      </c>
      <c r="V25">
        <f t="shared" si="3"/>
        <v>1.2897375739754063E-4</v>
      </c>
    </row>
    <row r="26" spans="7:22">
      <c r="I26">
        <v>12.507676304</v>
      </c>
      <c r="J26">
        <v>8.0181591348088936</v>
      </c>
      <c r="K26">
        <v>8.0089372430000001</v>
      </c>
      <c r="L26">
        <f t="shared" si="0"/>
        <v>9.2218918088935453E-3</v>
      </c>
      <c r="M26">
        <f t="shared" si="1"/>
        <v>8.5043288534937864E-5</v>
      </c>
      <c r="S26">
        <v>-0.41712551279198479</v>
      </c>
      <c r="T26">
        <v>-0.41694039199999999</v>
      </c>
      <c r="U26">
        <v>-1.8511999999999999E-4</v>
      </c>
      <c r="V26">
        <f t="shared" si="3"/>
        <v>3.4269414399999994E-8</v>
      </c>
    </row>
    <row r="27" spans="7:22">
      <c r="I27">
        <v>13.007676304</v>
      </c>
      <c r="J27">
        <v>8.0028791363059835</v>
      </c>
      <c r="K27">
        <v>8.0089372430000001</v>
      </c>
      <c r="L27">
        <f t="shared" si="0"/>
        <v>-6.0581066940166295E-3</v>
      </c>
      <c r="M27">
        <f t="shared" si="1"/>
        <v>3.6700656716089093E-5</v>
      </c>
      <c r="S27">
        <v>-0.41798377589572938</v>
      </c>
      <c r="T27">
        <v>-0.41694039199999999</v>
      </c>
      <c r="U27">
        <f t="shared" si="2"/>
        <v>-1.0433838957293884E-3</v>
      </c>
      <c r="V27">
        <f t="shared" si="3"/>
        <v>1.0886499538674353E-6</v>
      </c>
    </row>
    <row r="28" spans="7:22">
      <c r="G28" s="9" t="s">
        <v>9</v>
      </c>
      <c r="I28">
        <v>13.507676304</v>
      </c>
      <c r="J28">
        <v>8.0079663254759677</v>
      </c>
      <c r="K28">
        <v>8.0089372430000001</v>
      </c>
      <c r="L28">
        <f t="shared" si="0"/>
        <v>-9.7091752403244413E-4</v>
      </c>
      <c r="M28">
        <f t="shared" si="1"/>
        <v>9.4268083847329177E-7</v>
      </c>
      <c r="R28">
        <f>COUNT(S2:S63)</f>
        <v>62</v>
      </c>
      <c r="S28">
        <v>-0.41872379156137085</v>
      </c>
      <c r="T28">
        <v>-0.41694039199999999</v>
      </c>
      <c r="U28">
        <f t="shared" si="2"/>
        <v>-1.7833995613708575E-3</v>
      </c>
      <c r="V28">
        <f t="shared" si="3"/>
        <v>3.1805139954977669E-6</v>
      </c>
    </row>
    <row r="29" spans="7:22">
      <c r="I29">
        <v>14.007676304</v>
      </c>
      <c r="J29">
        <v>7.9953787812107606</v>
      </c>
      <c r="K29">
        <v>8.0089372430000001</v>
      </c>
      <c r="L29">
        <f t="shared" si="0"/>
        <v>-1.3558461789239473E-2</v>
      </c>
      <c r="M29">
        <f t="shared" si="1"/>
        <v>1.8383188609026686E-4</v>
      </c>
      <c r="S29">
        <v>-0.42497989776433059</v>
      </c>
      <c r="T29">
        <v>-0.41694039199999999</v>
      </c>
      <c r="U29">
        <f t="shared" si="2"/>
        <v>-8.0395057643306012E-3</v>
      </c>
      <c r="V29">
        <f t="shared" si="3"/>
        <v>6.4633652934704963E-5</v>
      </c>
    </row>
    <row r="30" spans="7:22">
      <c r="I30">
        <v>14.507676304</v>
      </c>
      <c r="J30">
        <v>8.01265770087082</v>
      </c>
      <c r="K30">
        <v>8.0089372430000001</v>
      </c>
      <c r="L30">
        <f t="shared" si="0"/>
        <v>3.720457870819871E-3</v>
      </c>
      <c r="M30">
        <f t="shared" si="1"/>
        <v>1.3841806768545528E-5</v>
      </c>
      <c r="S30">
        <v>-0.42241310658660453</v>
      </c>
      <c r="T30">
        <v>-0.41694039199999999</v>
      </c>
      <c r="U30">
        <f t="shared" si="2"/>
        <v>-5.4727145866045324E-3</v>
      </c>
      <c r="V30">
        <f t="shared" si="3"/>
        <v>2.9950604946434017E-5</v>
      </c>
    </row>
    <row r="31" spans="7:22">
      <c r="I31">
        <v>15.007676304</v>
      </c>
      <c r="J31">
        <v>8.0214472010055893</v>
      </c>
      <c r="K31">
        <v>8.0089372430000001</v>
      </c>
      <c r="L31">
        <f t="shared" si="0"/>
        <v>1.2509958005589183E-2</v>
      </c>
      <c r="M31">
        <f t="shared" si="1"/>
        <v>1.5649904930160489E-4</v>
      </c>
      <c r="S31">
        <v>-0.42501543435936046</v>
      </c>
      <c r="T31">
        <v>-0.41694039199999999</v>
      </c>
      <c r="U31">
        <f t="shared" si="2"/>
        <v>-8.0750423593604626E-3</v>
      </c>
      <c r="V31">
        <f t="shared" si="3"/>
        <v>6.5206309105465791E-5</v>
      </c>
    </row>
    <row r="32" spans="7:22">
      <c r="I32">
        <v>15.507676304</v>
      </c>
      <c r="J32">
        <v>8.0079192714815104</v>
      </c>
      <c r="K32">
        <v>8.0089372430000001</v>
      </c>
      <c r="L32">
        <f t="shared" si="0"/>
        <v>-1.017971518489702E-3</v>
      </c>
      <c r="M32">
        <f t="shared" si="1"/>
        <v>1.0362660124562298E-6</v>
      </c>
      <c r="S32">
        <v>-0.41168987721293404</v>
      </c>
      <c r="T32">
        <v>-0.41694039199999999</v>
      </c>
      <c r="U32">
        <f t="shared" si="2"/>
        <v>5.2505147870659519E-3</v>
      </c>
      <c r="V32">
        <f t="shared" si="3"/>
        <v>2.7567905529198218E-5</v>
      </c>
    </row>
    <row r="33" spans="9:22">
      <c r="I33">
        <v>16.007676304</v>
      </c>
      <c r="J33">
        <v>8.0178537756956629</v>
      </c>
      <c r="K33">
        <v>8.0089372430000001</v>
      </c>
      <c r="L33">
        <f t="shared" si="0"/>
        <v>8.9165326956628377E-3</v>
      </c>
      <c r="M33">
        <f t="shared" si="1"/>
        <v>7.9504555312824387E-5</v>
      </c>
      <c r="S33">
        <v>-0.40836128505412123</v>
      </c>
      <c r="T33">
        <v>-0.41694039199999999</v>
      </c>
      <c r="U33">
        <f t="shared" si="2"/>
        <v>8.5791069458787672E-3</v>
      </c>
      <c r="V33">
        <f t="shared" si="3"/>
        <v>7.3601075988825315E-5</v>
      </c>
    </row>
    <row r="34" spans="9:22">
      <c r="I34">
        <v>16.507676304</v>
      </c>
      <c r="J34">
        <v>8.0154432956735508</v>
      </c>
      <c r="K34">
        <v>8.0089372430000001</v>
      </c>
      <c r="L34">
        <f t="shared" si="0"/>
        <v>6.5060526735507551E-3</v>
      </c>
      <c r="M34">
        <f t="shared" si="1"/>
        <v>4.2328721391016928E-5</v>
      </c>
      <c r="S34">
        <v>-0.42924785468173771</v>
      </c>
      <c r="T34">
        <v>-0.41694039199999999</v>
      </c>
      <c r="U34">
        <f t="shared" si="2"/>
        <v>-1.2307462681737713E-2</v>
      </c>
      <c r="V34">
        <f t="shared" si="3"/>
        <v>1.5147363766236646E-4</v>
      </c>
    </row>
    <row r="35" spans="9:22">
      <c r="I35">
        <v>17.007676304</v>
      </c>
      <c r="J35">
        <v>8.0174459359337433</v>
      </c>
      <c r="K35">
        <v>8.0089372430000001</v>
      </c>
      <c r="L35">
        <f t="shared" si="0"/>
        <v>8.5086929337432338E-3</v>
      </c>
      <c r="M35">
        <f t="shared" si="1"/>
        <v>7.2397855440732036E-5</v>
      </c>
      <c r="S35">
        <v>-0.42883312783992078</v>
      </c>
      <c r="T35">
        <v>-0.41694039199999999</v>
      </c>
      <c r="U35">
        <f t="shared" si="2"/>
        <v>-1.1892735839920787E-2</v>
      </c>
      <c r="V35">
        <f t="shared" si="3"/>
        <v>1.4143716575813639E-4</v>
      </c>
    </row>
    <row r="36" spans="9:22">
      <c r="I36">
        <v>17.507676304</v>
      </c>
      <c r="J36">
        <v>8.0010115054332989</v>
      </c>
      <c r="K36">
        <v>8.0089372430000001</v>
      </c>
      <c r="L36">
        <f t="shared" si="0"/>
        <v>-7.9257375667012298E-3</v>
      </c>
      <c r="M36">
        <f t="shared" si="1"/>
        <v>6.2817315976219126E-5</v>
      </c>
      <c r="S36">
        <v>-0.40420045259206727</v>
      </c>
      <c r="T36">
        <v>-0.41694039199999999</v>
      </c>
      <c r="U36">
        <f t="shared" si="2"/>
        <v>1.2739939407932721E-2</v>
      </c>
      <c r="V36">
        <f t="shared" si="3"/>
        <v>1.6230605611779712E-4</v>
      </c>
    </row>
    <row r="37" spans="9:22">
      <c r="I37">
        <v>18.007676304</v>
      </c>
      <c r="J37">
        <v>8.0133735237703618</v>
      </c>
      <c r="K37">
        <v>8.0089372430000001</v>
      </c>
      <c r="L37">
        <f t="shared" si="0"/>
        <v>4.4362807703617335E-3</v>
      </c>
      <c r="M37">
        <f t="shared" si="1"/>
        <v>1.9680587073481294E-5</v>
      </c>
      <c r="S37">
        <v>-0.42259520264416833</v>
      </c>
      <c r="T37">
        <v>-0.41694039199999999</v>
      </c>
      <c r="U37">
        <f t="shared" si="2"/>
        <v>-5.6548106441683399E-3</v>
      </c>
      <c r="V37">
        <f t="shared" si="3"/>
        <v>3.1976883421399558E-5</v>
      </c>
    </row>
    <row r="38" spans="9:22">
      <c r="I38">
        <v>18.507676304</v>
      </c>
      <c r="J38">
        <v>8.012563618888727</v>
      </c>
      <c r="K38">
        <v>8.0089372430000001</v>
      </c>
      <c r="L38">
        <f t="shared" si="0"/>
        <v>3.6263758887269404E-3</v>
      </c>
      <c r="M38">
        <f t="shared" si="1"/>
        <v>1.3150602086340108E-5</v>
      </c>
      <c r="S38">
        <v>-0.41565777965334655</v>
      </c>
      <c r="T38">
        <v>-0.41694039199999999</v>
      </c>
      <c r="U38">
        <f t="shared" si="2"/>
        <v>1.2826123466534445E-3</v>
      </c>
      <c r="V38">
        <f t="shared" si="3"/>
        <v>1.6450944317878556E-6</v>
      </c>
    </row>
    <row r="39" spans="9:22">
      <c r="I39">
        <v>19.007676304</v>
      </c>
      <c r="J39">
        <v>8.0129113026528209</v>
      </c>
      <c r="K39">
        <v>8.0089372430000001</v>
      </c>
      <c r="L39">
        <f t="shared" si="0"/>
        <v>3.9740596528208272E-3</v>
      </c>
      <c r="M39">
        <f t="shared" si="1"/>
        <v>1.5793150124178394E-5</v>
      </c>
      <c r="S39">
        <v>-0.41525477440695174</v>
      </c>
      <c r="T39">
        <v>-0.41694039199999999</v>
      </c>
      <c r="U39">
        <f t="shared" si="2"/>
        <v>1.6856175930482498E-3</v>
      </c>
      <c r="V39">
        <f t="shared" si="3"/>
        <v>2.8413066699937748E-6</v>
      </c>
    </row>
    <row r="40" spans="9:22">
      <c r="I40">
        <v>19.507676304</v>
      </c>
      <c r="J40">
        <v>8.0137826157572647</v>
      </c>
      <c r="K40">
        <v>8.0089372430000001</v>
      </c>
      <c r="L40">
        <f t="shared" si="0"/>
        <v>4.8453727572645988E-3</v>
      </c>
      <c r="M40">
        <f t="shared" si="1"/>
        <v>2.3477637156841941E-5</v>
      </c>
      <c r="S40">
        <v>-0.40910102099871759</v>
      </c>
      <c r="T40">
        <v>-0.41694039199999999</v>
      </c>
      <c r="U40">
        <f t="shared" si="2"/>
        <v>7.8393710012824025E-3</v>
      </c>
      <c r="V40">
        <f t="shared" si="3"/>
        <v>6.1455737695747452E-5</v>
      </c>
    </row>
    <row r="41" spans="9:22">
      <c r="I41">
        <v>20.007676304</v>
      </c>
      <c r="J41">
        <v>8.0100300079751712</v>
      </c>
      <c r="K41">
        <v>8.0089372430000001</v>
      </c>
      <c r="L41">
        <f t="shared" si="0"/>
        <v>1.0927649751710788E-3</v>
      </c>
      <c r="M41">
        <f t="shared" si="1"/>
        <v>1.1941352909606485E-6</v>
      </c>
      <c r="S41">
        <v>-0.42277470558057545</v>
      </c>
      <c r="T41">
        <v>-0.41694039199999999</v>
      </c>
      <c r="U41">
        <f t="shared" si="2"/>
        <v>-5.8343135805754565E-3</v>
      </c>
      <c r="V41">
        <f t="shared" si="3"/>
        <v>3.4039214956487205E-5</v>
      </c>
    </row>
    <row r="42" spans="9:22">
      <c r="I42">
        <v>20.507676304</v>
      </c>
      <c r="J42">
        <v>8.0175060690830051</v>
      </c>
      <c r="K42">
        <v>8.0089372430000001</v>
      </c>
      <c r="L42">
        <f t="shared" si="0"/>
        <v>8.5688260830050211E-3</v>
      </c>
      <c r="M42">
        <f t="shared" si="1"/>
        <v>7.3424780440787171E-5</v>
      </c>
      <c r="S42">
        <v>-0.41948511656512055</v>
      </c>
      <c r="T42">
        <v>-0.41694039199999999</v>
      </c>
      <c r="U42">
        <f t="shared" si="2"/>
        <v>-2.5447245651205597E-3</v>
      </c>
      <c r="V42">
        <f t="shared" si="3"/>
        <v>6.4756231123280214E-6</v>
      </c>
    </row>
    <row r="43" spans="9:22">
      <c r="I43">
        <v>21.007676304</v>
      </c>
      <c r="J43">
        <v>8.0086032455159195</v>
      </c>
      <c r="K43">
        <v>8.0089372430000001</v>
      </c>
      <c r="L43">
        <f t="shared" si="0"/>
        <v>-3.3399748408058372E-4</v>
      </c>
      <c r="M43">
        <f t="shared" si="1"/>
        <v>1.1155431937215977E-7</v>
      </c>
      <c r="S43">
        <v>-0.41695453036689262</v>
      </c>
      <c r="T43">
        <v>-0.41694039199999999</v>
      </c>
      <c r="U43">
        <f t="shared" si="2"/>
        <v>-1.4138366892624266E-5</v>
      </c>
      <c r="V43">
        <f t="shared" si="3"/>
        <v>1.9989341839045393E-10</v>
      </c>
    </row>
    <row r="44" spans="9:22">
      <c r="I44">
        <v>21.507676304</v>
      </c>
      <c r="J44">
        <v>8.0024328659814969</v>
      </c>
      <c r="K44">
        <v>8.0089372430000001</v>
      </c>
      <c r="L44">
        <f t="shared" si="0"/>
        <v>-6.5043770185031491E-3</v>
      </c>
      <c r="M44">
        <f t="shared" si="1"/>
        <v>4.2306920398831915E-5</v>
      </c>
      <c r="S44">
        <v>-0.42736755040956065</v>
      </c>
      <c r="T44">
        <v>-0.41694039199999999</v>
      </c>
      <c r="U44">
        <f t="shared" si="2"/>
        <v>-1.0427158409560655E-2</v>
      </c>
      <c r="V44">
        <f t="shared" si="3"/>
        <v>1.087256324980715E-4</v>
      </c>
    </row>
    <row r="45" spans="9:22">
      <c r="I45">
        <v>22.007676304</v>
      </c>
      <c r="J45">
        <v>8.0136487662144607</v>
      </c>
      <c r="K45">
        <v>8.0089372430000001</v>
      </c>
      <c r="L45">
        <f t="shared" si="0"/>
        <v>4.7115232144605557E-3</v>
      </c>
      <c r="M45">
        <f t="shared" si="1"/>
        <v>2.2198451000400728E-5</v>
      </c>
      <c r="S45">
        <v>-0.41633520990511924</v>
      </c>
      <c r="T45">
        <v>-0.41694039199999999</v>
      </c>
      <c r="U45">
        <f t="shared" si="2"/>
        <v>6.0518209488075181E-4</v>
      </c>
      <c r="V45">
        <f t="shared" si="3"/>
        <v>3.6624536796425528E-7</v>
      </c>
    </row>
    <row r="46" spans="9:22">
      <c r="I46">
        <v>22.507676304</v>
      </c>
      <c r="J46">
        <v>8.0010979770685928</v>
      </c>
      <c r="K46">
        <v>8.0089372430000001</v>
      </c>
      <c r="L46">
        <f t="shared" si="0"/>
        <v>-7.8392659314072688E-3</v>
      </c>
      <c r="M46">
        <f t="shared" si="1"/>
        <v>6.1454090343322678E-5</v>
      </c>
      <c r="S46">
        <v>-0.42448727008808124</v>
      </c>
      <c r="T46">
        <v>-0.41694039199999999</v>
      </c>
      <c r="U46">
        <f t="shared" si="2"/>
        <v>-7.5468780880812436E-3</v>
      </c>
      <c r="V46">
        <f t="shared" si="3"/>
        <v>5.6955368876360805E-5</v>
      </c>
    </row>
    <row r="47" spans="9:22">
      <c r="I47">
        <v>23.007676304</v>
      </c>
      <c r="J47">
        <v>8.0085165465260175</v>
      </c>
      <c r="K47">
        <v>8.0089372430000001</v>
      </c>
      <c r="L47">
        <f t="shared" si="0"/>
        <v>-4.2069647398257359E-4</v>
      </c>
      <c r="M47">
        <f t="shared" si="1"/>
        <v>1.7698552322137022E-7</v>
      </c>
      <c r="S47">
        <v>-0.42365439205102712</v>
      </c>
      <c r="T47">
        <v>-0.41694039199999999</v>
      </c>
      <c r="U47">
        <f t="shared" si="2"/>
        <v>-6.7140000510271247E-3</v>
      </c>
      <c r="V47">
        <f t="shared" si="3"/>
        <v>4.5077796685192232E-5</v>
      </c>
    </row>
    <row r="48" spans="9:22">
      <c r="I48">
        <v>23.507676304</v>
      </c>
      <c r="J48">
        <v>8.0136841149393163</v>
      </c>
      <c r="K48">
        <v>8.0089372430000001</v>
      </c>
      <c r="L48">
        <f t="shared" si="0"/>
        <v>4.7468719393162218E-3</v>
      </c>
      <c r="M48">
        <f t="shared" si="1"/>
        <v>2.2532793208267749E-5</v>
      </c>
      <c r="S48">
        <v>-0.41366905040463425</v>
      </c>
      <c r="T48">
        <v>-0.41694039199999999</v>
      </c>
      <c r="U48">
        <f t="shared" si="2"/>
        <v>3.2713415953657399E-3</v>
      </c>
      <c r="V48">
        <f t="shared" si="3"/>
        <v>1.0701675833570064E-5</v>
      </c>
    </row>
    <row r="49" spans="7:22">
      <c r="I49">
        <v>24.007676304</v>
      </c>
      <c r="J49">
        <v>8.0171374590861451</v>
      </c>
      <c r="K49">
        <v>8.0089372430000001</v>
      </c>
      <c r="L49">
        <f t="shared" si="0"/>
        <v>8.2002160861449624E-3</v>
      </c>
      <c r="M49">
        <f t="shared" si="1"/>
        <v>6.7243543859470608E-5</v>
      </c>
      <c r="S49">
        <v>-0.42096716025026854</v>
      </c>
      <c r="T49">
        <v>-0.41694039199999999</v>
      </c>
      <c r="U49">
        <f t="shared" si="2"/>
        <v>-4.026768250268542E-3</v>
      </c>
      <c r="V49">
        <f t="shared" si="3"/>
        <v>1.6214862541370777E-5</v>
      </c>
    </row>
    <row r="50" spans="7:22">
      <c r="I50">
        <v>24.507676304</v>
      </c>
      <c r="J50">
        <v>8.0104048341340306</v>
      </c>
      <c r="K50">
        <v>8.0089372430000001</v>
      </c>
      <c r="L50">
        <f t="shared" si="0"/>
        <v>1.4675911340304992E-3</v>
      </c>
      <c r="M50">
        <f t="shared" si="1"/>
        <v>2.1538237366849267E-6</v>
      </c>
      <c r="S50">
        <v>-0.41579927141485179</v>
      </c>
      <c r="T50">
        <v>-0.41694039199999999</v>
      </c>
      <c r="U50">
        <f t="shared" si="2"/>
        <v>1.1411205851482031E-3</v>
      </c>
      <c r="V50">
        <f t="shared" si="3"/>
        <v>1.3021561898489775E-6</v>
      </c>
    </row>
    <row r="51" spans="7:22">
      <c r="I51">
        <v>25.007676304</v>
      </c>
      <c r="J51">
        <v>8.0073825392251212</v>
      </c>
      <c r="K51">
        <v>8.0089372430000001</v>
      </c>
      <c r="L51">
        <f t="shared" si="0"/>
        <v>-1.5547037748788739E-3</v>
      </c>
      <c r="M51">
        <f t="shared" si="1"/>
        <v>2.4171038276226202E-6</v>
      </c>
      <c r="S51">
        <v>-0.42349398359523593</v>
      </c>
      <c r="T51">
        <v>-0.41694039199999999</v>
      </c>
      <c r="U51">
        <f t="shared" si="2"/>
        <v>-6.5535915952359414E-3</v>
      </c>
      <c r="V51">
        <f t="shared" si="3"/>
        <v>4.2949562797147168E-5</v>
      </c>
    </row>
    <row r="52" spans="7:22">
      <c r="I52">
        <v>25.507676304</v>
      </c>
      <c r="J52">
        <v>8.0029335900784204</v>
      </c>
      <c r="K52">
        <v>8.0089372430000001</v>
      </c>
      <c r="L52">
        <f t="shared" si="0"/>
        <v>-6.0036529215796719E-3</v>
      </c>
      <c r="M52">
        <f t="shared" si="1"/>
        <v>3.6043848402792132E-5</v>
      </c>
      <c r="S52">
        <v>-0.39982732098880014</v>
      </c>
      <c r="T52">
        <v>-0.41694039199999999</v>
      </c>
      <c r="U52">
        <f t="shared" si="2"/>
        <v>1.7113071011199854E-2</v>
      </c>
      <c r="V52">
        <f t="shared" si="3"/>
        <v>2.928571994343688E-4</v>
      </c>
    </row>
    <row r="53" spans="7:22">
      <c r="I53">
        <v>26.007676304</v>
      </c>
      <c r="J53">
        <v>8.0033523452718693</v>
      </c>
      <c r="K53">
        <v>8.0089372430000001</v>
      </c>
      <c r="L53">
        <f t="shared" si="0"/>
        <v>-5.5848977281307555E-3</v>
      </c>
      <c r="M53">
        <f t="shared" si="1"/>
        <v>3.1191082633680077E-5</v>
      </c>
      <c r="S53">
        <v>-0.40572585842512709</v>
      </c>
      <c r="T53">
        <v>-0.41694039199999999</v>
      </c>
      <c r="U53">
        <f t="shared" si="2"/>
        <v>1.1214533574872898E-2</v>
      </c>
      <c r="V53">
        <f t="shared" si="3"/>
        <v>1.257657633019515E-4</v>
      </c>
    </row>
    <row r="54" spans="7:22">
      <c r="I54">
        <v>26.507676304</v>
      </c>
      <c r="J54">
        <v>7.9935244009152946</v>
      </c>
      <c r="K54">
        <v>8.0089372430000001</v>
      </c>
      <c r="L54">
        <f t="shared" si="0"/>
        <v>-1.5412842084705503E-2</v>
      </c>
      <c r="M54">
        <f t="shared" si="1"/>
        <v>2.3755570112806907E-4</v>
      </c>
      <c r="S54">
        <v>-0.3875445928087628</v>
      </c>
      <c r="T54">
        <v>-0.41694039199999999</v>
      </c>
      <c r="U54">
        <f t="shared" si="2"/>
        <v>2.9395799191237193E-2</v>
      </c>
      <c r="V54">
        <f t="shared" si="3"/>
        <v>8.6411301009154122E-4</v>
      </c>
    </row>
    <row r="55" spans="7:22">
      <c r="I55">
        <v>27.007676304</v>
      </c>
      <c r="J55">
        <v>7.9809169252837844</v>
      </c>
      <c r="K55">
        <v>8.0089372430000001</v>
      </c>
      <c r="L55">
        <f t="shared" si="0"/>
        <v>-2.8020317716215715E-2</v>
      </c>
      <c r="M55">
        <f t="shared" si="1"/>
        <v>7.8513820491767224E-4</v>
      </c>
      <c r="S55">
        <v>-0.39237088917511415</v>
      </c>
      <c r="T55">
        <v>-0.41694039199999999</v>
      </c>
      <c r="U55">
        <f t="shared" si="2"/>
        <v>2.4569502824885847E-2</v>
      </c>
      <c r="V55">
        <f t="shared" si="3"/>
        <v>6.0366046906207358E-4</v>
      </c>
    </row>
    <row r="56" spans="7:22">
      <c r="I56">
        <v>27.507676304</v>
      </c>
      <c r="J56">
        <v>7.9633806626416632</v>
      </c>
      <c r="K56">
        <v>8.0089372430000001</v>
      </c>
      <c r="L56">
        <f t="shared" si="0"/>
        <v>-4.5556580358336873E-2</v>
      </c>
      <c r="M56">
        <f t="shared" si="1"/>
        <v>2.0754020139456052E-3</v>
      </c>
      <c r="S56">
        <v>-0.40827126711637035</v>
      </c>
      <c r="T56">
        <v>-0.41694039199999999</v>
      </c>
      <c r="U56">
        <f t="shared" si="2"/>
        <v>8.669124883629642E-3</v>
      </c>
      <c r="V56">
        <f t="shared" si="3"/>
        <v>7.5153726247966649E-5</v>
      </c>
    </row>
    <row r="57" spans="7:22">
      <c r="I57">
        <v>28.007676304</v>
      </c>
      <c r="J57">
        <v>7.9701103192671994</v>
      </c>
      <c r="K57">
        <v>8.0089372430000001</v>
      </c>
      <c r="L57">
        <f t="shared" si="0"/>
        <v>-3.8826923732800722E-2</v>
      </c>
      <c r="M57">
        <f t="shared" si="1"/>
        <v>1.5075300065527241E-3</v>
      </c>
      <c r="S57">
        <v>-0.39748085314487569</v>
      </c>
      <c r="T57">
        <v>-0.41694039199999999</v>
      </c>
      <c r="U57">
        <f t="shared" si="2"/>
        <v>1.9459538855124303E-2</v>
      </c>
      <c r="V57">
        <f t="shared" si="3"/>
        <v>3.7867365245409249E-4</v>
      </c>
    </row>
    <row r="58" spans="7:22">
      <c r="I58">
        <v>28.507676304</v>
      </c>
      <c r="J58">
        <v>7.9818562687490795</v>
      </c>
      <c r="K58">
        <v>8.0089372430000001</v>
      </c>
      <c r="L58">
        <f t="shared" si="0"/>
        <v>-2.7080974250920598E-2</v>
      </c>
      <c r="M58">
        <f t="shared" si="1"/>
        <v>7.3337916637902442E-4</v>
      </c>
      <c r="S58">
        <v>-0.41565694099018169</v>
      </c>
      <c r="T58">
        <v>-0.41694039199999999</v>
      </c>
      <c r="U58">
        <f t="shared" si="2"/>
        <v>1.2834510098183038E-3</v>
      </c>
      <c r="V58">
        <f t="shared" si="3"/>
        <v>1.6472464946036238E-6</v>
      </c>
    </row>
    <row r="59" spans="7:22">
      <c r="G59" t="s">
        <v>10</v>
      </c>
      <c r="H59">
        <f>COUNT(I2:I63)</f>
        <v>62</v>
      </c>
      <c r="I59">
        <v>29.007676304</v>
      </c>
      <c r="J59">
        <v>7.9901976146942006</v>
      </c>
      <c r="K59">
        <v>8.0089372430000001</v>
      </c>
      <c r="L59">
        <f t="shared" si="0"/>
        <v>-1.8739628305799449E-2</v>
      </c>
      <c r="M59">
        <f t="shared" si="1"/>
        <v>3.5117366903951995E-4</v>
      </c>
      <c r="S59">
        <v>-0.4099528127764383</v>
      </c>
      <c r="T59">
        <v>-0.41694039199999999</v>
      </c>
      <c r="U59">
        <f t="shared" si="2"/>
        <v>6.9875792235616907E-3</v>
      </c>
      <c r="V59">
        <f t="shared" si="3"/>
        <v>4.8826263405551002E-5</v>
      </c>
    </row>
    <row r="60" spans="7:22">
      <c r="I60">
        <v>29.507676304</v>
      </c>
      <c r="J60">
        <v>8.0040742996026299</v>
      </c>
      <c r="K60">
        <v>8.0089372430000001</v>
      </c>
      <c r="L60">
        <f t="shared" si="0"/>
        <v>-4.8629433973701452E-3</v>
      </c>
      <c r="M60">
        <f t="shared" si="1"/>
        <v>2.364821848602589E-5</v>
      </c>
      <c r="S60">
        <v>-0.42256230582519699</v>
      </c>
      <c r="T60">
        <v>-0.41694039199999999</v>
      </c>
      <c r="U60">
        <f t="shared" si="2"/>
        <v>-5.6219138251970002E-3</v>
      </c>
      <c r="V60">
        <f t="shared" si="3"/>
        <v>3.160591505794117E-5</v>
      </c>
    </row>
    <row r="61" spans="7:22">
      <c r="I61">
        <v>30.007676304</v>
      </c>
      <c r="J61">
        <v>8.0097476423294278</v>
      </c>
      <c r="K61">
        <v>8.0089372430000001</v>
      </c>
      <c r="L61">
        <f t="shared" si="0"/>
        <v>8.1039932942772452E-4</v>
      </c>
      <c r="M61">
        <f t="shared" si="1"/>
        <v>6.5674707313690559E-7</v>
      </c>
      <c r="S61">
        <v>-0.4126848030575086</v>
      </c>
      <c r="T61">
        <v>-0.41694039199999999</v>
      </c>
      <c r="U61">
        <f t="shared" si="2"/>
        <v>4.2555889424913951E-3</v>
      </c>
      <c r="V61">
        <f t="shared" si="3"/>
        <v>1.811003724745503E-5</v>
      </c>
    </row>
    <row r="62" spans="7:22">
      <c r="I62">
        <v>30.507676304</v>
      </c>
      <c r="J62">
        <v>8.0000407006884213</v>
      </c>
      <c r="K62">
        <v>8.0089372430000001</v>
      </c>
      <c r="L62">
        <f t="shared" si="0"/>
        <v>-8.8965423115787701E-3</v>
      </c>
      <c r="M62">
        <f t="shared" si="1"/>
        <v>7.9148465101711331E-5</v>
      </c>
      <c r="S62">
        <v>-0.44735169112282758</v>
      </c>
      <c r="T62">
        <v>-0.41694039199999999</v>
      </c>
      <c r="U62">
        <f t="shared" si="2"/>
        <v>-3.0411299122827584E-2</v>
      </c>
      <c r="V62">
        <f t="shared" si="3"/>
        <v>9.2484711433809381E-4</v>
      </c>
    </row>
    <row r="63" spans="7:22">
      <c r="I63" s="2">
        <v>31.007676304</v>
      </c>
      <c r="J63" s="2">
        <v>7.9991627285350901</v>
      </c>
      <c r="K63">
        <v>8.0089372430000001</v>
      </c>
      <c r="L63">
        <f t="shared" si="0"/>
        <v>-9.7745144649099558E-3</v>
      </c>
      <c r="M63">
        <f t="shared" si="1"/>
        <v>9.5541133024733954E-5</v>
      </c>
      <c r="S63" s="2">
        <v>-0.4136624383762687</v>
      </c>
      <c r="T63">
        <v>-0.41694039199999999</v>
      </c>
      <c r="U63">
        <f t="shared" si="2"/>
        <v>3.277953623731289E-3</v>
      </c>
      <c r="V63">
        <f t="shared" si="3"/>
        <v>1.0744979959333089E-5</v>
      </c>
    </row>
    <row r="64" spans="7:22">
      <c r="L64" s="4" t="s">
        <v>11</v>
      </c>
      <c r="M64" s="4">
        <f>SUM(M2:M63)</f>
        <v>9.3684396443375929E-3</v>
      </c>
      <c r="U64" t="s">
        <v>12</v>
      </c>
      <c r="V64">
        <f>SUM(V2:V63)</f>
        <v>7.0263582892395732E-3</v>
      </c>
    </row>
    <row r="65" spans="7:33">
      <c r="I65" s="3" t="s">
        <v>12</v>
      </c>
      <c r="J65">
        <f>SUM(J2:J63)</f>
        <v>496.5541090724268</v>
      </c>
      <c r="R65" s="3" t="s">
        <v>12</v>
      </c>
      <c r="S65">
        <f>SUM(S2:S63)</f>
        <v>-25.850304302117106</v>
      </c>
    </row>
    <row r="66" spans="7:33">
      <c r="I66" s="7" t="s">
        <v>13</v>
      </c>
      <c r="J66" s="7">
        <f>AVERAGE(J2:J63)</f>
        <v>8.0089372431036576</v>
      </c>
      <c r="R66" s="7" t="s">
        <v>13</v>
      </c>
      <c r="S66" s="7">
        <f>AVERAGE(S2:S63)</f>
        <v>-0.41694039196963073</v>
      </c>
    </row>
    <row r="67" spans="7:33">
      <c r="I67" s="3" t="s">
        <v>14</v>
      </c>
      <c r="J67">
        <f>STDEV(J2:J63)</f>
        <v>1.239277925955377E-2</v>
      </c>
      <c r="R67" s="3" t="s">
        <v>14</v>
      </c>
      <c r="S67">
        <f>STDEV(S2:S63)</f>
        <v>1.0732483494632758E-2</v>
      </c>
    </row>
    <row r="70" spans="7:33">
      <c r="O70" s="7" t="s">
        <v>7</v>
      </c>
      <c r="X70" s="7" t="s">
        <v>7</v>
      </c>
    </row>
    <row r="71" spans="7:33">
      <c r="G71" t="s">
        <v>15</v>
      </c>
      <c r="I71" t="s">
        <v>16</v>
      </c>
      <c r="J71" t="s">
        <v>17</v>
      </c>
      <c r="K71" t="s">
        <v>2</v>
      </c>
      <c r="L71" t="s">
        <v>3</v>
      </c>
      <c r="M71" t="s">
        <v>4</v>
      </c>
      <c r="N71" s="5" t="s">
        <v>5</v>
      </c>
      <c r="O71" s="7" t="s">
        <v>6</v>
      </c>
      <c r="S71" s="1" t="s">
        <v>8</v>
      </c>
      <c r="T71" t="s">
        <v>2</v>
      </c>
      <c r="U71" t="s">
        <v>3</v>
      </c>
      <c r="V71" t="s">
        <v>4</v>
      </c>
      <c r="W71" s="5" t="s">
        <v>5</v>
      </c>
      <c r="X71" s="7" t="s">
        <v>6</v>
      </c>
    </row>
    <row r="72" spans="7:33">
      <c r="I72">
        <v>31.588288547000001</v>
      </c>
      <c r="J72">
        <v>7.9026433932025277</v>
      </c>
      <c r="K72">
        <v>7.8953739010000001</v>
      </c>
      <c r="L72" s="6">
        <f>J72-K72</f>
        <v>7.2694922025275943E-3</v>
      </c>
      <c r="M72">
        <f>POWER(L72,2)</f>
        <v>5.2845516882609494E-5</v>
      </c>
      <c r="N72">
        <f>SUM(M72:M131)/59</f>
        <v>5.340532134513346E-5</v>
      </c>
      <c r="O72" s="7">
        <f>SQRT(N72)</f>
        <v>7.3078944536120296E-3</v>
      </c>
      <c r="S72">
        <v>-0.64844107161084075</v>
      </c>
      <c r="T72">
        <v>-0.64821033400000005</v>
      </c>
      <c r="U72">
        <f>S72-T72</f>
        <v>-2.3073761084069222E-4</v>
      </c>
      <c r="V72">
        <f>POWER(U72,2)</f>
        <v>5.3239845056470726E-8</v>
      </c>
      <c r="W72">
        <f>SUM(V72:V131)/59</f>
        <v>6.2279211764798721E-5</v>
      </c>
      <c r="X72" s="7">
        <f>SQRT(W72)</f>
        <v>7.8917179222776791E-3</v>
      </c>
    </row>
    <row r="73" spans="7:33">
      <c r="I73">
        <v>32.088288547000005</v>
      </c>
      <c r="J73">
        <v>7.8980484484490399</v>
      </c>
      <c r="K73">
        <v>7.8953739010000001</v>
      </c>
      <c r="L73" s="6">
        <f t="shared" ref="L73:L131" si="4">J73-K73</f>
        <v>2.6745474490397214E-3</v>
      </c>
      <c r="M73">
        <f t="shared" ref="M73:M131" si="5">POWER(L73,2)</f>
        <v>7.1532040571648811E-6</v>
      </c>
      <c r="S73">
        <v>-0.64623897485093029</v>
      </c>
      <c r="T73">
        <v>-0.64821033400000005</v>
      </c>
      <c r="U73">
        <f t="shared" ref="U73:U131" si="6">S73-T73</f>
        <v>1.9713591490697624E-3</v>
      </c>
      <c r="V73">
        <f t="shared" ref="V73:V131" si="7">POWER(U73,2)</f>
        <v>3.8862568946210573E-6</v>
      </c>
      <c r="AC73">
        <v>10</v>
      </c>
      <c r="AD73">
        <v>9.75</v>
      </c>
      <c r="AE73">
        <f>AC73-AD73</f>
        <v>0.25</v>
      </c>
      <c r="AF73">
        <f>POWER(AE73,2)</f>
        <v>6.25E-2</v>
      </c>
      <c r="AG73" t="s">
        <v>18</v>
      </c>
    </row>
    <row r="74" spans="7:33">
      <c r="I74">
        <v>32.588288547000005</v>
      </c>
      <c r="J74">
        <v>7.8973763559404828</v>
      </c>
      <c r="K74">
        <v>7.8953739010000001</v>
      </c>
      <c r="L74" s="6">
        <f t="shared" si="4"/>
        <v>2.0024549404826786E-3</v>
      </c>
      <c r="M74">
        <f t="shared" si="5"/>
        <v>4.0098257886634878E-6</v>
      </c>
      <c r="S74">
        <v>-0.65373496006669751</v>
      </c>
      <c r="T74">
        <v>-0.64821033400000005</v>
      </c>
      <c r="U74">
        <f t="shared" si="6"/>
        <v>-5.5246260666974578E-3</v>
      </c>
      <c r="V74">
        <f t="shared" si="7"/>
        <v>3.0521493176833025E-5</v>
      </c>
      <c r="AC74">
        <v>9.5</v>
      </c>
      <c r="AD74">
        <v>9.75</v>
      </c>
      <c r="AE74">
        <f>AC74-AD74</f>
        <v>-0.25</v>
      </c>
      <c r="AF74">
        <f>POWER(AE74,2)</f>
        <v>6.25E-2</v>
      </c>
    </row>
    <row r="75" spans="7:33">
      <c r="I75">
        <v>33.088288547000005</v>
      </c>
      <c r="J75">
        <v>7.8919876746742048</v>
      </c>
      <c r="K75">
        <v>7.8953739010000001</v>
      </c>
      <c r="L75" s="6">
        <f t="shared" si="4"/>
        <v>-3.3862263257953273E-3</v>
      </c>
      <c r="M75">
        <f t="shared" si="5"/>
        <v>1.1466528729509322E-5</v>
      </c>
      <c r="S75">
        <v>-0.64963031313524389</v>
      </c>
      <c r="T75">
        <v>-0.64821033400000005</v>
      </c>
      <c r="U75">
        <f t="shared" si="6"/>
        <v>-1.4199791352438318E-3</v>
      </c>
      <c r="V75">
        <f t="shared" si="7"/>
        <v>2.0163407445278202E-6</v>
      </c>
    </row>
    <row r="76" spans="7:33">
      <c r="I76">
        <v>33.588288547000005</v>
      </c>
      <c r="J76">
        <v>7.8904694540315186</v>
      </c>
      <c r="K76">
        <v>7.8953739010000001</v>
      </c>
      <c r="L76" s="6">
        <f t="shared" si="4"/>
        <v>-4.9044469684815795E-3</v>
      </c>
      <c r="M76">
        <f t="shared" si="5"/>
        <v>2.4053600066648153E-5</v>
      </c>
      <c r="S76">
        <v>-0.6615170395549389</v>
      </c>
      <c r="T76">
        <v>-0.64821033400000005</v>
      </c>
      <c r="U76">
        <f t="shared" si="6"/>
        <v>-1.3306705554938847E-2</v>
      </c>
      <c r="V76">
        <f t="shared" si="7"/>
        <v>1.7706841272584035E-4</v>
      </c>
    </row>
    <row r="77" spans="7:33">
      <c r="I77">
        <v>34.088288547000005</v>
      </c>
      <c r="J77">
        <v>7.9010004435591297</v>
      </c>
      <c r="K77">
        <v>7.8953739010000001</v>
      </c>
      <c r="L77" s="6">
        <f t="shared" si="4"/>
        <v>5.6265425591295326E-3</v>
      </c>
      <c r="M77">
        <f t="shared" si="5"/>
        <v>3.1657981169695911E-5</v>
      </c>
      <c r="S77">
        <v>-0.65631890516654545</v>
      </c>
      <c r="T77">
        <v>-0.64821033400000005</v>
      </c>
      <c r="U77">
        <f t="shared" si="6"/>
        <v>-8.1085711665453974E-3</v>
      </c>
      <c r="V77">
        <f t="shared" si="7"/>
        <v>6.5748926362931386E-5</v>
      </c>
      <c r="AB77" t="s">
        <v>13</v>
      </c>
      <c r="AC77">
        <f>AVERAGE(AC73:AC74)</f>
        <v>9.75</v>
      </c>
    </row>
    <row r="78" spans="7:33">
      <c r="G78" s="8" t="s">
        <v>19</v>
      </c>
      <c r="I78">
        <v>34.588288547000005</v>
      </c>
      <c r="J78">
        <v>7.8934960868376161</v>
      </c>
      <c r="K78">
        <v>7.8953739010000001</v>
      </c>
      <c r="L78" s="6">
        <f t="shared" si="4"/>
        <v>-1.8778141623840838E-3</v>
      </c>
      <c r="M78">
        <f t="shared" si="5"/>
        <v>3.5261860284502382E-6</v>
      </c>
      <c r="S78">
        <v>-0.65470103670642454</v>
      </c>
      <c r="T78">
        <v>-0.64821033400000005</v>
      </c>
      <c r="U78">
        <f t="shared" si="6"/>
        <v>-6.4907027064244893E-3</v>
      </c>
      <c r="V78">
        <f t="shared" si="7"/>
        <v>4.2129221623186189E-5</v>
      </c>
    </row>
    <row r="79" spans="7:33">
      <c r="I79">
        <v>35.088288547000005</v>
      </c>
      <c r="J79">
        <v>7.8923761688431497</v>
      </c>
      <c r="K79">
        <v>7.8953739010000001</v>
      </c>
      <c r="L79" s="6">
        <f t="shared" si="4"/>
        <v>-2.9977321568503967E-3</v>
      </c>
      <c r="M79">
        <f t="shared" si="5"/>
        <v>8.9863980842149315E-6</v>
      </c>
      <c r="S79">
        <v>-0.66026162466357097</v>
      </c>
      <c r="T79">
        <v>-0.64821033400000005</v>
      </c>
      <c r="U79">
        <f t="shared" si="6"/>
        <v>-1.2051290663570913E-2</v>
      </c>
      <c r="V79">
        <f t="shared" si="7"/>
        <v>1.4523360665787144E-4</v>
      </c>
    </row>
    <row r="80" spans="7:33">
      <c r="I80">
        <v>35.588288547000005</v>
      </c>
      <c r="J80">
        <v>7.8931976592506459</v>
      </c>
      <c r="K80">
        <v>7.8953739010000001</v>
      </c>
      <c r="L80" s="6">
        <f t="shared" si="4"/>
        <v>-2.1762417493542685E-3</v>
      </c>
      <c r="M80">
        <f t="shared" si="5"/>
        <v>4.7360281516325271E-6</v>
      </c>
      <c r="S80">
        <v>-0.65785557370977565</v>
      </c>
      <c r="T80">
        <v>-0.64821033400000005</v>
      </c>
      <c r="U80">
        <f t="shared" si="6"/>
        <v>-9.6452397097755993E-3</v>
      </c>
      <c r="V80">
        <f t="shared" si="7"/>
        <v>9.3030649059032088E-5</v>
      </c>
    </row>
    <row r="81" spans="9:22">
      <c r="I81">
        <v>36.088288547000005</v>
      </c>
      <c r="J81">
        <v>7.8976014630026032</v>
      </c>
      <c r="K81">
        <v>7.8953739010000001</v>
      </c>
      <c r="L81" s="6">
        <f t="shared" si="4"/>
        <v>2.2275620026031007E-3</v>
      </c>
      <c r="M81">
        <f t="shared" si="5"/>
        <v>4.9620324754411359E-6</v>
      </c>
      <c r="S81">
        <v>-0.64401200928162183</v>
      </c>
      <c r="T81">
        <v>-0.64821033400000005</v>
      </c>
      <c r="U81">
        <f t="shared" si="6"/>
        <v>4.1983247183782213E-3</v>
      </c>
      <c r="V81">
        <f t="shared" si="7"/>
        <v>1.7625930440945571E-5</v>
      </c>
    </row>
    <row r="82" spans="9:22">
      <c r="I82">
        <v>36.588288547000005</v>
      </c>
      <c r="J82">
        <v>7.8928201806612499</v>
      </c>
      <c r="K82">
        <v>7.8953739010000001</v>
      </c>
      <c r="L82" s="6">
        <f t="shared" si="4"/>
        <v>-2.5537203387502316E-3</v>
      </c>
      <c r="M82">
        <f t="shared" si="5"/>
        <v>6.5214875685465979E-6</v>
      </c>
      <c r="S82">
        <v>-0.65247572605406534</v>
      </c>
      <c r="T82">
        <v>-0.64821033400000005</v>
      </c>
      <c r="U82">
        <f t="shared" si="6"/>
        <v>-4.2653920540652868E-3</v>
      </c>
      <c r="V82">
        <f t="shared" si="7"/>
        <v>1.8193569374883287E-5</v>
      </c>
    </row>
    <row r="83" spans="9:22">
      <c r="I83">
        <v>37.088288547000005</v>
      </c>
      <c r="J83">
        <v>7.8898358922658343</v>
      </c>
      <c r="K83">
        <v>7.8953739010000001</v>
      </c>
      <c r="L83" s="6">
        <f t="shared" si="4"/>
        <v>-5.5380087341658779E-3</v>
      </c>
      <c r="M83">
        <f t="shared" si="5"/>
        <v>3.0669540739697547E-5</v>
      </c>
      <c r="S83">
        <v>-0.65146537649635983</v>
      </c>
      <c r="T83">
        <v>-0.64821033400000005</v>
      </c>
      <c r="U83">
        <f t="shared" si="6"/>
        <v>-3.2550424963597724E-3</v>
      </c>
      <c r="V83">
        <f t="shared" si="7"/>
        <v>1.0595301653108059E-5</v>
      </c>
    </row>
    <row r="84" spans="9:22">
      <c r="I84">
        <v>37.588288547000005</v>
      </c>
      <c r="J84">
        <v>7.8972282686524284</v>
      </c>
      <c r="K84">
        <v>7.8953739010000001</v>
      </c>
      <c r="L84" s="6">
        <f t="shared" si="4"/>
        <v>1.8543676524283015E-3</v>
      </c>
      <c r="M84">
        <f t="shared" si="5"/>
        <v>3.4386793903724499E-6</v>
      </c>
      <c r="S84">
        <v>-0.64663979479727152</v>
      </c>
      <c r="T84">
        <v>-0.64821033400000005</v>
      </c>
      <c r="U84">
        <f t="shared" si="6"/>
        <v>1.5705392027285381E-3</v>
      </c>
      <c r="V84">
        <f t="shared" si="7"/>
        <v>2.4665933873071922E-6</v>
      </c>
    </row>
    <row r="85" spans="9:22">
      <c r="I85">
        <v>38.088288547000005</v>
      </c>
      <c r="J85">
        <v>7.9082429418073854</v>
      </c>
      <c r="K85">
        <v>7.8953739010000001</v>
      </c>
      <c r="L85" s="6">
        <f t="shared" si="4"/>
        <v>1.2869040807385268E-2</v>
      </c>
      <c r="M85">
        <f t="shared" si="5"/>
        <v>1.6561221130214726E-4</v>
      </c>
      <c r="S85">
        <v>-0.64874324426373187</v>
      </c>
      <c r="T85">
        <v>-0.64821033400000005</v>
      </c>
      <c r="U85">
        <f t="shared" si="6"/>
        <v>-5.3291026373181172E-4</v>
      </c>
      <c r="V85">
        <f t="shared" si="7"/>
        <v>2.8399334919070911E-7</v>
      </c>
    </row>
    <row r="86" spans="9:22">
      <c r="I86">
        <v>38.588288547000005</v>
      </c>
      <c r="J86">
        <v>7.895320756950384</v>
      </c>
      <c r="K86">
        <v>7.8953739010000001</v>
      </c>
      <c r="L86" s="6">
        <f t="shared" si="4"/>
        <v>-5.314404961609398E-5</v>
      </c>
      <c r="M86">
        <f t="shared" si="5"/>
        <v>2.8242900095978585E-9</v>
      </c>
      <c r="S86">
        <v>-0.63941733647623678</v>
      </c>
      <c r="T86">
        <v>-0.64821033400000005</v>
      </c>
      <c r="U86">
        <f t="shared" si="6"/>
        <v>8.7929975237632796E-3</v>
      </c>
      <c r="V86">
        <f t="shared" si="7"/>
        <v>7.731680545290716E-5</v>
      </c>
    </row>
    <row r="87" spans="9:22">
      <c r="I87">
        <v>39.088288547000005</v>
      </c>
      <c r="J87">
        <v>7.9106020286024119</v>
      </c>
      <c r="K87">
        <v>7.8953739010000001</v>
      </c>
      <c r="L87" s="6">
        <f t="shared" si="4"/>
        <v>1.5228127602411767E-2</v>
      </c>
      <c r="M87">
        <f t="shared" si="5"/>
        <v>2.3189587027533517E-4</v>
      </c>
      <c r="S87">
        <v>-0.6507910390106002</v>
      </c>
      <c r="T87">
        <v>-0.64821033400000005</v>
      </c>
      <c r="U87">
        <f t="shared" si="6"/>
        <v>-2.5807050106001483E-3</v>
      </c>
      <c r="V87">
        <f t="shared" si="7"/>
        <v>6.6600383517367116E-6</v>
      </c>
    </row>
    <row r="88" spans="9:22">
      <c r="I88">
        <v>39.588288547000005</v>
      </c>
      <c r="J88">
        <v>7.9030412850631313</v>
      </c>
      <c r="K88">
        <v>7.8953739010000001</v>
      </c>
      <c r="L88" s="6">
        <f t="shared" si="4"/>
        <v>7.6673840631311663E-3</v>
      </c>
      <c r="M88">
        <f t="shared" si="5"/>
        <v>5.8788778371557794E-5</v>
      </c>
      <c r="S88">
        <v>-0.64623517648865214</v>
      </c>
      <c r="T88">
        <v>-0.64821033400000005</v>
      </c>
      <c r="U88">
        <f t="shared" si="6"/>
        <v>1.9751575113479136E-3</v>
      </c>
      <c r="V88">
        <f t="shared" si="7"/>
        <v>3.9012471946340837E-6</v>
      </c>
    </row>
    <row r="89" spans="9:22">
      <c r="I89">
        <v>40.088288547000005</v>
      </c>
      <c r="J89">
        <v>7.898010149904902</v>
      </c>
      <c r="K89">
        <v>7.8953739010000001</v>
      </c>
      <c r="L89" s="6">
        <f t="shared" si="4"/>
        <v>2.6362489049018833E-3</v>
      </c>
      <c r="M89">
        <f t="shared" si="5"/>
        <v>6.9498082885963793E-6</v>
      </c>
      <c r="S89">
        <v>-0.65495977536598293</v>
      </c>
      <c r="T89">
        <v>-0.64821033400000005</v>
      </c>
      <c r="U89">
        <f t="shared" si="6"/>
        <v>-6.7494413659828778E-3</v>
      </c>
      <c r="V89">
        <f t="shared" si="7"/>
        <v>4.5554958752840815E-5</v>
      </c>
    </row>
    <row r="90" spans="9:22">
      <c r="I90">
        <v>40.588288547000005</v>
      </c>
      <c r="J90">
        <v>7.8994324240345746</v>
      </c>
      <c r="K90">
        <v>7.8953739010000001</v>
      </c>
      <c r="L90" s="6">
        <f t="shared" si="4"/>
        <v>4.058523034574435E-3</v>
      </c>
      <c r="M90">
        <f t="shared" si="5"/>
        <v>1.6471609222171282E-5</v>
      </c>
      <c r="S90">
        <v>-0.64611653366065214</v>
      </c>
      <c r="T90">
        <v>-0.64821033400000005</v>
      </c>
      <c r="U90">
        <f t="shared" si="6"/>
        <v>2.0938003393479176E-3</v>
      </c>
      <c r="V90">
        <f t="shared" si="7"/>
        <v>4.3839998610534555E-6</v>
      </c>
    </row>
    <row r="91" spans="9:22">
      <c r="I91">
        <v>41.088288547000005</v>
      </c>
      <c r="J91">
        <v>7.8953095517842593</v>
      </c>
      <c r="K91">
        <v>7.8953739010000001</v>
      </c>
      <c r="L91" s="6">
        <f t="shared" si="4"/>
        <v>-6.4349215740833188E-5</v>
      </c>
      <c r="M91">
        <f t="shared" si="5"/>
        <v>4.1408215664602935E-9</v>
      </c>
      <c r="S91">
        <v>-0.64435466769849525</v>
      </c>
      <c r="T91">
        <v>-0.64821033400000005</v>
      </c>
      <c r="U91">
        <f t="shared" si="6"/>
        <v>3.8556663015048009E-3</v>
      </c>
      <c r="V91">
        <f t="shared" si="7"/>
        <v>1.4866162628559711E-5</v>
      </c>
    </row>
    <row r="92" spans="9:22">
      <c r="I92">
        <v>41.588288547000005</v>
      </c>
      <c r="J92">
        <v>7.9061014023267058</v>
      </c>
      <c r="K92">
        <v>7.8953739010000001</v>
      </c>
      <c r="L92" s="6">
        <f t="shared" si="4"/>
        <v>1.0727501326705635E-2</v>
      </c>
      <c r="M92">
        <f t="shared" si="5"/>
        <v>1.1507928471447116E-4</v>
      </c>
      <c r="S92">
        <v>-0.65057489733108342</v>
      </c>
      <c r="T92">
        <v>-0.64821033400000005</v>
      </c>
      <c r="U92">
        <f t="shared" si="6"/>
        <v>-2.3645633310833691E-3</v>
      </c>
      <c r="V92">
        <f t="shared" si="7"/>
        <v>5.5911597467040786E-6</v>
      </c>
    </row>
    <row r="93" spans="9:22">
      <c r="I93">
        <v>42.088288547000005</v>
      </c>
      <c r="J93">
        <v>7.9055328548581594</v>
      </c>
      <c r="K93">
        <v>7.8953739010000001</v>
      </c>
      <c r="L93" s="6">
        <f t="shared" si="4"/>
        <v>1.0158953858159236E-2</v>
      </c>
      <c r="M93">
        <f t="shared" si="5"/>
        <v>1.0320434349220844E-4</v>
      </c>
      <c r="S93">
        <v>-0.64484674561482624</v>
      </c>
      <c r="T93">
        <v>-0.64821033400000005</v>
      </c>
      <c r="U93">
        <f t="shared" si="6"/>
        <v>3.3635883851738102E-3</v>
      </c>
      <c r="V93">
        <f t="shared" si="7"/>
        <v>1.131372682487616E-5</v>
      </c>
    </row>
    <row r="94" spans="9:22">
      <c r="I94">
        <v>42.588288547000005</v>
      </c>
      <c r="J94">
        <v>7.8986227497000518</v>
      </c>
      <c r="K94">
        <v>7.8953739010000001</v>
      </c>
      <c r="L94" s="6">
        <f t="shared" si="4"/>
        <v>3.2488487000517097E-3</v>
      </c>
      <c r="M94">
        <f t="shared" si="5"/>
        <v>1.0555017875827684E-5</v>
      </c>
      <c r="S94">
        <v>-0.6519962362984274</v>
      </c>
      <c r="T94">
        <v>-0.64821033400000005</v>
      </c>
      <c r="U94">
        <f t="shared" si="6"/>
        <v>-3.785902298427346E-3</v>
      </c>
      <c r="V94">
        <f t="shared" si="7"/>
        <v>1.4333056213237461E-5</v>
      </c>
    </row>
    <row r="95" spans="9:22">
      <c r="I95">
        <v>43.088288547000005</v>
      </c>
      <c r="J95">
        <v>7.8930244721602243</v>
      </c>
      <c r="K95">
        <v>7.8953739010000001</v>
      </c>
      <c r="L95" s="6">
        <f t="shared" si="4"/>
        <v>-2.3494288397758467E-3</v>
      </c>
      <c r="M95">
        <f t="shared" si="5"/>
        <v>5.519815873170481E-6</v>
      </c>
      <c r="S95">
        <v>-0.65368660960572411</v>
      </c>
      <c r="T95">
        <v>-0.64821033400000005</v>
      </c>
      <c r="U95">
        <f t="shared" si="6"/>
        <v>-5.4762756057240569E-3</v>
      </c>
      <c r="V95">
        <f t="shared" si="7"/>
        <v>2.9989594509848388E-5</v>
      </c>
    </row>
    <row r="96" spans="9:22">
      <c r="I96">
        <v>43.588288547000005</v>
      </c>
      <c r="J96">
        <v>7.8850604050365973</v>
      </c>
      <c r="K96">
        <v>7.8953739010000001</v>
      </c>
      <c r="L96" s="6">
        <f t="shared" si="4"/>
        <v>-1.0313495963402808E-2</v>
      </c>
      <c r="M96">
        <f t="shared" si="5"/>
        <v>1.0636819898712601E-4</v>
      </c>
      <c r="S96">
        <v>-0.65238106502855298</v>
      </c>
      <c r="T96">
        <v>-0.64821033400000005</v>
      </c>
      <c r="U96">
        <f t="shared" si="6"/>
        <v>-4.1707310285529209E-3</v>
      </c>
      <c r="V96">
        <f t="shared" si="7"/>
        <v>1.7394997312534104E-5</v>
      </c>
    </row>
    <row r="97" spans="9:22">
      <c r="I97">
        <v>44.088288547000005</v>
      </c>
      <c r="J97">
        <v>7.8999764928328053</v>
      </c>
      <c r="K97">
        <v>7.8953739010000001</v>
      </c>
      <c r="L97" s="6">
        <f t="shared" si="4"/>
        <v>4.6025918328052029E-3</v>
      </c>
      <c r="M97">
        <f t="shared" si="5"/>
        <v>2.1183851579405157E-5</v>
      </c>
      <c r="S97">
        <v>-0.6590398024945221</v>
      </c>
      <c r="T97">
        <v>-0.64821033400000005</v>
      </c>
      <c r="U97">
        <f t="shared" si="6"/>
        <v>-1.0829468494522043E-2</v>
      </c>
      <c r="V97">
        <f t="shared" si="7"/>
        <v>1.1727738787384553E-4</v>
      </c>
    </row>
    <row r="98" spans="9:22">
      <c r="I98">
        <v>44.588288547000005</v>
      </c>
      <c r="J98">
        <v>7.8993718504718622</v>
      </c>
      <c r="K98">
        <v>7.8953739010000001</v>
      </c>
      <c r="L98" s="6">
        <f t="shared" si="4"/>
        <v>3.9979494718620501E-3</v>
      </c>
      <c r="M98">
        <f t="shared" si="5"/>
        <v>1.5983599979562044E-5</v>
      </c>
      <c r="S98">
        <v>-0.66222663620462696</v>
      </c>
      <c r="T98">
        <v>-0.64821033400000005</v>
      </c>
      <c r="U98">
        <f t="shared" si="6"/>
        <v>-1.4016302204626907E-2</v>
      </c>
      <c r="V98">
        <f t="shared" si="7"/>
        <v>1.9645672749142909E-4</v>
      </c>
    </row>
    <row r="99" spans="9:22">
      <c r="I99">
        <v>45.088288547000005</v>
      </c>
      <c r="J99">
        <v>7.8926420440974336</v>
      </c>
      <c r="K99">
        <v>7.8953739010000001</v>
      </c>
      <c r="L99" s="6">
        <f t="shared" si="4"/>
        <v>-2.7318569025664985E-3</v>
      </c>
      <c r="M99">
        <f t="shared" si="5"/>
        <v>7.4630421361002234E-6</v>
      </c>
      <c r="S99">
        <v>-0.65645141959973274</v>
      </c>
      <c r="T99">
        <v>-0.64821033400000005</v>
      </c>
      <c r="U99">
        <f t="shared" si="6"/>
        <v>-8.2410855997326893E-3</v>
      </c>
      <c r="V99">
        <f t="shared" si="7"/>
        <v>6.7915491862121497E-5</v>
      </c>
    </row>
    <row r="100" spans="9:22">
      <c r="I100">
        <v>45.588288547000005</v>
      </c>
      <c r="J100">
        <v>7.8985206201644296</v>
      </c>
      <c r="K100">
        <v>7.8953739010000001</v>
      </c>
      <c r="L100" s="6">
        <f t="shared" si="4"/>
        <v>3.1467191644294346E-3</v>
      </c>
      <c r="M100">
        <f t="shared" si="5"/>
        <v>9.9018414997874786E-6</v>
      </c>
      <c r="S100">
        <v>-0.66188948152235516</v>
      </c>
      <c r="T100">
        <v>-0.64821033400000005</v>
      </c>
      <c r="U100">
        <f t="shared" si="6"/>
        <v>-1.3679147522355106E-2</v>
      </c>
      <c r="V100">
        <f t="shared" si="7"/>
        <v>1.8711907693835385E-4</v>
      </c>
    </row>
    <row r="101" spans="9:22">
      <c r="I101">
        <v>46.088288547000005</v>
      </c>
      <c r="J101">
        <v>7.9010808782018929</v>
      </c>
      <c r="K101">
        <v>7.8953739010000001</v>
      </c>
      <c r="L101" s="6">
        <f t="shared" si="4"/>
        <v>5.7069772018927267E-3</v>
      </c>
      <c r="M101">
        <f t="shared" si="5"/>
        <v>3.2569588782923335E-5</v>
      </c>
      <c r="S101">
        <v>-0.64395436028807429</v>
      </c>
      <c r="T101">
        <v>-0.64821033400000005</v>
      </c>
      <c r="U101">
        <f t="shared" si="6"/>
        <v>4.2559737119257646E-3</v>
      </c>
      <c r="V101">
        <f t="shared" si="7"/>
        <v>1.8113312236603171E-5</v>
      </c>
    </row>
    <row r="102" spans="9:22">
      <c r="I102">
        <v>46.588288547000005</v>
      </c>
      <c r="J102">
        <v>7.9139478583110723</v>
      </c>
      <c r="K102">
        <v>7.8953739010000001</v>
      </c>
      <c r="L102" s="6">
        <f t="shared" si="4"/>
        <v>1.8573957311072142E-2</v>
      </c>
      <c r="M102">
        <f t="shared" si="5"/>
        <v>3.4499189019353028E-4</v>
      </c>
      <c r="S102">
        <v>-0.65314938632060671</v>
      </c>
      <c r="T102">
        <v>-0.64821033400000005</v>
      </c>
      <c r="U102">
        <f t="shared" si="6"/>
        <v>-4.9390523206066517E-3</v>
      </c>
      <c r="V102">
        <f t="shared" si="7"/>
        <v>2.4394237825689952E-5</v>
      </c>
    </row>
    <row r="103" spans="9:22">
      <c r="I103">
        <v>47.088288547000005</v>
      </c>
      <c r="J103">
        <v>7.9061532344035177</v>
      </c>
      <c r="K103">
        <v>7.8953739010000001</v>
      </c>
      <c r="L103" s="6">
        <f t="shared" si="4"/>
        <v>1.0779333403517555E-2</v>
      </c>
      <c r="M103">
        <f t="shared" si="5"/>
        <v>1.1619402862418936E-4</v>
      </c>
      <c r="S103">
        <v>-0.64893117582351834</v>
      </c>
      <c r="T103">
        <v>-0.64821033400000005</v>
      </c>
      <c r="U103">
        <f t="shared" si="6"/>
        <v>-7.2084182351828119E-4</v>
      </c>
      <c r="V103">
        <f t="shared" si="7"/>
        <v>5.1961293453316085E-7</v>
      </c>
    </row>
    <row r="104" spans="9:22">
      <c r="I104">
        <v>47.588288547000005</v>
      </c>
      <c r="J104">
        <v>7.8913621108151899</v>
      </c>
      <c r="K104">
        <v>7.8953739010000001</v>
      </c>
      <c r="L104" s="6">
        <f t="shared" si="4"/>
        <v>-4.0117901848102377E-3</v>
      </c>
      <c r="M104">
        <f t="shared" si="5"/>
        <v>1.609446048693976E-5</v>
      </c>
      <c r="R104">
        <f>COUNT(S72:S131)</f>
        <v>60</v>
      </c>
      <c r="S104">
        <v>-0.64116915858669854</v>
      </c>
      <c r="T104">
        <v>-0.64821033400000005</v>
      </c>
      <c r="U104">
        <f t="shared" si="6"/>
        <v>7.0411754133015148E-3</v>
      </c>
      <c r="V104">
        <f t="shared" si="7"/>
        <v>4.9578151200881756E-5</v>
      </c>
    </row>
    <row r="105" spans="9:22">
      <c r="I105">
        <v>48.088288547000005</v>
      </c>
      <c r="J105">
        <v>7.8979932033123621</v>
      </c>
      <c r="K105">
        <v>7.8953739010000001</v>
      </c>
      <c r="L105" s="6">
        <f t="shared" si="4"/>
        <v>2.6193023123619597E-3</v>
      </c>
      <c r="M105">
        <f t="shared" si="5"/>
        <v>6.8607446035447086E-6</v>
      </c>
      <c r="S105">
        <v>-0.64000836614380596</v>
      </c>
      <c r="T105">
        <v>-0.64821033400000005</v>
      </c>
      <c r="U105">
        <f t="shared" si="6"/>
        <v>8.2019678561940923E-3</v>
      </c>
      <c r="V105">
        <f t="shared" si="7"/>
        <v>6.7272276714041115E-5</v>
      </c>
    </row>
    <row r="106" spans="9:22">
      <c r="I106">
        <v>48.588288547000005</v>
      </c>
      <c r="J106">
        <v>7.8840755767333466</v>
      </c>
      <c r="K106">
        <v>7.8953739010000001</v>
      </c>
      <c r="L106" s="6">
        <f t="shared" si="4"/>
        <v>-1.1298324266653559E-2</v>
      </c>
      <c r="M106">
        <f t="shared" si="5"/>
        <v>1.2765213123445268E-4</v>
      </c>
      <c r="S106">
        <v>-0.62758688310230171</v>
      </c>
      <c r="T106">
        <v>-0.64821033400000005</v>
      </c>
      <c r="U106">
        <f t="shared" si="6"/>
        <v>2.0623450897698348E-2</v>
      </c>
      <c r="V106">
        <f t="shared" si="7"/>
        <v>4.253267269297748E-4</v>
      </c>
    </row>
    <row r="107" spans="9:22">
      <c r="I107">
        <v>49.088288547000005</v>
      </c>
      <c r="J107">
        <v>7.8982807286329102</v>
      </c>
      <c r="K107">
        <v>7.8953739010000001</v>
      </c>
      <c r="L107" s="6">
        <f t="shared" si="4"/>
        <v>2.9068276329100584E-3</v>
      </c>
      <c r="M107">
        <f t="shared" si="5"/>
        <v>8.449646887449494E-6</v>
      </c>
      <c r="S107">
        <v>-0.65540118911382395</v>
      </c>
      <c r="T107">
        <v>-0.64821033400000005</v>
      </c>
      <c r="U107">
        <f t="shared" si="6"/>
        <v>-7.1908551138238908E-3</v>
      </c>
      <c r="V107">
        <f t="shared" si="7"/>
        <v>5.1708397268007201E-5</v>
      </c>
    </row>
    <row r="108" spans="9:22">
      <c r="I108">
        <v>49.588288547000005</v>
      </c>
      <c r="J108">
        <v>7.8885885354274548</v>
      </c>
      <c r="K108">
        <v>7.8953739010000001</v>
      </c>
      <c r="L108" s="6">
        <f t="shared" si="4"/>
        <v>-6.7853655725453876E-3</v>
      </c>
      <c r="M108">
        <f t="shared" si="5"/>
        <v>4.6041185953084198E-5</v>
      </c>
      <c r="S108">
        <v>-0.65153813774186808</v>
      </c>
      <c r="T108">
        <v>-0.64821033400000005</v>
      </c>
      <c r="U108">
        <f t="shared" si="6"/>
        <v>-3.3278037418680295E-3</v>
      </c>
      <c r="V108">
        <f t="shared" si="7"/>
        <v>1.1074277744390859E-5</v>
      </c>
    </row>
    <row r="109" spans="9:22">
      <c r="I109">
        <v>50.088288547000005</v>
      </c>
      <c r="J109">
        <v>7.886901147821165</v>
      </c>
      <c r="K109">
        <v>7.8953739010000001</v>
      </c>
      <c r="L109" s="6">
        <f t="shared" si="4"/>
        <v>-8.4727531788351129E-3</v>
      </c>
      <c r="M109">
        <f t="shared" si="5"/>
        <v>7.1787546429460513E-5</v>
      </c>
      <c r="S109">
        <v>-0.64860332466597759</v>
      </c>
      <c r="T109">
        <v>-0.64821033400000005</v>
      </c>
      <c r="U109">
        <f t="shared" si="6"/>
        <v>-3.9299066597753285E-4</v>
      </c>
      <c r="V109">
        <f t="shared" si="7"/>
        <v>1.5444166354546478E-7</v>
      </c>
    </row>
    <row r="110" spans="9:22">
      <c r="I110">
        <v>50.588288547000005</v>
      </c>
      <c r="J110">
        <v>7.8840952288121837</v>
      </c>
      <c r="K110">
        <v>7.8953739010000001</v>
      </c>
      <c r="L110" s="6">
        <f t="shared" si="4"/>
        <v>-1.1278672187816419E-2</v>
      </c>
      <c r="M110">
        <f t="shared" si="5"/>
        <v>1.2720844632022361E-4</v>
      </c>
      <c r="S110">
        <v>-0.62999157285920737</v>
      </c>
      <c r="T110">
        <v>-0.64821033400000005</v>
      </c>
      <c r="U110">
        <f t="shared" si="6"/>
        <v>1.8218761140792683E-2</v>
      </c>
      <c r="V110">
        <f t="shared" si="7"/>
        <v>3.3192325750525749E-4</v>
      </c>
    </row>
    <row r="111" spans="9:22">
      <c r="I111">
        <v>51.088288547000005</v>
      </c>
      <c r="J111">
        <v>7.8834611414141111</v>
      </c>
      <c r="K111">
        <v>7.8953739010000001</v>
      </c>
      <c r="L111" s="6">
        <f t="shared" si="4"/>
        <v>-1.1912759585888999E-2</v>
      </c>
      <c r="M111">
        <f t="shared" si="5"/>
        <v>1.4191384095119024E-4</v>
      </c>
      <c r="S111">
        <v>-0.65743619402511533</v>
      </c>
      <c r="T111">
        <v>-0.64821033400000005</v>
      </c>
      <c r="U111">
        <f t="shared" si="6"/>
        <v>-9.2258600251152734E-3</v>
      </c>
      <c r="V111">
        <f t="shared" si="7"/>
        <v>8.5116493203019999E-5</v>
      </c>
    </row>
    <row r="112" spans="9:22">
      <c r="I112">
        <v>51.588288547000005</v>
      </c>
      <c r="J112">
        <v>7.8898170157406433</v>
      </c>
      <c r="K112">
        <v>7.8953739010000001</v>
      </c>
      <c r="L112" s="6">
        <f t="shared" si="4"/>
        <v>-5.5568852593568252E-3</v>
      </c>
      <c r="M112">
        <f t="shared" si="5"/>
        <v>3.087897378565717E-5</v>
      </c>
      <c r="S112">
        <v>-0.64879715547930694</v>
      </c>
      <c r="T112">
        <v>-0.64821033400000005</v>
      </c>
      <c r="U112">
        <f t="shared" si="6"/>
        <v>-5.8682147930688711E-4</v>
      </c>
      <c r="V112">
        <f t="shared" si="7"/>
        <v>3.4435944857592333E-7</v>
      </c>
    </row>
    <row r="113" spans="9:22">
      <c r="I113">
        <v>52.088288547000005</v>
      </c>
      <c r="J113">
        <v>7.8979104344330366</v>
      </c>
      <c r="K113">
        <v>7.8953739010000001</v>
      </c>
      <c r="L113" s="6">
        <f t="shared" si="4"/>
        <v>2.536533433036503E-3</v>
      </c>
      <c r="M113">
        <f t="shared" si="5"/>
        <v>6.4340018569119475E-6</v>
      </c>
      <c r="S113">
        <v>-0.64630133845834703</v>
      </c>
      <c r="T113">
        <v>-0.64821033400000005</v>
      </c>
      <c r="U113">
        <f t="shared" si="6"/>
        <v>1.9089955416530247E-3</v>
      </c>
      <c r="V113">
        <f t="shared" si="7"/>
        <v>3.6442639780511252E-6</v>
      </c>
    </row>
    <row r="114" spans="9:22">
      <c r="I114">
        <v>52.588288547000005</v>
      </c>
      <c r="J114">
        <v>7.8940986595581286</v>
      </c>
      <c r="K114">
        <v>7.8953739010000001</v>
      </c>
      <c r="L114" s="6">
        <f t="shared" si="4"/>
        <v>-1.2752414418715219E-3</v>
      </c>
      <c r="M114">
        <f t="shared" si="5"/>
        <v>1.6262407350665582E-6</v>
      </c>
      <c r="S114">
        <v>-0.64700430308834667</v>
      </c>
      <c r="T114">
        <v>-0.64821033400000005</v>
      </c>
      <c r="U114">
        <f t="shared" si="6"/>
        <v>1.2060309116533885E-3</v>
      </c>
      <c r="V114">
        <f t="shared" si="7"/>
        <v>1.4545105598635034E-6</v>
      </c>
    </row>
    <row r="115" spans="9:22">
      <c r="I115">
        <v>53.088288547000005</v>
      </c>
      <c r="J115">
        <v>7.8955509291786621</v>
      </c>
      <c r="K115">
        <v>7.8953739010000001</v>
      </c>
      <c r="L115" s="6">
        <f t="shared" si="4"/>
        <v>1.7702817866194209E-4</v>
      </c>
      <c r="M115">
        <f t="shared" si="5"/>
        <v>3.1338976040364487E-8</v>
      </c>
      <c r="S115">
        <v>-0.64389408964060002</v>
      </c>
      <c r="T115">
        <v>-0.64821033400000005</v>
      </c>
      <c r="U115">
        <f t="shared" si="6"/>
        <v>4.3162443594000344E-3</v>
      </c>
      <c r="V115">
        <f t="shared" si="7"/>
        <v>1.8629965370052612E-5</v>
      </c>
    </row>
    <row r="116" spans="9:22">
      <c r="I116">
        <v>53.588288547000005</v>
      </c>
      <c r="J116">
        <v>7.8823137796388387</v>
      </c>
      <c r="K116">
        <v>7.8953739010000001</v>
      </c>
      <c r="L116" s="6">
        <f t="shared" si="4"/>
        <v>-1.3060121361161414E-2</v>
      </c>
      <c r="M116">
        <f t="shared" si="5"/>
        <v>1.7056676996826466E-4</v>
      </c>
      <c r="S116">
        <v>-0.63796259872800531</v>
      </c>
      <c r="T116">
        <v>-0.64821033400000005</v>
      </c>
      <c r="U116">
        <f t="shared" si="6"/>
        <v>1.024773527199474E-2</v>
      </c>
      <c r="V116">
        <f t="shared" si="7"/>
        <v>1.0501607820488511E-4</v>
      </c>
    </row>
    <row r="117" spans="9:22">
      <c r="I117">
        <v>54.088288547000005</v>
      </c>
      <c r="J117">
        <v>7.8916437406354261</v>
      </c>
      <c r="K117">
        <v>7.8953739010000001</v>
      </c>
      <c r="L117" s="6">
        <f t="shared" si="4"/>
        <v>-3.7301603645740755E-3</v>
      </c>
      <c r="M117">
        <f t="shared" si="5"/>
        <v>1.3914096345439399E-5</v>
      </c>
      <c r="S117">
        <v>-0.643592281898824</v>
      </c>
      <c r="T117">
        <v>-0.64821033400000005</v>
      </c>
      <c r="U117">
        <f t="shared" si="6"/>
        <v>4.6180521011760511E-3</v>
      </c>
      <c r="V117">
        <f t="shared" si="7"/>
        <v>2.1326405209176541E-5</v>
      </c>
    </row>
    <row r="118" spans="9:22">
      <c r="I118">
        <v>54.588288547000005</v>
      </c>
      <c r="J118">
        <v>7.9081787406222839</v>
      </c>
      <c r="K118">
        <v>7.8953739010000001</v>
      </c>
      <c r="L118" s="6">
        <f t="shared" si="4"/>
        <v>1.2804839622283737E-2</v>
      </c>
      <c r="M118">
        <f t="shared" si="5"/>
        <v>1.6396391775240751E-4</v>
      </c>
      <c r="S118">
        <v>-0.64437258074187009</v>
      </c>
      <c r="T118">
        <v>-0.64821033400000005</v>
      </c>
      <c r="U118">
        <f t="shared" si="6"/>
        <v>3.8377532581299612E-3</v>
      </c>
      <c r="V118">
        <f t="shared" si="7"/>
        <v>1.4728350070287132E-5</v>
      </c>
    </row>
    <row r="119" spans="9:22">
      <c r="I119">
        <v>55.088288547000005</v>
      </c>
      <c r="J119">
        <v>7.8828538275291757</v>
      </c>
      <c r="K119">
        <v>7.8953739010000001</v>
      </c>
      <c r="L119" s="6">
        <f t="shared" si="4"/>
        <v>-1.25200734708244E-2</v>
      </c>
      <c r="M119">
        <f t="shared" si="5"/>
        <v>1.5675223971484093E-4</v>
      </c>
      <c r="S119">
        <v>-0.63986938569839158</v>
      </c>
      <c r="T119">
        <v>-0.64821033400000005</v>
      </c>
      <c r="U119">
        <f t="shared" si="6"/>
        <v>8.3409483016084751E-3</v>
      </c>
      <c r="V119">
        <f t="shared" si="7"/>
        <v>6.9571418570105309E-5</v>
      </c>
    </row>
    <row r="120" spans="9:22">
      <c r="I120">
        <v>55.588288547000005</v>
      </c>
      <c r="J120">
        <v>7.8938537112789025</v>
      </c>
      <c r="K120">
        <v>7.8953739010000001</v>
      </c>
      <c r="L120" s="6">
        <f t="shared" si="4"/>
        <v>-1.5201897210976867E-3</v>
      </c>
      <c r="M120">
        <f t="shared" si="5"/>
        <v>2.3109767881310623E-6</v>
      </c>
      <c r="S120">
        <v>-0.63615507419168971</v>
      </c>
      <c r="T120">
        <v>-0.64821033400000005</v>
      </c>
      <c r="U120">
        <f t="shared" si="6"/>
        <v>1.2055259808310348E-2</v>
      </c>
      <c r="V120">
        <f t="shared" si="7"/>
        <v>1.4532928904586285E-4</v>
      </c>
    </row>
    <row r="121" spans="9:22">
      <c r="I121">
        <v>56.088288547000005</v>
      </c>
      <c r="J121">
        <v>7.8986909095470255</v>
      </c>
      <c r="K121">
        <v>7.8953739010000001</v>
      </c>
      <c r="L121" s="6">
        <f t="shared" si="4"/>
        <v>3.3170085470253241E-3</v>
      </c>
      <c r="M121">
        <f t="shared" si="5"/>
        <v>1.1002545701039051E-5</v>
      </c>
      <c r="S121">
        <v>-0.64537222144888595</v>
      </c>
      <c r="T121">
        <v>-0.64821033400000005</v>
      </c>
      <c r="U121">
        <f t="shared" si="6"/>
        <v>2.8381125511141025E-3</v>
      </c>
      <c r="V121">
        <f t="shared" si="7"/>
        <v>8.0548828527913996E-6</v>
      </c>
    </row>
    <row r="122" spans="9:22">
      <c r="I122">
        <v>56.588288547000005</v>
      </c>
      <c r="J122">
        <v>7.8824195900705183</v>
      </c>
      <c r="K122">
        <v>7.8953739010000001</v>
      </c>
      <c r="L122" s="6">
        <f t="shared" si="4"/>
        <v>-1.2954310929481849E-2</v>
      </c>
      <c r="M122">
        <f t="shared" si="5"/>
        <v>1.6781417165769291E-4</v>
      </c>
      <c r="S122">
        <v>-0.63307583154939739</v>
      </c>
      <c r="T122">
        <v>-0.64821033400000005</v>
      </c>
      <c r="U122">
        <f t="shared" si="6"/>
        <v>1.513450245060266E-2</v>
      </c>
      <c r="V122">
        <f t="shared" si="7"/>
        <v>2.2905316442729793E-4</v>
      </c>
    </row>
    <row r="123" spans="9:22">
      <c r="I123">
        <v>57.088288547000005</v>
      </c>
      <c r="J123">
        <v>7.9036309497554695</v>
      </c>
      <c r="K123">
        <v>7.8953739010000001</v>
      </c>
      <c r="L123" s="6">
        <f t="shared" si="4"/>
        <v>8.2570487554693983E-3</v>
      </c>
      <c r="M123">
        <f t="shared" si="5"/>
        <v>6.8178854150198741E-5</v>
      </c>
      <c r="S123">
        <v>-0.65436495287769614</v>
      </c>
      <c r="T123">
        <v>-0.64821033400000005</v>
      </c>
      <c r="U123">
        <f t="shared" si="6"/>
        <v>-6.1546188776960831E-3</v>
      </c>
      <c r="V123">
        <f t="shared" si="7"/>
        <v>3.7879333529692994E-5</v>
      </c>
    </row>
    <row r="124" spans="9:22">
      <c r="I124">
        <v>57.588288547000005</v>
      </c>
      <c r="J124">
        <v>7.8994481515683992</v>
      </c>
      <c r="K124">
        <v>7.8953739010000001</v>
      </c>
      <c r="L124" s="6">
        <f t="shared" si="4"/>
        <v>4.0742505683990515E-3</v>
      </c>
      <c r="M124">
        <f t="shared" si="5"/>
        <v>1.6599517694099996E-5</v>
      </c>
      <c r="S124">
        <v>-0.62761639662417679</v>
      </c>
      <c r="T124">
        <v>-0.64821033400000005</v>
      </c>
      <c r="U124">
        <f t="shared" si="6"/>
        <v>2.0593937375823268E-2</v>
      </c>
      <c r="V124">
        <f t="shared" si="7"/>
        <v>4.2411025663933056E-4</v>
      </c>
    </row>
    <row r="125" spans="9:22">
      <c r="I125">
        <v>58.088288547000005</v>
      </c>
      <c r="J125">
        <v>7.8949143877903101</v>
      </c>
      <c r="K125">
        <v>7.8953739010000001</v>
      </c>
      <c r="L125" s="6">
        <f t="shared" si="4"/>
        <v>-4.5951320969006559E-4</v>
      </c>
      <c r="M125">
        <f t="shared" si="5"/>
        <v>2.1115238987966618E-7</v>
      </c>
      <c r="S125">
        <v>-0.64179835857750633</v>
      </c>
      <c r="T125">
        <v>-0.64821033400000005</v>
      </c>
      <c r="U125">
        <f t="shared" si="6"/>
        <v>6.4119754224937209E-3</v>
      </c>
      <c r="V125">
        <f t="shared" si="7"/>
        <v>4.1113428818663532E-5</v>
      </c>
    </row>
    <row r="126" spans="9:22">
      <c r="I126">
        <v>58.588288547000005</v>
      </c>
      <c r="J126">
        <v>7.8886062609634493</v>
      </c>
      <c r="K126">
        <v>7.8953739010000001</v>
      </c>
      <c r="L126" s="6">
        <f t="shared" si="4"/>
        <v>-6.7676400365508371E-3</v>
      </c>
      <c r="M126">
        <f t="shared" si="5"/>
        <v>4.5800951664325816E-5</v>
      </c>
      <c r="S126">
        <v>-0.65486894609052437</v>
      </c>
      <c r="T126">
        <v>-0.64821033400000005</v>
      </c>
      <c r="U126">
        <f t="shared" si="6"/>
        <v>-6.6586120905243185E-3</v>
      </c>
      <c r="V126">
        <f t="shared" si="7"/>
        <v>4.4337114972076638E-5</v>
      </c>
    </row>
    <row r="127" spans="9:22">
      <c r="I127">
        <v>59.088288547000005</v>
      </c>
      <c r="J127">
        <v>7.8887558325811034</v>
      </c>
      <c r="K127">
        <v>7.8953739010000001</v>
      </c>
      <c r="L127" s="6">
        <f t="shared" si="4"/>
        <v>-6.6180684188967831E-3</v>
      </c>
      <c r="M127">
        <f t="shared" si="5"/>
        <v>4.3798829597198964E-5</v>
      </c>
      <c r="S127">
        <v>-0.65133275666212354</v>
      </c>
      <c r="T127">
        <v>-0.64821033400000005</v>
      </c>
      <c r="U127">
        <f t="shared" si="6"/>
        <v>-3.1224226621234807E-3</v>
      </c>
      <c r="V127">
        <f t="shared" si="7"/>
        <v>9.7495232809422837E-6</v>
      </c>
    </row>
    <row r="128" spans="9:22">
      <c r="I128">
        <v>59.588288547000005</v>
      </c>
      <c r="J128">
        <v>7.8872795665575479</v>
      </c>
      <c r="K128">
        <v>7.8953739010000001</v>
      </c>
      <c r="L128" s="6">
        <f t="shared" si="4"/>
        <v>-8.0943344424522223E-3</v>
      </c>
      <c r="M128">
        <f t="shared" si="5"/>
        <v>6.551825006626833E-5</v>
      </c>
      <c r="S128">
        <v>-0.64991635057517527</v>
      </c>
      <c r="T128">
        <v>-0.64821033400000005</v>
      </c>
      <c r="U128">
        <f t="shared" si="6"/>
        <v>-1.7060165751752177E-3</v>
      </c>
      <c r="V128">
        <f t="shared" si="7"/>
        <v>2.910492554772579E-6</v>
      </c>
    </row>
    <row r="129" spans="7:22">
      <c r="G129" t="s">
        <v>20</v>
      </c>
      <c r="H129">
        <f>COUNT(I72:I131)</f>
        <v>60</v>
      </c>
      <c r="I129">
        <v>60.088288547000005</v>
      </c>
      <c r="J129">
        <v>7.899294291452768</v>
      </c>
      <c r="K129">
        <v>7.8953739010000001</v>
      </c>
      <c r="L129" s="6">
        <f t="shared" si="4"/>
        <v>3.9203904527678191E-3</v>
      </c>
      <c r="M129">
        <f t="shared" si="5"/>
        <v>1.5369461302153067E-5</v>
      </c>
      <c r="S129">
        <v>-0.64430570624699823</v>
      </c>
      <c r="T129">
        <v>-0.64821033400000005</v>
      </c>
      <c r="U129">
        <f t="shared" si="6"/>
        <v>3.9046277530018214E-3</v>
      </c>
      <c r="V129">
        <f t="shared" si="7"/>
        <v>1.5246117889512052E-5</v>
      </c>
    </row>
    <row r="130" spans="7:22">
      <c r="I130">
        <v>60.588288547000005</v>
      </c>
      <c r="J130">
        <v>7.8882717755355181</v>
      </c>
      <c r="K130">
        <v>7.8953739010000001</v>
      </c>
      <c r="L130" s="6">
        <f t="shared" si="4"/>
        <v>-7.1021254644820786E-3</v>
      </c>
      <c r="M130">
        <f t="shared" si="5"/>
        <v>5.0440186113244782E-5</v>
      </c>
      <c r="S130">
        <v>-0.64668384046794281</v>
      </c>
      <c r="T130">
        <v>-0.64821033400000005</v>
      </c>
      <c r="U130">
        <f t="shared" si="6"/>
        <v>1.5264935320572492E-3</v>
      </c>
      <c r="V130">
        <f t="shared" si="7"/>
        <v>2.3301825034126163E-6</v>
      </c>
    </row>
    <row r="131" spans="7:22">
      <c r="I131">
        <v>61.088288547000005</v>
      </c>
      <c r="J131">
        <v>7.8920683413204094</v>
      </c>
      <c r="K131">
        <v>7.8953739010000001</v>
      </c>
      <c r="L131" s="6">
        <f t="shared" si="4"/>
        <v>-3.305559679590786E-3</v>
      </c>
      <c r="M131">
        <f t="shared" si="5"/>
        <v>1.092672479533634E-5</v>
      </c>
      <c r="S131">
        <v>-0.65056303556671224</v>
      </c>
      <c r="T131">
        <v>-0.64821033400000005</v>
      </c>
      <c r="U131">
        <f t="shared" si="6"/>
        <v>-2.3527015667121898E-3</v>
      </c>
      <c r="V131">
        <f t="shared" si="7"/>
        <v>5.5352046620099926E-6</v>
      </c>
    </row>
    <row r="132" spans="7:22">
      <c r="L132" s="4" t="s">
        <v>11</v>
      </c>
      <c r="M132" s="4">
        <f>SUM(M72:M131)</f>
        <v>3.1509139593628743E-3</v>
      </c>
      <c r="U132" s="4" t="s">
        <v>21</v>
      </c>
      <c r="V132" s="4">
        <f>SUM(V72:V131)</f>
        <v>3.6744734941231245E-3</v>
      </c>
    </row>
    <row r="133" spans="7:22">
      <c r="R133" s="3" t="s">
        <v>12</v>
      </c>
      <c r="S133">
        <f>SUM(S70:S131)</f>
        <v>-38.89262002604201</v>
      </c>
    </row>
    <row r="134" spans="7:22">
      <c r="I134" s="3" t="s">
        <v>12</v>
      </c>
      <c r="J134">
        <f>SUM(J72:J131)</f>
        <v>473.72243405880852</v>
      </c>
      <c r="R134" s="7" t="s">
        <v>13</v>
      </c>
      <c r="S134" s="7">
        <f>AVERAGE(S70:S131)</f>
        <v>-0.64821033376736681</v>
      </c>
    </row>
    <row r="135" spans="7:22">
      <c r="I135" s="7" t="s">
        <v>13</v>
      </c>
      <c r="J135" s="7">
        <f>AVERAGE(J72:J131)</f>
        <v>7.8953739009801422</v>
      </c>
      <c r="R135" s="3" t="s">
        <v>14</v>
      </c>
      <c r="S135">
        <f>STDEV(S70:S131)</f>
        <v>7.8917179222776756E-3</v>
      </c>
    </row>
    <row r="136" spans="7:22">
      <c r="I136" s="3" t="s">
        <v>14</v>
      </c>
      <c r="J136">
        <f>STDEV(J72:J131)</f>
        <v>7.3078944536120296E-3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8ADB-7916-4EBC-A3F7-80BC1B0F6993}">
  <dimension ref="A1:C123"/>
  <sheetViews>
    <sheetView workbookViewId="0"/>
  </sheetViews>
  <sheetFormatPr defaultRowHeight="12.75"/>
  <sheetData>
    <row r="1" spans="1:3">
      <c r="A1" s="1" t="s">
        <v>0</v>
      </c>
      <c r="B1" s="1" t="s">
        <v>1</v>
      </c>
      <c r="C1" s="1" t="s">
        <v>8</v>
      </c>
    </row>
    <row r="2" spans="1:3">
      <c r="A2">
        <v>0.50767630400000008</v>
      </c>
      <c r="B2">
        <v>81.980038774070621</v>
      </c>
      <c r="C2">
        <v>-2.9180336527030319</v>
      </c>
    </row>
    <row r="3" spans="1:3">
      <c r="A3">
        <v>1.0076763040000001</v>
      </c>
      <c r="B3">
        <v>81.981509611450065</v>
      </c>
      <c r="C3">
        <v>-2.8727949091721627</v>
      </c>
    </row>
    <row r="4" spans="1:3">
      <c r="A4">
        <v>1.5076763040000001</v>
      </c>
      <c r="B4">
        <v>81.987764657091986</v>
      </c>
      <c r="C4">
        <v>-2.831273268624265</v>
      </c>
    </row>
    <row r="5" spans="1:3">
      <c r="A5">
        <v>2.0076763040000003</v>
      </c>
      <c r="B5">
        <v>81.980662808945482</v>
      </c>
      <c r="C5">
        <v>-3.0192118929421219</v>
      </c>
    </row>
    <row r="6" spans="1:3">
      <c r="A6">
        <v>2.5076763040000003</v>
      </c>
      <c r="B6">
        <v>81.982047438958404</v>
      </c>
      <c r="C6">
        <v>-2.973669597804621</v>
      </c>
    </row>
    <row r="7" spans="1:3">
      <c r="A7">
        <v>3.0076763040000003</v>
      </c>
      <c r="B7">
        <v>81.985149817215856</v>
      </c>
      <c r="C7">
        <v>-2.9130018137250548</v>
      </c>
    </row>
    <row r="8" spans="1:3">
      <c r="A8">
        <v>3.5076763040000003</v>
      </c>
      <c r="B8">
        <v>81.988457846178108</v>
      </c>
      <c r="C8">
        <v>-2.8504033169757585</v>
      </c>
    </row>
    <row r="9" spans="1:3">
      <c r="A9">
        <v>4.0076763040000003</v>
      </c>
      <c r="B9">
        <v>81.977716771281308</v>
      </c>
      <c r="C9">
        <v>-3.01781530097406</v>
      </c>
    </row>
    <row r="10" spans="1:3">
      <c r="A10">
        <v>4.5076763040000003</v>
      </c>
      <c r="B10">
        <v>81.99870108111466</v>
      </c>
      <c r="C10">
        <v>-2.9840795930672961</v>
      </c>
    </row>
    <row r="11" spans="1:3">
      <c r="A11">
        <v>5.0076763040000003</v>
      </c>
      <c r="B11">
        <v>81.993426438755847</v>
      </c>
      <c r="C11">
        <v>-2.9595445975090655</v>
      </c>
    </row>
    <row r="12" spans="1:3">
      <c r="A12">
        <v>5.5076763040000003</v>
      </c>
      <c r="B12">
        <v>81.99481569262521</v>
      </c>
      <c r="C12">
        <v>-2.995604733979393</v>
      </c>
    </row>
    <row r="13" spans="1:3">
      <c r="A13">
        <v>6.0076763040000003</v>
      </c>
      <c r="B13">
        <v>81.990366587099402</v>
      </c>
      <c r="C13">
        <v>-2.9527369727563806</v>
      </c>
    </row>
    <row r="14" spans="1:3">
      <c r="A14">
        <v>6.5076763040000003</v>
      </c>
      <c r="B14">
        <v>81.981315350995743</v>
      </c>
      <c r="C14">
        <v>-2.9869978660106238</v>
      </c>
    </row>
    <row r="15" spans="1:3">
      <c r="A15">
        <v>7.0076763040000003</v>
      </c>
      <c r="B15">
        <v>81.981523385403037</v>
      </c>
      <c r="C15">
        <v>-3.0907369355352978</v>
      </c>
    </row>
    <row r="16" spans="1:3">
      <c r="A16">
        <v>7.5076763040000003</v>
      </c>
      <c r="B16">
        <v>81.991952850051035</v>
      </c>
      <c r="C16">
        <v>-2.9301430962780071</v>
      </c>
    </row>
    <row r="17" spans="1:3">
      <c r="A17">
        <v>8.0076763040000003</v>
      </c>
      <c r="B17">
        <v>81.978033430915218</v>
      </c>
      <c r="C17">
        <v>-3.0929157899857613</v>
      </c>
    </row>
    <row r="18" spans="1:3">
      <c r="A18">
        <v>8.5076763040000003</v>
      </c>
      <c r="B18">
        <v>81.993450300269018</v>
      </c>
      <c r="C18">
        <v>-2.9293903729585651</v>
      </c>
    </row>
    <row r="19" spans="1:3">
      <c r="A19">
        <v>9.0076763040000003</v>
      </c>
      <c r="B19">
        <v>81.971283739993808</v>
      </c>
      <c r="C19">
        <v>-2.9223897267282486</v>
      </c>
    </row>
    <row r="20" spans="1:3">
      <c r="A20">
        <v>9.5076763040000003</v>
      </c>
      <c r="B20">
        <v>81.983571046989667</v>
      </c>
      <c r="C20">
        <v>-2.9970571243568598</v>
      </c>
    </row>
    <row r="21" spans="1:3">
      <c r="A21">
        <v>10.007676304</v>
      </c>
      <c r="B21">
        <v>81.988753719581297</v>
      </c>
      <c r="C21">
        <v>-2.8765285559690787</v>
      </c>
    </row>
    <row r="22" spans="1:3">
      <c r="A22">
        <v>10.507676304</v>
      </c>
      <c r="B22">
        <v>81.989916205637044</v>
      </c>
      <c r="C22">
        <v>-3.0905088458396937</v>
      </c>
    </row>
    <row r="23" spans="1:3">
      <c r="A23">
        <v>11.007676304</v>
      </c>
      <c r="B23">
        <v>81.980331828196171</v>
      </c>
      <c r="C23">
        <v>-3.0193186661003932</v>
      </c>
    </row>
    <row r="24" spans="1:3">
      <c r="A24">
        <v>11.507676304</v>
      </c>
      <c r="B24">
        <v>81.973586008012148</v>
      </c>
      <c r="C24">
        <v>-2.9840277182996795</v>
      </c>
    </row>
    <row r="25" spans="1:3">
      <c r="A25">
        <v>12.007676304</v>
      </c>
      <c r="B25">
        <v>81.972050469312933</v>
      </c>
      <c r="C25">
        <v>-3.0339602140104183</v>
      </c>
    </row>
    <row r="26" spans="1:3">
      <c r="A26">
        <v>12.507676304</v>
      </c>
      <c r="B26">
        <v>81.981840860349422</v>
      </c>
      <c r="C26">
        <v>-2.9586120541757808</v>
      </c>
    </row>
    <row r="27" spans="1:3">
      <c r="A27">
        <v>13.007676304</v>
      </c>
      <c r="B27">
        <v>81.997120858852327</v>
      </c>
      <c r="C27">
        <v>-2.9704137301921807</v>
      </c>
    </row>
    <row r="28" spans="1:3">
      <c r="A28">
        <v>13.507676304</v>
      </c>
      <c r="B28">
        <v>81.992033669682343</v>
      </c>
      <c r="C28">
        <v>-2.973751697105969</v>
      </c>
    </row>
    <row r="29" spans="1:3">
      <c r="A29">
        <v>14.007676304</v>
      </c>
      <c r="B29">
        <v>82.004621213947544</v>
      </c>
      <c r="C29">
        <v>-3.0229073030792435</v>
      </c>
    </row>
    <row r="30" spans="1:3">
      <c r="A30">
        <v>14.507676304</v>
      </c>
      <c r="B30">
        <v>81.987342294287487</v>
      </c>
      <c r="C30">
        <v>-2.9981300129442197</v>
      </c>
    </row>
    <row r="31" spans="1:3">
      <c r="A31">
        <v>15.007676304</v>
      </c>
      <c r="B31">
        <v>81.978552794152719</v>
      </c>
      <c r="C31">
        <v>-3.013224280703295</v>
      </c>
    </row>
    <row r="32" spans="1:3">
      <c r="A32">
        <v>15.507676304</v>
      </c>
      <c r="B32">
        <v>81.992080723676793</v>
      </c>
      <c r="C32">
        <v>-2.9239003177939575</v>
      </c>
    </row>
    <row r="33" spans="1:3">
      <c r="A33">
        <v>16.007676304</v>
      </c>
      <c r="B33">
        <v>81.982146219462649</v>
      </c>
      <c r="C33">
        <v>-2.8966650795514215</v>
      </c>
    </row>
    <row r="34" spans="1:3">
      <c r="A34">
        <v>16.507676304</v>
      </c>
      <c r="B34">
        <v>81.984556699484756</v>
      </c>
      <c r="C34">
        <v>-3.045480956060719</v>
      </c>
    </row>
    <row r="35" spans="1:3">
      <c r="A35">
        <v>17.007676304</v>
      </c>
      <c r="B35">
        <v>81.982554059224555</v>
      </c>
      <c r="C35">
        <v>-3.0417753770623719</v>
      </c>
    </row>
    <row r="36" spans="1:3">
      <c r="A36">
        <v>17.507676304</v>
      </c>
      <c r="B36">
        <v>81.998988489725008</v>
      </c>
      <c r="C36">
        <v>-2.8733039038170185</v>
      </c>
    </row>
    <row r="37" spans="1:3">
      <c r="A37">
        <v>18.007676304</v>
      </c>
      <c r="B37">
        <v>81.986626471387936</v>
      </c>
      <c r="C37">
        <v>-2.999149185975253</v>
      </c>
    </row>
    <row r="38" spans="1:3">
      <c r="A38">
        <v>18.507676304</v>
      </c>
      <c r="B38">
        <v>81.987436376269571</v>
      </c>
      <c r="C38">
        <v>-2.9503019675280964</v>
      </c>
    </row>
    <row r="39" spans="1:3">
      <c r="A39">
        <v>19.007676304</v>
      </c>
      <c r="B39">
        <v>81.987088692505495</v>
      </c>
      <c r="C39">
        <v>-2.9473170730692106</v>
      </c>
    </row>
    <row r="40" spans="1:3">
      <c r="A40">
        <v>19.507676304</v>
      </c>
      <c r="B40">
        <v>81.98621737940104</v>
      </c>
      <c r="C40">
        <v>-2.9033946186835307</v>
      </c>
    </row>
    <row r="41" spans="1:3">
      <c r="A41">
        <v>20.007676304</v>
      </c>
      <c r="B41">
        <v>81.98996998718313</v>
      </c>
      <c r="C41">
        <v>-3.0016874165631129</v>
      </c>
    </row>
    <row r="42" spans="1:3">
      <c r="A42">
        <v>20.507676304</v>
      </c>
      <c r="B42">
        <v>81.982493926075307</v>
      </c>
      <c r="C42">
        <v>-2.9755641033795146</v>
      </c>
    </row>
    <row r="43" spans="1:3">
      <c r="A43">
        <v>21.007676304</v>
      </c>
      <c r="B43">
        <v>81.991396749642377</v>
      </c>
      <c r="C43">
        <v>-2.9609703012982025</v>
      </c>
    </row>
    <row r="44" spans="1:3">
      <c r="A44">
        <v>21.507676304</v>
      </c>
      <c r="B44">
        <v>81.997567129176815</v>
      </c>
      <c r="C44">
        <v>-3.0371500310721466</v>
      </c>
    </row>
    <row r="45" spans="1:3">
      <c r="A45">
        <v>22.007676304</v>
      </c>
      <c r="B45">
        <v>81.986351228943846</v>
      </c>
      <c r="C45">
        <v>-2.9546972558266029</v>
      </c>
    </row>
    <row r="46" spans="1:3">
      <c r="A46">
        <v>22.507676304</v>
      </c>
      <c r="B46">
        <v>81.998902018089723</v>
      </c>
      <c r="C46">
        <v>-3.0172270506300221</v>
      </c>
    </row>
    <row r="47" spans="1:3">
      <c r="A47">
        <v>23.007676304</v>
      </c>
      <c r="B47">
        <v>81.991483448632295</v>
      </c>
      <c r="C47">
        <v>-3.0084967906062019</v>
      </c>
    </row>
    <row r="48" spans="1:3">
      <c r="A48">
        <v>23.507676304</v>
      </c>
      <c r="B48">
        <v>81.986315880218996</v>
      </c>
      <c r="C48">
        <v>-2.9357951896604981</v>
      </c>
    </row>
    <row r="49" spans="1:3">
      <c r="A49">
        <v>24.007676304</v>
      </c>
      <c r="B49">
        <v>81.982862536072162</v>
      </c>
      <c r="C49">
        <v>-2.9861970249813017</v>
      </c>
    </row>
    <row r="50" spans="1:3">
      <c r="A50">
        <v>24.507676304</v>
      </c>
      <c r="B50">
        <v>81.989595161024283</v>
      </c>
      <c r="C50">
        <v>-2.9521089316027371</v>
      </c>
    </row>
    <row r="51" spans="1:3">
      <c r="A51">
        <v>25.007676304</v>
      </c>
      <c r="B51">
        <v>81.992617455933186</v>
      </c>
      <c r="C51">
        <v>-3.0077904406431837</v>
      </c>
    </row>
    <row r="52" spans="1:3">
      <c r="A52">
        <v>25.507676304</v>
      </c>
      <c r="B52">
        <v>81.997066405079877</v>
      </c>
      <c r="C52">
        <v>-2.8415767932133549</v>
      </c>
    </row>
    <row r="53" spans="1:3">
      <c r="A53">
        <v>26.007676304</v>
      </c>
      <c r="B53">
        <v>81.996647649886427</v>
      </c>
      <c r="C53">
        <v>-2.8832763247856774</v>
      </c>
    </row>
    <row r="54" spans="1:3">
      <c r="A54">
        <v>26.507676304</v>
      </c>
      <c r="B54">
        <v>82.006475594243014</v>
      </c>
      <c r="C54">
        <v>-2.7576968703555762</v>
      </c>
    </row>
    <row r="55" spans="1:3">
      <c r="A55">
        <v>27.007676304</v>
      </c>
      <c r="B55">
        <v>82.019083069874512</v>
      </c>
      <c r="C55">
        <v>-2.7964481076966758</v>
      </c>
    </row>
    <row r="56" spans="1:3">
      <c r="A56">
        <v>27.507676304</v>
      </c>
      <c r="B56">
        <v>82.036619332516636</v>
      </c>
      <c r="C56">
        <v>-2.9160633402984435</v>
      </c>
    </row>
    <row r="57" spans="1:3">
      <c r="A57">
        <v>28.007676304</v>
      </c>
      <c r="B57">
        <v>82.029889675891098</v>
      </c>
      <c r="C57">
        <v>-2.8366940435428405</v>
      </c>
    </row>
    <row r="58" spans="1:3">
      <c r="A58">
        <v>28.507676304</v>
      </c>
      <c r="B58">
        <v>82.018143726409235</v>
      </c>
      <c r="C58">
        <v>-2.9617748607777088</v>
      </c>
    </row>
    <row r="59" spans="1:3">
      <c r="A59">
        <v>29.007676304</v>
      </c>
      <c r="B59">
        <v>82.009802380464109</v>
      </c>
      <c r="C59">
        <v>-2.9181153596938181</v>
      </c>
    </row>
    <row r="60" spans="1:3">
      <c r="A60">
        <v>29.507676304</v>
      </c>
      <c r="B60">
        <v>81.995925695555684</v>
      </c>
      <c r="C60">
        <v>-3.0024396822848125</v>
      </c>
    </row>
    <row r="61" spans="1:3">
      <c r="A61">
        <v>30.007676304</v>
      </c>
      <c r="B61">
        <v>81.990252352828875</v>
      </c>
      <c r="C61">
        <v>-2.9302777531837458</v>
      </c>
    </row>
    <row r="62" spans="1:3">
      <c r="A62">
        <v>30.507676304</v>
      </c>
      <c r="B62">
        <v>81.999959294469889</v>
      </c>
      <c r="C62">
        <v>-3.1798521441327874</v>
      </c>
    </row>
    <row r="63" spans="1:3">
      <c r="A63">
        <v>31.007676304</v>
      </c>
      <c r="B63">
        <v>82.000837266623208</v>
      </c>
      <c r="C63">
        <v>-2.9411384029371339</v>
      </c>
    </row>
    <row r="64" spans="1:3">
      <c r="A64">
        <v>31.588288547000001</v>
      </c>
      <c r="B64">
        <v>82.097356601955781</v>
      </c>
      <c r="C64">
        <v>-4.6613677416704835</v>
      </c>
    </row>
    <row r="65" spans="1:3">
      <c r="A65">
        <v>32.088288547000005</v>
      </c>
      <c r="B65">
        <v>82.101951546709259</v>
      </c>
      <c r="C65">
        <v>-4.6483311821592048</v>
      </c>
    </row>
    <row r="66" spans="1:3">
      <c r="A66">
        <v>32.588288547000005</v>
      </c>
      <c r="B66">
        <v>82.102623639217825</v>
      </c>
      <c r="C66">
        <v>-4.7024167461864206</v>
      </c>
    </row>
    <row r="67" spans="1:3">
      <c r="A67">
        <v>33.088288547000005</v>
      </c>
      <c r="B67">
        <v>82.108012320484107</v>
      </c>
      <c r="C67">
        <v>-4.6762372199333306</v>
      </c>
    </row>
    <row r="68" spans="1:3">
      <c r="A68">
        <v>33.588288547000005</v>
      </c>
      <c r="B68">
        <v>82.109530541126787</v>
      </c>
      <c r="C68">
        <v>-4.7623426966470337</v>
      </c>
    </row>
    <row r="69" spans="1:3">
      <c r="A69">
        <v>34.088288547000005</v>
      </c>
      <c r="B69">
        <v>82.098999551599178</v>
      </c>
      <c r="C69">
        <v>-4.7187380346019738</v>
      </c>
    </row>
    <row r="70" spans="1:3">
      <c r="A70">
        <v>34.588288547000005</v>
      </c>
      <c r="B70">
        <v>82.10650390832069</v>
      </c>
      <c r="C70">
        <v>-4.7116692824976401</v>
      </c>
    </row>
    <row r="71" spans="1:3">
      <c r="A71">
        <v>35.088288547000005</v>
      </c>
      <c r="B71">
        <v>82.107623826315148</v>
      </c>
      <c r="C71">
        <v>-4.7521877827363168</v>
      </c>
    </row>
    <row r="72" spans="1:3">
      <c r="A72">
        <v>35.588288547000005</v>
      </c>
      <c r="B72">
        <v>82.106802335907659</v>
      </c>
      <c r="C72">
        <v>-4.7344509447280796</v>
      </c>
    </row>
    <row r="73" spans="1:3">
      <c r="A73">
        <v>36.088288547000005</v>
      </c>
      <c r="B73">
        <v>82.102398532155703</v>
      </c>
      <c r="C73">
        <v>-4.6326457106194114</v>
      </c>
    </row>
    <row r="74" spans="1:3">
      <c r="A74">
        <v>36.588288547000005</v>
      </c>
      <c r="B74">
        <v>82.107179814497059</v>
      </c>
      <c r="C74">
        <v>-4.6961302384807313</v>
      </c>
    </row>
    <row r="75" spans="1:3">
      <c r="A75">
        <v>37.088288547000005</v>
      </c>
      <c r="B75">
        <v>82.110164102892469</v>
      </c>
      <c r="C75">
        <v>-4.6906783386034592</v>
      </c>
    </row>
    <row r="76" spans="1:3">
      <c r="A76">
        <v>37.588288547000005</v>
      </c>
      <c r="B76">
        <v>82.102771726505878</v>
      </c>
      <c r="C76">
        <v>-4.6516889224237303</v>
      </c>
    </row>
    <row r="77" spans="1:3">
      <c r="A77">
        <v>38.088288547000005</v>
      </c>
      <c r="B77">
        <v>82.091757053350918</v>
      </c>
      <c r="C77">
        <v>-4.6602009233403656</v>
      </c>
    </row>
    <row r="78" spans="1:3">
      <c r="A78">
        <v>38.588288547000005</v>
      </c>
      <c r="B78">
        <v>82.104679238207922</v>
      </c>
      <c r="C78">
        <v>-4.601073829794438</v>
      </c>
    </row>
    <row r="79" spans="1:3">
      <c r="A79">
        <v>39.088288547000005</v>
      </c>
      <c r="B79">
        <v>82.089397966555893</v>
      </c>
      <c r="C79">
        <v>-4.6734415346849936</v>
      </c>
    </row>
    <row r="80" spans="1:3">
      <c r="A80">
        <v>39.588288547000005</v>
      </c>
      <c r="B80">
        <v>82.09695871009518</v>
      </c>
      <c r="C80">
        <v>-4.6453428346758532</v>
      </c>
    </row>
    <row r="81" spans="1:3">
      <c r="A81">
        <v>40.088288547000005</v>
      </c>
      <c r="B81">
        <v>82.101989845253414</v>
      </c>
      <c r="C81">
        <v>-4.7108070065373768</v>
      </c>
    </row>
    <row r="82" spans="1:3">
      <c r="A82">
        <v>40.588288547000005</v>
      </c>
      <c r="B82">
        <v>82.100567571123733</v>
      </c>
      <c r="C82">
        <v>-4.6466332316978844</v>
      </c>
    </row>
    <row r="83" spans="1:3">
      <c r="A83">
        <v>41.088288547000005</v>
      </c>
      <c r="B83">
        <v>82.104690443374054</v>
      </c>
      <c r="C83">
        <v>-4.6364568293374466</v>
      </c>
    </row>
    <row r="84" spans="1:3">
      <c r="A84">
        <v>41.588288547000005</v>
      </c>
      <c r="B84">
        <v>82.093898592831593</v>
      </c>
      <c r="C84">
        <v>-4.6745778035535892</v>
      </c>
    </row>
    <row r="85" spans="1:3">
      <c r="A85">
        <v>42.088288547000005</v>
      </c>
      <c r="B85">
        <v>82.094467140300139</v>
      </c>
      <c r="C85">
        <v>-4.6339318692681886</v>
      </c>
    </row>
    <row r="86" spans="1:3">
      <c r="A86">
        <v>42.588288547000005</v>
      </c>
      <c r="B86">
        <v>82.101377245458252</v>
      </c>
      <c r="C86">
        <v>-4.6892184399303156</v>
      </c>
    </row>
    <row r="87" spans="1:3">
      <c r="A87">
        <v>43.088288547000005</v>
      </c>
      <c r="B87">
        <v>82.106975522998084</v>
      </c>
      <c r="C87">
        <v>-4.7046843459214349</v>
      </c>
    </row>
    <row r="88" spans="1:3">
      <c r="A88">
        <v>43.588288547000005</v>
      </c>
      <c r="B88">
        <v>82.114939590121708</v>
      </c>
      <c r="C88">
        <v>-4.7001107549103667</v>
      </c>
    </row>
    <row r="89" spans="1:3">
      <c r="A89">
        <v>44.088288547000005</v>
      </c>
      <c r="B89">
        <v>82.100023502325499</v>
      </c>
      <c r="C89">
        <v>-4.7388324701290037</v>
      </c>
    </row>
    <row r="90" spans="1:3">
      <c r="A90">
        <v>44.588288547000005</v>
      </c>
      <c r="B90">
        <v>82.100628144686439</v>
      </c>
      <c r="C90">
        <v>-4.7620117779066087</v>
      </c>
    </row>
    <row r="91" spans="1:3">
      <c r="A91">
        <v>45.088288547000005</v>
      </c>
      <c r="B91">
        <v>82.107357951060877</v>
      </c>
      <c r="C91">
        <v>-4.724725748174837</v>
      </c>
    </row>
    <row r="92" spans="1:3">
      <c r="A92">
        <v>45.588288547000005</v>
      </c>
      <c r="B92">
        <v>82.101479374993872</v>
      </c>
      <c r="C92">
        <v>-4.7601153721974612</v>
      </c>
    </row>
    <row r="93" spans="1:3">
      <c r="A93">
        <v>46.088288547000005</v>
      </c>
      <c r="B93">
        <v>82.098919116956409</v>
      </c>
      <c r="C93">
        <v>-4.6301757915066837</v>
      </c>
    </row>
    <row r="94" spans="1:3">
      <c r="A94">
        <v>46.588288547000005</v>
      </c>
      <c r="B94">
        <v>82.086052136847229</v>
      </c>
      <c r="C94">
        <v>-4.6883038384020637</v>
      </c>
    </row>
    <row r="95" spans="1:3">
      <c r="A95">
        <v>47.088288547000005</v>
      </c>
      <c r="B95">
        <v>82.093846760754786</v>
      </c>
      <c r="C95">
        <v>-4.6627874794262789</v>
      </c>
    </row>
    <row r="96" spans="1:3">
      <c r="A96">
        <v>47.588288547000005</v>
      </c>
      <c r="B96">
        <v>82.108637884343111</v>
      </c>
      <c r="C96">
        <v>-4.6159599871235777</v>
      </c>
    </row>
    <row r="97" spans="1:3">
      <c r="A97">
        <v>48.088288547000005</v>
      </c>
      <c r="B97">
        <v>82.102006791845938</v>
      </c>
      <c r="C97">
        <v>-4.6037373649337852</v>
      </c>
    </row>
    <row r="98" spans="1:3">
      <c r="A98">
        <v>48.588288547000005</v>
      </c>
      <c r="B98">
        <v>82.115924418424953</v>
      </c>
      <c r="C98">
        <v>-4.5227905541272602</v>
      </c>
    </row>
    <row r="99" spans="1:3">
      <c r="A99">
        <v>49.088288547000005</v>
      </c>
      <c r="B99">
        <v>82.101719266525393</v>
      </c>
      <c r="C99">
        <v>-4.7138050356219638</v>
      </c>
    </row>
    <row r="100" spans="1:3">
      <c r="A100">
        <v>49.588288547000005</v>
      </c>
      <c r="B100">
        <v>82.111411459730846</v>
      </c>
      <c r="C100">
        <v>-4.6919478274220321</v>
      </c>
    </row>
    <row r="101" spans="1:3">
      <c r="A101">
        <v>50.088288547000005</v>
      </c>
      <c r="B101">
        <v>82.113098847337142</v>
      </c>
      <c r="C101">
        <v>-4.6719127554119062</v>
      </c>
    </row>
    <row r="102" spans="1:3">
      <c r="A102">
        <v>50.588288547000005</v>
      </c>
      <c r="B102">
        <v>82.115904766346119</v>
      </c>
      <c r="C102">
        <v>-4.5400379432885156</v>
      </c>
    </row>
    <row r="103" spans="1:3">
      <c r="A103">
        <v>51.088288547000005</v>
      </c>
      <c r="B103">
        <v>82.116538853744188</v>
      </c>
      <c r="C103">
        <v>-4.7373374310194762</v>
      </c>
    </row>
    <row r="104" spans="1:3">
      <c r="A104">
        <v>51.588288547000005</v>
      </c>
      <c r="B104">
        <v>82.110182979417658</v>
      </c>
      <c r="C104">
        <v>-4.6715614593265196</v>
      </c>
    </row>
    <row r="105" spans="1:3">
      <c r="A105">
        <v>52.088288547000005</v>
      </c>
      <c r="B105">
        <v>82.102089560725275</v>
      </c>
      <c r="C105">
        <v>-4.6488597430212328</v>
      </c>
    </row>
    <row r="106" spans="1:3">
      <c r="A106">
        <v>52.588288547000005</v>
      </c>
      <c r="B106">
        <v>82.10590133560018</v>
      </c>
      <c r="C106">
        <v>-4.6561603183339235</v>
      </c>
    </row>
    <row r="107" spans="1:3">
      <c r="A107">
        <v>53.088288547000005</v>
      </c>
      <c r="B107">
        <v>82.104449065979637</v>
      </c>
      <c r="C107">
        <v>-4.6330140670514295</v>
      </c>
    </row>
    <row r="108" spans="1:3">
      <c r="A108">
        <v>53.588288547000005</v>
      </c>
      <c r="B108">
        <v>82.117686215519456</v>
      </c>
      <c r="C108">
        <v>-4.5982889081545029</v>
      </c>
    </row>
    <row r="109" spans="1:3">
      <c r="A109">
        <v>54.088288547000005</v>
      </c>
      <c r="B109">
        <v>82.108356254522874</v>
      </c>
      <c r="C109">
        <v>-4.6331636604714435</v>
      </c>
    </row>
    <row r="110" spans="1:3">
      <c r="A110">
        <v>54.588288547000005</v>
      </c>
      <c r="B110">
        <v>82.091821254536015</v>
      </c>
      <c r="C110">
        <v>-4.6289767219930242</v>
      </c>
    </row>
    <row r="111" spans="1:3">
      <c r="A111">
        <v>55.088288547000005</v>
      </c>
      <c r="B111">
        <v>82.11714616762913</v>
      </c>
      <c r="C111">
        <v>-4.6116559235631644</v>
      </c>
    </row>
    <row r="112" spans="1:3">
      <c r="A112">
        <v>55.588288547000005</v>
      </c>
      <c r="B112">
        <v>82.106146283879411</v>
      </c>
      <c r="C112">
        <v>-4.5785555233323381</v>
      </c>
    </row>
    <row r="113" spans="1:3">
      <c r="A113">
        <v>56.088288547000005</v>
      </c>
      <c r="B113">
        <v>82.101309085611277</v>
      </c>
      <c r="C113">
        <v>-4.6417427188804741</v>
      </c>
    </row>
    <row r="114" spans="1:3">
      <c r="A114">
        <v>56.588288547000005</v>
      </c>
      <c r="B114">
        <v>82.117580405087793</v>
      </c>
      <c r="C114">
        <v>-4.5631508935448064</v>
      </c>
    </row>
    <row r="115" spans="1:3">
      <c r="A115">
        <v>57.088288547000005</v>
      </c>
      <c r="B115">
        <v>82.096369045402838</v>
      </c>
      <c r="C115">
        <v>-4.7031728731512255</v>
      </c>
    </row>
    <row r="116" spans="1:3">
      <c r="A116">
        <v>57.588288547000005</v>
      </c>
      <c r="B116">
        <v>82.100551843589898</v>
      </c>
      <c r="C116">
        <v>-4.5141251488364906</v>
      </c>
    </row>
    <row r="117" spans="1:3">
      <c r="A117">
        <v>58.088288547000005</v>
      </c>
      <c r="B117">
        <v>82.105085607367997</v>
      </c>
      <c r="C117">
        <v>-4.6183741718577807</v>
      </c>
    </row>
    <row r="118" spans="1:3">
      <c r="A118">
        <v>58.588288547000005</v>
      </c>
      <c r="B118">
        <v>82.111393734194849</v>
      </c>
      <c r="C118">
        <v>-4.715817594481452</v>
      </c>
    </row>
    <row r="119" spans="1:3">
      <c r="A119">
        <v>59.088288547000005</v>
      </c>
      <c r="B119">
        <v>82.111244162577194</v>
      </c>
      <c r="C119">
        <v>-4.6903749917818915</v>
      </c>
    </row>
    <row r="120" spans="1:3">
      <c r="A120">
        <v>59.588288547000005</v>
      </c>
      <c r="B120">
        <v>82.112720428600753</v>
      </c>
      <c r="C120">
        <v>-4.6811028875243412</v>
      </c>
    </row>
    <row r="121" spans="1:3">
      <c r="A121">
        <v>60.088288547000005</v>
      </c>
      <c r="B121">
        <v>82.100705703705543</v>
      </c>
      <c r="C121">
        <v>-4.6337478240858951</v>
      </c>
    </row>
    <row r="122" spans="1:3">
      <c r="A122">
        <v>60.588288547000005</v>
      </c>
      <c r="B122">
        <v>82.11172821962279</v>
      </c>
      <c r="C122">
        <v>-4.6573303183742878</v>
      </c>
    </row>
    <row r="123" spans="1:3">
      <c r="A123">
        <v>61.088288547000005</v>
      </c>
      <c r="B123">
        <v>82.107931653837895</v>
      </c>
      <c r="C123">
        <v>-4.6828737148439306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F8E2-F1C9-4B4C-A98F-CF215426421A}">
  <dimension ref="A1:C123"/>
  <sheetViews>
    <sheetView workbookViewId="0"/>
  </sheetViews>
  <sheetFormatPr defaultRowHeight="12.75"/>
  <sheetData>
    <row r="1" spans="1:3">
      <c r="A1" s="1" t="s">
        <v>0</v>
      </c>
      <c r="B1" s="1" t="s">
        <v>1</v>
      </c>
      <c r="C1" s="1" t="s">
        <v>8</v>
      </c>
    </row>
    <row r="2" spans="1:3">
      <c r="A2">
        <v>0.50767630400000008</v>
      </c>
      <c r="B2">
        <v>92.91803364786135</v>
      </c>
      <c r="C2">
        <v>90.411488386711923</v>
      </c>
    </row>
    <row r="3" spans="1:3">
      <c r="A3">
        <v>1.0076763040000001</v>
      </c>
      <c r="B3">
        <v>92.872794904330476</v>
      </c>
      <c r="C3">
        <v>90.405023171698275</v>
      </c>
    </row>
    <row r="4" spans="1:3">
      <c r="A4">
        <v>1.5076763040000001</v>
      </c>
      <c r="B4">
        <v>92.831273263782577</v>
      </c>
      <c r="C4">
        <v>90.398844328432219</v>
      </c>
    </row>
    <row r="5" spans="1:3">
      <c r="A5">
        <v>2.0076763040000003</v>
      </c>
      <c r="B5">
        <v>93.019211888100429</v>
      </c>
      <c r="C5">
        <v>90.42574802135313</v>
      </c>
    </row>
    <row r="6" spans="1:3">
      <c r="A6">
        <v>2.5076763040000003</v>
      </c>
      <c r="B6">
        <v>92.973669592962935</v>
      </c>
      <c r="C6">
        <v>90.419241212382232</v>
      </c>
    </row>
    <row r="7" spans="1:3">
      <c r="A7">
        <v>3.0076763040000003</v>
      </c>
      <c r="B7">
        <v>92.913001808883365</v>
      </c>
      <c r="C7">
        <v>90.410512394686336</v>
      </c>
    </row>
    <row r="8" spans="1:3">
      <c r="A8">
        <v>3.5076763040000003</v>
      </c>
      <c r="B8">
        <v>92.850403312134063</v>
      </c>
      <c r="C8">
        <v>90.401508350357531</v>
      </c>
    </row>
    <row r="9" spans="1:3">
      <c r="A9">
        <v>4.0076763040000003</v>
      </c>
      <c r="B9">
        <v>93.017815296132369</v>
      </c>
      <c r="C9">
        <v>90.425709115263984</v>
      </c>
    </row>
    <row r="10" spans="1:3">
      <c r="A10">
        <v>4.5076763040000003</v>
      </c>
      <c r="B10">
        <v>92.984079588225612</v>
      </c>
      <c r="C10">
        <v>90.41982617819896</v>
      </c>
    </row>
    <row r="11" spans="1:3">
      <c r="A11">
        <v>5.0076763040000003</v>
      </c>
      <c r="B11">
        <v>92.959544592667385</v>
      </c>
      <c r="C11">
        <v>90.416646406401341</v>
      </c>
    </row>
    <row r="12" spans="1:3">
      <c r="A12">
        <v>5.5076763040000003</v>
      </c>
      <c r="B12">
        <v>92.99560472913771</v>
      </c>
      <c r="C12">
        <v>90.421657863203592</v>
      </c>
    </row>
    <row r="13" spans="1:3">
      <c r="A13">
        <v>6.0076763040000003</v>
      </c>
      <c r="B13">
        <v>92.952736967914689</v>
      </c>
      <c r="C13">
        <v>90.415847302281904</v>
      </c>
    </row>
    <row r="14" spans="1:3">
      <c r="A14">
        <v>6.5076763040000003</v>
      </c>
      <c r="B14">
        <v>92.986997861168931</v>
      </c>
      <c r="C14">
        <v>90.421162581350288</v>
      </c>
    </row>
    <row r="15" spans="1:3">
      <c r="A15">
        <v>7.0076763040000003</v>
      </c>
      <c r="B15">
        <v>93.090736930693609</v>
      </c>
      <c r="C15">
        <v>90.435805573235811</v>
      </c>
    </row>
    <row r="16" spans="1:3">
      <c r="A16">
        <v>7.5076763040000003</v>
      </c>
      <c r="B16">
        <v>92.930143091436321</v>
      </c>
      <c r="C16">
        <v>90.41257704251052</v>
      </c>
    </row>
    <row r="17" spans="1:3">
      <c r="A17">
        <v>8.0076763040000003</v>
      </c>
      <c r="B17">
        <v>93.092915785144072</v>
      </c>
      <c r="C17">
        <v>90.436305694571232</v>
      </c>
    </row>
    <row r="18" spans="1:3">
      <c r="A18">
        <v>8.5076763040000003</v>
      </c>
      <c r="B18">
        <v>92.92939036811687</v>
      </c>
      <c r="C18">
        <v>90.412392734515478</v>
      </c>
    </row>
    <row r="19" spans="1:3">
      <c r="A19">
        <v>9.0076763040000003</v>
      </c>
      <c r="B19">
        <v>92.92238972188656</v>
      </c>
      <c r="C19">
        <v>90.412559505700003</v>
      </c>
    </row>
    <row r="20" spans="1:3">
      <c r="A20">
        <v>9.5076763040000003</v>
      </c>
      <c r="B20">
        <v>92.997057119515176</v>
      </c>
      <c r="C20">
        <v>90.422463021314371</v>
      </c>
    </row>
    <row r="21" spans="1:3">
      <c r="A21">
        <v>10.007676304</v>
      </c>
      <c r="B21">
        <v>92.876528551127393</v>
      </c>
      <c r="C21">
        <v>90.405179236506626</v>
      </c>
    </row>
    <row r="22" spans="1:3">
      <c r="A22">
        <v>10.507676304</v>
      </c>
      <c r="B22">
        <v>93.090508840998012</v>
      </c>
      <c r="C22">
        <v>90.435311249869628</v>
      </c>
    </row>
    <row r="23" spans="1:3">
      <c r="A23">
        <v>11.007676304</v>
      </c>
      <c r="B23">
        <v>93.019318661258694</v>
      </c>
      <c r="C23">
        <v>90.425780908525738</v>
      </c>
    </row>
    <row r="24" spans="1:3">
      <c r="A24">
        <v>11.507676304</v>
      </c>
      <c r="B24">
        <v>92.984027713457991</v>
      </c>
      <c r="C24">
        <v>90.421153949838271</v>
      </c>
    </row>
    <row r="25" spans="1:3">
      <c r="A25">
        <v>12.007676304</v>
      </c>
      <c r="B25">
        <v>93.033960209168725</v>
      </c>
      <c r="C25">
        <v>90.428297048524996</v>
      </c>
    </row>
    <row r="26" spans="1:3">
      <c r="A26">
        <v>12.507676304</v>
      </c>
      <c r="B26">
        <v>92.958612049334093</v>
      </c>
      <c r="C26">
        <v>90.417125507950303</v>
      </c>
    </row>
    <row r="27" spans="1:3">
      <c r="A27">
        <v>13.007676304</v>
      </c>
      <c r="B27">
        <v>92.970413725350497</v>
      </c>
      <c r="C27">
        <v>90.41798377105404</v>
      </c>
    </row>
    <row r="28" spans="1:3">
      <c r="A28">
        <v>13.507676304</v>
      </c>
      <c r="B28">
        <v>92.973751692264287</v>
      </c>
      <c r="C28">
        <v>90.418723786719681</v>
      </c>
    </row>
    <row r="29" spans="1:3">
      <c r="A29">
        <v>14.007676304</v>
      </c>
      <c r="B29">
        <v>93.022907298237556</v>
      </c>
      <c r="C29">
        <v>90.424979892922636</v>
      </c>
    </row>
    <row r="30" spans="1:3">
      <c r="A30">
        <v>14.507676304</v>
      </c>
      <c r="B30">
        <v>92.998130008102535</v>
      </c>
      <c r="C30">
        <v>90.422413101744922</v>
      </c>
    </row>
    <row r="31" spans="1:3">
      <c r="A31">
        <v>15.007676304</v>
      </c>
      <c r="B31">
        <v>93.013224275861617</v>
      </c>
      <c r="C31">
        <v>90.425015429517671</v>
      </c>
    </row>
    <row r="32" spans="1:3">
      <c r="A32">
        <v>15.507676304</v>
      </c>
      <c r="B32">
        <v>92.92390031295227</v>
      </c>
      <c r="C32">
        <v>90.411689872371255</v>
      </c>
    </row>
    <row r="33" spans="1:3">
      <c r="A33">
        <v>16.007676304</v>
      </c>
      <c r="B33">
        <v>92.89666507470973</v>
      </c>
      <c r="C33">
        <v>90.408361280212432</v>
      </c>
    </row>
    <row r="34" spans="1:3">
      <c r="A34">
        <v>16.507676304</v>
      </c>
      <c r="B34">
        <v>93.045480951219034</v>
      </c>
      <c r="C34">
        <v>90.429247849840038</v>
      </c>
    </row>
    <row r="35" spans="1:3">
      <c r="A35">
        <v>17.007676304</v>
      </c>
      <c r="B35">
        <v>93.041775372220684</v>
      </c>
      <c r="C35">
        <v>90.428833122998228</v>
      </c>
    </row>
    <row r="36" spans="1:3">
      <c r="A36">
        <v>17.507676304</v>
      </c>
      <c r="B36">
        <v>92.873303898975323</v>
      </c>
      <c r="C36">
        <v>90.404200447750384</v>
      </c>
    </row>
    <row r="37" spans="1:3">
      <c r="A37">
        <v>18.007676304</v>
      </c>
      <c r="B37">
        <v>92.999149181133561</v>
      </c>
      <c r="C37">
        <v>90.42259519780248</v>
      </c>
    </row>
    <row r="38" spans="1:3">
      <c r="A38">
        <v>18.507676304</v>
      </c>
      <c r="B38">
        <v>92.950301962686396</v>
      </c>
      <c r="C38">
        <v>90.415657774811663</v>
      </c>
    </row>
    <row r="39" spans="1:3">
      <c r="A39">
        <v>19.007676304</v>
      </c>
      <c r="B39">
        <v>92.94731706822752</v>
      </c>
      <c r="C39">
        <v>90.415254769565266</v>
      </c>
    </row>
    <row r="40" spans="1:3">
      <c r="A40">
        <v>19.507676304</v>
      </c>
      <c r="B40">
        <v>92.90339461384184</v>
      </c>
      <c r="C40">
        <v>90.409101016157038</v>
      </c>
    </row>
    <row r="41" spans="1:3">
      <c r="A41">
        <v>20.007676304</v>
      </c>
      <c r="B41">
        <v>93.00168741172142</v>
      </c>
      <c r="C41">
        <v>90.422774700738898</v>
      </c>
    </row>
    <row r="42" spans="1:3">
      <c r="A42">
        <v>20.507676304</v>
      </c>
      <c r="B42">
        <v>92.975564098537816</v>
      </c>
      <c r="C42">
        <v>90.419485111723432</v>
      </c>
    </row>
    <row r="43" spans="1:3">
      <c r="A43">
        <v>21.007676304</v>
      </c>
      <c r="B43">
        <v>92.960970296456509</v>
      </c>
      <c r="C43">
        <v>90.416954525525199</v>
      </c>
    </row>
    <row r="44" spans="1:3">
      <c r="A44">
        <v>21.507676304</v>
      </c>
      <c r="B44">
        <v>93.037150026230464</v>
      </c>
      <c r="C44">
        <v>90.427367545567876</v>
      </c>
    </row>
    <row r="45" spans="1:3">
      <c r="A45">
        <v>22.007676304</v>
      </c>
      <c r="B45">
        <v>92.954697250984907</v>
      </c>
      <c r="C45">
        <v>90.416335205063433</v>
      </c>
    </row>
    <row r="46" spans="1:3">
      <c r="A46">
        <v>22.507676304</v>
      </c>
      <c r="B46">
        <v>93.017227045788331</v>
      </c>
      <c r="C46">
        <v>90.424487265246398</v>
      </c>
    </row>
    <row r="47" spans="1:3">
      <c r="A47">
        <v>23.007676304</v>
      </c>
      <c r="B47">
        <v>93.008496785764521</v>
      </c>
      <c r="C47">
        <v>90.423654387209339</v>
      </c>
    </row>
    <row r="48" spans="1:3">
      <c r="A48">
        <v>23.507676304</v>
      </c>
      <c r="B48">
        <v>92.935795184818801</v>
      </c>
      <c r="C48">
        <v>90.413669045562941</v>
      </c>
    </row>
    <row r="49" spans="1:3">
      <c r="A49">
        <v>24.007676304</v>
      </c>
      <c r="B49">
        <v>92.986197020139613</v>
      </c>
      <c r="C49">
        <v>90.42096715540859</v>
      </c>
    </row>
    <row r="50" spans="1:3">
      <c r="A50">
        <v>24.507676304</v>
      </c>
      <c r="B50">
        <v>92.952108926761042</v>
      </c>
      <c r="C50">
        <v>90.41579926657316</v>
      </c>
    </row>
    <row r="51" spans="1:3">
      <c r="A51">
        <v>25.007676304</v>
      </c>
      <c r="B51">
        <v>93.007790435801496</v>
      </c>
      <c r="C51">
        <v>90.423493978753555</v>
      </c>
    </row>
    <row r="52" spans="1:3">
      <c r="A52">
        <v>25.507676304</v>
      </c>
      <c r="B52">
        <v>92.841576788371668</v>
      </c>
      <c r="C52">
        <v>90.39982731614711</v>
      </c>
    </row>
    <row r="53" spans="1:3">
      <c r="A53">
        <v>26.007676304</v>
      </c>
      <c r="B53">
        <v>92.883276319943988</v>
      </c>
      <c r="C53">
        <v>90.405725853583448</v>
      </c>
    </row>
    <row r="54" spans="1:3">
      <c r="A54">
        <v>26.507676304</v>
      </c>
      <c r="B54">
        <v>92.757696865513893</v>
      </c>
      <c r="C54">
        <v>90.387544587967071</v>
      </c>
    </row>
    <row r="55" spans="1:3">
      <c r="A55">
        <v>27.007676304</v>
      </c>
      <c r="B55">
        <v>92.796448102854995</v>
      </c>
      <c r="C55">
        <v>90.392370884333431</v>
      </c>
    </row>
    <row r="56" spans="1:3">
      <c r="A56">
        <v>27.507676304</v>
      </c>
      <c r="B56">
        <v>92.916063335456755</v>
      </c>
      <c r="C56">
        <v>90.408271262274681</v>
      </c>
    </row>
    <row r="57" spans="1:3">
      <c r="A57">
        <v>28.007676304</v>
      </c>
      <c r="B57">
        <v>92.83669403870114</v>
      </c>
      <c r="C57">
        <v>90.397480848303189</v>
      </c>
    </row>
    <row r="58" spans="1:3">
      <c r="A58">
        <v>28.507676304</v>
      </c>
      <c r="B58">
        <v>92.961774855936028</v>
      </c>
      <c r="C58">
        <v>90.415656936148494</v>
      </c>
    </row>
    <row r="59" spans="1:3">
      <c r="A59">
        <v>29.007676304</v>
      </c>
      <c r="B59">
        <v>92.918115354852134</v>
      </c>
      <c r="C59">
        <v>90.409952807934744</v>
      </c>
    </row>
    <row r="60" spans="1:3">
      <c r="A60">
        <v>29.507676304</v>
      </c>
      <c r="B60">
        <v>93.002439677443121</v>
      </c>
      <c r="C60">
        <v>90.422562300983515</v>
      </c>
    </row>
    <row r="61" spans="1:3">
      <c r="A61">
        <v>30.007676304</v>
      </c>
      <c r="B61">
        <v>92.930277748342064</v>
      </c>
      <c r="C61">
        <v>90.412684798215821</v>
      </c>
    </row>
    <row r="62" spans="1:3">
      <c r="A62">
        <v>30.507676304</v>
      </c>
      <c r="B62">
        <v>93.1798521392911</v>
      </c>
      <c r="C62">
        <v>90.447351686281138</v>
      </c>
    </row>
    <row r="63" spans="1:3">
      <c r="A63">
        <v>31.007676304</v>
      </c>
      <c r="B63">
        <v>92.941138398095447</v>
      </c>
      <c r="C63">
        <v>90.413662433534583</v>
      </c>
    </row>
    <row r="64" spans="1:3">
      <c r="A64">
        <v>31.588288547000001</v>
      </c>
      <c r="B64">
        <v>94.661367736828794</v>
      </c>
      <c r="C64">
        <v>90.648441066769152</v>
      </c>
    </row>
    <row r="65" spans="1:3">
      <c r="A65">
        <v>32.088288547000005</v>
      </c>
      <c r="B65">
        <v>94.648331177317516</v>
      </c>
      <c r="C65">
        <v>90.646238970009236</v>
      </c>
    </row>
    <row r="66" spans="1:3">
      <c r="A66">
        <v>32.588288547000005</v>
      </c>
      <c r="B66">
        <v>94.702416741344734</v>
      </c>
      <c r="C66">
        <v>90.653734955225005</v>
      </c>
    </row>
    <row r="67" spans="1:3">
      <c r="A67">
        <v>33.088288547000005</v>
      </c>
      <c r="B67">
        <v>94.676237215091646</v>
      </c>
      <c r="C67">
        <v>90.649630308293553</v>
      </c>
    </row>
    <row r="68" spans="1:3">
      <c r="A68">
        <v>33.588288547000005</v>
      </c>
      <c r="B68">
        <v>94.762342691805344</v>
      </c>
      <c r="C68">
        <v>90.661517034713242</v>
      </c>
    </row>
    <row r="69" spans="1:3">
      <c r="A69">
        <v>34.088288547000005</v>
      </c>
      <c r="B69">
        <v>94.718738029760289</v>
      </c>
      <c r="C69">
        <v>90.656318900324848</v>
      </c>
    </row>
    <row r="70" spans="1:3">
      <c r="A70">
        <v>34.588288547000005</v>
      </c>
      <c r="B70">
        <v>94.711669277655943</v>
      </c>
      <c r="C70">
        <v>90.654701031864732</v>
      </c>
    </row>
    <row r="71" spans="1:3">
      <c r="A71">
        <v>35.088288547000005</v>
      </c>
      <c r="B71">
        <v>94.752187777894619</v>
      </c>
      <c r="C71">
        <v>90.660261619821881</v>
      </c>
    </row>
    <row r="72" spans="1:3">
      <c r="A72">
        <v>35.588288547000005</v>
      </c>
      <c r="B72">
        <v>94.734450939886386</v>
      </c>
      <c r="C72">
        <v>90.657855568868086</v>
      </c>
    </row>
    <row r="73" spans="1:3">
      <c r="A73">
        <v>36.088288547000005</v>
      </c>
      <c r="B73">
        <v>94.632645705777733</v>
      </c>
      <c r="C73">
        <v>90.644012004439929</v>
      </c>
    </row>
    <row r="74" spans="1:3">
      <c r="A74">
        <v>36.588288547000005</v>
      </c>
      <c r="B74">
        <v>94.696130233639039</v>
      </c>
      <c r="C74">
        <v>90.652475721212369</v>
      </c>
    </row>
    <row r="75" spans="1:3">
      <c r="A75">
        <v>37.088288547000005</v>
      </c>
      <c r="B75">
        <v>94.690678333761767</v>
      </c>
      <c r="C75">
        <v>90.65146537165468</v>
      </c>
    </row>
    <row r="76" spans="1:3">
      <c r="A76">
        <v>37.588288547000005</v>
      </c>
      <c r="B76">
        <v>94.651688917582049</v>
      </c>
      <c r="C76">
        <v>90.646639789955586</v>
      </c>
    </row>
    <row r="77" spans="1:3">
      <c r="A77">
        <v>38.088288547000005</v>
      </c>
      <c r="B77">
        <v>94.660200918498674</v>
      </c>
      <c r="C77">
        <v>90.648743239422032</v>
      </c>
    </row>
    <row r="78" spans="1:3">
      <c r="A78">
        <v>38.588288547000005</v>
      </c>
      <c r="B78">
        <v>94.601073824952749</v>
      </c>
      <c r="C78">
        <v>90.639417331634547</v>
      </c>
    </row>
    <row r="79" spans="1:3">
      <c r="A79">
        <v>39.088288547000005</v>
      </c>
      <c r="B79">
        <v>94.673441529843302</v>
      </c>
      <c r="C79">
        <v>90.650791034168904</v>
      </c>
    </row>
    <row r="80" spans="1:3">
      <c r="A80">
        <v>39.588288547000005</v>
      </c>
      <c r="B80">
        <v>94.645342829834163</v>
      </c>
      <c r="C80">
        <v>90.646235171646964</v>
      </c>
    </row>
    <row r="81" spans="1:3">
      <c r="A81">
        <v>40.088288547000005</v>
      </c>
      <c r="B81">
        <v>94.710807001695684</v>
      </c>
      <c r="C81">
        <v>90.6549597705243</v>
      </c>
    </row>
    <row r="82" spans="1:3">
      <c r="A82">
        <v>40.588288547000005</v>
      </c>
      <c r="B82">
        <v>94.646633226856196</v>
      </c>
      <c r="C82">
        <v>90.646116528818965</v>
      </c>
    </row>
    <row r="83" spans="1:3">
      <c r="A83">
        <v>41.088288547000005</v>
      </c>
      <c r="B83">
        <v>94.636456824495752</v>
      </c>
      <c r="C83">
        <v>90.644354662856813</v>
      </c>
    </row>
    <row r="84" spans="1:3">
      <c r="A84">
        <v>41.588288547000005</v>
      </c>
      <c r="B84">
        <v>94.674577798711908</v>
      </c>
      <c r="C84">
        <v>90.650574892489388</v>
      </c>
    </row>
    <row r="85" spans="1:3">
      <c r="A85">
        <v>42.088288547000005</v>
      </c>
      <c r="B85">
        <v>94.633931864426501</v>
      </c>
      <c r="C85">
        <v>90.644846740773147</v>
      </c>
    </row>
    <row r="86" spans="1:3">
      <c r="A86">
        <v>42.588288547000005</v>
      </c>
      <c r="B86">
        <v>94.68921843508862</v>
      </c>
      <c r="C86">
        <v>90.651996231456735</v>
      </c>
    </row>
    <row r="87" spans="1:3">
      <c r="A87">
        <v>43.088288547000005</v>
      </c>
      <c r="B87">
        <v>94.704684341079755</v>
      </c>
      <c r="C87">
        <v>90.653686604764033</v>
      </c>
    </row>
    <row r="88" spans="1:3">
      <c r="A88">
        <v>43.588288547000005</v>
      </c>
      <c r="B88">
        <v>94.700110750068674</v>
      </c>
      <c r="C88">
        <v>90.652381060186869</v>
      </c>
    </row>
    <row r="89" spans="1:3">
      <c r="A89">
        <v>44.088288547000005</v>
      </c>
      <c r="B89">
        <v>94.738832465287317</v>
      </c>
      <c r="C89">
        <v>90.659039797652838</v>
      </c>
    </row>
    <row r="90" spans="1:3">
      <c r="A90">
        <v>44.588288547000005</v>
      </c>
      <c r="B90">
        <v>94.762011773064927</v>
      </c>
      <c r="C90">
        <v>90.662226631362941</v>
      </c>
    </row>
    <row r="91" spans="1:3">
      <c r="A91">
        <v>45.088288547000005</v>
      </c>
      <c r="B91">
        <v>94.724725743333153</v>
      </c>
      <c r="C91">
        <v>90.656451414758038</v>
      </c>
    </row>
    <row r="92" spans="1:3">
      <c r="A92">
        <v>45.588288547000005</v>
      </c>
      <c r="B92">
        <v>94.760115367355766</v>
      </c>
      <c r="C92">
        <v>90.66188947668067</v>
      </c>
    </row>
    <row r="93" spans="1:3">
      <c r="A93">
        <v>46.088288547000005</v>
      </c>
      <c r="B93">
        <v>94.630175786664992</v>
      </c>
      <c r="C93">
        <v>90.643954355446382</v>
      </c>
    </row>
    <row r="94" spans="1:3">
      <c r="A94">
        <v>46.588288547000005</v>
      </c>
      <c r="B94">
        <v>94.688303833560383</v>
      </c>
      <c r="C94">
        <v>90.653149381478912</v>
      </c>
    </row>
    <row r="95" spans="1:3">
      <c r="A95">
        <v>47.088288547000005</v>
      </c>
      <c r="B95">
        <v>94.66278747458459</v>
      </c>
      <c r="C95">
        <v>90.648931170981825</v>
      </c>
    </row>
    <row r="96" spans="1:3">
      <c r="A96">
        <v>47.588288547000005</v>
      </c>
      <c r="B96">
        <v>94.615959982281893</v>
      </c>
      <c r="C96">
        <v>90.641169153745011</v>
      </c>
    </row>
    <row r="97" spans="1:3">
      <c r="A97">
        <v>48.088288547000005</v>
      </c>
      <c r="B97">
        <v>94.603737360092097</v>
      </c>
      <c r="C97">
        <v>90.640008361302122</v>
      </c>
    </row>
    <row r="98" spans="1:3">
      <c r="A98">
        <v>48.588288547000005</v>
      </c>
      <c r="B98">
        <v>94.522790549285574</v>
      </c>
      <c r="C98">
        <v>90.627586878260615</v>
      </c>
    </row>
    <row r="99" spans="1:3">
      <c r="A99">
        <v>49.088288547000005</v>
      </c>
      <c r="B99">
        <v>94.713805030780279</v>
      </c>
      <c r="C99">
        <v>90.655401184272137</v>
      </c>
    </row>
    <row r="100" spans="1:3">
      <c r="A100">
        <v>49.588288547000005</v>
      </c>
      <c r="B100">
        <v>94.691947822580346</v>
      </c>
      <c r="C100">
        <v>90.651538132900185</v>
      </c>
    </row>
    <row r="101" spans="1:3">
      <c r="A101">
        <v>50.088288547000005</v>
      </c>
      <c r="B101">
        <v>94.671912750570215</v>
      </c>
      <c r="C101">
        <v>90.648603319824289</v>
      </c>
    </row>
    <row r="102" spans="1:3">
      <c r="A102">
        <v>50.588288547000005</v>
      </c>
      <c r="B102">
        <v>94.540037938446815</v>
      </c>
      <c r="C102">
        <v>90.62999156801753</v>
      </c>
    </row>
    <row r="103" spans="1:3">
      <c r="A103">
        <v>51.088288547000005</v>
      </c>
      <c r="B103">
        <v>94.737337426177788</v>
      </c>
      <c r="C103">
        <v>90.657436189183414</v>
      </c>
    </row>
    <row r="104" spans="1:3">
      <c r="A104">
        <v>51.588288547000005</v>
      </c>
      <c r="B104">
        <v>94.671561454484831</v>
      </c>
      <c r="C104">
        <v>90.64879715063762</v>
      </c>
    </row>
    <row r="105" spans="1:3">
      <c r="A105">
        <v>52.088288547000005</v>
      </c>
      <c r="B105">
        <v>94.648859738179553</v>
      </c>
      <c r="C105">
        <v>90.646301333616663</v>
      </c>
    </row>
    <row r="106" spans="1:3">
      <c r="A106">
        <v>52.588288547000005</v>
      </c>
      <c r="B106">
        <v>94.656160313492236</v>
      </c>
      <c r="C106">
        <v>90.647004298246657</v>
      </c>
    </row>
    <row r="107" spans="1:3">
      <c r="A107">
        <v>53.088288547000005</v>
      </c>
      <c r="B107">
        <v>94.633014062209739</v>
      </c>
      <c r="C107">
        <v>90.643894084798902</v>
      </c>
    </row>
    <row r="108" spans="1:3">
      <c r="A108">
        <v>53.588288547000005</v>
      </c>
      <c r="B108">
        <v>94.598288903312806</v>
      </c>
      <c r="C108">
        <v>90.637962593886314</v>
      </c>
    </row>
    <row r="109" spans="1:3">
      <c r="A109">
        <v>54.088288547000005</v>
      </c>
      <c r="B109">
        <v>94.633163655629758</v>
      </c>
      <c r="C109">
        <v>90.643592277057138</v>
      </c>
    </row>
    <row r="110" spans="1:3">
      <c r="A110">
        <v>54.588288547000005</v>
      </c>
      <c r="B110">
        <v>94.628976717151332</v>
      </c>
      <c r="C110">
        <v>90.644372575900178</v>
      </c>
    </row>
    <row r="111" spans="1:3">
      <c r="A111">
        <v>55.088288547000005</v>
      </c>
      <c r="B111">
        <v>94.611655918721482</v>
      </c>
      <c r="C111">
        <v>90.639869380856709</v>
      </c>
    </row>
    <row r="112" spans="1:3">
      <c r="A112">
        <v>55.588288547000005</v>
      </c>
      <c r="B112">
        <v>94.578555518490646</v>
      </c>
      <c r="C112">
        <v>90.636155069350011</v>
      </c>
    </row>
    <row r="113" spans="1:3">
      <c r="A113">
        <v>56.088288547000005</v>
      </c>
      <c r="B113">
        <v>94.641742714038784</v>
      </c>
      <c r="C113">
        <v>90.6453722166072</v>
      </c>
    </row>
    <row r="114" spans="1:3">
      <c r="A114">
        <v>56.588288547000005</v>
      </c>
      <c r="B114">
        <v>94.56315088870312</v>
      </c>
      <c r="C114">
        <v>90.63307582670771</v>
      </c>
    </row>
    <row r="115" spans="1:3">
      <c r="A115">
        <v>57.088288547000005</v>
      </c>
      <c r="B115">
        <v>94.703172868309537</v>
      </c>
      <c r="C115">
        <v>90.654364948036005</v>
      </c>
    </row>
    <row r="116" spans="1:3">
      <c r="A116">
        <v>57.588288547000005</v>
      </c>
      <c r="B116">
        <v>94.514125143994804</v>
      </c>
      <c r="C116">
        <v>90.627616391782496</v>
      </c>
    </row>
    <row r="117" spans="1:3">
      <c r="A117">
        <v>58.088288547000005</v>
      </c>
      <c r="B117">
        <v>94.618374167016086</v>
      </c>
      <c r="C117">
        <v>90.641798353735823</v>
      </c>
    </row>
    <row r="118" spans="1:3">
      <c r="A118">
        <v>58.588288547000005</v>
      </c>
      <c r="B118">
        <v>94.715817589639755</v>
      </c>
      <c r="C118">
        <v>90.654868941248836</v>
      </c>
    </row>
    <row r="119" spans="1:3">
      <c r="A119">
        <v>59.088288547000005</v>
      </c>
      <c r="B119">
        <v>94.690374986940213</v>
      </c>
      <c r="C119">
        <v>90.651332751820433</v>
      </c>
    </row>
    <row r="120" spans="1:3">
      <c r="A120">
        <v>59.588288547000005</v>
      </c>
      <c r="B120">
        <v>94.681102882682652</v>
      </c>
      <c r="C120">
        <v>90.649916345733487</v>
      </c>
    </row>
    <row r="121" spans="1:3">
      <c r="A121">
        <v>60.088288547000005</v>
      </c>
      <c r="B121">
        <v>94.633747819244206</v>
      </c>
      <c r="C121">
        <v>90.644305701405315</v>
      </c>
    </row>
    <row r="122" spans="1:3">
      <c r="A122">
        <v>60.588288547000005</v>
      </c>
      <c r="B122">
        <v>94.657330313532597</v>
      </c>
      <c r="C122">
        <v>90.646683835626249</v>
      </c>
    </row>
    <row r="123" spans="1:3">
      <c r="A123">
        <v>61.088288547000005</v>
      </c>
      <c r="B123">
        <v>94.682873710002241</v>
      </c>
      <c r="C123">
        <v>90.650563030725024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2F27-B87C-4E26-8C18-DB7FD127A950}">
  <dimension ref="A1:C123"/>
  <sheetViews>
    <sheetView workbookViewId="0"/>
  </sheetViews>
  <sheetFormatPr defaultRowHeight="12.75"/>
  <sheetData>
    <row r="1" spans="1:3">
      <c r="A1" s="1" t="s">
        <v>0</v>
      </c>
      <c r="B1" s="1" t="s">
        <v>22</v>
      </c>
      <c r="C1" s="1" t="s">
        <v>23</v>
      </c>
    </row>
    <row r="2" spans="1:3">
      <c r="A2">
        <v>0.50767630400000008</v>
      </c>
      <c r="B2">
        <v>8.0302378008673276</v>
      </c>
      <c r="C2">
        <v>-2.9180336527030319</v>
      </c>
    </row>
    <row r="3" spans="1:3">
      <c r="A3">
        <v>1.0076763040000001</v>
      </c>
      <c r="B3">
        <v>8.0284486921529545</v>
      </c>
      <c r="C3">
        <v>-2.8727949091721627</v>
      </c>
    </row>
    <row r="4" spans="1:3">
      <c r="A4">
        <v>1.5076763040000001</v>
      </c>
      <c r="B4">
        <v>8.0219002329292852</v>
      </c>
      <c r="C4">
        <v>-2.831273268624265</v>
      </c>
    </row>
    <row r="5" spans="1:3">
      <c r="A5">
        <v>2.0076763040000003</v>
      </c>
      <c r="B5">
        <v>8.0303387560714228</v>
      </c>
      <c r="C5">
        <v>-3.0192118929421219</v>
      </c>
    </row>
    <row r="6" spans="1:3">
      <c r="A6">
        <v>2.5076763040000003</v>
      </c>
      <c r="B6">
        <v>8.0286225746673452</v>
      </c>
      <c r="C6">
        <v>-2.973669597804621</v>
      </c>
    </row>
    <row r="7" spans="1:3">
      <c r="A7">
        <v>3.0076763040000003</v>
      </c>
      <c r="B7">
        <v>8.0250849542431038</v>
      </c>
      <c r="C7">
        <v>-2.9130018137250548</v>
      </c>
    </row>
    <row r="8" spans="1:3">
      <c r="A8">
        <v>3.5076763040000003</v>
      </c>
      <c r="B8">
        <v>8.0213373974008171</v>
      </c>
      <c r="C8">
        <v>-2.8504033169757585</v>
      </c>
    </row>
    <row r="9" spans="1:3">
      <c r="A9">
        <v>4.0076763040000003</v>
      </c>
      <c r="B9">
        <v>8.033278538202806</v>
      </c>
      <c r="C9">
        <v>-3.01781530097406</v>
      </c>
    </row>
    <row r="10" spans="1:3">
      <c r="A10">
        <v>4.5076763040000003</v>
      </c>
      <c r="B10">
        <v>8.0120221189784093</v>
      </c>
      <c r="C10">
        <v>-2.9840795930672961</v>
      </c>
    </row>
    <row r="11" spans="1:3">
      <c r="A11">
        <v>5.0076763040000003</v>
      </c>
      <c r="B11">
        <v>8.0171277345556629</v>
      </c>
      <c r="C11">
        <v>-2.9595445975090655</v>
      </c>
    </row>
    <row r="12" spans="1:3">
      <c r="A12">
        <v>5.5076763040000003</v>
      </c>
      <c r="B12">
        <v>8.0159957003124571</v>
      </c>
      <c r="C12">
        <v>-2.995604733979393</v>
      </c>
    </row>
    <row r="13" spans="1:3">
      <c r="A13">
        <v>6.0076763040000003</v>
      </c>
      <c r="B13">
        <v>8.0201429451285637</v>
      </c>
      <c r="C13">
        <v>-2.9527369727563806</v>
      </c>
    </row>
    <row r="14" spans="1:3">
      <c r="A14">
        <v>6.5076763040000003</v>
      </c>
      <c r="B14">
        <v>8.0294515883201889</v>
      </c>
      <c r="C14">
        <v>-2.9869978660106238</v>
      </c>
    </row>
    <row r="15" spans="1:3">
      <c r="A15">
        <v>7.0076763040000003</v>
      </c>
      <c r="B15">
        <v>8.0300050281197564</v>
      </c>
      <c r="C15">
        <v>-3.0907369355352978</v>
      </c>
    </row>
    <row r="16" spans="1:3">
      <c r="A16">
        <v>7.5076763040000003</v>
      </c>
      <c r="B16">
        <v>8.0183942963706496</v>
      </c>
      <c r="C16">
        <v>-2.9301430962780071</v>
      </c>
    </row>
    <row r="17" spans="1:3">
      <c r="A17">
        <v>8.0076763040000003</v>
      </c>
      <c r="B17">
        <v>8.0335161542784821</v>
      </c>
      <c r="C17">
        <v>-3.0929157899857613</v>
      </c>
    </row>
    <row r="18" spans="1:3">
      <c r="A18">
        <v>8.5076763040000003</v>
      </c>
      <c r="B18">
        <v>8.0168896418897795</v>
      </c>
      <c r="C18">
        <v>-2.9293903729585651</v>
      </c>
    </row>
    <row r="19" spans="1:3">
      <c r="A19">
        <v>9.0076763040000003</v>
      </c>
      <c r="B19">
        <v>8.0390345278699034</v>
      </c>
      <c r="C19">
        <v>-2.9223897267282486</v>
      </c>
    </row>
    <row r="20" spans="1:3">
      <c r="A20">
        <v>9.5076763040000003</v>
      </c>
      <c r="B20">
        <v>8.0272656456153353</v>
      </c>
      <c r="C20">
        <v>-2.9970571243568598</v>
      </c>
    </row>
    <row r="21" spans="1:3">
      <c r="A21">
        <v>10.007676304</v>
      </c>
      <c r="B21">
        <v>8.0212217290952825</v>
      </c>
      <c r="C21">
        <v>-2.8765285559690787</v>
      </c>
    </row>
    <row r="22" spans="1:3">
      <c r="A22">
        <v>10.507676304</v>
      </c>
      <c r="B22">
        <v>8.0215987564521818</v>
      </c>
      <c r="C22">
        <v>-3.0905088458396937</v>
      </c>
    </row>
    <row r="23" spans="1:3">
      <c r="A23">
        <v>11.007676304</v>
      </c>
      <c r="B23">
        <v>8.0306709579960831</v>
      </c>
      <c r="C23">
        <v>-3.0193186661003932</v>
      </c>
    </row>
    <row r="24" spans="1:3">
      <c r="A24">
        <v>11.507676304</v>
      </c>
      <c r="B24">
        <v>8.0371695908146954</v>
      </c>
      <c r="C24">
        <v>-2.9840277182996795</v>
      </c>
    </row>
    <row r="25" spans="1:3">
      <c r="A25">
        <v>12.007676304</v>
      </c>
      <c r="B25">
        <v>8.0390705792870154</v>
      </c>
      <c r="C25">
        <v>-3.0339602140104183</v>
      </c>
    </row>
    <row r="26" spans="1:3">
      <c r="A26">
        <v>12.507676304</v>
      </c>
      <c r="B26">
        <v>8.0287215168417276</v>
      </c>
      <c r="C26">
        <v>-2.9586120541757808</v>
      </c>
    </row>
    <row r="27" spans="1:3">
      <c r="A27">
        <v>13.007676304</v>
      </c>
      <c r="B27">
        <v>8.0135062864987212</v>
      </c>
      <c r="C27">
        <v>-2.9704137301921807</v>
      </c>
    </row>
    <row r="28" spans="1:3">
      <c r="A28">
        <v>13.507676304</v>
      </c>
      <c r="B28">
        <v>8.0186239925832066</v>
      </c>
      <c r="C28">
        <v>-2.973751697105969</v>
      </c>
    </row>
    <row r="29" spans="1:3">
      <c r="A29">
        <v>14.007676304</v>
      </c>
      <c r="B29">
        <v>8.0063752435816937</v>
      </c>
      <c r="C29">
        <v>-3.0229073030792435</v>
      </c>
    </row>
    <row r="30" spans="1:3">
      <c r="A30">
        <v>14.507676304</v>
      </c>
      <c r="B30">
        <v>8.0234971993849395</v>
      </c>
      <c r="C30">
        <v>-2.9981300129442197</v>
      </c>
    </row>
    <row r="31" spans="1:3">
      <c r="A31">
        <v>15.007676304</v>
      </c>
      <c r="B31">
        <v>8.0324079363538186</v>
      </c>
      <c r="C31">
        <v>-3.013224280703295</v>
      </c>
    </row>
    <row r="32" spans="1:3">
      <c r="A32">
        <v>15.507676304</v>
      </c>
      <c r="B32">
        <v>8.0182221728049985</v>
      </c>
      <c r="C32">
        <v>-2.9239003177939575</v>
      </c>
    </row>
    <row r="33" spans="1:3">
      <c r="A33">
        <v>16.007676304</v>
      </c>
      <c r="B33">
        <v>8.0279776499732112</v>
      </c>
      <c r="C33">
        <v>-2.8966650795514215</v>
      </c>
    </row>
    <row r="34" spans="1:3">
      <c r="A34">
        <v>16.507676304</v>
      </c>
      <c r="B34">
        <v>8.0266320684598043</v>
      </c>
      <c r="C34">
        <v>-3.045480956060719</v>
      </c>
    </row>
    <row r="35" spans="1:3">
      <c r="A35">
        <v>17.007676304</v>
      </c>
      <c r="B35">
        <v>8.0286101815876538</v>
      </c>
      <c r="C35">
        <v>-3.0417753770623719</v>
      </c>
    </row>
    <row r="36" spans="1:3">
      <c r="A36">
        <v>17.507676304</v>
      </c>
      <c r="B36">
        <v>8.0109522008044713</v>
      </c>
      <c r="C36">
        <v>-2.8733039038170185</v>
      </c>
    </row>
    <row r="37" spans="1:3">
      <c r="A37">
        <v>18.007676304</v>
      </c>
      <c r="B37">
        <v>8.0242213448071205</v>
      </c>
      <c r="C37">
        <v>-2.999149185975253</v>
      </c>
    </row>
    <row r="38" spans="1:3">
      <c r="A38">
        <v>18.507676304</v>
      </c>
      <c r="B38">
        <v>8.0230595484194129</v>
      </c>
      <c r="C38">
        <v>-2.9503019675280964</v>
      </c>
    </row>
    <row r="39" spans="1:3">
      <c r="A39">
        <v>19.007676304</v>
      </c>
      <c r="B39">
        <v>8.0233864246381206</v>
      </c>
      <c r="C39">
        <v>-2.9473170730692106</v>
      </c>
    </row>
    <row r="40" spans="1:3">
      <c r="A40">
        <v>19.507676304</v>
      </c>
      <c r="B40">
        <v>8.0239486048060034</v>
      </c>
      <c r="C40">
        <v>-2.9033946186835307</v>
      </c>
    </row>
    <row r="41" spans="1:3">
      <c r="A41">
        <v>20.007676304</v>
      </c>
      <c r="B41">
        <v>8.020891803904048</v>
      </c>
      <c r="C41">
        <v>-3.0016874165631129</v>
      </c>
    </row>
    <row r="42" spans="1:3">
      <c r="A42">
        <v>20.507676304</v>
      </c>
      <c r="B42">
        <v>8.0281891231394393</v>
      </c>
      <c r="C42">
        <v>-2.9755641033795146</v>
      </c>
    </row>
    <row r="43" spans="1:3">
      <c r="A43">
        <v>21.007676304</v>
      </c>
      <c r="B43">
        <v>8.0191702135655145</v>
      </c>
      <c r="C43">
        <v>-2.9609703012982025</v>
      </c>
    </row>
    <row r="44" spans="1:3">
      <c r="A44">
        <v>21.507676304</v>
      </c>
      <c r="B44">
        <v>8.0135428503378012</v>
      </c>
      <c r="C44">
        <v>-3.0371500310721466</v>
      </c>
    </row>
    <row r="45" spans="1:3">
      <c r="A45">
        <v>22.007676304</v>
      </c>
      <c r="B45">
        <v>8.0241774143686904</v>
      </c>
      <c r="C45">
        <v>-2.9546972558266029</v>
      </c>
    </row>
    <row r="46" spans="1:3">
      <c r="A46">
        <v>22.507676304</v>
      </c>
      <c r="B46">
        <v>8.0120607365662551</v>
      </c>
      <c r="C46">
        <v>-3.0172270506300221</v>
      </c>
    </row>
    <row r="47" spans="1:3">
      <c r="A47">
        <v>23.007676304</v>
      </c>
      <c r="B47">
        <v>8.0194257265459647</v>
      </c>
      <c r="C47">
        <v>-3.0084967906062019</v>
      </c>
    </row>
    <row r="48" spans="1:3">
      <c r="A48">
        <v>23.507676304</v>
      </c>
      <c r="B48">
        <v>8.0240783853078739</v>
      </c>
      <c r="C48">
        <v>-2.9357951896604981</v>
      </c>
    </row>
    <row r="49" spans="1:3">
      <c r="A49">
        <v>24.007676304</v>
      </c>
      <c r="B49">
        <v>8.0278966024645388</v>
      </c>
      <c r="C49">
        <v>-2.9861970249813017</v>
      </c>
    </row>
    <row r="50" spans="1:3">
      <c r="A50">
        <v>24.507676304</v>
      </c>
      <c r="B50">
        <v>8.020910881339562</v>
      </c>
      <c r="C50">
        <v>-2.9521089316027371</v>
      </c>
    </row>
    <row r="51" spans="1:3">
      <c r="A51">
        <v>25.007676304</v>
      </c>
      <c r="B51">
        <v>8.0182850879618073</v>
      </c>
      <c r="C51">
        <v>-3.0077904406431837</v>
      </c>
    </row>
    <row r="52" spans="1:3">
      <c r="A52">
        <v>25.507676304</v>
      </c>
      <c r="B52">
        <v>8.0126580221839649</v>
      </c>
      <c r="C52">
        <v>-2.8415767932133549</v>
      </c>
    </row>
    <row r="53" spans="1:3">
      <c r="A53">
        <v>26.007676304</v>
      </c>
      <c r="B53">
        <v>8.0133650862029935</v>
      </c>
      <c r="C53">
        <v>-2.8832763247856774</v>
      </c>
    </row>
    <row r="54" spans="1:3">
      <c r="A54">
        <v>26.507676304</v>
      </c>
      <c r="B54">
        <v>8.0026721797364164</v>
      </c>
      <c r="C54">
        <v>-2.7576968703555762</v>
      </c>
    </row>
    <row r="55" spans="1:3">
      <c r="A55">
        <v>27.007676304</v>
      </c>
      <c r="B55">
        <v>7.9903094014820457</v>
      </c>
      <c r="C55">
        <v>-2.7964481076966758</v>
      </c>
    </row>
    <row r="56" spans="1:3">
      <c r="A56">
        <v>27.507676304</v>
      </c>
      <c r="B56">
        <v>7.9735728366602823</v>
      </c>
      <c r="C56">
        <v>-2.9160633402984435</v>
      </c>
    </row>
    <row r="57" spans="1:3">
      <c r="A57">
        <v>28.007676304</v>
      </c>
      <c r="B57">
        <v>7.9797626154166572</v>
      </c>
      <c r="C57">
        <v>-2.8366940435428405</v>
      </c>
    </row>
    <row r="58" spans="1:3">
      <c r="A58">
        <v>28.507676304</v>
      </c>
      <c r="B58">
        <v>7.9923945976981727</v>
      </c>
      <c r="C58">
        <v>-2.9617748607777088</v>
      </c>
    </row>
    <row r="59" spans="1:3">
      <c r="A59">
        <v>29.007676304</v>
      </c>
      <c r="B59">
        <v>8.0004376280952894</v>
      </c>
      <c r="C59">
        <v>-2.9181153596938181</v>
      </c>
    </row>
    <row r="60" spans="1:3">
      <c r="A60">
        <v>29.507676304</v>
      </c>
      <c r="B60">
        <v>8.0149336782697453</v>
      </c>
      <c r="C60">
        <v>-3.0024396822848125</v>
      </c>
    </row>
    <row r="61" spans="1:3">
      <c r="A61">
        <v>30.007676304</v>
      </c>
      <c r="B61">
        <v>8.0200978853908449</v>
      </c>
      <c r="C61">
        <v>-2.9302777531837458</v>
      </c>
    </row>
    <row r="62" spans="1:3">
      <c r="A62">
        <v>30.507676304</v>
      </c>
      <c r="B62">
        <v>8.0122170244424709</v>
      </c>
      <c r="C62">
        <v>-3.1798521441327874</v>
      </c>
    </row>
    <row r="63" spans="1:3">
      <c r="A63">
        <v>31.007676304</v>
      </c>
      <c r="B63">
        <v>8.0095765009975928</v>
      </c>
      <c r="C63">
        <v>-2.9411384029371339</v>
      </c>
    </row>
    <row r="64" spans="1:3">
      <c r="A64">
        <v>31.588288547000001</v>
      </c>
      <c r="B64">
        <v>7.9285358854779133</v>
      </c>
      <c r="C64">
        <v>-4.6613677416704835</v>
      </c>
    </row>
    <row r="65" spans="1:3">
      <c r="A65">
        <v>32.088288547000005</v>
      </c>
      <c r="B65">
        <v>7.923781338815747</v>
      </c>
      <c r="C65">
        <v>-4.6483311821592048</v>
      </c>
    </row>
    <row r="66" spans="1:3">
      <c r="A66">
        <v>32.588288547000005</v>
      </c>
      <c r="B66">
        <v>7.9237110317852855</v>
      </c>
      <c r="C66">
        <v>-4.7024167461864206</v>
      </c>
    </row>
    <row r="67" spans="1:3">
      <c r="A67">
        <v>33.088288547000005</v>
      </c>
      <c r="B67">
        <v>7.9180118332307137</v>
      </c>
      <c r="C67">
        <v>-4.6762372199333306</v>
      </c>
    </row>
    <row r="68" spans="1:3">
      <c r="A68">
        <v>33.588288547000005</v>
      </c>
      <c r="B68">
        <v>7.9174584913044184</v>
      </c>
      <c r="C68">
        <v>-4.7623426966470337</v>
      </c>
    </row>
    <row r="69" spans="1:3">
      <c r="A69">
        <v>34.088288547000005</v>
      </c>
      <c r="B69">
        <v>7.9275306077077197</v>
      </c>
      <c r="C69">
        <v>-4.7187380346019738</v>
      </c>
    </row>
    <row r="70" spans="1:3">
      <c r="A70">
        <v>34.588288547000005</v>
      </c>
      <c r="B70">
        <v>7.9199221257993555</v>
      </c>
      <c r="C70">
        <v>-4.7116692824976401</v>
      </c>
    </row>
    <row r="71" spans="1:3">
      <c r="A71">
        <v>35.088288547000005</v>
      </c>
      <c r="B71">
        <v>7.9192562345259478</v>
      </c>
      <c r="C71">
        <v>-4.7521877827363168</v>
      </c>
    </row>
    <row r="72" spans="1:3">
      <c r="A72">
        <v>35.588288547000005</v>
      </c>
      <c r="B72">
        <v>7.9198795952723753</v>
      </c>
      <c r="C72">
        <v>-4.7344509447280796</v>
      </c>
    </row>
    <row r="73" spans="1:3">
      <c r="A73">
        <v>36.088288547000005</v>
      </c>
      <c r="B73">
        <v>7.9231591064701723</v>
      </c>
      <c r="C73">
        <v>-4.6326457106194114</v>
      </c>
    </row>
    <row r="74" spans="1:3">
      <c r="A74">
        <v>36.588288547000005</v>
      </c>
      <c r="B74">
        <v>7.9190695336495258</v>
      </c>
      <c r="C74">
        <v>-4.6961302384807313</v>
      </c>
    </row>
    <row r="75" spans="1:3">
      <c r="A75">
        <v>37.088288547000005</v>
      </c>
      <c r="B75">
        <v>7.91601451748065</v>
      </c>
      <c r="C75">
        <v>-4.6906783386034592</v>
      </c>
    </row>
    <row r="76" spans="1:3">
      <c r="A76">
        <v>37.588288547000005</v>
      </c>
      <c r="B76">
        <v>7.9229958413717352</v>
      </c>
      <c r="C76">
        <v>-4.6516889224237303</v>
      </c>
    </row>
    <row r="77" spans="1:3">
      <c r="A77">
        <v>38.088288547000005</v>
      </c>
      <c r="B77">
        <v>7.9341403051066992</v>
      </c>
      <c r="C77">
        <v>-4.6602009233403656</v>
      </c>
    </row>
    <row r="78" spans="1:3">
      <c r="A78">
        <v>38.588288547000005</v>
      </c>
      <c r="B78">
        <v>7.9205232244646897</v>
      </c>
      <c r="C78">
        <v>-4.601073829794438</v>
      </c>
    </row>
    <row r="79" spans="1:3">
      <c r="A79">
        <v>39.088288547000005</v>
      </c>
      <c r="B79">
        <v>7.936654730957911</v>
      </c>
      <c r="C79">
        <v>-4.6734415346849936</v>
      </c>
    </row>
    <row r="80" spans="1:3">
      <c r="A80">
        <v>39.588288547000005</v>
      </c>
      <c r="B80">
        <v>7.9287568409111779</v>
      </c>
      <c r="C80">
        <v>-4.6453428346758532</v>
      </c>
    </row>
    <row r="81" spans="1:3">
      <c r="A81">
        <v>40.088288547000005</v>
      </c>
      <c r="B81">
        <v>7.9244412109197961</v>
      </c>
      <c r="C81">
        <v>-4.7108070065373768</v>
      </c>
    </row>
    <row r="82" spans="1:3">
      <c r="A82">
        <v>40.588288547000005</v>
      </c>
      <c r="B82">
        <v>7.9251508584003627</v>
      </c>
      <c r="C82">
        <v>-4.6466332316978844</v>
      </c>
    </row>
    <row r="83" spans="1:3">
      <c r="A83">
        <v>41.088288547000005</v>
      </c>
      <c r="B83">
        <v>7.9209021366399606</v>
      </c>
      <c r="C83">
        <v>-4.6364568293374466</v>
      </c>
    </row>
    <row r="84" spans="1:3">
      <c r="A84">
        <v>41.588288547000005</v>
      </c>
      <c r="B84">
        <v>7.9321523600413517</v>
      </c>
      <c r="C84">
        <v>-4.6745778035535892</v>
      </c>
    </row>
    <row r="85" spans="1:3">
      <c r="A85">
        <v>42.088288547000005</v>
      </c>
      <c r="B85">
        <v>7.9311297525396931</v>
      </c>
      <c r="C85">
        <v>-4.6339318692681886</v>
      </c>
    </row>
    <row r="86" spans="1:3">
      <c r="A86">
        <v>42.588288547000005</v>
      </c>
      <c r="B86">
        <v>7.9248134289779806</v>
      </c>
      <c r="C86">
        <v>-4.6892184399303156</v>
      </c>
    </row>
    <row r="87" spans="1:3">
      <c r="A87">
        <v>43.088288547000005</v>
      </c>
      <c r="B87">
        <v>7.9193704677799284</v>
      </c>
      <c r="C87">
        <v>-4.7046843459214349</v>
      </c>
    </row>
    <row r="88" spans="1:3">
      <c r="A88">
        <v>43.588288547000005</v>
      </c>
      <c r="B88">
        <v>7.9113292068983565</v>
      </c>
      <c r="C88">
        <v>-4.7001107549103667</v>
      </c>
    </row>
    <row r="89" spans="1:3">
      <c r="A89">
        <v>44.088288547000005</v>
      </c>
      <c r="B89">
        <v>7.9267303455393652</v>
      </c>
      <c r="C89">
        <v>-4.7388324701290037</v>
      </c>
    </row>
    <row r="90" spans="1:3">
      <c r="A90">
        <v>44.588288547000005</v>
      </c>
      <c r="B90">
        <v>7.9263867935178114</v>
      </c>
      <c r="C90">
        <v>-4.7620117779066087</v>
      </c>
    </row>
    <row r="91" spans="1:3">
      <c r="A91">
        <v>45.088288547000005</v>
      </c>
      <c r="B91">
        <v>7.9192123494878253</v>
      </c>
      <c r="C91">
        <v>-4.724725748174837</v>
      </c>
    </row>
    <row r="92" spans="1:3">
      <c r="A92">
        <v>45.588288547000005</v>
      </c>
      <c r="B92">
        <v>7.9255111558895823</v>
      </c>
      <c r="C92">
        <v>-4.7601153721974612</v>
      </c>
    </row>
    <row r="93" spans="1:3">
      <c r="A93">
        <v>46.088288547000005</v>
      </c>
      <c r="B93">
        <v>7.9266221637478003</v>
      </c>
      <c r="C93">
        <v>-4.6301757915066837</v>
      </c>
    </row>
    <row r="94" spans="1:3">
      <c r="A94">
        <v>46.588288547000005</v>
      </c>
      <c r="B94">
        <v>7.9401777860823453</v>
      </c>
      <c r="C94">
        <v>-4.6883038384020637</v>
      </c>
    </row>
    <row r="95" spans="1:3">
      <c r="A95">
        <v>47.088288547000005</v>
      </c>
      <c r="B95">
        <v>7.9320727559554971</v>
      </c>
      <c r="C95">
        <v>-4.6627874794262789</v>
      </c>
    </row>
    <row r="96" spans="1:3">
      <c r="A96">
        <v>47.588288547000005</v>
      </c>
      <c r="B96">
        <v>7.9167159598924002</v>
      </c>
      <c r="C96">
        <v>-4.6159599871235777</v>
      </c>
    </row>
    <row r="97" spans="1:3">
      <c r="A97">
        <v>48.088288547000005</v>
      </c>
      <c r="B97">
        <v>7.9232332574025586</v>
      </c>
      <c r="C97">
        <v>-4.6037373649337852</v>
      </c>
    </row>
    <row r="98" spans="1:3">
      <c r="A98">
        <v>48.588288547000005</v>
      </c>
      <c r="B98">
        <v>7.9083917843219371</v>
      </c>
      <c r="C98">
        <v>-4.5227905541272602</v>
      </c>
    </row>
    <row r="99" spans="1:3">
      <c r="A99">
        <v>49.088288547000005</v>
      </c>
      <c r="B99">
        <v>7.9247464190635197</v>
      </c>
      <c r="C99">
        <v>-4.7138050356219638</v>
      </c>
    </row>
    <row r="100" spans="1:3">
      <c r="A100">
        <v>49.588288547000005</v>
      </c>
      <c r="B100">
        <v>7.9147773360953853</v>
      </c>
      <c r="C100">
        <v>-4.6919478274220321</v>
      </c>
    </row>
    <row r="101" spans="1:3">
      <c r="A101">
        <v>50.088288547000005</v>
      </c>
      <c r="B101">
        <v>7.9128607505014088</v>
      </c>
      <c r="C101">
        <v>-4.6719127554119062</v>
      </c>
    </row>
    <row r="102" spans="1:3">
      <c r="A102">
        <v>50.588288547000005</v>
      </c>
      <c r="B102">
        <v>7.9085977825839437</v>
      </c>
      <c r="C102">
        <v>-4.5400379432885156</v>
      </c>
    </row>
    <row r="103" spans="1:3">
      <c r="A103">
        <v>51.088288547000005</v>
      </c>
      <c r="B103">
        <v>7.9101436004342398</v>
      </c>
      <c r="C103">
        <v>-4.7373374310194762</v>
      </c>
    </row>
    <row r="104" spans="1:3">
      <c r="A104">
        <v>51.588288547000005</v>
      </c>
      <c r="B104">
        <v>7.9157820550788536</v>
      </c>
      <c r="C104">
        <v>-4.6715614593265196</v>
      </c>
    </row>
    <row r="105" spans="1:3">
      <c r="A105">
        <v>52.088288547000005</v>
      </c>
      <c r="B105">
        <v>7.9236487547643462</v>
      </c>
      <c r="C105">
        <v>-4.6488597430212328</v>
      </c>
    </row>
    <row r="106" spans="1:3">
      <c r="A106">
        <v>52.588288547000005</v>
      </c>
      <c r="B106">
        <v>7.9199059578452928</v>
      </c>
      <c r="C106">
        <v>-4.6561603183339235</v>
      </c>
    </row>
    <row r="107" spans="1:3">
      <c r="A107">
        <v>53.088288547000005</v>
      </c>
      <c r="B107">
        <v>7.9211061808896384</v>
      </c>
      <c r="C107">
        <v>-4.6330140670514295</v>
      </c>
    </row>
    <row r="108" spans="1:3">
      <c r="A108">
        <v>53.588288547000005</v>
      </c>
      <c r="B108">
        <v>7.9074452560775885</v>
      </c>
      <c r="C108">
        <v>-4.5982889081545029</v>
      </c>
    </row>
    <row r="109" spans="1:3">
      <c r="A109">
        <v>54.088288547000005</v>
      </c>
      <c r="B109">
        <v>7.9171883231564975</v>
      </c>
      <c r="C109">
        <v>-4.6331636604714435</v>
      </c>
    </row>
    <row r="110" spans="1:3">
      <c r="A110">
        <v>54.588288547000005</v>
      </c>
      <c r="B110">
        <v>7.9337291086783281</v>
      </c>
      <c r="C110">
        <v>-4.6289767219930242</v>
      </c>
    </row>
    <row r="111" spans="1:3">
      <c r="A111">
        <v>55.088288547000005</v>
      </c>
      <c r="B111">
        <v>7.9081337032235357</v>
      </c>
      <c r="C111">
        <v>-4.6116559235631644</v>
      </c>
    </row>
    <row r="112" spans="1:3">
      <c r="A112">
        <v>55.588288547000005</v>
      </c>
      <c r="B112">
        <v>7.9188049335285839</v>
      </c>
      <c r="C112">
        <v>-4.5785555233323381</v>
      </c>
    </row>
    <row r="113" spans="1:3">
      <c r="A113">
        <v>56.088288547000005</v>
      </c>
      <c r="B113">
        <v>7.9243527434610517</v>
      </c>
      <c r="C113">
        <v>-4.6417427188804741</v>
      </c>
    </row>
    <row r="114" spans="1:3">
      <c r="A114">
        <v>56.588288547000005</v>
      </c>
      <c r="B114">
        <v>7.9071677805628857</v>
      </c>
      <c r="C114">
        <v>-4.5631508935448064</v>
      </c>
    </row>
    <row r="115" spans="1:3">
      <c r="A115">
        <v>57.088288547000005</v>
      </c>
      <c r="B115">
        <v>7.9299944474586148</v>
      </c>
      <c r="C115">
        <v>-4.7031728731512255</v>
      </c>
    </row>
    <row r="116" spans="1:3">
      <c r="A116">
        <v>57.588288547000005</v>
      </c>
      <c r="B116">
        <v>7.9237170585938905</v>
      </c>
      <c r="C116">
        <v>-4.5141251488364906</v>
      </c>
    </row>
    <row r="117" spans="1:3">
      <c r="A117">
        <v>58.088288547000005</v>
      </c>
      <c r="B117">
        <v>7.9203059676186003</v>
      </c>
      <c r="C117">
        <v>-4.6183741718577807</v>
      </c>
    </row>
    <row r="118" spans="1:3">
      <c r="A118">
        <v>58.588288547000005</v>
      </c>
      <c r="B118">
        <v>7.9150630015437464</v>
      </c>
      <c r="C118">
        <v>-4.715817594481452</v>
      </c>
    </row>
    <row r="119" spans="1:3">
      <c r="A119">
        <v>59.088288547000005</v>
      </c>
      <c r="B119">
        <v>7.914927570985097</v>
      </c>
      <c r="C119">
        <v>-4.6903749917818915</v>
      </c>
    </row>
    <row r="120" spans="1:3">
      <c r="A120">
        <v>59.588288547000005</v>
      </c>
      <c r="B120">
        <v>7.9133428972721234</v>
      </c>
      <c r="C120">
        <v>-4.6811028875243412</v>
      </c>
    </row>
    <row r="121" spans="1:3">
      <c r="A121">
        <v>60.088288547000005</v>
      </c>
      <c r="B121">
        <v>7.9248694697941389</v>
      </c>
      <c r="C121">
        <v>-4.6337478240858951</v>
      </c>
    </row>
    <row r="122" spans="1:3">
      <c r="A122">
        <v>60.588288547000005</v>
      </c>
      <c r="B122">
        <v>7.9140735080526534</v>
      </c>
      <c r="C122">
        <v>-4.6573303183742878</v>
      </c>
    </row>
    <row r="123" spans="1:3">
      <c r="A123">
        <v>61.088288547000005</v>
      </c>
      <c r="B123">
        <v>7.9181668805733372</v>
      </c>
      <c r="C123">
        <v>-4.6828737148439306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4A2D-697A-45A6-B653-0DDD454336F7}">
  <dimension ref="A1:B105"/>
  <sheetViews>
    <sheetView workbookViewId="0"/>
  </sheetViews>
  <sheetFormatPr defaultRowHeight="12.75"/>
  <sheetData>
    <row r="1" spans="1:2">
      <c r="A1" s="1" t="s">
        <v>24</v>
      </c>
      <c r="B1" s="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35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>
      <c r="A13" t="s">
        <v>47</v>
      </c>
    </row>
    <row r="14" spans="1:2">
      <c r="A14" t="s">
        <v>48</v>
      </c>
    </row>
    <row r="15" spans="1:2">
      <c r="A15" t="s">
        <v>49</v>
      </c>
      <c r="B15" t="s">
        <v>46</v>
      </c>
    </row>
    <row r="16" spans="1:2">
      <c r="A16" t="s">
        <v>50</v>
      </c>
    </row>
    <row r="17" spans="1:2">
      <c r="A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t="s">
        <v>57</v>
      </c>
    </row>
    <row r="29" spans="1:2">
      <c r="A29" t="s">
        <v>73</v>
      </c>
      <c r="B29" t="s">
        <v>59</v>
      </c>
    </row>
    <row r="30" spans="1:2">
      <c r="A30" t="s">
        <v>74</v>
      </c>
      <c r="B30" t="s">
        <v>75</v>
      </c>
    </row>
    <row r="31" spans="1:2">
      <c r="A31" t="s">
        <v>76</v>
      </c>
      <c r="B31" t="s">
        <v>46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80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71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59</v>
      </c>
    </row>
    <row r="38" spans="1:2">
      <c r="A38" t="s">
        <v>87</v>
      </c>
      <c r="B38" t="s">
        <v>75</v>
      </c>
    </row>
    <row r="39" spans="1:2">
      <c r="A39" t="s">
        <v>88</v>
      </c>
      <c r="B39" t="s">
        <v>46</v>
      </c>
    </row>
    <row r="40" spans="1:2">
      <c r="A40" t="s">
        <v>89</v>
      </c>
      <c r="B40" t="s">
        <v>78</v>
      </c>
    </row>
    <row r="41" spans="1:2">
      <c r="A41" t="s">
        <v>90</v>
      </c>
      <c r="B41" t="s">
        <v>80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55</v>
      </c>
    </row>
    <row r="44" spans="1:2">
      <c r="A44" t="s">
        <v>94</v>
      </c>
      <c r="B44" t="s">
        <v>95</v>
      </c>
    </row>
    <row r="45" spans="1:2">
      <c r="A45" t="s">
        <v>96</v>
      </c>
      <c r="B45" t="s">
        <v>97</v>
      </c>
    </row>
    <row r="46" spans="1:2">
      <c r="A46" t="s">
        <v>98</v>
      </c>
      <c r="B46" t="s">
        <v>61</v>
      </c>
    </row>
    <row r="47" spans="1:2">
      <c r="A47" t="s">
        <v>99</v>
      </c>
      <c r="B47" t="s">
        <v>63</v>
      </c>
    </row>
    <row r="48" spans="1:2">
      <c r="A48" t="s">
        <v>100</v>
      </c>
      <c r="B48" t="s">
        <v>101</v>
      </c>
    </row>
    <row r="49" spans="1:2">
      <c r="A49" t="s">
        <v>102</v>
      </c>
      <c r="B49" t="s">
        <v>80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63</v>
      </c>
    </row>
    <row r="56" spans="1:2">
      <c r="A56" t="s">
        <v>114</v>
      </c>
      <c r="B56" t="s">
        <v>115</v>
      </c>
    </row>
    <row r="57" spans="1:2">
      <c r="A57" t="s">
        <v>116</v>
      </c>
      <c r="B57" t="s">
        <v>117</v>
      </c>
    </row>
    <row r="58" spans="1:2">
      <c r="A58" t="s">
        <v>118</v>
      </c>
    </row>
    <row r="59" spans="1:2">
      <c r="A59" t="s">
        <v>119</v>
      </c>
    </row>
    <row r="60" spans="1:2">
      <c r="A60" t="s">
        <v>120</v>
      </c>
    </row>
    <row r="61" spans="1:2">
      <c r="A61" t="s">
        <v>121</v>
      </c>
    </row>
    <row r="62" spans="1:2">
      <c r="A62" t="s">
        <v>122</v>
      </c>
    </row>
    <row r="63" spans="1:2">
      <c r="A63" t="s">
        <v>123</v>
      </c>
    </row>
    <row r="64" spans="1:2">
      <c r="A64" t="s">
        <v>124</v>
      </c>
    </row>
    <row r="65" spans="1:2">
      <c r="A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135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133</v>
      </c>
    </row>
    <row r="78" spans="1:2">
      <c r="A78" t="s">
        <v>148</v>
      </c>
      <c r="B78" t="s">
        <v>46</v>
      </c>
    </row>
    <row r="79" spans="1:2">
      <c r="A79" t="s">
        <v>149</v>
      </c>
      <c r="B79" t="s">
        <v>46</v>
      </c>
    </row>
    <row r="80" spans="1:2">
      <c r="A80" t="s">
        <v>150</v>
      </c>
      <c r="B80" t="s">
        <v>138</v>
      </c>
    </row>
    <row r="81" spans="1:2">
      <c r="A81" t="s">
        <v>151</v>
      </c>
      <c r="B81" t="s">
        <v>80</v>
      </c>
    </row>
    <row r="82" spans="1:2">
      <c r="A82" t="s">
        <v>152</v>
      </c>
    </row>
    <row r="83" spans="1:2">
      <c r="A83" t="s">
        <v>153</v>
      </c>
    </row>
    <row r="84" spans="1:2">
      <c r="A84" t="s">
        <v>154</v>
      </c>
    </row>
    <row r="85" spans="1:2">
      <c r="A85" t="s">
        <v>155</v>
      </c>
    </row>
    <row r="86" spans="1:2">
      <c r="A86" t="s">
        <v>156</v>
      </c>
    </row>
    <row r="87" spans="1:2">
      <c r="A87" t="s">
        <v>157</v>
      </c>
    </row>
    <row r="88" spans="1:2">
      <c r="A88" t="s">
        <v>158</v>
      </c>
    </row>
    <row r="89" spans="1:2">
      <c r="A89" t="s">
        <v>159</v>
      </c>
    </row>
    <row r="90" spans="1:2">
      <c r="A90" t="s">
        <v>160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t="s">
        <v>164</v>
      </c>
    </row>
    <row r="95" spans="1:2">
      <c r="A95" t="s">
        <v>165</v>
      </c>
    </row>
    <row r="96" spans="1:2">
      <c r="A96" t="s">
        <v>166</v>
      </c>
    </row>
    <row r="97" spans="1:2">
      <c r="A97" t="s">
        <v>167</v>
      </c>
    </row>
    <row r="98" spans="1:2">
      <c r="A98" t="s">
        <v>168</v>
      </c>
      <c r="B98" t="s">
        <v>169</v>
      </c>
    </row>
    <row r="99" spans="1:2">
      <c r="A99" t="s">
        <v>170</v>
      </c>
      <c r="B99" t="s">
        <v>71</v>
      </c>
    </row>
    <row r="100" spans="1:2">
      <c r="A100" t="s">
        <v>171</v>
      </c>
      <c r="B100" t="s">
        <v>133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75</v>
      </c>
    </row>
    <row r="103" spans="1:2">
      <c r="A103" t="s">
        <v>175</v>
      </c>
      <c r="B103" t="s">
        <v>46</v>
      </c>
    </row>
    <row r="104" spans="1:2">
      <c r="A104" t="s">
        <v>176</v>
      </c>
      <c r="B104" t="s">
        <v>78</v>
      </c>
    </row>
    <row r="105" spans="1:2">
      <c r="A105" t="s">
        <v>177</v>
      </c>
      <c r="B105" t="s">
        <v>178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FFD-A5F0-4C58-B9F1-66B730394F13}">
  <dimension ref="A1:D5"/>
  <sheetViews>
    <sheetView workbookViewId="0"/>
  </sheetViews>
  <sheetFormatPr defaultRowHeight="12.75"/>
  <sheetData>
    <row r="1" spans="1:4">
      <c r="A1" s="1" t="s">
        <v>179</v>
      </c>
      <c r="B1" s="1" t="s">
        <v>180</v>
      </c>
      <c r="C1" s="1" t="s">
        <v>181</v>
      </c>
      <c r="D1" s="1" t="s">
        <v>182</v>
      </c>
    </row>
    <row r="2" spans="1:4">
      <c r="A2" t="s">
        <v>183</v>
      </c>
      <c r="B2">
        <v>0</v>
      </c>
      <c r="C2">
        <v>1744309199.777</v>
      </c>
      <c r="D2" t="s">
        <v>184</v>
      </c>
    </row>
    <row r="3" spans="1:4">
      <c r="A3" t="s">
        <v>185</v>
      </c>
      <c r="B3">
        <v>31.081317002000002</v>
      </c>
      <c r="C3">
        <v>1744309230.859</v>
      </c>
      <c r="D3" t="s">
        <v>186</v>
      </c>
    </row>
    <row r="4" spans="1:4">
      <c r="A4" t="s">
        <v>183</v>
      </c>
      <c r="B4">
        <v>31.081317002000002</v>
      </c>
      <c r="C4">
        <v>1744309326.901</v>
      </c>
      <c r="D4" t="s">
        <v>187</v>
      </c>
    </row>
    <row r="5" spans="1:4">
      <c r="A5" t="s">
        <v>185</v>
      </c>
      <c r="B5">
        <v>61.366003388000003</v>
      </c>
      <c r="C5">
        <v>1744309357.1860001</v>
      </c>
      <c r="D5" t="s">
        <v>188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2025-04-12T15:24:44Z</dcterms:created>
  <dcterms:modified xsi:type="dcterms:W3CDTF">2025-05-12T02:32:03Z</dcterms:modified>
  <cp:category/>
  <cp:contentStatus/>
</cp:coreProperties>
</file>