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ubr-my.sharepoint.com/personal/josue_ufu_br/Documents/01 GitHub/NotUFU/virtualHartSci/images/"/>
    </mc:Choice>
  </mc:AlternateContent>
  <xr:revisionPtr revIDLastSave="0" documentId="8_{01F72E2D-3866-44C0-9724-A47331599515}" xr6:coauthVersionLast="47" xr6:coauthVersionMax="47" xr10:uidLastSave="{00000000-0000-0000-0000-000000000000}"/>
  <bookViews>
    <workbookView minimized="1" xWindow="1305" yWindow="1935" windowWidth="15375" windowHeight="7875" activeTab="5" xr2:uid="{90E15DA9-69D1-48A5-87FF-9F4918EF7958}"/>
  </bookViews>
  <sheets>
    <sheet name="Dispositivos" sheetId="8" r:id="rId1"/>
    <sheet name="hrtFrame" sheetId="3" r:id="rId2"/>
    <sheet name="hrtCmd0" sheetId="1" r:id="rId3"/>
    <sheet name="hrtCmd1" sheetId="2" r:id="rId4"/>
    <sheet name="hrtCmd2" sheetId="5" r:id="rId5"/>
    <sheet name="hrtCmd12" sheetId="10" r:id="rId6"/>
  </sheets>
  <definedNames>
    <definedName name="DadosExternos_1" localSheetId="0" hidden="1">Dispositivos!$A$1:$D$213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0" i="2" l="1"/>
  <c r="L11" i="2"/>
  <c r="J12" i="2"/>
  <c r="P9" i="2" l="1"/>
  <c r="P7" i="2" s="1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K9" i="2"/>
  <c r="K8" i="2"/>
  <c r="P10" i="2" l="1"/>
  <c r="J11" i="2"/>
  <c r="K12" i="5"/>
  <c r="K16" i="5" s="1"/>
  <c r="K10" i="5"/>
  <c r="K9" i="5"/>
  <c r="J9" i="2"/>
  <c r="K35" i="5" l="1"/>
  <c r="K27" i="5"/>
  <c r="K19" i="5"/>
  <c r="K31" i="5"/>
  <c r="K23" i="5"/>
  <c r="K15" i="5"/>
  <c r="K30" i="5"/>
  <c r="K22" i="5"/>
  <c r="K14" i="5"/>
  <c r="K29" i="5"/>
  <c r="K21" i="5"/>
  <c r="K13" i="5"/>
  <c r="K28" i="5"/>
  <c r="K20" i="5"/>
  <c r="K34" i="5"/>
  <c r="K26" i="5"/>
  <c r="K18" i="5"/>
  <c r="K33" i="5"/>
  <c r="K25" i="5"/>
  <c r="K17" i="5"/>
  <c r="K32" i="5"/>
  <c r="K24" i="5"/>
  <c r="K11" i="5" l="1"/>
  <c r="K8" i="5" s="1"/>
  <c r="J28" i="2"/>
  <c r="J20" i="2"/>
  <c r="J27" i="2"/>
  <c r="J19" i="2"/>
  <c r="J34" i="2"/>
  <c r="J26" i="2"/>
  <c r="J18" i="2"/>
  <c r="J33" i="2"/>
  <c r="J25" i="2"/>
  <c r="J17" i="2"/>
  <c r="J32" i="2"/>
  <c r="J24" i="2"/>
  <c r="J16" i="2"/>
  <c r="J31" i="2"/>
  <c r="J23" i="2"/>
  <c r="J15" i="2"/>
  <c r="J30" i="2"/>
  <c r="J22" i="2"/>
  <c r="J14" i="2"/>
  <c r="J29" i="2"/>
  <c r="J21" i="2"/>
  <c r="J8" i="2" l="1"/>
  <c r="J7" i="2" l="1"/>
  <c r="K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CEC4D-23B7-474C-B893-CAB27545953B}" keepAlive="1" name="Consulta - hct_Tabela" description="Conexão com a consulta 'hct_Tabela' na pasta de trabalho." type="5" refreshedVersion="6" background="1" saveData="1">
    <dbPr connection="Provider=Microsoft.Mashup.OleDb.1;Data Source=$Workbook$;Location=hct_Tabela;Extended Properties=&quot;&quot;" command="SELECT * FROM [hct_Tabela]"/>
  </connection>
  <connection id="2" xr16:uid="{BAFDD0A6-0527-4028-B585-78C744BA8223}" keepAlive="1" name="Consulta - hct_Tabela (6)" description="Conexão com a consulta 'hct_Tabela (6)' na pasta de trabalho." type="5" refreshedVersion="4" background="1" saveData="1">
    <dbPr connection="Provider=Microsoft.Mashup.OleDb.1;Data Source=$Workbook$;Location=&quot;hct_Tabela (6)&quot;;Extended Properties=&quot;&quot;" command="SELECT * FROM [hct_Tabela (6)]"/>
  </connection>
</connections>
</file>

<file path=xl/sharedStrings.xml><?xml version="1.0" encoding="utf-8"?>
<sst xmlns="http://schemas.openxmlformats.org/spreadsheetml/2006/main" count="769" uniqueCount="349">
  <si>
    <t>Byte</t>
  </si>
  <si>
    <t>Valor</t>
  </si>
  <si>
    <t>Descrição</t>
  </si>
  <si>
    <t>Formato</t>
  </si>
  <si>
    <t>FF FF FF FF</t>
  </si>
  <si>
    <t>-</t>
  </si>
  <si>
    <t>06</t>
  </si>
  <si>
    <t>80</t>
  </si>
  <si>
    <t>00</t>
  </si>
  <si>
    <t>0E</t>
  </si>
  <si>
    <t>PREAMBLE</t>
  </si>
  <si>
    <t>DELIMITER</t>
  </si>
  <si>
    <t>ADDRESS</t>
  </si>
  <si>
    <t>COMMAND</t>
  </si>
  <si>
    <t>NBBody</t>
  </si>
  <si>
    <t>CheckSum</t>
  </si>
  <si>
    <t>FE</t>
  </si>
  <si>
    <t>3E</t>
  </si>
  <si>
    <t>Body</t>
  </si>
  <si>
    <t>01</t>
  </si>
  <si>
    <t>05</t>
  </si>
  <si>
    <t>04</t>
  </si>
  <si>
    <t>1E</t>
  </si>
  <si>
    <t>66</t>
  </si>
  <si>
    <t>47</t>
  </si>
  <si>
    <t>02</t>
  </si>
  <si>
    <t>Minimum number of Preambles required</t>
  </si>
  <si>
    <t>HART Protocol Major Revision</t>
  </si>
  <si>
    <t>Device Type Code for Expansion; "254"</t>
  </si>
  <si>
    <t>Manufacturer Identification Code</t>
  </si>
  <si>
    <t>Manufacturer's Device Type Code</t>
  </si>
  <si>
    <t>Revision Level of the Universal Command</t>
  </si>
  <si>
    <t>Revision Level of the Transmitter-Specific Document</t>
  </si>
  <si>
    <t>Hardware Revision Level of the electronics</t>
  </si>
  <si>
    <t>Flags Assignments</t>
  </si>
  <si>
    <t>Hart Short Frame</t>
  </si>
  <si>
    <t>82 ou 86</t>
  </si>
  <si>
    <t>06 ou 02</t>
  </si>
  <si>
    <t>MANUFACTERID</t>
  </si>
  <si>
    <t>DEVICETYPE</t>
  </si>
  <si>
    <t>BE</t>
  </si>
  <si>
    <t>Hart Long Frame Example</t>
  </si>
  <si>
    <t>40</t>
  </si>
  <si>
    <t>86</t>
  </si>
  <si>
    <t>Comando 0 - Ver 5.2 Long Frame</t>
  </si>
  <si>
    <t>Comando 0 - Ver 5.2 Short Frame</t>
  </si>
  <si>
    <t>83</t>
  </si>
  <si>
    <t>BE ou 3E</t>
  </si>
  <si>
    <t>MANUFACTERID (Last bit 1-Master 2-Slave)</t>
  </si>
  <si>
    <t>DEVICE ID 1</t>
  </si>
  <si>
    <t>DEVICE ID 2</t>
  </si>
  <si>
    <t>DEVICE ID 3</t>
  </si>
  <si>
    <t>Comando 1 - Ver 5.2 Long Frame</t>
  </si>
  <si>
    <t>07</t>
  </si>
  <si>
    <t>XX</t>
  </si>
  <si>
    <t>Primary Variable Units</t>
  </si>
  <si>
    <t>Primary Variable 1</t>
  </si>
  <si>
    <t>Primary Variable 2</t>
  </si>
  <si>
    <t>Primary Variable 3</t>
  </si>
  <si>
    <t>Primary Variable 4</t>
  </si>
  <si>
    <t>Error Code</t>
  </si>
  <si>
    <t>Bit Last</t>
  </si>
  <si>
    <t>E</t>
  </si>
  <si>
    <t>F</t>
  </si>
  <si>
    <t>23 Bits</t>
  </si>
  <si>
    <t>8 Bits</t>
  </si>
  <si>
    <t>S</t>
  </si>
  <si>
    <t>Valor Real</t>
  </si>
  <si>
    <t>Comando 2 - Ver 5.2 Long Frame</t>
  </si>
  <si>
    <t>Read Primary Variable</t>
  </si>
  <si>
    <r>
      <t>Identity</t>
    </r>
    <r>
      <rPr>
        <sz val="12"/>
        <color theme="1"/>
        <rFont val="Monospaced"/>
      </rPr>
      <t xml:space="preserve"> </t>
    </r>
    <r>
      <rPr>
        <sz val="12"/>
        <color rgb="FF000000"/>
        <rFont val="Monospaced"/>
      </rPr>
      <t>Command</t>
    </r>
  </si>
  <si>
    <t>Read Loop Current And Percent Of Range</t>
  </si>
  <si>
    <t>Reserved</t>
  </si>
  <si>
    <t>3F</t>
  </si>
  <si>
    <t>3A</t>
  </si>
  <si>
    <t>0A</t>
  </si>
  <si>
    <t>A5</t>
  </si>
  <si>
    <t>BF</t>
  </si>
  <si>
    <t xml:space="preserve">Primary Variable 1 </t>
  </si>
  <si>
    <t>Loop Current
(milli-amperes)</t>
  </si>
  <si>
    <t>Percent of Range
(percent)</t>
  </si>
  <si>
    <t>response_code</t>
  </si>
  <si>
    <t>ENUMERATED</t>
  </si>
  <si>
    <t>device_status</t>
  </si>
  <si>
    <t>BIT_ENUMERATED</t>
  </si>
  <si>
    <t>comm_status</t>
  </si>
  <si>
    <t>manufacturer_id</t>
  </si>
  <si>
    <t>device_type</t>
  </si>
  <si>
    <t>request_preambles</t>
  </si>
  <si>
    <t>UNSIGNED</t>
  </si>
  <si>
    <t>universal_revision</t>
  </si>
  <si>
    <t>transmitter_revision</t>
  </si>
  <si>
    <t>software_revision</t>
  </si>
  <si>
    <t>hardware_revision</t>
  </si>
  <si>
    <t>device_flags</t>
  </si>
  <si>
    <t>device_id</t>
  </si>
  <si>
    <t>polling_address</t>
  </si>
  <si>
    <t>tag</t>
  </si>
  <si>
    <t>PACKED_ASCII</t>
  </si>
  <si>
    <t>message</t>
  </si>
  <si>
    <t>descriptor</t>
  </si>
  <si>
    <t>date</t>
  </si>
  <si>
    <t>DATE</t>
  </si>
  <si>
    <t>write_protect</t>
  </si>
  <si>
    <t>private_label_distributor</t>
  </si>
  <si>
    <t>final_assembly_number</t>
  </si>
  <si>
    <t>physical_signaling_code</t>
  </si>
  <si>
    <t>units_code</t>
  </si>
  <si>
    <t>transfer_function_code</t>
  </si>
  <si>
    <t>alarm_selection_code</t>
  </si>
  <si>
    <t>material_code</t>
  </si>
  <si>
    <t>unique_device_type_code</t>
  </si>
  <si>
    <t>write_protect_code</t>
  </si>
  <si>
    <t>company_identification_code</t>
  </si>
  <si>
    <t>burst_mode_control_code</t>
  </si>
  <si>
    <t>physical_signaling_codes</t>
  </si>
  <si>
    <t>flag_assignment</t>
  </si>
  <si>
    <t>operating_mode_code</t>
  </si>
  <si>
    <t>analog_output_numbers_code</t>
  </si>
  <si>
    <t>rosemount_model_code</t>
  </si>
  <si>
    <t>rosemount_analytical_model_code</t>
  </si>
  <si>
    <t>kayray_model_code</t>
  </si>
  <si>
    <t>micro_motion_model_code</t>
  </si>
  <si>
    <t>xmtr_specific_status_0</t>
  </si>
  <si>
    <t>xmtr_specific_status_1</t>
  </si>
  <si>
    <t>xmtr_specific_status_2</t>
  </si>
  <si>
    <t>xmtr_specific_status_3</t>
  </si>
  <si>
    <t>burst_command_number</t>
  </si>
  <si>
    <t>burst_mode_select</t>
  </si>
  <si>
    <t>meter_installation</t>
  </si>
  <si>
    <t>digital_units</t>
  </si>
  <si>
    <t>sensor_type</t>
  </si>
  <si>
    <t>analog_output_transfer_function</t>
  </si>
  <si>
    <t>ma_analog_output_1_value</t>
  </si>
  <si>
    <t>FLOAT</t>
  </si>
  <si>
    <t>ma_analog_output_1_alarm_select</t>
  </si>
  <si>
    <t>differential_measurement_digital_value</t>
  </si>
  <si>
    <t>differential_measurement_percent_range</t>
  </si>
  <si>
    <t>differential_measurement_upper_range_value</t>
  </si>
  <si>
    <t>differential_measurement_lower_range_value</t>
  </si>
  <si>
    <t>differential_measurement_damping_value</t>
  </si>
  <si>
    <t>sensor1_serial_number</t>
  </si>
  <si>
    <t>differential_measurement_upper_sensor_limit</t>
  </si>
  <si>
    <t>differential_measurement_lower_sensor_limit</t>
  </si>
  <si>
    <t>differential_measurement_minimum_span</t>
  </si>
  <si>
    <t>DEVICE_MODE</t>
  </si>
  <si>
    <t>number_wires</t>
  </si>
  <si>
    <t>electronics_temperature_digital_units</t>
  </si>
  <si>
    <t>electronics_temperature_digital_value</t>
  </si>
  <si>
    <t>electronics_temperature_serial_number</t>
  </si>
  <si>
    <t>electronics_temperature_upper_sensor_limit</t>
  </si>
  <si>
    <t>electronics_temperature_lower_sensor_limit</t>
  </si>
  <si>
    <t>electronics_temperature_damping_value</t>
  </si>
  <si>
    <t>sensor1_digital_units</t>
  </si>
  <si>
    <t>sensor1_measurement_digital_value</t>
  </si>
  <si>
    <t>sensor1_damping_value</t>
  </si>
  <si>
    <t>sensor1_upper_sensor_limit</t>
  </si>
  <si>
    <t>sensor1_lower_sensor_limit</t>
  </si>
  <si>
    <t>sensor2_digital_units</t>
  </si>
  <si>
    <t>sensor2_measurement_digital_value</t>
  </si>
  <si>
    <t>sensor2_serial_number</t>
  </si>
  <si>
    <t>sensor2_upper_sensor_limit</t>
  </si>
  <si>
    <t>sensor2_lower_sensor_limit</t>
  </si>
  <si>
    <t>sensor2_damping_value</t>
  </si>
  <si>
    <t>device_code</t>
  </si>
  <si>
    <t>lin_mode</t>
  </si>
  <si>
    <t>cal_locat</t>
  </si>
  <si>
    <t>cal_point_units</t>
  </si>
  <si>
    <t>upper_cal_point_limit</t>
  </si>
  <si>
    <t>lower_cal_point_limit</t>
  </si>
  <si>
    <t>cal_point</t>
  </si>
  <si>
    <t>CONTROLLER_TYPE</t>
  </si>
  <si>
    <t>POWER_UP_MODE</t>
  </si>
  <si>
    <t>CONTROLLER_ACTION</t>
  </si>
  <si>
    <t>unit_code</t>
  </si>
  <si>
    <t>PROCESS_VARIABLE</t>
  </si>
  <si>
    <t>SETPOINT</t>
  </si>
  <si>
    <t>MANIPULATED_VARIABLE</t>
  </si>
  <si>
    <t>SETPOINT_TRACKING_MODE</t>
  </si>
  <si>
    <t>pid_mode</t>
  </si>
  <si>
    <t>ERROR_PERCENT_RANGE</t>
  </si>
  <si>
    <t>PROPORTIONAL_GAIN</t>
  </si>
  <si>
    <t>INTEGRAL_TIME</t>
  </si>
  <si>
    <t>DERIVATIVE_TIME</t>
  </si>
  <si>
    <t>MV_HIGH_LIMIT</t>
  </si>
  <si>
    <t>MV_LOW_LIMIT</t>
  </si>
  <si>
    <t>MV_ROC_LIMIT</t>
  </si>
  <si>
    <t>POWER_UP_SETPOINT_PERCENT_RANGE</t>
  </si>
  <si>
    <t>POWER_UP_OUTPUT</t>
  </si>
  <si>
    <t>set_point_time</t>
  </si>
  <si>
    <t>set_point_generator_mode</t>
  </si>
  <si>
    <t>set_point_time_generator_mode</t>
  </si>
  <si>
    <t>coordinate_index</t>
  </si>
  <si>
    <t>INDEX</t>
  </si>
  <si>
    <t>table_points</t>
  </si>
  <si>
    <t>INTEGER</t>
  </si>
  <si>
    <t>range_units</t>
  </si>
  <si>
    <t>upper_range_value</t>
  </si>
  <si>
    <t>lower_range_value</t>
  </si>
  <si>
    <t>alarm_0_action</t>
  </si>
  <si>
    <t>alarm_1_action</t>
  </si>
  <si>
    <t>alarm_2_action</t>
  </si>
  <si>
    <t>alarm_1_value</t>
  </si>
  <si>
    <t>alarm_2_value</t>
  </si>
  <si>
    <t>alarm_0_status</t>
  </si>
  <si>
    <t>alarm_1_status</t>
  </si>
  <si>
    <t>alarm_2_status</t>
  </si>
  <si>
    <t>alarm_0_acknowledge</t>
  </si>
  <si>
    <t>alarm_1_acknowledge</t>
  </si>
  <si>
    <t>alarm_2_acknowledge</t>
  </si>
  <si>
    <t>pv_display_code</t>
  </si>
  <si>
    <t>sv_display_code</t>
  </si>
  <si>
    <t>chg_cnt_range</t>
  </si>
  <si>
    <t>chg_cnt_function</t>
  </si>
  <si>
    <t>chg_cnt_trim_4</t>
  </si>
  <si>
    <t>chg_cnt_trim_20</t>
  </si>
  <si>
    <t>chg_cnt_trim</t>
  </si>
  <si>
    <t>chg_cnt_burnout</t>
  </si>
  <si>
    <t>chg_cnt_sensor</t>
  </si>
  <si>
    <t>chg_cnt_op_mode</t>
  </si>
  <si>
    <t>chg_cnt_local_adjust</t>
  </si>
  <si>
    <t>chg_cnt_com</t>
  </si>
  <si>
    <t>chg_cnt_multidrop</t>
  </si>
  <si>
    <t>chg_cnt_password</t>
  </si>
  <si>
    <t>communication_write_protection_mode</t>
  </si>
  <si>
    <t>local_adjust_protection_mode</t>
  </si>
  <si>
    <t>local_adjust_mode</t>
  </si>
  <si>
    <t>pswd1</t>
  </si>
  <si>
    <t>ASCII</t>
  </si>
  <si>
    <t>pswd2</t>
  </si>
  <si>
    <t>pswd3</t>
  </si>
  <si>
    <t>pswd4</t>
  </si>
  <si>
    <t>level_password</t>
  </si>
  <si>
    <t>pswd</t>
  </si>
  <si>
    <t>smar_order_code</t>
  </si>
  <si>
    <t>first_character</t>
  </si>
  <si>
    <t>second_character</t>
  </si>
  <si>
    <t>third_character</t>
  </si>
  <si>
    <t>fourth_character</t>
  </si>
  <si>
    <t>fifth_character</t>
  </si>
  <si>
    <t>special_sensor_upper_range_limit</t>
  </si>
  <si>
    <t>special_sensor_lower_range_limit</t>
  </si>
  <si>
    <t>special_sensor_minimum_span</t>
  </si>
  <si>
    <t>special_sensor_high_limit</t>
  </si>
  <si>
    <t>special_sensor_low_limit</t>
  </si>
  <si>
    <t>input_unit_code</t>
  </si>
  <si>
    <t>special_sensor_ohms_mv_upper_limit</t>
  </si>
  <si>
    <t>special_sensor_ohms_mv_lower_limit</t>
  </si>
  <si>
    <t>special_sensor_gain</t>
  </si>
  <si>
    <t>special_sensor_connection</t>
  </si>
  <si>
    <t>conf_level_menu_1</t>
  </si>
  <si>
    <t>conf_level_menu_2</t>
  </si>
  <si>
    <t>conf_level_menu_3</t>
  </si>
  <si>
    <t>conf_level_menu_4</t>
  </si>
  <si>
    <t>conf_level_menu_5</t>
  </si>
  <si>
    <t>conf_level_menu_6</t>
  </si>
  <si>
    <t>conf_level_menu_7</t>
  </si>
  <si>
    <t>conf_level_menu_8</t>
  </si>
  <si>
    <t>output_variable</t>
  </si>
  <si>
    <t>mv_special_cold_junction</t>
  </si>
  <si>
    <t>not_used_1</t>
  </si>
  <si>
    <t>not_used_2</t>
  </si>
  <si>
    <t>mv_ohms</t>
  </si>
  <si>
    <t>not_used_3</t>
  </si>
  <si>
    <t>cal_point_limits_unit</t>
  </si>
  <si>
    <t>upper_cal_point_value</t>
  </si>
  <si>
    <t>lower_cal_point_value</t>
  </si>
  <si>
    <t>CONTROLLER_MODE</t>
  </si>
  <si>
    <t>fail_safe_mode</t>
  </si>
  <si>
    <t>sensor_range</t>
  </si>
  <si>
    <t>table_coordinate_0</t>
  </si>
  <si>
    <t>table_coordinate_1</t>
  </si>
  <si>
    <t>table_coordinate_2</t>
  </si>
  <si>
    <t>table_coordinate_3</t>
  </si>
  <si>
    <t>table_coordinate_4</t>
  </si>
  <si>
    <t>table_coordinate_5</t>
  </si>
  <si>
    <t>table_coordinate_6</t>
  </si>
  <si>
    <t>table_coordinate_7</t>
  </si>
  <si>
    <t>table_coordinate_8</t>
  </si>
  <si>
    <t>table_coordinate_9</t>
  </si>
  <si>
    <t>table_coordinate_10</t>
  </si>
  <si>
    <t>table_coordinate_11</t>
  </si>
  <si>
    <t>table_coordinate_12</t>
  </si>
  <si>
    <t>table_coordinate_13</t>
  </si>
  <si>
    <t>table_coordinate_14</t>
  </si>
  <si>
    <t>table_coordinate_15</t>
  </si>
  <si>
    <t>table_coordinate_16</t>
  </si>
  <si>
    <t>table_coordinate_17</t>
  </si>
  <si>
    <t>table_coordinate_18</t>
  </si>
  <si>
    <t>table_coordinate_19</t>
  </si>
  <si>
    <t>table_coordinate_20</t>
  </si>
  <si>
    <t>table_coordinate_21</t>
  </si>
  <si>
    <t>table_coordinate_22</t>
  </si>
  <si>
    <t>table_coordinate_23</t>
  </si>
  <si>
    <t>table_coordinate_24</t>
  </si>
  <si>
    <t>table_coordinate_25</t>
  </si>
  <si>
    <t>table_coordinate_26</t>
  </si>
  <si>
    <t>table_coordinate_27</t>
  </si>
  <si>
    <t>table_coordinate_28</t>
  </si>
  <si>
    <t>table_coordinate_29</t>
  </si>
  <si>
    <t>table_coordinate_30</t>
  </si>
  <si>
    <t>table_coordinate_31</t>
  </si>
  <si>
    <t>Tipo</t>
  </si>
  <si>
    <t>Tamanho</t>
  </si>
  <si>
    <t>Variavel</t>
  </si>
  <si>
    <t>Comando</t>
  </si>
  <si>
    <t>TT301</t>
  </si>
  <si>
    <t>LD301</t>
  </si>
  <si>
    <t>FY301</t>
  </si>
  <si>
    <t>DT301</t>
  </si>
  <si>
    <t>Medidor de Temperatura</t>
  </si>
  <si>
    <t>Medidor de Pressao</t>
  </si>
  <si>
    <t>Posicionador de Valvula</t>
  </si>
  <si>
    <t>Medidor de Densidade</t>
  </si>
  <si>
    <t>1A</t>
  </si>
  <si>
    <t>CF</t>
  </si>
  <si>
    <t>03</t>
  </si>
  <si>
    <t>0D</t>
  </si>
  <si>
    <t>08</t>
  </si>
  <si>
    <t>Variable 23</t>
  </si>
  <si>
    <t>Variable 22</t>
  </si>
  <si>
    <t xml:space="preserve">Variable 21 </t>
  </si>
  <si>
    <t>Variable 20</t>
  </si>
  <si>
    <t>Variable 19</t>
  </si>
  <si>
    <t xml:space="preserve">Variable 18 </t>
  </si>
  <si>
    <t>Variable 17</t>
  </si>
  <si>
    <t>Variable 16</t>
  </si>
  <si>
    <t>Variable 15</t>
  </si>
  <si>
    <t>Variable 14</t>
  </si>
  <si>
    <t>Variable 13</t>
  </si>
  <si>
    <t>Variable 12</t>
  </si>
  <si>
    <t>Variable 11</t>
  </si>
  <si>
    <t>Variable 10</t>
  </si>
  <si>
    <t>Variable 09</t>
  </si>
  <si>
    <t>Variable 08</t>
  </si>
  <si>
    <t>Variable 07</t>
  </si>
  <si>
    <t>Variable 06</t>
  </si>
  <si>
    <t>Variable 05</t>
  </si>
  <si>
    <t xml:space="preserve">Variable 04 </t>
  </si>
  <si>
    <t>Variable 03</t>
  </si>
  <si>
    <t>Variable 02</t>
  </si>
  <si>
    <t>Variable 01</t>
  </si>
  <si>
    <t>Variable 00</t>
  </si>
  <si>
    <t>83.45</t>
  </si>
  <si>
    <t>00000000000000000000000</t>
  </si>
  <si>
    <t>00000100</t>
  </si>
  <si>
    <t>Comando 12 - Ver 5.2 Long Frame</t>
  </si>
  <si>
    <t>DELIMITER (Short Frame)</t>
  </si>
  <si>
    <t>DELIMITER  (Long 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</si>
</sst>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Monospaced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Monospaced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8" xfId="0" quotePrefix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0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quotePrefix="1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" xfId="0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3" xfId="0" quotePrefix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3" fillId="0" borderId="6" xfId="0" applyFont="1" applyBorder="1"/>
    <xf numFmtId="0" fontId="1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49" fontId="0" fillId="0" borderId="2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/>
    </xf>
    <xf numFmtId="49" fontId="6" fillId="2" borderId="30" xfId="0" applyNumberFormat="1" applyFont="1" applyFill="1" applyBorder="1" applyAlignment="1">
      <alignment horizontal="center"/>
    </xf>
    <xf numFmtId="49" fontId="0" fillId="0" borderId="3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32" xfId="0" quotePrefix="1" applyNumberFormat="1" applyBorder="1" applyAlignment="1">
      <alignment horizontal="center"/>
    </xf>
    <xf numFmtId="49" fontId="0" fillId="0" borderId="33" xfId="0" applyNumberFormat="1" applyBorder="1"/>
    <xf numFmtId="49" fontId="0" fillId="0" borderId="34" xfId="0" applyNumberFormat="1" applyBorder="1" applyAlignment="1">
      <alignment horizontal="center"/>
    </xf>
    <xf numFmtId="49" fontId="0" fillId="0" borderId="34" xfId="0" applyNumberFormat="1" applyBorder="1"/>
    <xf numFmtId="49" fontId="0" fillId="0" borderId="35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3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1</xdr:row>
      <xdr:rowOff>66675</xdr:rowOff>
    </xdr:from>
    <xdr:to>
      <xdr:col>10</xdr:col>
      <xdr:colOff>228600</xdr:colOff>
      <xdr:row>5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C95821-70E5-4A41-AC0F-4FCFAE60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66675"/>
          <a:ext cx="3552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152400</xdr:rowOff>
    </xdr:from>
    <xdr:to>
      <xdr:col>12</xdr:col>
      <xdr:colOff>171450</xdr:colOff>
      <xdr:row>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33922-1D37-4405-A611-B3C9C465E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52425"/>
          <a:ext cx="3552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F64CC36-D316-4C97-A80C-230884AD582A}" autoFormatId="16" applyNumberFormats="0" applyBorderFormats="0" applyFontFormats="0" applyPatternFormats="0" applyAlignmentFormats="0" applyWidthHeightFormats="0">
  <queryTableRefresh nextId="13" unboundColumnsRight="4">
    <queryTableFields count="8">
      <queryTableField id="4" name="Column4" tableColumnId="4"/>
      <queryTableField id="5" name="Column5" tableColumnId="5"/>
      <queryTableField id="12" dataBound="0" tableColumnId="11"/>
      <queryTableField id="3" name="Column3" tableColumnId="3"/>
      <queryTableField id="6" dataBound="0" tableColumnId="6"/>
      <queryTableField id="9" dataBound="0" tableColumnId="1"/>
      <queryTableField id="10" dataBound="0" tableColumnId="7"/>
      <queryTableField id="11" dataBound="0" tableColumnId="8"/>
    </queryTableFields>
    <queryTableDeletedFields count="2"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1E07C-A39E-4667-9F91-D9AA99A157AC}" name="hct_Tabela" displayName="hct_Tabela" ref="A1:H213" tableType="queryTable" totalsRowShown="0" headerRowDxfId="12" dataDxfId="10" headerRowBorderDxfId="11" tableBorderDxfId="9" totalsRowBorderDxfId="8">
  <tableColumns count="8">
    <tableColumn id="4" xr3:uid="{15CE9825-8A16-4662-BB06-02AC04C6BB5B}" uniqueName="4" name="Tipo" queryTableFieldId="4" dataDxfId="7"/>
    <tableColumn id="5" xr3:uid="{6CEEB70E-EC83-4210-9D6B-B4FD582B9612}" uniqueName="5" name="Tamanho" queryTableFieldId="5" dataDxfId="6"/>
    <tableColumn id="11" xr3:uid="{D004F27F-D5EA-400C-A7C6-18B1747015E6}" uniqueName="11" name="Comando" queryTableFieldId="12" dataDxfId="5"/>
    <tableColumn id="3" xr3:uid="{5B8611C4-15F0-4840-9C33-72786398C60D}" uniqueName="3" name="Variavel" queryTableFieldId="3" dataDxfId="4"/>
    <tableColumn id="6" xr3:uid="{C221E20C-42FB-4DF3-AE81-A0C3DCFDE266}" uniqueName="6" name="TT301" queryTableFieldId="6" dataDxfId="3"/>
    <tableColumn id="1" xr3:uid="{373B40C8-5C02-4004-B08A-7F9BC4D142B2}" uniqueName="1" name="LD301" queryTableFieldId="9" dataDxfId="2"/>
    <tableColumn id="7" xr3:uid="{C412AFD0-85F4-4B2E-AC34-302BF44311CD}" uniqueName="7" name="FY301" queryTableFieldId="10" dataDxfId="1"/>
    <tableColumn id="8" xr3:uid="{FE33D724-AB95-44A0-82B6-BCFCCB354B6E}" uniqueName="8" name="DT30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FDDC-C046-4481-AC1E-6293BEA38FA7}">
  <dimension ref="A1:H213"/>
  <sheetViews>
    <sheetView workbookViewId="0">
      <selection activeCell="D90" sqref="D90"/>
    </sheetView>
  </sheetViews>
  <sheetFormatPr defaultRowHeight="15"/>
  <cols>
    <col min="1" max="1" width="17" bestFit="1" customWidth="1"/>
    <col min="2" max="2" width="9.140625" style="50" bestFit="1" customWidth="1"/>
    <col min="3" max="3" width="9.42578125" style="50" bestFit="1" customWidth="1"/>
    <col min="4" max="4" width="44" bestFit="1" customWidth="1"/>
    <col min="5" max="5" width="23.5703125" style="50" bestFit="1" customWidth="1"/>
    <col min="6" max="6" width="18.85546875" style="50" bestFit="1" customWidth="1"/>
    <col min="7" max="7" width="22.5703125" style="50" bestFit="1" customWidth="1"/>
    <col min="8" max="8" width="21.5703125" style="50" bestFit="1" customWidth="1"/>
    <col min="257" max="257" width="17" bestFit="1" customWidth="1"/>
    <col min="259" max="259" width="9.42578125" bestFit="1" customWidth="1"/>
    <col min="260" max="260" width="44" bestFit="1" customWidth="1"/>
    <col min="261" max="261" width="23.5703125" bestFit="1" customWidth="1"/>
    <col min="262" max="262" width="18.85546875" bestFit="1" customWidth="1"/>
    <col min="263" max="263" width="22.5703125" bestFit="1" customWidth="1"/>
    <col min="264" max="264" width="21.5703125" bestFit="1" customWidth="1"/>
    <col min="513" max="513" width="17" bestFit="1" customWidth="1"/>
    <col min="515" max="515" width="9.42578125" bestFit="1" customWidth="1"/>
    <col min="516" max="516" width="44" bestFit="1" customWidth="1"/>
    <col min="517" max="517" width="23.5703125" bestFit="1" customWidth="1"/>
    <col min="518" max="518" width="18.85546875" bestFit="1" customWidth="1"/>
    <col min="519" max="519" width="22.5703125" bestFit="1" customWidth="1"/>
    <col min="520" max="520" width="21.5703125" bestFit="1" customWidth="1"/>
    <col min="769" max="769" width="17" bestFit="1" customWidth="1"/>
    <col min="771" max="771" width="9.42578125" bestFit="1" customWidth="1"/>
    <col min="772" max="772" width="44" bestFit="1" customWidth="1"/>
    <col min="773" max="773" width="23.5703125" bestFit="1" customWidth="1"/>
    <col min="774" max="774" width="18.85546875" bestFit="1" customWidth="1"/>
    <col min="775" max="775" width="22.5703125" bestFit="1" customWidth="1"/>
    <col min="776" max="776" width="21.5703125" bestFit="1" customWidth="1"/>
    <col min="1025" max="1025" width="17" bestFit="1" customWidth="1"/>
    <col min="1027" max="1027" width="9.42578125" bestFit="1" customWidth="1"/>
    <col min="1028" max="1028" width="44" bestFit="1" customWidth="1"/>
    <col min="1029" max="1029" width="23.5703125" bestFit="1" customWidth="1"/>
    <col min="1030" max="1030" width="18.85546875" bestFit="1" customWidth="1"/>
    <col min="1031" max="1031" width="22.5703125" bestFit="1" customWidth="1"/>
    <col min="1032" max="1032" width="21.5703125" bestFit="1" customWidth="1"/>
    <col min="1281" max="1281" width="17" bestFit="1" customWidth="1"/>
    <col min="1283" max="1283" width="9.42578125" bestFit="1" customWidth="1"/>
    <col min="1284" max="1284" width="44" bestFit="1" customWidth="1"/>
    <col min="1285" max="1285" width="23.5703125" bestFit="1" customWidth="1"/>
    <col min="1286" max="1286" width="18.85546875" bestFit="1" customWidth="1"/>
    <col min="1287" max="1287" width="22.5703125" bestFit="1" customWidth="1"/>
    <col min="1288" max="1288" width="21.5703125" bestFit="1" customWidth="1"/>
    <col min="1537" max="1537" width="17" bestFit="1" customWidth="1"/>
    <col min="1539" max="1539" width="9.42578125" bestFit="1" customWidth="1"/>
    <col min="1540" max="1540" width="44" bestFit="1" customWidth="1"/>
    <col min="1541" max="1541" width="23.5703125" bestFit="1" customWidth="1"/>
    <col min="1542" max="1542" width="18.85546875" bestFit="1" customWidth="1"/>
    <col min="1543" max="1543" width="22.5703125" bestFit="1" customWidth="1"/>
    <col min="1544" max="1544" width="21.5703125" bestFit="1" customWidth="1"/>
    <col min="1793" max="1793" width="17" bestFit="1" customWidth="1"/>
    <col min="1795" max="1795" width="9.42578125" bestFit="1" customWidth="1"/>
    <col min="1796" max="1796" width="44" bestFit="1" customWidth="1"/>
    <col min="1797" max="1797" width="23.5703125" bestFit="1" customWidth="1"/>
    <col min="1798" max="1798" width="18.85546875" bestFit="1" customWidth="1"/>
    <col min="1799" max="1799" width="22.5703125" bestFit="1" customWidth="1"/>
    <col min="1800" max="1800" width="21.5703125" bestFit="1" customWidth="1"/>
    <col min="2049" max="2049" width="17" bestFit="1" customWidth="1"/>
    <col min="2051" max="2051" width="9.42578125" bestFit="1" customWidth="1"/>
    <col min="2052" max="2052" width="44" bestFit="1" customWidth="1"/>
    <col min="2053" max="2053" width="23.5703125" bestFit="1" customWidth="1"/>
    <col min="2054" max="2054" width="18.85546875" bestFit="1" customWidth="1"/>
    <col min="2055" max="2055" width="22.5703125" bestFit="1" customWidth="1"/>
    <col min="2056" max="2056" width="21.5703125" bestFit="1" customWidth="1"/>
    <col min="2305" max="2305" width="17" bestFit="1" customWidth="1"/>
    <col min="2307" max="2307" width="9.42578125" bestFit="1" customWidth="1"/>
    <col min="2308" max="2308" width="44" bestFit="1" customWidth="1"/>
    <col min="2309" max="2309" width="23.5703125" bestFit="1" customWidth="1"/>
    <col min="2310" max="2310" width="18.85546875" bestFit="1" customWidth="1"/>
    <col min="2311" max="2311" width="22.5703125" bestFit="1" customWidth="1"/>
    <col min="2312" max="2312" width="21.5703125" bestFit="1" customWidth="1"/>
    <col min="2561" max="2561" width="17" bestFit="1" customWidth="1"/>
    <col min="2563" max="2563" width="9.42578125" bestFit="1" customWidth="1"/>
    <col min="2564" max="2564" width="44" bestFit="1" customWidth="1"/>
    <col min="2565" max="2565" width="23.5703125" bestFit="1" customWidth="1"/>
    <col min="2566" max="2566" width="18.85546875" bestFit="1" customWidth="1"/>
    <col min="2567" max="2567" width="22.5703125" bestFit="1" customWidth="1"/>
    <col min="2568" max="2568" width="21.5703125" bestFit="1" customWidth="1"/>
    <col min="2817" max="2817" width="17" bestFit="1" customWidth="1"/>
    <col min="2819" max="2819" width="9.42578125" bestFit="1" customWidth="1"/>
    <col min="2820" max="2820" width="44" bestFit="1" customWidth="1"/>
    <col min="2821" max="2821" width="23.5703125" bestFit="1" customWidth="1"/>
    <col min="2822" max="2822" width="18.85546875" bestFit="1" customWidth="1"/>
    <col min="2823" max="2823" width="22.5703125" bestFit="1" customWidth="1"/>
    <col min="2824" max="2824" width="21.5703125" bestFit="1" customWidth="1"/>
    <col min="3073" max="3073" width="17" bestFit="1" customWidth="1"/>
    <col min="3075" max="3075" width="9.42578125" bestFit="1" customWidth="1"/>
    <col min="3076" max="3076" width="44" bestFit="1" customWidth="1"/>
    <col min="3077" max="3077" width="23.5703125" bestFit="1" customWidth="1"/>
    <col min="3078" max="3078" width="18.85546875" bestFit="1" customWidth="1"/>
    <col min="3079" max="3079" width="22.5703125" bestFit="1" customWidth="1"/>
    <col min="3080" max="3080" width="21.5703125" bestFit="1" customWidth="1"/>
    <col min="3329" max="3329" width="17" bestFit="1" customWidth="1"/>
    <col min="3331" max="3331" width="9.42578125" bestFit="1" customWidth="1"/>
    <col min="3332" max="3332" width="44" bestFit="1" customWidth="1"/>
    <col min="3333" max="3333" width="23.5703125" bestFit="1" customWidth="1"/>
    <col min="3334" max="3334" width="18.85546875" bestFit="1" customWidth="1"/>
    <col min="3335" max="3335" width="22.5703125" bestFit="1" customWidth="1"/>
    <col min="3336" max="3336" width="21.5703125" bestFit="1" customWidth="1"/>
    <col min="3585" max="3585" width="17" bestFit="1" customWidth="1"/>
    <col min="3587" max="3587" width="9.42578125" bestFit="1" customWidth="1"/>
    <col min="3588" max="3588" width="44" bestFit="1" customWidth="1"/>
    <col min="3589" max="3589" width="23.5703125" bestFit="1" customWidth="1"/>
    <col min="3590" max="3590" width="18.85546875" bestFit="1" customWidth="1"/>
    <col min="3591" max="3591" width="22.5703125" bestFit="1" customWidth="1"/>
    <col min="3592" max="3592" width="21.5703125" bestFit="1" customWidth="1"/>
    <col min="3841" max="3841" width="17" bestFit="1" customWidth="1"/>
    <col min="3843" max="3843" width="9.42578125" bestFit="1" customWidth="1"/>
    <col min="3844" max="3844" width="44" bestFit="1" customWidth="1"/>
    <col min="3845" max="3845" width="23.5703125" bestFit="1" customWidth="1"/>
    <col min="3846" max="3846" width="18.85546875" bestFit="1" customWidth="1"/>
    <col min="3847" max="3847" width="22.5703125" bestFit="1" customWidth="1"/>
    <col min="3848" max="3848" width="21.5703125" bestFit="1" customWidth="1"/>
    <col min="4097" max="4097" width="17" bestFit="1" customWidth="1"/>
    <col min="4099" max="4099" width="9.42578125" bestFit="1" customWidth="1"/>
    <col min="4100" max="4100" width="44" bestFit="1" customWidth="1"/>
    <col min="4101" max="4101" width="23.5703125" bestFit="1" customWidth="1"/>
    <col min="4102" max="4102" width="18.85546875" bestFit="1" customWidth="1"/>
    <col min="4103" max="4103" width="22.5703125" bestFit="1" customWidth="1"/>
    <col min="4104" max="4104" width="21.5703125" bestFit="1" customWidth="1"/>
    <col min="4353" max="4353" width="17" bestFit="1" customWidth="1"/>
    <col min="4355" max="4355" width="9.42578125" bestFit="1" customWidth="1"/>
    <col min="4356" max="4356" width="44" bestFit="1" customWidth="1"/>
    <col min="4357" max="4357" width="23.5703125" bestFit="1" customWidth="1"/>
    <col min="4358" max="4358" width="18.85546875" bestFit="1" customWidth="1"/>
    <col min="4359" max="4359" width="22.5703125" bestFit="1" customWidth="1"/>
    <col min="4360" max="4360" width="21.5703125" bestFit="1" customWidth="1"/>
    <col min="4609" max="4609" width="17" bestFit="1" customWidth="1"/>
    <col min="4611" max="4611" width="9.42578125" bestFit="1" customWidth="1"/>
    <col min="4612" max="4612" width="44" bestFit="1" customWidth="1"/>
    <col min="4613" max="4613" width="23.5703125" bestFit="1" customWidth="1"/>
    <col min="4614" max="4614" width="18.85546875" bestFit="1" customWidth="1"/>
    <col min="4615" max="4615" width="22.5703125" bestFit="1" customWidth="1"/>
    <col min="4616" max="4616" width="21.5703125" bestFit="1" customWidth="1"/>
    <col min="4865" max="4865" width="17" bestFit="1" customWidth="1"/>
    <col min="4867" max="4867" width="9.42578125" bestFit="1" customWidth="1"/>
    <col min="4868" max="4868" width="44" bestFit="1" customWidth="1"/>
    <col min="4869" max="4869" width="23.5703125" bestFit="1" customWidth="1"/>
    <col min="4870" max="4870" width="18.85546875" bestFit="1" customWidth="1"/>
    <col min="4871" max="4871" width="22.5703125" bestFit="1" customWidth="1"/>
    <col min="4872" max="4872" width="21.5703125" bestFit="1" customWidth="1"/>
    <col min="5121" max="5121" width="17" bestFit="1" customWidth="1"/>
    <col min="5123" max="5123" width="9.42578125" bestFit="1" customWidth="1"/>
    <col min="5124" max="5124" width="44" bestFit="1" customWidth="1"/>
    <col min="5125" max="5125" width="23.5703125" bestFit="1" customWidth="1"/>
    <col min="5126" max="5126" width="18.85546875" bestFit="1" customWidth="1"/>
    <col min="5127" max="5127" width="22.5703125" bestFit="1" customWidth="1"/>
    <col min="5128" max="5128" width="21.5703125" bestFit="1" customWidth="1"/>
    <col min="5377" max="5377" width="17" bestFit="1" customWidth="1"/>
    <col min="5379" max="5379" width="9.42578125" bestFit="1" customWidth="1"/>
    <col min="5380" max="5380" width="44" bestFit="1" customWidth="1"/>
    <col min="5381" max="5381" width="23.5703125" bestFit="1" customWidth="1"/>
    <col min="5382" max="5382" width="18.85546875" bestFit="1" customWidth="1"/>
    <col min="5383" max="5383" width="22.5703125" bestFit="1" customWidth="1"/>
    <col min="5384" max="5384" width="21.5703125" bestFit="1" customWidth="1"/>
    <col min="5633" max="5633" width="17" bestFit="1" customWidth="1"/>
    <col min="5635" max="5635" width="9.42578125" bestFit="1" customWidth="1"/>
    <col min="5636" max="5636" width="44" bestFit="1" customWidth="1"/>
    <col min="5637" max="5637" width="23.5703125" bestFit="1" customWidth="1"/>
    <col min="5638" max="5638" width="18.85546875" bestFit="1" customWidth="1"/>
    <col min="5639" max="5639" width="22.5703125" bestFit="1" customWidth="1"/>
    <col min="5640" max="5640" width="21.5703125" bestFit="1" customWidth="1"/>
    <col min="5889" max="5889" width="17" bestFit="1" customWidth="1"/>
    <col min="5891" max="5891" width="9.42578125" bestFit="1" customWidth="1"/>
    <col min="5892" max="5892" width="44" bestFit="1" customWidth="1"/>
    <col min="5893" max="5893" width="23.5703125" bestFit="1" customWidth="1"/>
    <col min="5894" max="5894" width="18.85546875" bestFit="1" customWidth="1"/>
    <col min="5895" max="5895" width="22.5703125" bestFit="1" customWidth="1"/>
    <col min="5896" max="5896" width="21.5703125" bestFit="1" customWidth="1"/>
    <col min="6145" max="6145" width="17" bestFit="1" customWidth="1"/>
    <col min="6147" max="6147" width="9.42578125" bestFit="1" customWidth="1"/>
    <col min="6148" max="6148" width="44" bestFit="1" customWidth="1"/>
    <col min="6149" max="6149" width="23.5703125" bestFit="1" customWidth="1"/>
    <col min="6150" max="6150" width="18.85546875" bestFit="1" customWidth="1"/>
    <col min="6151" max="6151" width="22.5703125" bestFit="1" customWidth="1"/>
    <col min="6152" max="6152" width="21.5703125" bestFit="1" customWidth="1"/>
    <col min="6401" max="6401" width="17" bestFit="1" customWidth="1"/>
    <col min="6403" max="6403" width="9.42578125" bestFit="1" customWidth="1"/>
    <col min="6404" max="6404" width="44" bestFit="1" customWidth="1"/>
    <col min="6405" max="6405" width="23.5703125" bestFit="1" customWidth="1"/>
    <col min="6406" max="6406" width="18.85546875" bestFit="1" customWidth="1"/>
    <col min="6407" max="6407" width="22.5703125" bestFit="1" customWidth="1"/>
    <col min="6408" max="6408" width="21.5703125" bestFit="1" customWidth="1"/>
    <col min="6657" max="6657" width="17" bestFit="1" customWidth="1"/>
    <col min="6659" max="6659" width="9.42578125" bestFit="1" customWidth="1"/>
    <col min="6660" max="6660" width="44" bestFit="1" customWidth="1"/>
    <col min="6661" max="6661" width="23.5703125" bestFit="1" customWidth="1"/>
    <col min="6662" max="6662" width="18.85546875" bestFit="1" customWidth="1"/>
    <col min="6663" max="6663" width="22.5703125" bestFit="1" customWidth="1"/>
    <col min="6664" max="6664" width="21.5703125" bestFit="1" customWidth="1"/>
    <col min="6913" max="6913" width="17" bestFit="1" customWidth="1"/>
    <col min="6915" max="6915" width="9.42578125" bestFit="1" customWidth="1"/>
    <col min="6916" max="6916" width="44" bestFit="1" customWidth="1"/>
    <col min="6917" max="6917" width="23.5703125" bestFit="1" customWidth="1"/>
    <col min="6918" max="6918" width="18.85546875" bestFit="1" customWidth="1"/>
    <col min="6919" max="6919" width="22.5703125" bestFit="1" customWidth="1"/>
    <col min="6920" max="6920" width="21.5703125" bestFit="1" customWidth="1"/>
    <col min="7169" max="7169" width="17" bestFit="1" customWidth="1"/>
    <col min="7171" max="7171" width="9.42578125" bestFit="1" customWidth="1"/>
    <col min="7172" max="7172" width="44" bestFit="1" customWidth="1"/>
    <col min="7173" max="7173" width="23.5703125" bestFit="1" customWidth="1"/>
    <col min="7174" max="7174" width="18.85546875" bestFit="1" customWidth="1"/>
    <col min="7175" max="7175" width="22.5703125" bestFit="1" customWidth="1"/>
    <col min="7176" max="7176" width="21.5703125" bestFit="1" customWidth="1"/>
    <col min="7425" max="7425" width="17" bestFit="1" customWidth="1"/>
    <col min="7427" max="7427" width="9.42578125" bestFit="1" customWidth="1"/>
    <col min="7428" max="7428" width="44" bestFit="1" customWidth="1"/>
    <col min="7429" max="7429" width="23.5703125" bestFit="1" customWidth="1"/>
    <col min="7430" max="7430" width="18.85546875" bestFit="1" customWidth="1"/>
    <col min="7431" max="7431" width="22.5703125" bestFit="1" customWidth="1"/>
    <col min="7432" max="7432" width="21.5703125" bestFit="1" customWidth="1"/>
    <col min="7681" max="7681" width="17" bestFit="1" customWidth="1"/>
    <col min="7683" max="7683" width="9.42578125" bestFit="1" customWidth="1"/>
    <col min="7684" max="7684" width="44" bestFit="1" customWidth="1"/>
    <col min="7685" max="7685" width="23.5703125" bestFit="1" customWidth="1"/>
    <col min="7686" max="7686" width="18.85546875" bestFit="1" customWidth="1"/>
    <col min="7687" max="7687" width="22.5703125" bestFit="1" customWidth="1"/>
    <col min="7688" max="7688" width="21.5703125" bestFit="1" customWidth="1"/>
    <col min="7937" max="7937" width="17" bestFit="1" customWidth="1"/>
    <col min="7939" max="7939" width="9.42578125" bestFit="1" customWidth="1"/>
    <col min="7940" max="7940" width="44" bestFit="1" customWidth="1"/>
    <col min="7941" max="7941" width="23.5703125" bestFit="1" customWidth="1"/>
    <col min="7942" max="7942" width="18.85546875" bestFit="1" customWidth="1"/>
    <col min="7943" max="7943" width="22.5703125" bestFit="1" customWidth="1"/>
    <col min="7944" max="7944" width="21.5703125" bestFit="1" customWidth="1"/>
    <col min="8193" max="8193" width="17" bestFit="1" customWidth="1"/>
    <col min="8195" max="8195" width="9.42578125" bestFit="1" customWidth="1"/>
    <col min="8196" max="8196" width="44" bestFit="1" customWidth="1"/>
    <col min="8197" max="8197" width="23.5703125" bestFit="1" customWidth="1"/>
    <col min="8198" max="8198" width="18.85546875" bestFit="1" customWidth="1"/>
    <col min="8199" max="8199" width="22.5703125" bestFit="1" customWidth="1"/>
    <col min="8200" max="8200" width="21.5703125" bestFit="1" customWidth="1"/>
    <col min="8449" max="8449" width="17" bestFit="1" customWidth="1"/>
    <col min="8451" max="8451" width="9.42578125" bestFit="1" customWidth="1"/>
    <col min="8452" max="8452" width="44" bestFit="1" customWidth="1"/>
    <col min="8453" max="8453" width="23.5703125" bestFit="1" customWidth="1"/>
    <col min="8454" max="8454" width="18.85546875" bestFit="1" customWidth="1"/>
    <col min="8455" max="8455" width="22.5703125" bestFit="1" customWidth="1"/>
    <col min="8456" max="8456" width="21.5703125" bestFit="1" customWidth="1"/>
    <col min="8705" max="8705" width="17" bestFit="1" customWidth="1"/>
    <col min="8707" max="8707" width="9.42578125" bestFit="1" customWidth="1"/>
    <col min="8708" max="8708" width="44" bestFit="1" customWidth="1"/>
    <col min="8709" max="8709" width="23.5703125" bestFit="1" customWidth="1"/>
    <col min="8710" max="8710" width="18.85546875" bestFit="1" customWidth="1"/>
    <col min="8711" max="8711" width="22.5703125" bestFit="1" customWidth="1"/>
    <col min="8712" max="8712" width="21.5703125" bestFit="1" customWidth="1"/>
    <col min="8961" max="8961" width="17" bestFit="1" customWidth="1"/>
    <col min="8963" max="8963" width="9.42578125" bestFit="1" customWidth="1"/>
    <col min="8964" max="8964" width="44" bestFit="1" customWidth="1"/>
    <col min="8965" max="8965" width="23.5703125" bestFit="1" customWidth="1"/>
    <col min="8966" max="8966" width="18.85546875" bestFit="1" customWidth="1"/>
    <col min="8967" max="8967" width="22.5703125" bestFit="1" customWidth="1"/>
    <col min="8968" max="8968" width="21.5703125" bestFit="1" customWidth="1"/>
    <col min="9217" max="9217" width="17" bestFit="1" customWidth="1"/>
    <col min="9219" max="9219" width="9.42578125" bestFit="1" customWidth="1"/>
    <col min="9220" max="9220" width="44" bestFit="1" customWidth="1"/>
    <col min="9221" max="9221" width="23.5703125" bestFit="1" customWidth="1"/>
    <col min="9222" max="9222" width="18.85546875" bestFit="1" customWidth="1"/>
    <col min="9223" max="9223" width="22.5703125" bestFit="1" customWidth="1"/>
    <col min="9224" max="9224" width="21.5703125" bestFit="1" customWidth="1"/>
    <col min="9473" max="9473" width="17" bestFit="1" customWidth="1"/>
    <col min="9475" max="9475" width="9.42578125" bestFit="1" customWidth="1"/>
    <col min="9476" max="9476" width="44" bestFit="1" customWidth="1"/>
    <col min="9477" max="9477" width="23.5703125" bestFit="1" customWidth="1"/>
    <col min="9478" max="9478" width="18.85546875" bestFit="1" customWidth="1"/>
    <col min="9479" max="9479" width="22.5703125" bestFit="1" customWidth="1"/>
    <col min="9480" max="9480" width="21.5703125" bestFit="1" customWidth="1"/>
    <col min="9729" max="9729" width="17" bestFit="1" customWidth="1"/>
    <col min="9731" max="9731" width="9.42578125" bestFit="1" customWidth="1"/>
    <col min="9732" max="9732" width="44" bestFit="1" customWidth="1"/>
    <col min="9733" max="9733" width="23.5703125" bestFit="1" customWidth="1"/>
    <col min="9734" max="9734" width="18.85546875" bestFit="1" customWidth="1"/>
    <col min="9735" max="9735" width="22.5703125" bestFit="1" customWidth="1"/>
    <col min="9736" max="9736" width="21.5703125" bestFit="1" customWidth="1"/>
    <col min="9985" max="9985" width="17" bestFit="1" customWidth="1"/>
    <col min="9987" max="9987" width="9.42578125" bestFit="1" customWidth="1"/>
    <col min="9988" max="9988" width="44" bestFit="1" customWidth="1"/>
    <col min="9989" max="9989" width="23.5703125" bestFit="1" customWidth="1"/>
    <col min="9990" max="9990" width="18.85546875" bestFit="1" customWidth="1"/>
    <col min="9991" max="9991" width="22.5703125" bestFit="1" customWidth="1"/>
    <col min="9992" max="9992" width="21.5703125" bestFit="1" customWidth="1"/>
    <col min="10241" max="10241" width="17" bestFit="1" customWidth="1"/>
    <col min="10243" max="10243" width="9.42578125" bestFit="1" customWidth="1"/>
    <col min="10244" max="10244" width="44" bestFit="1" customWidth="1"/>
    <col min="10245" max="10245" width="23.5703125" bestFit="1" customWidth="1"/>
    <col min="10246" max="10246" width="18.85546875" bestFit="1" customWidth="1"/>
    <col min="10247" max="10247" width="22.5703125" bestFit="1" customWidth="1"/>
    <col min="10248" max="10248" width="21.5703125" bestFit="1" customWidth="1"/>
    <col min="10497" max="10497" width="17" bestFit="1" customWidth="1"/>
    <col min="10499" max="10499" width="9.42578125" bestFit="1" customWidth="1"/>
    <col min="10500" max="10500" width="44" bestFit="1" customWidth="1"/>
    <col min="10501" max="10501" width="23.5703125" bestFit="1" customWidth="1"/>
    <col min="10502" max="10502" width="18.85546875" bestFit="1" customWidth="1"/>
    <col min="10503" max="10503" width="22.5703125" bestFit="1" customWidth="1"/>
    <col min="10504" max="10504" width="21.5703125" bestFit="1" customWidth="1"/>
    <col min="10753" max="10753" width="17" bestFit="1" customWidth="1"/>
    <col min="10755" max="10755" width="9.42578125" bestFit="1" customWidth="1"/>
    <col min="10756" max="10756" width="44" bestFit="1" customWidth="1"/>
    <col min="10757" max="10757" width="23.5703125" bestFit="1" customWidth="1"/>
    <col min="10758" max="10758" width="18.85546875" bestFit="1" customWidth="1"/>
    <col min="10759" max="10759" width="22.5703125" bestFit="1" customWidth="1"/>
    <col min="10760" max="10760" width="21.5703125" bestFit="1" customWidth="1"/>
    <col min="11009" max="11009" width="17" bestFit="1" customWidth="1"/>
    <col min="11011" max="11011" width="9.42578125" bestFit="1" customWidth="1"/>
    <col min="11012" max="11012" width="44" bestFit="1" customWidth="1"/>
    <col min="11013" max="11013" width="23.5703125" bestFit="1" customWidth="1"/>
    <col min="11014" max="11014" width="18.85546875" bestFit="1" customWidth="1"/>
    <col min="11015" max="11015" width="22.5703125" bestFit="1" customWidth="1"/>
    <col min="11016" max="11016" width="21.5703125" bestFit="1" customWidth="1"/>
    <col min="11265" max="11265" width="17" bestFit="1" customWidth="1"/>
    <col min="11267" max="11267" width="9.42578125" bestFit="1" customWidth="1"/>
    <col min="11268" max="11268" width="44" bestFit="1" customWidth="1"/>
    <col min="11269" max="11269" width="23.5703125" bestFit="1" customWidth="1"/>
    <col min="11270" max="11270" width="18.85546875" bestFit="1" customWidth="1"/>
    <col min="11271" max="11271" width="22.5703125" bestFit="1" customWidth="1"/>
    <col min="11272" max="11272" width="21.5703125" bestFit="1" customWidth="1"/>
    <col min="11521" max="11521" width="17" bestFit="1" customWidth="1"/>
    <col min="11523" max="11523" width="9.42578125" bestFit="1" customWidth="1"/>
    <col min="11524" max="11524" width="44" bestFit="1" customWidth="1"/>
    <col min="11525" max="11525" width="23.5703125" bestFit="1" customWidth="1"/>
    <col min="11526" max="11526" width="18.85546875" bestFit="1" customWidth="1"/>
    <col min="11527" max="11527" width="22.5703125" bestFit="1" customWidth="1"/>
    <col min="11528" max="11528" width="21.5703125" bestFit="1" customWidth="1"/>
    <col min="11777" max="11777" width="17" bestFit="1" customWidth="1"/>
    <col min="11779" max="11779" width="9.42578125" bestFit="1" customWidth="1"/>
    <col min="11780" max="11780" width="44" bestFit="1" customWidth="1"/>
    <col min="11781" max="11781" width="23.5703125" bestFit="1" customWidth="1"/>
    <col min="11782" max="11782" width="18.85546875" bestFit="1" customWidth="1"/>
    <col min="11783" max="11783" width="22.5703125" bestFit="1" customWidth="1"/>
    <col min="11784" max="11784" width="21.5703125" bestFit="1" customWidth="1"/>
    <col min="12033" max="12033" width="17" bestFit="1" customWidth="1"/>
    <col min="12035" max="12035" width="9.42578125" bestFit="1" customWidth="1"/>
    <col min="12036" max="12036" width="44" bestFit="1" customWidth="1"/>
    <col min="12037" max="12037" width="23.5703125" bestFit="1" customWidth="1"/>
    <col min="12038" max="12038" width="18.85546875" bestFit="1" customWidth="1"/>
    <col min="12039" max="12039" width="22.5703125" bestFit="1" customWidth="1"/>
    <col min="12040" max="12040" width="21.5703125" bestFit="1" customWidth="1"/>
    <col min="12289" max="12289" width="17" bestFit="1" customWidth="1"/>
    <col min="12291" max="12291" width="9.42578125" bestFit="1" customWidth="1"/>
    <col min="12292" max="12292" width="44" bestFit="1" customWidth="1"/>
    <col min="12293" max="12293" width="23.5703125" bestFit="1" customWidth="1"/>
    <col min="12294" max="12294" width="18.85546875" bestFit="1" customWidth="1"/>
    <col min="12295" max="12295" width="22.5703125" bestFit="1" customWidth="1"/>
    <col min="12296" max="12296" width="21.5703125" bestFit="1" customWidth="1"/>
    <col min="12545" max="12545" width="17" bestFit="1" customWidth="1"/>
    <col min="12547" max="12547" width="9.42578125" bestFit="1" customWidth="1"/>
    <col min="12548" max="12548" width="44" bestFit="1" customWidth="1"/>
    <col min="12549" max="12549" width="23.5703125" bestFit="1" customWidth="1"/>
    <col min="12550" max="12550" width="18.85546875" bestFit="1" customWidth="1"/>
    <col min="12551" max="12551" width="22.5703125" bestFit="1" customWidth="1"/>
    <col min="12552" max="12552" width="21.5703125" bestFit="1" customWidth="1"/>
    <col min="12801" max="12801" width="17" bestFit="1" customWidth="1"/>
    <col min="12803" max="12803" width="9.42578125" bestFit="1" customWidth="1"/>
    <col min="12804" max="12804" width="44" bestFit="1" customWidth="1"/>
    <col min="12805" max="12805" width="23.5703125" bestFit="1" customWidth="1"/>
    <col min="12806" max="12806" width="18.85546875" bestFit="1" customWidth="1"/>
    <col min="12807" max="12807" width="22.5703125" bestFit="1" customWidth="1"/>
    <col min="12808" max="12808" width="21.5703125" bestFit="1" customWidth="1"/>
    <col min="13057" max="13057" width="17" bestFit="1" customWidth="1"/>
    <col min="13059" max="13059" width="9.42578125" bestFit="1" customWidth="1"/>
    <col min="13060" max="13060" width="44" bestFit="1" customWidth="1"/>
    <col min="13061" max="13061" width="23.5703125" bestFit="1" customWidth="1"/>
    <col min="13062" max="13062" width="18.85546875" bestFit="1" customWidth="1"/>
    <col min="13063" max="13063" width="22.5703125" bestFit="1" customWidth="1"/>
    <col min="13064" max="13064" width="21.5703125" bestFit="1" customWidth="1"/>
    <col min="13313" max="13313" width="17" bestFit="1" customWidth="1"/>
    <col min="13315" max="13315" width="9.42578125" bestFit="1" customWidth="1"/>
    <col min="13316" max="13316" width="44" bestFit="1" customWidth="1"/>
    <col min="13317" max="13317" width="23.5703125" bestFit="1" customWidth="1"/>
    <col min="13318" max="13318" width="18.85546875" bestFit="1" customWidth="1"/>
    <col min="13319" max="13319" width="22.5703125" bestFit="1" customWidth="1"/>
    <col min="13320" max="13320" width="21.5703125" bestFit="1" customWidth="1"/>
    <col min="13569" max="13569" width="17" bestFit="1" customWidth="1"/>
    <col min="13571" max="13571" width="9.42578125" bestFit="1" customWidth="1"/>
    <col min="13572" max="13572" width="44" bestFit="1" customWidth="1"/>
    <col min="13573" max="13573" width="23.5703125" bestFit="1" customWidth="1"/>
    <col min="13574" max="13574" width="18.85546875" bestFit="1" customWidth="1"/>
    <col min="13575" max="13575" width="22.5703125" bestFit="1" customWidth="1"/>
    <col min="13576" max="13576" width="21.5703125" bestFit="1" customWidth="1"/>
    <col min="13825" max="13825" width="17" bestFit="1" customWidth="1"/>
    <col min="13827" max="13827" width="9.42578125" bestFit="1" customWidth="1"/>
    <col min="13828" max="13828" width="44" bestFit="1" customWidth="1"/>
    <col min="13829" max="13829" width="23.5703125" bestFit="1" customWidth="1"/>
    <col min="13830" max="13830" width="18.85546875" bestFit="1" customWidth="1"/>
    <col min="13831" max="13831" width="22.5703125" bestFit="1" customWidth="1"/>
    <col min="13832" max="13832" width="21.5703125" bestFit="1" customWidth="1"/>
    <col min="14081" max="14081" width="17" bestFit="1" customWidth="1"/>
    <col min="14083" max="14083" width="9.42578125" bestFit="1" customWidth="1"/>
    <col min="14084" max="14084" width="44" bestFit="1" customWidth="1"/>
    <col min="14085" max="14085" width="23.5703125" bestFit="1" customWidth="1"/>
    <col min="14086" max="14086" width="18.85546875" bestFit="1" customWidth="1"/>
    <col min="14087" max="14087" width="22.5703125" bestFit="1" customWidth="1"/>
    <col min="14088" max="14088" width="21.5703125" bestFit="1" customWidth="1"/>
    <col min="14337" max="14337" width="17" bestFit="1" customWidth="1"/>
    <col min="14339" max="14339" width="9.42578125" bestFit="1" customWidth="1"/>
    <col min="14340" max="14340" width="44" bestFit="1" customWidth="1"/>
    <col min="14341" max="14341" width="23.5703125" bestFit="1" customWidth="1"/>
    <col min="14342" max="14342" width="18.85546875" bestFit="1" customWidth="1"/>
    <col min="14343" max="14343" width="22.5703125" bestFit="1" customWidth="1"/>
    <col min="14344" max="14344" width="21.5703125" bestFit="1" customWidth="1"/>
    <col min="14593" max="14593" width="17" bestFit="1" customWidth="1"/>
    <col min="14595" max="14595" width="9.42578125" bestFit="1" customWidth="1"/>
    <col min="14596" max="14596" width="44" bestFit="1" customWidth="1"/>
    <col min="14597" max="14597" width="23.5703125" bestFit="1" customWidth="1"/>
    <col min="14598" max="14598" width="18.85546875" bestFit="1" customWidth="1"/>
    <col min="14599" max="14599" width="22.5703125" bestFit="1" customWidth="1"/>
    <col min="14600" max="14600" width="21.5703125" bestFit="1" customWidth="1"/>
    <col min="14849" max="14849" width="17" bestFit="1" customWidth="1"/>
    <col min="14851" max="14851" width="9.42578125" bestFit="1" customWidth="1"/>
    <col min="14852" max="14852" width="44" bestFit="1" customWidth="1"/>
    <col min="14853" max="14853" width="23.5703125" bestFit="1" customWidth="1"/>
    <col min="14854" max="14854" width="18.85546875" bestFit="1" customWidth="1"/>
    <col min="14855" max="14855" width="22.5703125" bestFit="1" customWidth="1"/>
    <col min="14856" max="14856" width="21.5703125" bestFit="1" customWidth="1"/>
    <col min="15105" max="15105" width="17" bestFit="1" customWidth="1"/>
    <col min="15107" max="15107" width="9.42578125" bestFit="1" customWidth="1"/>
    <col min="15108" max="15108" width="44" bestFit="1" customWidth="1"/>
    <col min="15109" max="15109" width="23.5703125" bestFit="1" customWidth="1"/>
    <col min="15110" max="15110" width="18.85546875" bestFit="1" customWidth="1"/>
    <col min="15111" max="15111" width="22.5703125" bestFit="1" customWidth="1"/>
    <col min="15112" max="15112" width="21.5703125" bestFit="1" customWidth="1"/>
    <col min="15361" max="15361" width="17" bestFit="1" customWidth="1"/>
    <col min="15363" max="15363" width="9.42578125" bestFit="1" customWidth="1"/>
    <col min="15364" max="15364" width="44" bestFit="1" customWidth="1"/>
    <col min="15365" max="15365" width="23.5703125" bestFit="1" customWidth="1"/>
    <col min="15366" max="15366" width="18.85546875" bestFit="1" customWidth="1"/>
    <col min="15367" max="15367" width="22.5703125" bestFit="1" customWidth="1"/>
    <col min="15368" max="15368" width="21.5703125" bestFit="1" customWidth="1"/>
    <col min="15617" max="15617" width="17" bestFit="1" customWidth="1"/>
    <col min="15619" max="15619" width="9.42578125" bestFit="1" customWidth="1"/>
    <col min="15620" max="15620" width="44" bestFit="1" customWidth="1"/>
    <col min="15621" max="15621" width="23.5703125" bestFit="1" customWidth="1"/>
    <col min="15622" max="15622" width="18.85546875" bestFit="1" customWidth="1"/>
    <col min="15623" max="15623" width="22.5703125" bestFit="1" customWidth="1"/>
    <col min="15624" max="15624" width="21.5703125" bestFit="1" customWidth="1"/>
    <col min="15873" max="15873" width="17" bestFit="1" customWidth="1"/>
    <col min="15875" max="15875" width="9.42578125" bestFit="1" customWidth="1"/>
    <col min="15876" max="15876" width="44" bestFit="1" customWidth="1"/>
    <col min="15877" max="15877" width="23.5703125" bestFit="1" customWidth="1"/>
    <col min="15878" max="15878" width="18.85546875" bestFit="1" customWidth="1"/>
    <col min="15879" max="15879" width="22.5703125" bestFit="1" customWidth="1"/>
    <col min="15880" max="15880" width="21.5703125" bestFit="1" customWidth="1"/>
    <col min="16129" max="16129" width="17" bestFit="1" customWidth="1"/>
    <col min="16131" max="16131" width="9.42578125" bestFit="1" customWidth="1"/>
    <col min="16132" max="16132" width="44" bestFit="1" customWidth="1"/>
    <col min="16133" max="16133" width="23.5703125" bestFit="1" customWidth="1"/>
    <col min="16134" max="16134" width="18.85546875" bestFit="1" customWidth="1"/>
    <col min="16135" max="16135" width="22.5703125" bestFit="1" customWidth="1"/>
    <col min="16136" max="16136" width="21.5703125" bestFit="1" customWidth="1"/>
  </cols>
  <sheetData>
    <row r="1" spans="1:8">
      <c r="A1" s="53" t="s">
        <v>302</v>
      </c>
      <c r="B1" s="54" t="s">
        <v>303</v>
      </c>
      <c r="C1" s="54" t="s">
        <v>305</v>
      </c>
      <c r="D1" s="54" t="s">
        <v>304</v>
      </c>
      <c r="E1" s="54" t="s">
        <v>306</v>
      </c>
      <c r="F1" s="55" t="s">
        <v>307</v>
      </c>
      <c r="G1" s="55" t="s">
        <v>308</v>
      </c>
      <c r="H1" s="56" t="s">
        <v>309</v>
      </c>
    </row>
    <row r="2" spans="1:8">
      <c r="A2" s="57" t="s">
        <v>82</v>
      </c>
      <c r="B2" s="58">
        <v>1</v>
      </c>
      <c r="C2" s="58">
        <v>150</v>
      </c>
      <c r="D2" s="59" t="s">
        <v>81</v>
      </c>
      <c r="E2" s="58"/>
      <c r="F2" s="60"/>
      <c r="G2" s="60"/>
      <c r="H2" s="61"/>
    </row>
    <row r="3" spans="1:8">
      <c r="A3" s="57" t="s">
        <v>84</v>
      </c>
      <c r="B3" s="58">
        <v>1</v>
      </c>
      <c r="C3" s="58">
        <v>151</v>
      </c>
      <c r="D3" s="59" t="s">
        <v>83</v>
      </c>
      <c r="E3" s="58"/>
      <c r="F3" s="58"/>
      <c r="G3" s="58"/>
      <c r="H3" s="62"/>
    </row>
    <row r="4" spans="1:8">
      <c r="A4" s="57" t="s">
        <v>84</v>
      </c>
      <c r="B4" s="58">
        <v>1</v>
      </c>
      <c r="C4" s="58">
        <v>152</v>
      </c>
      <c r="D4" s="59" t="s">
        <v>85</v>
      </c>
      <c r="E4" s="58"/>
      <c r="F4" s="60"/>
      <c r="G4" s="60"/>
      <c r="H4" s="61"/>
    </row>
    <row r="5" spans="1:8">
      <c r="A5" s="57" t="s">
        <v>82</v>
      </c>
      <c r="B5" s="58">
        <v>1</v>
      </c>
      <c r="C5" s="58">
        <v>153</v>
      </c>
      <c r="D5" s="59" t="s">
        <v>86</v>
      </c>
      <c r="E5" s="58"/>
      <c r="F5" s="58"/>
      <c r="G5" s="58"/>
      <c r="H5" s="62"/>
    </row>
    <row r="6" spans="1:8">
      <c r="A6" s="57" t="s">
        <v>82</v>
      </c>
      <c r="B6" s="58">
        <v>1</v>
      </c>
      <c r="C6" s="58">
        <v>154</v>
      </c>
      <c r="D6" s="59" t="s">
        <v>87</v>
      </c>
      <c r="E6" s="58"/>
      <c r="F6" s="60"/>
      <c r="G6" s="60"/>
      <c r="H6" s="61"/>
    </row>
    <row r="7" spans="1:8">
      <c r="A7" s="57" t="s">
        <v>89</v>
      </c>
      <c r="B7" s="58">
        <v>1</v>
      </c>
      <c r="C7" s="58">
        <v>155</v>
      </c>
      <c r="D7" s="59" t="s">
        <v>88</v>
      </c>
      <c r="E7" s="58"/>
      <c r="F7" s="58"/>
      <c r="G7" s="58"/>
      <c r="H7" s="62"/>
    </row>
    <row r="8" spans="1:8">
      <c r="A8" s="57" t="s">
        <v>89</v>
      </c>
      <c r="B8" s="58">
        <v>1</v>
      </c>
      <c r="C8" s="58">
        <v>156</v>
      </c>
      <c r="D8" s="59" t="s">
        <v>90</v>
      </c>
      <c r="E8" s="58"/>
      <c r="F8" s="60"/>
      <c r="G8" s="60"/>
      <c r="H8" s="61"/>
    </row>
    <row r="9" spans="1:8">
      <c r="A9" s="57" t="s">
        <v>89</v>
      </c>
      <c r="B9" s="58">
        <v>1</v>
      </c>
      <c r="C9" s="58">
        <v>157</v>
      </c>
      <c r="D9" s="59" t="s">
        <v>91</v>
      </c>
      <c r="E9" s="58"/>
      <c r="F9" s="58"/>
      <c r="G9" s="58"/>
      <c r="H9" s="62"/>
    </row>
    <row r="10" spans="1:8">
      <c r="A10" s="57" t="s">
        <v>89</v>
      </c>
      <c r="B10" s="58">
        <v>1</v>
      </c>
      <c r="C10" s="58">
        <v>158</v>
      </c>
      <c r="D10" s="59" t="s">
        <v>92</v>
      </c>
      <c r="E10" s="58"/>
      <c r="F10" s="60"/>
      <c r="G10" s="60"/>
      <c r="H10" s="61"/>
    </row>
    <row r="11" spans="1:8">
      <c r="A11" s="57" t="s">
        <v>89</v>
      </c>
      <c r="B11" s="58">
        <v>1</v>
      </c>
      <c r="C11" s="58">
        <v>159</v>
      </c>
      <c r="D11" s="59" t="s">
        <v>93</v>
      </c>
      <c r="E11" s="58"/>
      <c r="F11" s="58"/>
      <c r="G11" s="58"/>
      <c r="H11" s="62"/>
    </row>
    <row r="12" spans="1:8">
      <c r="A12" s="57" t="s">
        <v>84</v>
      </c>
      <c r="B12" s="58">
        <v>1</v>
      </c>
      <c r="C12" s="58">
        <v>160</v>
      </c>
      <c r="D12" s="59" t="s">
        <v>94</v>
      </c>
      <c r="E12" s="58"/>
      <c r="F12" s="60"/>
      <c r="G12" s="60"/>
      <c r="H12" s="61"/>
    </row>
    <row r="13" spans="1:8">
      <c r="A13" s="57" t="s">
        <v>89</v>
      </c>
      <c r="B13" s="58">
        <v>3</v>
      </c>
      <c r="C13" s="58">
        <v>161</v>
      </c>
      <c r="D13" s="59" t="s">
        <v>95</v>
      </c>
      <c r="E13" s="58"/>
      <c r="F13" s="58"/>
      <c r="G13" s="58"/>
      <c r="H13" s="62"/>
    </row>
    <row r="14" spans="1:8">
      <c r="A14" s="57" t="s">
        <v>89</v>
      </c>
      <c r="B14" s="58">
        <v>1</v>
      </c>
      <c r="C14" s="58">
        <v>162</v>
      </c>
      <c r="D14" s="59" t="s">
        <v>96</v>
      </c>
      <c r="E14" s="58"/>
      <c r="F14" s="60"/>
      <c r="G14" s="60"/>
      <c r="H14" s="61"/>
    </row>
    <row r="15" spans="1:8">
      <c r="A15" s="57" t="s">
        <v>98</v>
      </c>
      <c r="B15" s="58">
        <v>8</v>
      </c>
      <c r="C15" s="58">
        <v>163</v>
      </c>
      <c r="D15" s="59" t="s">
        <v>97</v>
      </c>
      <c r="E15" s="63" t="s">
        <v>306</v>
      </c>
      <c r="F15" s="63" t="s">
        <v>307</v>
      </c>
      <c r="G15" s="63" t="s">
        <v>308</v>
      </c>
      <c r="H15" s="64" t="s">
        <v>309</v>
      </c>
    </row>
    <row r="16" spans="1:8">
      <c r="A16" s="57" t="s">
        <v>98</v>
      </c>
      <c r="B16" s="58">
        <v>32</v>
      </c>
      <c r="C16" s="58">
        <v>164</v>
      </c>
      <c r="D16" s="59" t="s">
        <v>99</v>
      </c>
      <c r="E16" s="58" t="s">
        <v>310</v>
      </c>
      <c r="F16" s="60" t="s">
        <v>311</v>
      </c>
      <c r="G16" s="60" t="s">
        <v>312</v>
      </c>
      <c r="H16" s="61" t="s">
        <v>313</v>
      </c>
    </row>
    <row r="17" spans="1:8">
      <c r="A17" s="57" t="s">
        <v>98</v>
      </c>
      <c r="B17" s="58">
        <v>16</v>
      </c>
      <c r="C17" s="58">
        <v>165</v>
      </c>
      <c r="D17" s="59" t="s">
        <v>100</v>
      </c>
      <c r="E17" s="58"/>
      <c r="F17" s="58"/>
      <c r="G17" s="58"/>
      <c r="H17" s="62"/>
    </row>
    <row r="18" spans="1:8">
      <c r="A18" s="57" t="s">
        <v>102</v>
      </c>
      <c r="B18" s="58">
        <v>3</v>
      </c>
      <c r="C18" s="58">
        <v>166</v>
      </c>
      <c r="D18" s="59" t="s">
        <v>101</v>
      </c>
      <c r="E18" s="58"/>
      <c r="F18" s="60"/>
      <c r="G18" s="60"/>
      <c r="H18" s="61"/>
    </row>
    <row r="19" spans="1:8">
      <c r="A19" s="57" t="s">
        <v>82</v>
      </c>
      <c r="B19" s="58">
        <v>1</v>
      </c>
      <c r="C19" s="58">
        <v>167</v>
      </c>
      <c r="D19" s="59" t="s">
        <v>103</v>
      </c>
      <c r="E19" s="58"/>
      <c r="F19" s="58"/>
      <c r="G19" s="58"/>
      <c r="H19" s="62"/>
    </row>
    <row r="20" spans="1:8">
      <c r="A20" s="57" t="s">
        <v>82</v>
      </c>
      <c r="B20" s="58">
        <v>1</v>
      </c>
      <c r="C20" s="58">
        <v>168</v>
      </c>
      <c r="D20" s="59" t="s">
        <v>104</v>
      </c>
      <c r="E20" s="58"/>
      <c r="F20" s="60"/>
      <c r="G20" s="60"/>
      <c r="H20" s="61"/>
    </row>
    <row r="21" spans="1:8">
      <c r="A21" s="57" t="s">
        <v>89</v>
      </c>
      <c r="B21" s="58">
        <v>3</v>
      </c>
      <c r="C21" s="58">
        <v>169</v>
      </c>
      <c r="D21" s="59" t="s">
        <v>105</v>
      </c>
      <c r="E21" s="58"/>
      <c r="F21" s="58"/>
      <c r="G21" s="58"/>
      <c r="H21" s="62"/>
    </row>
    <row r="22" spans="1:8">
      <c r="A22" s="57" t="s">
        <v>82</v>
      </c>
      <c r="B22" s="58">
        <v>1</v>
      </c>
      <c r="C22" s="58">
        <v>171</v>
      </c>
      <c r="D22" s="59" t="s">
        <v>106</v>
      </c>
      <c r="E22" s="58"/>
      <c r="F22" s="60"/>
      <c r="G22" s="60"/>
      <c r="H22" s="61"/>
    </row>
    <row r="23" spans="1:8">
      <c r="A23" s="57" t="s">
        <v>82</v>
      </c>
      <c r="B23" s="58">
        <v>1</v>
      </c>
      <c r="C23" s="58">
        <v>2025</v>
      </c>
      <c r="D23" s="59" t="s">
        <v>107</v>
      </c>
      <c r="E23" s="58"/>
      <c r="F23" s="58"/>
      <c r="G23" s="58"/>
      <c r="H23" s="62"/>
    </row>
    <row r="24" spans="1:8">
      <c r="A24" s="57" t="s">
        <v>82</v>
      </c>
      <c r="B24" s="58">
        <v>1</v>
      </c>
      <c r="C24" s="58">
        <v>2026</v>
      </c>
      <c r="D24" s="59" t="s">
        <v>108</v>
      </c>
      <c r="E24" s="58"/>
      <c r="F24" s="60"/>
      <c r="G24" s="60"/>
      <c r="H24" s="61"/>
    </row>
    <row r="25" spans="1:8">
      <c r="A25" s="57" t="s">
        <v>82</v>
      </c>
      <c r="B25" s="58">
        <v>1</v>
      </c>
      <c r="C25" s="58">
        <v>2027</v>
      </c>
      <c r="D25" s="59" t="s">
        <v>109</v>
      </c>
      <c r="E25" s="58"/>
      <c r="F25" s="58"/>
      <c r="G25" s="58"/>
      <c r="H25" s="62"/>
    </row>
    <row r="26" spans="1:8">
      <c r="A26" s="57" t="s">
        <v>82</v>
      </c>
      <c r="B26" s="58">
        <v>1</v>
      </c>
      <c r="C26" s="58">
        <v>2028</v>
      </c>
      <c r="D26" s="59" t="s">
        <v>110</v>
      </c>
      <c r="E26" s="58"/>
      <c r="F26" s="60"/>
      <c r="G26" s="60"/>
      <c r="H26" s="61"/>
    </row>
    <row r="27" spans="1:8">
      <c r="A27" s="57" t="s">
        <v>82</v>
      </c>
      <c r="B27" s="58">
        <v>1</v>
      </c>
      <c r="C27" s="58">
        <v>2029</v>
      </c>
      <c r="D27" s="59" t="s">
        <v>111</v>
      </c>
      <c r="E27" s="58"/>
      <c r="F27" s="58"/>
      <c r="G27" s="58"/>
      <c r="H27" s="62"/>
    </row>
    <row r="28" spans="1:8">
      <c r="A28" s="57" t="s">
        <v>82</v>
      </c>
      <c r="B28" s="58">
        <v>1</v>
      </c>
      <c r="C28" s="58">
        <v>2030</v>
      </c>
      <c r="D28" s="59" t="s">
        <v>112</v>
      </c>
      <c r="E28" s="58"/>
      <c r="F28" s="60"/>
      <c r="G28" s="60"/>
      <c r="H28" s="61"/>
    </row>
    <row r="29" spans="1:8">
      <c r="A29" s="57" t="s">
        <v>82</v>
      </c>
      <c r="B29" s="58">
        <v>1</v>
      </c>
      <c r="C29" s="58">
        <v>2031</v>
      </c>
      <c r="D29" s="59" t="s">
        <v>113</v>
      </c>
      <c r="E29" s="58"/>
      <c r="F29" s="58"/>
      <c r="G29" s="58"/>
      <c r="H29" s="62"/>
    </row>
    <row r="30" spans="1:8">
      <c r="A30" s="57" t="s">
        <v>82</v>
      </c>
      <c r="B30" s="58">
        <v>1</v>
      </c>
      <c r="C30" s="58">
        <v>2032</v>
      </c>
      <c r="D30" s="59" t="s">
        <v>114</v>
      </c>
      <c r="E30" s="58"/>
      <c r="F30" s="60"/>
      <c r="G30" s="60"/>
      <c r="H30" s="61"/>
    </row>
    <row r="31" spans="1:8">
      <c r="A31" s="57" t="s">
        <v>82</v>
      </c>
      <c r="B31" s="58">
        <v>1</v>
      </c>
      <c r="C31" s="58">
        <v>2033</v>
      </c>
      <c r="D31" s="59" t="s">
        <v>115</v>
      </c>
      <c r="E31" s="58"/>
      <c r="F31" s="58"/>
      <c r="G31" s="58"/>
      <c r="H31" s="62"/>
    </row>
    <row r="32" spans="1:8">
      <c r="A32" s="57" t="s">
        <v>82</v>
      </c>
      <c r="B32" s="58">
        <v>1</v>
      </c>
      <c r="C32" s="58">
        <v>2034</v>
      </c>
      <c r="D32" s="59" t="s">
        <v>116</v>
      </c>
      <c r="E32" s="58"/>
      <c r="F32" s="60"/>
      <c r="G32" s="60"/>
      <c r="H32" s="61"/>
    </row>
    <row r="33" spans="1:8">
      <c r="A33" s="57" t="s">
        <v>82</v>
      </c>
      <c r="B33" s="58">
        <v>1</v>
      </c>
      <c r="C33" s="58">
        <v>2035</v>
      </c>
      <c r="D33" s="59" t="s">
        <v>117</v>
      </c>
      <c r="E33" s="58"/>
      <c r="F33" s="58"/>
      <c r="G33" s="58"/>
      <c r="H33" s="62"/>
    </row>
    <row r="34" spans="1:8">
      <c r="A34" s="57" t="s">
        <v>82</v>
      </c>
      <c r="B34" s="58">
        <v>1</v>
      </c>
      <c r="C34" s="58">
        <v>2036</v>
      </c>
      <c r="D34" s="59" t="s">
        <v>118</v>
      </c>
      <c r="E34" s="58"/>
      <c r="F34" s="60"/>
      <c r="G34" s="60"/>
      <c r="H34" s="61"/>
    </row>
    <row r="35" spans="1:8">
      <c r="A35" s="57" t="s">
        <v>82</v>
      </c>
      <c r="B35" s="58">
        <v>1</v>
      </c>
      <c r="C35" s="58">
        <v>2037</v>
      </c>
      <c r="D35" s="59" t="s">
        <v>119</v>
      </c>
      <c r="E35" s="58"/>
      <c r="F35" s="58"/>
      <c r="G35" s="58"/>
      <c r="H35" s="62"/>
    </row>
    <row r="36" spans="1:8">
      <c r="A36" s="57" t="s">
        <v>82</v>
      </c>
      <c r="B36" s="58">
        <v>1</v>
      </c>
      <c r="C36" s="58">
        <v>2038</v>
      </c>
      <c r="D36" s="59" t="s">
        <v>120</v>
      </c>
      <c r="E36" s="58"/>
      <c r="F36" s="60"/>
      <c r="G36" s="60"/>
      <c r="H36" s="61"/>
    </row>
    <row r="37" spans="1:8">
      <c r="A37" s="57" t="s">
        <v>82</v>
      </c>
      <c r="B37" s="58">
        <v>1</v>
      </c>
      <c r="C37" s="58">
        <v>2039</v>
      </c>
      <c r="D37" s="59" t="s">
        <v>121</v>
      </c>
      <c r="E37" s="58"/>
      <c r="F37" s="58"/>
      <c r="G37" s="58"/>
      <c r="H37" s="62"/>
    </row>
    <row r="38" spans="1:8">
      <c r="A38" s="57" t="s">
        <v>82</v>
      </c>
      <c r="B38" s="58">
        <v>1</v>
      </c>
      <c r="C38" s="58">
        <v>2040</v>
      </c>
      <c r="D38" s="59" t="s">
        <v>122</v>
      </c>
      <c r="E38" s="58"/>
      <c r="F38" s="60"/>
      <c r="G38" s="60"/>
      <c r="H38" s="61"/>
    </row>
    <row r="39" spans="1:8">
      <c r="A39" s="57" t="s">
        <v>84</v>
      </c>
      <c r="B39" s="58">
        <v>1</v>
      </c>
      <c r="C39" s="58">
        <v>4021</v>
      </c>
      <c r="D39" s="59" t="s">
        <v>123</v>
      </c>
      <c r="E39" s="58"/>
      <c r="F39" s="58"/>
      <c r="G39" s="58"/>
      <c r="H39" s="62"/>
    </row>
    <row r="40" spans="1:8">
      <c r="A40" s="57" t="s">
        <v>84</v>
      </c>
      <c r="B40" s="58">
        <v>1</v>
      </c>
      <c r="C40" s="58">
        <v>4022</v>
      </c>
      <c r="D40" s="59" t="s">
        <v>124</v>
      </c>
      <c r="E40" s="58"/>
      <c r="F40" s="60"/>
      <c r="G40" s="60"/>
      <c r="H40" s="61"/>
    </row>
    <row r="41" spans="1:8">
      <c r="A41" s="57" t="s">
        <v>84</v>
      </c>
      <c r="B41" s="58">
        <v>1</v>
      </c>
      <c r="C41" s="58">
        <v>4023</v>
      </c>
      <c r="D41" s="59" t="s">
        <v>125</v>
      </c>
      <c r="E41" s="58"/>
      <c r="F41" s="58"/>
      <c r="G41" s="58"/>
      <c r="H41" s="62"/>
    </row>
    <row r="42" spans="1:8">
      <c r="A42" s="57" t="s">
        <v>84</v>
      </c>
      <c r="B42" s="58">
        <v>1</v>
      </c>
      <c r="C42" s="58">
        <v>4024</v>
      </c>
      <c r="D42" s="59" t="s">
        <v>126</v>
      </c>
      <c r="E42" s="58"/>
      <c r="F42" s="60"/>
      <c r="G42" s="60"/>
      <c r="H42" s="61"/>
    </row>
    <row r="43" spans="1:8">
      <c r="A43" s="57" t="s">
        <v>82</v>
      </c>
      <c r="B43" s="58">
        <v>1</v>
      </c>
      <c r="C43" s="58">
        <v>4093</v>
      </c>
      <c r="D43" s="59" t="s">
        <v>127</v>
      </c>
      <c r="E43" s="58"/>
      <c r="F43" s="58"/>
      <c r="G43" s="58"/>
      <c r="H43" s="62"/>
    </row>
    <row r="44" spans="1:8">
      <c r="A44" s="57" t="s">
        <v>82</v>
      </c>
      <c r="B44" s="58">
        <v>1</v>
      </c>
      <c r="C44" s="58">
        <v>4095</v>
      </c>
      <c r="D44" s="59" t="s">
        <v>128</v>
      </c>
      <c r="E44" s="58"/>
      <c r="F44" s="60"/>
      <c r="G44" s="60"/>
      <c r="H44" s="61"/>
    </row>
    <row r="45" spans="1:8">
      <c r="A45" s="57" t="s">
        <v>82</v>
      </c>
      <c r="B45" s="58">
        <v>1</v>
      </c>
      <c r="C45" s="58">
        <v>5020</v>
      </c>
      <c r="D45" s="59" t="s">
        <v>129</v>
      </c>
      <c r="E45" s="58"/>
      <c r="F45" s="58"/>
      <c r="G45" s="58"/>
      <c r="H45" s="62"/>
    </row>
    <row r="46" spans="1:8">
      <c r="A46" s="57" t="s">
        <v>82</v>
      </c>
      <c r="B46" s="58">
        <v>1</v>
      </c>
      <c r="C46" s="58">
        <v>16384</v>
      </c>
      <c r="D46" s="59" t="s">
        <v>130</v>
      </c>
      <c r="E46" s="58"/>
      <c r="F46" s="60"/>
      <c r="G46" s="60"/>
      <c r="H46" s="61"/>
    </row>
    <row r="47" spans="1:8">
      <c r="A47" s="57" t="s">
        <v>82</v>
      </c>
      <c r="B47" s="58">
        <v>1</v>
      </c>
      <c r="C47" s="58">
        <v>16385</v>
      </c>
      <c r="D47" s="59" t="s">
        <v>131</v>
      </c>
      <c r="E47" s="58"/>
      <c r="F47" s="58"/>
      <c r="G47" s="58"/>
      <c r="H47" s="62"/>
    </row>
    <row r="48" spans="1:8">
      <c r="A48" s="57" t="s">
        <v>82</v>
      </c>
      <c r="B48" s="58">
        <v>1</v>
      </c>
      <c r="C48" s="58">
        <v>16391</v>
      </c>
      <c r="D48" s="59" t="s">
        <v>132</v>
      </c>
      <c r="E48" s="58"/>
      <c r="F48" s="60"/>
      <c r="G48" s="60"/>
      <c r="H48" s="61"/>
    </row>
    <row r="49" spans="1:8">
      <c r="A49" s="57" t="s">
        <v>134</v>
      </c>
      <c r="B49" s="58">
        <v>4</v>
      </c>
      <c r="C49" s="58">
        <v>16392</v>
      </c>
      <c r="D49" s="59" t="s">
        <v>133</v>
      </c>
      <c r="E49" s="58"/>
      <c r="F49" s="58"/>
      <c r="G49" s="58"/>
      <c r="H49" s="62"/>
    </row>
    <row r="50" spans="1:8">
      <c r="A50" s="57" t="s">
        <v>82</v>
      </c>
      <c r="B50" s="58">
        <v>1</v>
      </c>
      <c r="C50" s="58">
        <v>16393</v>
      </c>
      <c r="D50" s="59" t="s">
        <v>135</v>
      </c>
      <c r="E50" s="58"/>
      <c r="F50" s="60"/>
      <c r="G50" s="60"/>
      <c r="H50" s="61"/>
    </row>
    <row r="51" spans="1:8">
      <c r="A51" s="57" t="s">
        <v>134</v>
      </c>
      <c r="B51" s="58">
        <v>4</v>
      </c>
      <c r="C51" s="58">
        <v>16394</v>
      </c>
      <c r="D51" s="59" t="s">
        <v>136</v>
      </c>
      <c r="E51" s="58"/>
      <c r="F51" s="58"/>
      <c r="G51" s="58"/>
      <c r="H51" s="62"/>
    </row>
    <row r="52" spans="1:8">
      <c r="A52" s="57" t="s">
        <v>134</v>
      </c>
      <c r="B52" s="58">
        <v>4</v>
      </c>
      <c r="C52" s="58">
        <v>16395</v>
      </c>
      <c r="D52" s="59" t="s">
        <v>137</v>
      </c>
      <c r="E52" s="58"/>
      <c r="F52" s="60"/>
      <c r="G52" s="60"/>
      <c r="H52" s="61"/>
    </row>
    <row r="53" spans="1:8">
      <c r="A53" s="57" t="s">
        <v>134</v>
      </c>
      <c r="B53" s="58">
        <v>4</v>
      </c>
      <c r="C53" s="58">
        <v>16396</v>
      </c>
      <c r="D53" s="59" t="s">
        <v>138</v>
      </c>
      <c r="E53" s="58"/>
      <c r="F53" s="58"/>
      <c r="G53" s="58"/>
      <c r="H53" s="62"/>
    </row>
    <row r="54" spans="1:8">
      <c r="A54" s="57" t="s">
        <v>134</v>
      </c>
      <c r="B54" s="58">
        <v>4</v>
      </c>
      <c r="C54" s="58">
        <v>16397</v>
      </c>
      <c r="D54" s="59" t="s">
        <v>139</v>
      </c>
      <c r="E54" s="58"/>
      <c r="F54" s="60"/>
      <c r="G54" s="60"/>
      <c r="H54" s="61"/>
    </row>
    <row r="55" spans="1:8">
      <c r="A55" s="57" t="s">
        <v>134</v>
      </c>
      <c r="B55" s="58">
        <v>4</v>
      </c>
      <c r="C55" s="58">
        <v>16398</v>
      </c>
      <c r="D55" s="59" t="s">
        <v>140</v>
      </c>
      <c r="E55" s="58"/>
      <c r="F55" s="58"/>
      <c r="G55" s="58"/>
      <c r="H55" s="62"/>
    </row>
    <row r="56" spans="1:8">
      <c r="A56" s="57" t="s">
        <v>89</v>
      </c>
      <c r="B56" s="58">
        <v>3</v>
      </c>
      <c r="C56" s="58">
        <v>16399</v>
      </c>
      <c r="D56" s="59" t="s">
        <v>141</v>
      </c>
      <c r="E56" s="58"/>
      <c r="F56" s="60"/>
      <c r="G56" s="60"/>
      <c r="H56" s="61"/>
    </row>
    <row r="57" spans="1:8">
      <c r="A57" s="57" t="s">
        <v>134</v>
      </c>
      <c r="B57" s="58">
        <v>4</v>
      </c>
      <c r="C57" s="58">
        <v>16400</v>
      </c>
      <c r="D57" s="59" t="s">
        <v>142</v>
      </c>
      <c r="E57" s="58"/>
      <c r="F57" s="58"/>
      <c r="G57" s="58"/>
      <c r="H57" s="62"/>
    </row>
    <row r="58" spans="1:8">
      <c r="A58" s="57" t="s">
        <v>134</v>
      </c>
      <c r="B58" s="58">
        <v>4</v>
      </c>
      <c r="C58" s="58">
        <v>16401</v>
      </c>
      <c r="D58" s="59" t="s">
        <v>143</v>
      </c>
      <c r="E58" s="58"/>
      <c r="F58" s="60"/>
      <c r="G58" s="60"/>
      <c r="H58" s="61"/>
    </row>
    <row r="59" spans="1:8">
      <c r="A59" s="57" t="s">
        <v>134</v>
      </c>
      <c r="B59" s="58">
        <v>4</v>
      </c>
      <c r="C59" s="58">
        <v>16402</v>
      </c>
      <c r="D59" s="59" t="s">
        <v>144</v>
      </c>
      <c r="E59" s="58"/>
      <c r="F59" s="58"/>
      <c r="G59" s="58"/>
      <c r="H59" s="62"/>
    </row>
    <row r="60" spans="1:8">
      <c r="A60" s="57" t="s">
        <v>82</v>
      </c>
      <c r="B60" s="58">
        <v>1</v>
      </c>
      <c r="C60" s="58">
        <v>16403</v>
      </c>
      <c r="D60" s="59" t="s">
        <v>145</v>
      </c>
      <c r="E60" s="58"/>
      <c r="F60" s="60"/>
      <c r="G60" s="60"/>
      <c r="H60" s="61"/>
    </row>
    <row r="61" spans="1:8">
      <c r="A61" s="57" t="s">
        <v>82</v>
      </c>
      <c r="B61" s="58">
        <v>1</v>
      </c>
      <c r="C61" s="58">
        <v>16404</v>
      </c>
      <c r="D61" s="59" t="s">
        <v>146</v>
      </c>
      <c r="E61" s="58"/>
      <c r="F61" s="58"/>
      <c r="G61" s="58"/>
      <c r="H61" s="62"/>
    </row>
    <row r="62" spans="1:8">
      <c r="A62" s="57" t="s">
        <v>82</v>
      </c>
      <c r="B62" s="58">
        <v>1</v>
      </c>
      <c r="C62" s="58">
        <v>16405</v>
      </c>
      <c r="D62" s="59" t="s">
        <v>147</v>
      </c>
      <c r="E62" s="58"/>
      <c r="F62" s="60"/>
      <c r="G62" s="60"/>
      <c r="H62" s="61"/>
    </row>
    <row r="63" spans="1:8">
      <c r="A63" s="57" t="s">
        <v>134</v>
      </c>
      <c r="B63" s="58">
        <v>4</v>
      </c>
      <c r="C63" s="58">
        <v>16406</v>
      </c>
      <c r="D63" s="59" t="s">
        <v>148</v>
      </c>
      <c r="E63" s="58"/>
      <c r="F63" s="58"/>
      <c r="G63" s="58"/>
      <c r="H63" s="62"/>
    </row>
    <row r="64" spans="1:8">
      <c r="A64" s="57" t="s">
        <v>89</v>
      </c>
      <c r="B64" s="58">
        <v>3</v>
      </c>
      <c r="C64" s="58">
        <v>16407</v>
      </c>
      <c r="D64" s="59" t="s">
        <v>149</v>
      </c>
      <c r="E64" s="58"/>
      <c r="F64" s="60"/>
      <c r="G64" s="60"/>
      <c r="H64" s="61"/>
    </row>
    <row r="65" spans="1:8">
      <c r="A65" s="57" t="s">
        <v>134</v>
      </c>
      <c r="B65" s="58">
        <v>4</v>
      </c>
      <c r="C65" s="58">
        <v>16408</v>
      </c>
      <c r="D65" s="59" t="s">
        <v>150</v>
      </c>
      <c r="E65" s="58"/>
      <c r="F65" s="58"/>
      <c r="G65" s="58"/>
      <c r="H65" s="62"/>
    </row>
    <row r="66" spans="1:8">
      <c r="A66" s="57" t="s">
        <v>134</v>
      </c>
      <c r="B66" s="58">
        <v>4</v>
      </c>
      <c r="C66" s="58">
        <v>16409</v>
      </c>
      <c r="D66" s="59" t="s">
        <v>151</v>
      </c>
      <c r="E66" s="58"/>
      <c r="F66" s="60"/>
      <c r="G66" s="60"/>
      <c r="H66" s="61"/>
    </row>
    <row r="67" spans="1:8">
      <c r="A67" s="57" t="s">
        <v>134</v>
      </c>
      <c r="B67" s="58">
        <v>4</v>
      </c>
      <c r="C67" s="58">
        <v>16410</v>
      </c>
      <c r="D67" s="59" t="s">
        <v>152</v>
      </c>
      <c r="E67" s="58"/>
      <c r="F67" s="58"/>
      <c r="G67" s="58"/>
      <c r="H67" s="62"/>
    </row>
    <row r="68" spans="1:8">
      <c r="A68" s="57" t="s">
        <v>82</v>
      </c>
      <c r="B68" s="58">
        <v>1</v>
      </c>
      <c r="C68" s="58">
        <v>16411</v>
      </c>
      <c r="D68" s="59" t="s">
        <v>153</v>
      </c>
      <c r="E68" s="58"/>
      <c r="F68" s="60"/>
      <c r="G68" s="60"/>
      <c r="H68" s="61"/>
    </row>
    <row r="69" spans="1:8">
      <c r="A69" s="57" t="s">
        <v>134</v>
      </c>
      <c r="B69" s="58">
        <v>4</v>
      </c>
      <c r="C69" s="58">
        <v>16412</v>
      </c>
      <c r="D69" s="59" t="s">
        <v>154</v>
      </c>
      <c r="E69" s="58"/>
      <c r="F69" s="58"/>
      <c r="G69" s="58"/>
      <c r="H69" s="62"/>
    </row>
    <row r="70" spans="1:8">
      <c r="A70" s="57" t="s">
        <v>134</v>
      </c>
      <c r="B70" s="58">
        <v>4</v>
      </c>
      <c r="C70" s="58">
        <v>16413</v>
      </c>
      <c r="D70" s="59" t="s">
        <v>155</v>
      </c>
      <c r="E70" s="58"/>
      <c r="F70" s="60"/>
      <c r="G70" s="60"/>
      <c r="H70" s="61"/>
    </row>
    <row r="71" spans="1:8">
      <c r="A71" s="57" t="s">
        <v>134</v>
      </c>
      <c r="B71" s="58">
        <v>4</v>
      </c>
      <c r="C71" s="58">
        <v>16414</v>
      </c>
      <c r="D71" s="59" t="s">
        <v>156</v>
      </c>
      <c r="E71" s="58"/>
      <c r="F71" s="58"/>
      <c r="G71" s="58"/>
      <c r="H71" s="62"/>
    </row>
    <row r="72" spans="1:8">
      <c r="A72" s="57" t="s">
        <v>134</v>
      </c>
      <c r="B72" s="58">
        <v>4</v>
      </c>
      <c r="C72" s="58">
        <v>16415</v>
      </c>
      <c r="D72" s="59" t="s">
        <v>157</v>
      </c>
      <c r="E72" s="58"/>
      <c r="F72" s="60"/>
      <c r="G72" s="60"/>
      <c r="H72" s="61"/>
    </row>
    <row r="73" spans="1:8">
      <c r="A73" s="57" t="s">
        <v>82</v>
      </c>
      <c r="B73" s="58">
        <v>1</v>
      </c>
      <c r="C73" s="58">
        <v>16416</v>
      </c>
      <c r="D73" s="59" t="s">
        <v>158</v>
      </c>
      <c r="E73" s="58"/>
      <c r="F73" s="58"/>
      <c r="G73" s="58"/>
      <c r="H73" s="62"/>
    </row>
    <row r="74" spans="1:8">
      <c r="A74" s="57" t="s">
        <v>134</v>
      </c>
      <c r="B74" s="58">
        <v>4</v>
      </c>
      <c r="C74" s="58">
        <v>16417</v>
      </c>
      <c r="D74" s="59" t="s">
        <v>159</v>
      </c>
      <c r="E74" s="58"/>
      <c r="F74" s="60"/>
      <c r="G74" s="60"/>
      <c r="H74" s="61"/>
    </row>
    <row r="75" spans="1:8">
      <c r="A75" s="57" t="s">
        <v>89</v>
      </c>
      <c r="B75" s="58">
        <v>3</v>
      </c>
      <c r="C75" s="58">
        <v>16418</v>
      </c>
      <c r="D75" s="59" t="s">
        <v>160</v>
      </c>
      <c r="E75" s="58"/>
      <c r="F75" s="58"/>
      <c r="G75" s="58"/>
      <c r="H75" s="62"/>
    </row>
    <row r="76" spans="1:8">
      <c r="A76" s="57" t="s">
        <v>134</v>
      </c>
      <c r="B76" s="58">
        <v>4</v>
      </c>
      <c r="C76" s="58">
        <v>16419</v>
      </c>
      <c r="D76" s="59" t="s">
        <v>161</v>
      </c>
      <c r="E76" s="58"/>
      <c r="F76" s="60"/>
      <c r="G76" s="60"/>
      <c r="H76" s="61"/>
    </row>
    <row r="77" spans="1:8">
      <c r="A77" s="57" t="s">
        <v>134</v>
      </c>
      <c r="B77" s="58">
        <v>4</v>
      </c>
      <c r="C77" s="58">
        <v>16420</v>
      </c>
      <c r="D77" s="59" t="s">
        <v>162</v>
      </c>
      <c r="E77" s="58"/>
      <c r="F77" s="58"/>
      <c r="G77" s="58"/>
      <c r="H77" s="62"/>
    </row>
    <row r="78" spans="1:8">
      <c r="A78" s="57" t="s">
        <v>134</v>
      </c>
      <c r="B78" s="58">
        <v>4</v>
      </c>
      <c r="C78" s="58">
        <v>16421</v>
      </c>
      <c r="D78" s="59" t="s">
        <v>163</v>
      </c>
      <c r="E78" s="58"/>
      <c r="F78" s="60"/>
      <c r="G78" s="60"/>
      <c r="H78" s="61"/>
    </row>
    <row r="79" spans="1:8">
      <c r="A79" s="57" t="s">
        <v>89</v>
      </c>
      <c r="B79" s="58">
        <v>1</v>
      </c>
      <c r="C79" s="58">
        <v>16423</v>
      </c>
      <c r="D79" s="59" t="s">
        <v>164</v>
      </c>
      <c r="E79" s="58"/>
      <c r="F79" s="58"/>
      <c r="G79" s="58"/>
      <c r="H79" s="62"/>
    </row>
    <row r="80" spans="1:8">
      <c r="A80" s="57" t="s">
        <v>82</v>
      </c>
      <c r="B80" s="58">
        <v>1</v>
      </c>
      <c r="C80" s="58">
        <v>16424</v>
      </c>
      <c r="D80" s="59" t="s">
        <v>165</v>
      </c>
      <c r="E80" s="58"/>
      <c r="F80" s="60"/>
      <c r="G80" s="60"/>
      <c r="H80" s="61"/>
    </row>
    <row r="81" spans="1:8">
      <c r="A81" s="57" t="s">
        <v>82</v>
      </c>
      <c r="B81" s="58">
        <v>1</v>
      </c>
      <c r="C81" s="58">
        <v>16427</v>
      </c>
      <c r="D81" s="59" t="s">
        <v>166</v>
      </c>
      <c r="E81" s="58"/>
      <c r="F81" s="58"/>
      <c r="G81" s="58"/>
      <c r="H81" s="62"/>
    </row>
    <row r="82" spans="1:8">
      <c r="A82" s="57" t="s">
        <v>82</v>
      </c>
      <c r="B82" s="58">
        <v>1</v>
      </c>
      <c r="C82" s="58">
        <v>16428</v>
      </c>
      <c r="D82" s="59" t="s">
        <v>167</v>
      </c>
      <c r="E82" s="58"/>
      <c r="F82" s="60"/>
      <c r="G82" s="60"/>
      <c r="H82" s="61"/>
    </row>
    <row r="83" spans="1:8">
      <c r="A83" s="57" t="s">
        <v>134</v>
      </c>
      <c r="B83" s="58">
        <v>4</v>
      </c>
      <c r="C83" s="58">
        <v>16429</v>
      </c>
      <c r="D83" s="59" t="s">
        <v>168</v>
      </c>
      <c r="E83" s="58"/>
      <c r="F83" s="58"/>
      <c r="G83" s="58"/>
      <c r="H83" s="62"/>
    </row>
    <row r="84" spans="1:8">
      <c r="A84" s="57" t="s">
        <v>134</v>
      </c>
      <c r="B84" s="58">
        <v>4</v>
      </c>
      <c r="C84" s="58">
        <v>16430</v>
      </c>
      <c r="D84" s="59" t="s">
        <v>169</v>
      </c>
      <c r="E84" s="58"/>
      <c r="F84" s="60"/>
      <c r="G84" s="60"/>
      <c r="H84" s="61"/>
    </row>
    <row r="85" spans="1:8">
      <c r="A85" s="57" t="s">
        <v>134</v>
      </c>
      <c r="B85" s="58">
        <v>4</v>
      </c>
      <c r="C85" s="58">
        <v>16432</v>
      </c>
      <c r="D85" s="59" t="s">
        <v>170</v>
      </c>
      <c r="E85" s="58"/>
      <c r="F85" s="58"/>
      <c r="G85" s="58"/>
      <c r="H85" s="62"/>
    </row>
    <row r="86" spans="1:8">
      <c r="A86" s="57" t="s">
        <v>82</v>
      </c>
      <c r="B86" s="58">
        <v>1</v>
      </c>
      <c r="C86" s="58">
        <v>16436</v>
      </c>
      <c r="D86" s="59" t="s">
        <v>171</v>
      </c>
      <c r="E86" s="58"/>
      <c r="F86" s="60"/>
      <c r="G86" s="60"/>
      <c r="H86" s="61"/>
    </row>
    <row r="87" spans="1:8">
      <c r="A87" s="57" t="s">
        <v>82</v>
      </c>
      <c r="B87" s="58">
        <v>1</v>
      </c>
      <c r="C87" s="58">
        <v>16437</v>
      </c>
      <c r="D87" s="59" t="s">
        <v>172</v>
      </c>
      <c r="E87" s="58"/>
      <c r="F87" s="58"/>
      <c r="G87" s="58"/>
      <c r="H87" s="62"/>
    </row>
    <row r="88" spans="1:8">
      <c r="A88" s="57" t="s">
        <v>82</v>
      </c>
      <c r="B88" s="58">
        <v>1</v>
      </c>
      <c r="C88" s="58">
        <v>16438</v>
      </c>
      <c r="D88" s="59" t="s">
        <v>173</v>
      </c>
      <c r="E88" s="58"/>
      <c r="F88" s="60"/>
      <c r="G88" s="60"/>
      <c r="H88" s="61"/>
    </row>
    <row r="89" spans="1:8">
      <c r="A89" s="57" t="s">
        <v>82</v>
      </c>
      <c r="B89" s="58">
        <v>1</v>
      </c>
      <c r="C89" s="58">
        <v>16443</v>
      </c>
      <c r="D89" s="59" t="s">
        <v>174</v>
      </c>
      <c r="E89" s="58"/>
      <c r="F89" s="58"/>
      <c r="G89" s="58"/>
      <c r="H89" s="62"/>
    </row>
    <row r="90" spans="1:8">
      <c r="A90" s="57" t="s">
        <v>134</v>
      </c>
      <c r="B90" s="58">
        <v>4</v>
      </c>
      <c r="C90" s="58">
        <v>16444</v>
      </c>
      <c r="D90" s="59" t="s">
        <v>175</v>
      </c>
      <c r="E90" s="58" t="s">
        <v>343</v>
      </c>
      <c r="F90" s="60"/>
      <c r="G90" s="60"/>
      <c r="H90" s="61"/>
    </row>
    <row r="91" spans="1:8">
      <c r="A91" s="57" t="s">
        <v>134</v>
      </c>
      <c r="B91" s="58">
        <v>4</v>
      </c>
      <c r="C91" s="58">
        <v>16445</v>
      </c>
      <c r="D91" s="59" t="s">
        <v>176</v>
      </c>
      <c r="E91" s="58"/>
      <c r="F91" s="58"/>
      <c r="G91" s="58"/>
      <c r="H91" s="62"/>
    </row>
    <row r="92" spans="1:8">
      <c r="A92" s="57" t="s">
        <v>134</v>
      </c>
      <c r="B92" s="58">
        <v>4</v>
      </c>
      <c r="C92" s="58">
        <v>16446</v>
      </c>
      <c r="D92" s="59" t="s">
        <v>177</v>
      </c>
      <c r="E92" s="58"/>
      <c r="F92" s="60"/>
      <c r="G92" s="60"/>
      <c r="H92" s="61"/>
    </row>
    <row r="93" spans="1:8">
      <c r="A93" s="57" t="s">
        <v>82</v>
      </c>
      <c r="B93" s="58">
        <v>1</v>
      </c>
      <c r="C93" s="58">
        <v>16447</v>
      </c>
      <c r="D93" s="59" t="s">
        <v>178</v>
      </c>
      <c r="E93" s="58"/>
      <c r="F93" s="58"/>
      <c r="G93" s="58"/>
      <c r="H93" s="62"/>
    </row>
    <row r="94" spans="1:8">
      <c r="A94" s="57" t="s">
        <v>82</v>
      </c>
      <c r="B94" s="58">
        <v>1</v>
      </c>
      <c r="C94" s="58">
        <v>16448</v>
      </c>
      <c r="D94" s="59" t="s">
        <v>179</v>
      </c>
      <c r="E94" s="58"/>
      <c r="F94" s="60"/>
      <c r="G94" s="60"/>
      <c r="H94" s="61"/>
    </row>
    <row r="95" spans="1:8">
      <c r="A95" s="57" t="s">
        <v>134</v>
      </c>
      <c r="B95" s="58">
        <v>4</v>
      </c>
      <c r="C95" s="58">
        <v>16449</v>
      </c>
      <c r="D95" s="59" t="s">
        <v>180</v>
      </c>
      <c r="E95" s="58"/>
      <c r="F95" s="58"/>
      <c r="G95" s="58"/>
      <c r="H95" s="62"/>
    </row>
    <row r="96" spans="1:8">
      <c r="A96" s="57" t="s">
        <v>134</v>
      </c>
      <c r="B96" s="58">
        <v>4</v>
      </c>
      <c r="C96" s="58">
        <v>16452</v>
      </c>
      <c r="D96" s="59" t="s">
        <v>181</v>
      </c>
      <c r="E96" s="58"/>
      <c r="F96" s="60"/>
      <c r="G96" s="60"/>
      <c r="H96" s="61"/>
    </row>
    <row r="97" spans="1:8">
      <c r="A97" s="57" t="s">
        <v>134</v>
      </c>
      <c r="B97" s="58">
        <v>4</v>
      </c>
      <c r="C97" s="58">
        <v>16453</v>
      </c>
      <c r="D97" s="59" t="s">
        <v>182</v>
      </c>
      <c r="E97" s="58"/>
      <c r="F97" s="58"/>
      <c r="G97" s="58"/>
      <c r="H97" s="62"/>
    </row>
    <row r="98" spans="1:8">
      <c r="A98" s="57" t="s">
        <v>134</v>
      </c>
      <c r="B98" s="58">
        <v>4</v>
      </c>
      <c r="C98" s="58">
        <v>16454</v>
      </c>
      <c r="D98" s="59" t="s">
        <v>183</v>
      </c>
      <c r="E98" s="58"/>
      <c r="F98" s="60"/>
      <c r="G98" s="60"/>
      <c r="H98" s="61"/>
    </row>
    <row r="99" spans="1:8">
      <c r="A99" s="57" t="s">
        <v>134</v>
      </c>
      <c r="B99" s="58">
        <v>4</v>
      </c>
      <c r="C99" s="58">
        <v>16463</v>
      </c>
      <c r="D99" s="59" t="s">
        <v>184</v>
      </c>
      <c r="E99" s="58"/>
      <c r="F99" s="58"/>
      <c r="G99" s="58"/>
      <c r="H99" s="62"/>
    </row>
    <row r="100" spans="1:8">
      <c r="A100" s="57" t="s">
        <v>134</v>
      </c>
      <c r="B100" s="58">
        <v>4</v>
      </c>
      <c r="C100" s="58">
        <v>16464</v>
      </c>
      <c r="D100" s="59" t="s">
        <v>185</v>
      </c>
      <c r="E100" s="58"/>
      <c r="F100" s="60"/>
      <c r="G100" s="60"/>
      <c r="H100" s="61"/>
    </row>
    <row r="101" spans="1:8">
      <c r="A101" s="57" t="s">
        <v>134</v>
      </c>
      <c r="B101" s="58">
        <v>4</v>
      </c>
      <c r="C101" s="58">
        <v>16465</v>
      </c>
      <c r="D101" s="59" t="s">
        <v>186</v>
      </c>
      <c r="E101" s="58"/>
      <c r="F101" s="58"/>
      <c r="G101" s="58"/>
      <c r="H101" s="62"/>
    </row>
    <row r="102" spans="1:8">
      <c r="A102" s="57" t="s">
        <v>134</v>
      </c>
      <c r="B102" s="58">
        <v>4</v>
      </c>
      <c r="C102" s="58">
        <v>16468</v>
      </c>
      <c r="D102" s="59" t="s">
        <v>187</v>
      </c>
      <c r="E102" s="58"/>
      <c r="F102" s="60"/>
      <c r="G102" s="60"/>
      <c r="H102" s="61"/>
    </row>
    <row r="103" spans="1:8">
      <c r="A103" s="57" t="s">
        <v>134</v>
      </c>
      <c r="B103" s="58">
        <v>4</v>
      </c>
      <c r="C103" s="58">
        <v>16469</v>
      </c>
      <c r="D103" s="59" t="s">
        <v>188</v>
      </c>
      <c r="E103" s="58"/>
      <c r="F103" s="58"/>
      <c r="G103" s="58"/>
      <c r="H103" s="62"/>
    </row>
    <row r="104" spans="1:8">
      <c r="A104" s="57" t="s">
        <v>134</v>
      </c>
      <c r="B104" s="58">
        <v>4</v>
      </c>
      <c r="C104" s="58">
        <v>16472</v>
      </c>
      <c r="D104" s="59" t="s">
        <v>189</v>
      </c>
      <c r="E104" s="58"/>
      <c r="F104" s="60"/>
      <c r="G104" s="60"/>
      <c r="H104" s="61"/>
    </row>
    <row r="105" spans="1:8">
      <c r="A105" s="57" t="s">
        <v>82</v>
      </c>
      <c r="B105" s="58">
        <v>1</v>
      </c>
      <c r="C105" s="58">
        <v>16473</v>
      </c>
      <c r="D105" s="59" t="s">
        <v>190</v>
      </c>
      <c r="E105" s="58"/>
      <c r="F105" s="58"/>
      <c r="G105" s="58"/>
      <c r="H105" s="62"/>
    </row>
    <row r="106" spans="1:8">
      <c r="A106" s="57" t="s">
        <v>82</v>
      </c>
      <c r="B106" s="58">
        <v>1</v>
      </c>
      <c r="C106" s="58">
        <v>16474</v>
      </c>
      <c r="D106" s="59" t="s">
        <v>191</v>
      </c>
      <c r="E106" s="58"/>
      <c r="F106" s="60"/>
      <c r="G106" s="60"/>
      <c r="H106" s="61"/>
    </row>
    <row r="107" spans="1:8">
      <c r="A107" s="57" t="s">
        <v>193</v>
      </c>
      <c r="B107" s="58">
        <v>1</v>
      </c>
      <c r="C107" s="58">
        <v>16479</v>
      </c>
      <c r="D107" s="59" t="s">
        <v>192</v>
      </c>
      <c r="E107" s="58"/>
      <c r="F107" s="58"/>
      <c r="G107" s="58"/>
      <c r="H107" s="62"/>
    </row>
    <row r="108" spans="1:8">
      <c r="A108" s="57" t="s">
        <v>195</v>
      </c>
      <c r="B108" s="58">
        <v>1</v>
      </c>
      <c r="C108" s="58">
        <v>16482</v>
      </c>
      <c r="D108" s="59" t="s">
        <v>194</v>
      </c>
      <c r="E108" s="58"/>
      <c r="F108" s="60"/>
      <c r="G108" s="60"/>
      <c r="H108" s="61"/>
    </row>
    <row r="109" spans="1:8">
      <c r="A109" s="57" t="s">
        <v>89</v>
      </c>
      <c r="B109" s="58">
        <v>1</v>
      </c>
      <c r="C109" s="58">
        <v>16485</v>
      </c>
      <c r="D109" s="59" t="s">
        <v>196</v>
      </c>
      <c r="E109" s="58"/>
      <c r="F109" s="58"/>
      <c r="G109" s="58"/>
      <c r="H109" s="62"/>
    </row>
    <row r="110" spans="1:8">
      <c r="A110" s="57" t="s">
        <v>134</v>
      </c>
      <c r="B110" s="58">
        <v>4</v>
      </c>
      <c r="C110" s="58">
        <v>16486</v>
      </c>
      <c r="D110" s="59" t="s">
        <v>197</v>
      </c>
      <c r="E110" s="58"/>
      <c r="F110" s="60"/>
      <c r="G110" s="60"/>
      <c r="H110" s="61"/>
    </row>
    <row r="111" spans="1:8">
      <c r="A111" s="57" t="s">
        <v>134</v>
      </c>
      <c r="B111" s="58">
        <v>4</v>
      </c>
      <c r="C111" s="58">
        <v>16487</v>
      </c>
      <c r="D111" s="59" t="s">
        <v>198</v>
      </c>
      <c r="E111" s="58"/>
      <c r="F111" s="58"/>
      <c r="G111" s="58"/>
      <c r="H111" s="62"/>
    </row>
    <row r="112" spans="1:8">
      <c r="A112" s="57" t="s">
        <v>82</v>
      </c>
      <c r="B112" s="58">
        <v>1</v>
      </c>
      <c r="C112" s="58">
        <v>16489</v>
      </c>
      <c r="D112" s="59" t="s">
        <v>199</v>
      </c>
      <c r="E112" s="58"/>
      <c r="F112" s="60"/>
      <c r="G112" s="60"/>
      <c r="H112" s="61"/>
    </row>
    <row r="113" spans="1:8">
      <c r="A113" s="57" t="s">
        <v>82</v>
      </c>
      <c r="B113" s="58">
        <v>1</v>
      </c>
      <c r="C113" s="58">
        <v>16490</v>
      </c>
      <c r="D113" s="59" t="s">
        <v>200</v>
      </c>
      <c r="E113" s="58"/>
      <c r="F113" s="58"/>
      <c r="G113" s="58"/>
      <c r="H113" s="62"/>
    </row>
    <row r="114" spans="1:8">
      <c r="A114" s="57" t="s">
        <v>82</v>
      </c>
      <c r="B114" s="58">
        <v>1</v>
      </c>
      <c r="C114" s="58">
        <v>16491</v>
      </c>
      <c r="D114" s="59" t="s">
        <v>201</v>
      </c>
      <c r="E114" s="58"/>
      <c r="F114" s="60"/>
      <c r="G114" s="60"/>
      <c r="H114" s="61"/>
    </row>
    <row r="115" spans="1:8">
      <c r="A115" s="57" t="s">
        <v>134</v>
      </c>
      <c r="B115" s="58">
        <v>4</v>
      </c>
      <c r="C115" s="58">
        <v>16492</v>
      </c>
      <c r="D115" s="59" t="s">
        <v>202</v>
      </c>
      <c r="E115" s="58"/>
      <c r="F115" s="58"/>
      <c r="G115" s="58"/>
      <c r="H115" s="62"/>
    </row>
    <row r="116" spans="1:8">
      <c r="A116" s="57" t="s">
        <v>134</v>
      </c>
      <c r="B116" s="58">
        <v>4</v>
      </c>
      <c r="C116" s="58">
        <v>16493</v>
      </c>
      <c r="D116" s="59" t="s">
        <v>203</v>
      </c>
      <c r="E116" s="58"/>
      <c r="F116" s="60"/>
      <c r="G116" s="60"/>
      <c r="H116" s="61"/>
    </row>
    <row r="117" spans="1:8">
      <c r="A117" s="57" t="s">
        <v>82</v>
      </c>
      <c r="B117" s="58">
        <v>1</v>
      </c>
      <c r="C117" s="58">
        <v>16494</v>
      </c>
      <c r="D117" s="59" t="s">
        <v>204</v>
      </c>
      <c r="E117" s="58"/>
      <c r="F117" s="58"/>
      <c r="G117" s="58"/>
      <c r="H117" s="62"/>
    </row>
    <row r="118" spans="1:8">
      <c r="A118" s="57" t="s">
        <v>82</v>
      </c>
      <c r="B118" s="58">
        <v>1</v>
      </c>
      <c r="C118" s="58">
        <v>16495</v>
      </c>
      <c r="D118" s="59" t="s">
        <v>205</v>
      </c>
      <c r="E118" s="58"/>
      <c r="F118" s="60"/>
      <c r="G118" s="60"/>
      <c r="H118" s="61"/>
    </row>
    <row r="119" spans="1:8">
      <c r="A119" s="57" t="s">
        <v>82</v>
      </c>
      <c r="B119" s="58">
        <v>1</v>
      </c>
      <c r="C119" s="58">
        <v>16496</v>
      </c>
      <c r="D119" s="59" t="s">
        <v>206</v>
      </c>
      <c r="E119" s="58"/>
      <c r="F119" s="58"/>
      <c r="G119" s="58"/>
      <c r="H119" s="62"/>
    </row>
    <row r="120" spans="1:8">
      <c r="A120" s="57" t="s">
        <v>82</v>
      </c>
      <c r="B120" s="58">
        <v>1</v>
      </c>
      <c r="C120" s="58">
        <v>16497</v>
      </c>
      <c r="D120" s="59" t="s">
        <v>207</v>
      </c>
      <c r="E120" s="58"/>
      <c r="F120" s="60"/>
      <c r="G120" s="60"/>
      <c r="H120" s="61"/>
    </row>
    <row r="121" spans="1:8">
      <c r="A121" s="57" t="s">
        <v>82</v>
      </c>
      <c r="B121" s="58">
        <v>1</v>
      </c>
      <c r="C121" s="58">
        <v>16498</v>
      </c>
      <c r="D121" s="59" t="s">
        <v>208</v>
      </c>
      <c r="E121" s="58"/>
      <c r="F121" s="58"/>
      <c r="G121" s="58"/>
      <c r="H121" s="62"/>
    </row>
    <row r="122" spans="1:8">
      <c r="A122" s="57" t="s">
        <v>82</v>
      </c>
      <c r="B122" s="58">
        <v>1</v>
      </c>
      <c r="C122" s="58">
        <v>16499</v>
      </c>
      <c r="D122" s="59" t="s">
        <v>209</v>
      </c>
      <c r="E122" s="58"/>
      <c r="F122" s="60"/>
      <c r="G122" s="60"/>
      <c r="H122" s="61"/>
    </row>
    <row r="123" spans="1:8">
      <c r="A123" s="57" t="s">
        <v>82</v>
      </c>
      <c r="B123" s="58">
        <v>1</v>
      </c>
      <c r="C123" s="58">
        <v>16505</v>
      </c>
      <c r="D123" s="59" t="s">
        <v>210</v>
      </c>
      <c r="E123" s="58"/>
      <c r="F123" s="58"/>
      <c r="G123" s="58"/>
      <c r="H123" s="62"/>
    </row>
    <row r="124" spans="1:8">
      <c r="A124" s="57" t="s">
        <v>82</v>
      </c>
      <c r="B124" s="58">
        <v>1</v>
      </c>
      <c r="C124" s="58">
        <v>16506</v>
      </c>
      <c r="D124" s="59" t="s">
        <v>211</v>
      </c>
      <c r="E124" s="58"/>
      <c r="F124" s="60"/>
      <c r="G124" s="60"/>
      <c r="H124" s="61"/>
    </row>
    <row r="125" spans="1:8">
      <c r="A125" s="57" t="s">
        <v>195</v>
      </c>
      <c r="B125" s="58">
        <v>1</v>
      </c>
      <c r="C125" s="58">
        <v>16509</v>
      </c>
      <c r="D125" s="59" t="s">
        <v>212</v>
      </c>
      <c r="E125" s="58"/>
      <c r="F125" s="58"/>
      <c r="G125" s="58"/>
      <c r="H125" s="62"/>
    </row>
    <row r="126" spans="1:8">
      <c r="A126" s="57" t="s">
        <v>195</v>
      </c>
      <c r="B126" s="58">
        <v>1</v>
      </c>
      <c r="C126" s="58">
        <v>16510</v>
      </c>
      <c r="D126" s="59" t="s">
        <v>213</v>
      </c>
      <c r="E126" s="58"/>
      <c r="F126" s="60"/>
      <c r="G126" s="60"/>
      <c r="H126" s="61"/>
    </row>
    <row r="127" spans="1:8">
      <c r="A127" s="57" t="s">
        <v>195</v>
      </c>
      <c r="B127" s="58">
        <v>1</v>
      </c>
      <c r="C127" s="58">
        <v>16511</v>
      </c>
      <c r="D127" s="59" t="s">
        <v>214</v>
      </c>
      <c r="E127" s="58"/>
      <c r="F127" s="58"/>
      <c r="G127" s="58"/>
      <c r="H127" s="62"/>
    </row>
    <row r="128" spans="1:8">
      <c r="A128" s="57" t="s">
        <v>195</v>
      </c>
      <c r="B128" s="58">
        <v>1</v>
      </c>
      <c r="C128" s="58">
        <v>16512</v>
      </c>
      <c r="D128" s="59" t="s">
        <v>215</v>
      </c>
      <c r="E128" s="58"/>
      <c r="F128" s="60"/>
      <c r="G128" s="60"/>
      <c r="H128" s="61"/>
    </row>
    <row r="129" spans="1:8">
      <c r="A129" s="57" t="s">
        <v>195</v>
      </c>
      <c r="B129" s="58">
        <v>1</v>
      </c>
      <c r="C129" s="58">
        <v>16513</v>
      </c>
      <c r="D129" s="59" t="s">
        <v>216</v>
      </c>
      <c r="E129" s="58"/>
      <c r="F129" s="58"/>
      <c r="G129" s="58"/>
      <c r="H129" s="62"/>
    </row>
    <row r="130" spans="1:8">
      <c r="A130" s="57" t="s">
        <v>195</v>
      </c>
      <c r="B130" s="58">
        <v>1</v>
      </c>
      <c r="C130" s="58">
        <v>16514</v>
      </c>
      <c r="D130" s="59" t="s">
        <v>217</v>
      </c>
      <c r="E130" s="58"/>
      <c r="F130" s="60"/>
      <c r="G130" s="60"/>
      <c r="H130" s="61"/>
    </row>
    <row r="131" spans="1:8">
      <c r="A131" s="57" t="s">
        <v>195</v>
      </c>
      <c r="B131" s="58">
        <v>1</v>
      </c>
      <c r="C131" s="58">
        <v>16515</v>
      </c>
      <c r="D131" s="59" t="s">
        <v>218</v>
      </c>
      <c r="E131" s="58"/>
      <c r="F131" s="58"/>
      <c r="G131" s="58"/>
      <c r="H131" s="62"/>
    </row>
    <row r="132" spans="1:8">
      <c r="A132" s="57" t="s">
        <v>195</v>
      </c>
      <c r="B132" s="58">
        <v>1</v>
      </c>
      <c r="C132" s="58">
        <v>16516</v>
      </c>
      <c r="D132" s="59" t="s">
        <v>219</v>
      </c>
      <c r="E132" s="58"/>
      <c r="F132" s="60"/>
      <c r="G132" s="60"/>
      <c r="H132" s="61"/>
    </row>
    <row r="133" spans="1:8">
      <c r="A133" s="57" t="s">
        <v>195</v>
      </c>
      <c r="B133" s="58">
        <v>1</v>
      </c>
      <c r="C133" s="58">
        <v>16517</v>
      </c>
      <c r="D133" s="59" t="s">
        <v>220</v>
      </c>
      <c r="E133" s="58"/>
      <c r="F133" s="58"/>
      <c r="G133" s="58"/>
      <c r="H133" s="62"/>
    </row>
    <row r="134" spans="1:8">
      <c r="A134" s="57" t="s">
        <v>195</v>
      </c>
      <c r="B134" s="58">
        <v>1</v>
      </c>
      <c r="C134" s="58">
        <v>16518</v>
      </c>
      <c r="D134" s="59" t="s">
        <v>221</v>
      </c>
      <c r="E134" s="58"/>
      <c r="F134" s="60"/>
      <c r="G134" s="60"/>
      <c r="H134" s="61"/>
    </row>
    <row r="135" spans="1:8">
      <c r="A135" s="57" t="s">
        <v>195</v>
      </c>
      <c r="B135" s="58">
        <v>1</v>
      </c>
      <c r="C135" s="58">
        <v>16519</v>
      </c>
      <c r="D135" s="59" t="s">
        <v>222</v>
      </c>
      <c r="E135" s="58"/>
      <c r="F135" s="58"/>
      <c r="G135" s="58"/>
      <c r="H135" s="62"/>
    </row>
    <row r="136" spans="1:8">
      <c r="A136" s="57" t="s">
        <v>195</v>
      </c>
      <c r="B136" s="58">
        <v>1</v>
      </c>
      <c r="C136" s="58">
        <v>16520</v>
      </c>
      <c r="D136" s="59" t="s">
        <v>223</v>
      </c>
      <c r="E136" s="58"/>
      <c r="F136" s="60"/>
      <c r="G136" s="60"/>
      <c r="H136" s="61"/>
    </row>
    <row r="137" spans="1:8">
      <c r="A137" s="57" t="s">
        <v>82</v>
      </c>
      <c r="B137" s="58">
        <v>1</v>
      </c>
      <c r="C137" s="58">
        <v>16523</v>
      </c>
      <c r="D137" s="59" t="s">
        <v>224</v>
      </c>
      <c r="E137" s="58"/>
      <c r="F137" s="58"/>
      <c r="G137" s="58"/>
      <c r="H137" s="62"/>
    </row>
    <row r="138" spans="1:8">
      <c r="A138" s="57" t="s">
        <v>82</v>
      </c>
      <c r="B138" s="58">
        <v>1</v>
      </c>
      <c r="C138" s="58">
        <v>16524</v>
      </c>
      <c r="D138" s="59" t="s">
        <v>225</v>
      </c>
      <c r="E138" s="58"/>
      <c r="F138" s="60"/>
      <c r="G138" s="60"/>
      <c r="H138" s="61"/>
    </row>
    <row r="139" spans="1:8">
      <c r="A139" s="57" t="s">
        <v>82</v>
      </c>
      <c r="B139" s="58">
        <v>1</v>
      </c>
      <c r="C139" s="58">
        <v>16527</v>
      </c>
      <c r="D139" s="59" t="s">
        <v>226</v>
      </c>
      <c r="E139" s="58"/>
      <c r="F139" s="58"/>
      <c r="G139" s="58"/>
      <c r="H139" s="62"/>
    </row>
    <row r="140" spans="1:8">
      <c r="A140" s="57" t="s">
        <v>228</v>
      </c>
      <c r="B140" s="58">
        <v>6</v>
      </c>
      <c r="C140" s="58">
        <v>16529</v>
      </c>
      <c r="D140" s="59" t="s">
        <v>227</v>
      </c>
      <c r="E140" s="58"/>
      <c r="F140" s="60"/>
      <c r="G140" s="60"/>
      <c r="H140" s="61"/>
    </row>
    <row r="141" spans="1:8">
      <c r="A141" s="57" t="s">
        <v>228</v>
      </c>
      <c r="B141" s="58">
        <v>6</v>
      </c>
      <c r="C141" s="58">
        <v>16530</v>
      </c>
      <c r="D141" s="59" t="s">
        <v>229</v>
      </c>
      <c r="E141" s="58"/>
      <c r="F141" s="58"/>
      <c r="G141" s="58"/>
      <c r="H141" s="62"/>
    </row>
    <row r="142" spans="1:8">
      <c r="A142" s="57" t="s">
        <v>228</v>
      </c>
      <c r="B142" s="58">
        <v>6</v>
      </c>
      <c r="C142" s="58">
        <v>16531</v>
      </c>
      <c r="D142" s="59" t="s">
        <v>230</v>
      </c>
      <c r="E142" s="58"/>
      <c r="F142" s="60"/>
      <c r="G142" s="60"/>
      <c r="H142" s="61"/>
    </row>
    <row r="143" spans="1:8">
      <c r="A143" s="57" t="s">
        <v>228</v>
      </c>
      <c r="B143" s="58">
        <v>6</v>
      </c>
      <c r="C143" s="58">
        <v>16532</v>
      </c>
      <c r="D143" s="59" t="s">
        <v>231</v>
      </c>
      <c r="E143" s="58"/>
      <c r="F143" s="58"/>
      <c r="G143" s="58"/>
      <c r="H143" s="62"/>
    </row>
    <row r="144" spans="1:8">
      <c r="A144" s="57" t="s">
        <v>89</v>
      </c>
      <c r="B144" s="58">
        <v>1</v>
      </c>
      <c r="C144" s="58">
        <v>16534</v>
      </c>
      <c r="D144" s="59" t="s">
        <v>232</v>
      </c>
      <c r="E144" s="58"/>
      <c r="F144" s="60"/>
      <c r="G144" s="60"/>
      <c r="H144" s="61"/>
    </row>
    <row r="145" spans="1:8">
      <c r="A145" s="57" t="s">
        <v>228</v>
      </c>
      <c r="B145" s="58">
        <v>6</v>
      </c>
      <c r="C145" s="58">
        <v>16535</v>
      </c>
      <c r="D145" s="59" t="s">
        <v>233</v>
      </c>
      <c r="E145" s="58"/>
      <c r="F145" s="58"/>
      <c r="G145" s="58"/>
      <c r="H145" s="62"/>
    </row>
    <row r="146" spans="1:8">
      <c r="A146" s="57" t="s">
        <v>228</v>
      </c>
      <c r="B146" s="58">
        <v>21</v>
      </c>
      <c r="C146" s="58">
        <v>16537</v>
      </c>
      <c r="D146" s="59" t="s">
        <v>234</v>
      </c>
      <c r="E146" s="58"/>
      <c r="F146" s="60"/>
      <c r="G146" s="60"/>
      <c r="H146" s="61"/>
    </row>
    <row r="147" spans="1:8">
      <c r="A147" s="57" t="s">
        <v>228</v>
      </c>
      <c r="B147" s="58">
        <v>1</v>
      </c>
      <c r="C147" s="58">
        <v>16540</v>
      </c>
      <c r="D147" s="59" t="s">
        <v>235</v>
      </c>
      <c r="E147" s="58"/>
      <c r="F147" s="58"/>
      <c r="G147" s="58"/>
      <c r="H147" s="62"/>
    </row>
    <row r="148" spans="1:8">
      <c r="A148" s="57" t="s">
        <v>228</v>
      </c>
      <c r="B148" s="58">
        <v>1</v>
      </c>
      <c r="C148" s="58">
        <v>16541</v>
      </c>
      <c r="D148" s="59" t="s">
        <v>236</v>
      </c>
      <c r="E148" s="58"/>
      <c r="F148" s="60"/>
      <c r="G148" s="60"/>
      <c r="H148" s="61"/>
    </row>
    <row r="149" spans="1:8">
      <c r="A149" s="57" t="s">
        <v>228</v>
      </c>
      <c r="B149" s="58">
        <v>1</v>
      </c>
      <c r="C149" s="58">
        <v>16542</v>
      </c>
      <c r="D149" s="59" t="s">
        <v>237</v>
      </c>
      <c r="E149" s="58"/>
      <c r="F149" s="58"/>
      <c r="G149" s="58"/>
      <c r="H149" s="62"/>
    </row>
    <row r="150" spans="1:8">
      <c r="A150" s="57" t="s">
        <v>228</v>
      </c>
      <c r="B150" s="58">
        <v>1</v>
      </c>
      <c r="C150" s="58">
        <v>16543</v>
      </c>
      <c r="D150" s="59" t="s">
        <v>238</v>
      </c>
      <c r="E150" s="58"/>
      <c r="F150" s="60"/>
      <c r="G150" s="60"/>
      <c r="H150" s="61"/>
    </row>
    <row r="151" spans="1:8">
      <c r="A151" s="57" t="s">
        <v>228</v>
      </c>
      <c r="B151" s="58">
        <v>1</v>
      </c>
      <c r="C151" s="58">
        <v>16544</v>
      </c>
      <c r="D151" s="59" t="s">
        <v>239</v>
      </c>
      <c r="E151" s="58"/>
      <c r="F151" s="58"/>
      <c r="G151" s="58"/>
      <c r="H151" s="62"/>
    </row>
    <row r="152" spans="1:8">
      <c r="A152" s="57" t="s">
        <v>134</v>
      </c>
      <c r="B152" s="58">
        <v>4</v>
      </c>
      <c r="C152" s="58">
        <v>16547</v>
      </c>
      <c r="D152" s="59" t="s">
        <v>240</v>
      </c>
      <c r="E152" s="58"/>
      <c r="F152" s="60"/>
      <c r="G152" s="60"/>
      <c r="H152" s="61"/>
    </row>
    <row r="153" spans="1:8">
      <c r="A153" s="57" t="s">
        <v>134</v>
      </c>
      <c r="B153" s="58">
        <v>4</v>
      </c>
      <c r="C153" s="58">
        <v>16548</v>
      </c>
      <c r="D153" s="59" t="s">
        <v>241</v>
      </c>
      <c r="E153" s="58"/>
      <c r="F153" s="58"/>
      <c r="G153" s="58"/>
      <c r="H153" s="62"/>
    </row>
    <row r="154" spans="1:8">
      <c r="A154" s="57" t="s">
        <v>134</v>
      </c>
      <c r="B154" s="58">
        <v>4</v>
      </c>
      <c r="C154" s="58">
        <v>16549</v>
      </c>
      <c r="D154" s="59" t="s">
        <v>242</v>
      </c>
      <c r="E154" s="58"/>
      <c r="F154" s="60"/>
      <c r="G154" s="60"/>
      <c r="H154" s="61"/>
    </row>
    <row r="155" spans="1:8">
      <c r="A155" s="57" t="s">
        <v>134</v>
      </c>
      <c r="B155" s="58">
        <v>4</v>
      </c>
      <c r="C155" s="58">
        <v>16550</v>
      </c>
      <c r="D155" s="59" t="s">
        <v>243</v>
      </c>
      <c r="E155" s="58"/>
      <c r="F155" s="58"/>
      <c r="G155" s="58"/>
      <c r="H155" s="62"/>
    </row>
    <row r="156" spans="1:8">
      <c r="A156" s="57" t="s">
        <v>134</v>
      </c>
      <c r="B156" s="58">
        <v>4</v>
      </c>
      <c r="C156" s="58">
        <v>16551</v>
      </c>
      <c r="D156" s="59" t="s">
        <v>244</v>
      </c>
      <c r="E156" s="58"/>
      <c r="F156" s="60"/>
      <c r="G156" s="60"/>
      <c r="H156" s="61"/>
    </row>
    <row r="157" spans="1:8">
      <c r="A157" s="57" t="s">
        <v>82</v>
      </c>
      <c r="B157" s="58">
        <v>1</v>
      </c>
      <c r="C157" s="58">
        <v>16554</v>
      </c>
      <c r="D157" s="59" t="s">
        <v>245</v>
      </c>
      <c r="E157" s="58"/>
      <c r="F157" s="58"/>
      <c r="G157" s="58"/>
      <c r="H157" s="62"/>
    </row>
    <row r="158" spans="1:8">
      <c r="A158" s="57" t="s">
        <v>134</v>
      </c>
      <c r="B158" s="58">
        <v>4</v>
      </c>
      <c r="C158" s="58">
        <v>16555</v>
      </c>
      <c r="D158" s="59" t="s">
        <v>246</v>
      </c>
      <c r="E158" s="58"/>
      <c r="F158" s="60"/>
      <c r="G158" s="60"/>
      <c r="H158" s="61"/>
    </row>
    <row r="159" spans="1:8">
      <c r="A159" s="57" t="s">
        <v>134</v>
      </c>
      <c r="B159" s="58">
        <v>4</v>
      </c>
      <c r="C159" s="58">
        <v>16556</v>
      </c>
      <c r="D159" s="59" t="s">
        <v>247</v>
      </c>
      <c r="E159" s="58"/>
      <c r="F159" s="58"/>
      <c r="G159" s="58"/>
      <c r="H159" s="62"/>
    </row>
    <row r="160" spans="1:8">
      <c r="A160" s="57" t="s">
        <v>82</v>
      </c>
      <c r="B160" s="58">
        <v>1</v>
      </c>
      <c r="C160" s="58">
        <v>16557</v>
      </c>
      <c r="D160" s="59" t="s">
        <v>248</v>
      </c>
      <c r="E160" s="58"/>
      <c r="F160" s="60"/>
      <c r="G160" s="60"/>
      <c r="H160" s="61"/>
    </row>
    <row r="161" spans="1:8">
      <c r="A161" s="57" t="s">
        <v>82</v>
      </c>
      <c r="B161" s="58">
        <v>1</v>
      </c>
      <c r="C161" s="58">
        <v>16558</v>
      </c>
      <c r="D161" s="59" t="s">
        <v>249</v>
      </c>
      <c r="E161" s="58"/>
      <c r="F161" s="58"/>
      <c r="G161" s="58"/>
      <c r="H161" s="62"/>
    </row>
    <row r="162" spans="1:8">
      <c r="A162" s="57" t="s">
        <v>89</v>
      </c>
      <c r="B162" s="58">
        <v>1</v>
      </c>
      <c r="C162" s="58">
        <v>16562</v>
      </c>
      <c r="D162" s="59" t="s">
        <v>250</v>
      </c>
      <c r="E162" s="58"/>
      <c r="F162" s="60"/>
      <c r="G162" s="60"/>
      <c r="H162" s="61"/>
    </row>
    <row r="163" spans="1:8">
      <c r="A163" s="57" t="s">
        <v>89</v>
      </c>
      <c r="B163" s="58">
        <v>1</v>
      </c>
      <c r="C163" s="58">
        <v>16563</v>
      </c>
      <c r="D163" s="59" t="s">
        <v>251</v>
      </c>
      <c r="E163" s="58"/>
      <c r="F163" s="58"/>
      <c r="G163" s="58"/>
      <c r="H163" s="62"/>
    </row>
    <row r="164" spans="1:8">
      <c r="A164" s="57" t="s">
        <v>89</v>
      </c>
      <c r="B164" s="58">
        <v>1</v>
      </c>
      <c r="C164" s="58">
        <v>16564</v>
      </c>
      <c r="D164" s="59" t="s">
        <v>252</v>
      </c>
      <c r="E164" s="58"/>
      <c r="F164" s="60"/>
      <c r="G164" s="60"/>
      <c r="H164" s="61"/>
    </row>
    <row r="165" spans="1:8">
      <c r="A165" s="57" t="s">
        <v>89</v>
      </c>
      <c r="B165" s="58">
        <v>1</v>
      </c>
      <c r="C165" s="58">
        <v>16565</v>
      </c>
      <c r="D165" s="59" t="s">
        <v>253</v>
      </c>
      <c r="E165" s="58"/>
      <c r="F165" s="58"/>
      <c r="G165" s="58"/>
      <c r="H165" s="62"/>
    </row>
    <row r="166" spans="1:8">
      <c r="A166" s="57" t="s">
        <v>89</v>
      </c>
      <c r="B166" s="58">
        <v>1</v>
      </c>
      <c r="C166" s="58">
        <v>16566</v>
      </c>
      <c r="D166" s="59" t="s">
        <v>254</v>
      </c>
      <c r="E166" s="58"/>
      <c r="F166" s="60"/>
      <c r="G166" s="60"/>
      <c r="H166" s="61"/>
    </row>
    <row r="167" spans="1:8">
      <c r="A167" s="57" t="s">
        <v>89</v>
      </c>
      <c r="B167" s="58">
        <v>1</v>
      </c>
      <c r="C167" s="58">
        <v>16567</v>
      </c>
      <c r="D167" s="59" t="s">
        <v>255</v>
      </c>
      <c r="E167" s="58"/>
      <c r="F167" s="58"/>
      <c r="G167" s="58"/>
      <c r="H167" s="62"/>
    </row>
    <row r="168" spans="1:8">
      <c r="A168" s="57" t="s">
        <v>89</v>
      </c>
      <c r="B168" s="58">
        <v>1</v>
      </c>
      <c r="C168" s="58">
        <v>16568</v>
      </c>
      <c r="D168" s="59" t="s">
        <v>256</v>
      </c>
      <c r="E168" s="58"/>
      <c r="F168" s="60"/>
      <c r="G168" s="60"/>
      <c r="H168" s="61"/>
    </row>
    <row r="169" spans="1:8">
      <c r="A169" s="57" t="s">
        <v>89</v>
      </c>
      <c r="B169" s="58">
        <v>1</v>
      </c>
      <c r="C169" s="58">
        <v>16569</v>
      </c>
      <c r="D169" s="59" t="s">
        <v>257</v>
      </c>
      <c r="E169" s="58"/>
      <c r="F169" s="58"/>
      <c r="G169" s="58"/>
      <c r="H169" s="62"/>
    </row>
    <row r="170" spans="1:8">
      <c r="A170" s="57" t="s">
        <v>134</v>
      </c>
      <c r="B170" s="58">
        <v>4</v>
      </c>
      <c r="C170" s="58">
        <v>16572</v>
      </c>
      <c r="D170" s="59" t="s">
        <v>258</v>
      </c>
      <c r="E170" s="58"/>
      <c r="F170" s="60"/>
      <c r="G170" s="60"/>
      <c r="H170" s="61"/>
    </row>
    <row r="171" spans="1:8">
      <c r="A171" s="57" t="s">
        <v>82</v>
      </c>
      <c r="B171" s="58">
        <v>1</v>
      </c>
      <c r="C171" s="58">
        <v>16575</v>
      </c>
      <c r="D171" s="59" t="s">
        <v>259</v>
      </c>
      <c r="E171" s="58"/>
      <c r="F171" s="58"/>
      <c r="G171" s="58"/>
      <c r="H171" s="62"/>
    </row>
    <row r="172" spans="1:8">
      <c r="A172" s="57" t="s">
        <v>134</v>
      </c>
      <c r="B172" s="58">
        <v>4</v>
      </c>
      <c r="C172" s="58">
        <v>16578</v>
      </c>
      <c r="D172" s="59" t="s">
        <v>260</v>
      </c>
      <c r="E172" s="58"/>
      <c r="F172" s="60"/>
      <c r="G172" s="60"/>
      <c r="H172" s="61"/>
    </row>
    <row r="173" spans="1:8">
      <c r="A173" s="57" t="s">
        <v>134</v>
      </c>
      <c r="B173" s="58">
        <v>4</v>
      </c>
      <c r="C173" s="58">
        <v>16579</v>
      </c>
      <c r="D173" s="59" t="s">
        <v>261</v>
      </c>
      <c r="E173" s="58"/>
      <c r="F173" s="58"/>
      <c r="G173" s="58"/>
      <c r="H173" s="62"/>
    </row>
    <row r="174" spans="1:8">
      <c r="A174" s="57" t="s">
        <v>134</v>
      </c>
      <c r="B174" s="58">
        <v>4</v>
      </c>
      <c r="C174" s="58">
        <v>16580</v>
      </c>
      <c r="D174" s="59" t="s">
        <v>262</v>
      </c>
      <c r="E174" s="58"/>
      <c r="F174" s="60"/>
      <c r="G174" s="60"/>
      <c r="H174" s="61"/>
    </row>
    <row r="175" spans="1:8">
      <c r="A175" s="57" t="s">
        <v>195</v>
      </c>
      <c r="B175" s="58">
        <v>1</v>
      </c>
      <c r="C175" s="58">
        <v>16581</v>
      </c>
      <c r="D175" s="59" t="s">
        <v>263</v>
      </c>
      <c r="E175" s="58"/>
      <c r="F175" s="58"/>
      <c r="G175" s="58"/>
      <c r="H175" s="62"/>
    </row>
    <row r="176" spans="1:8">
      <c r="A176" s="57" t="s">
        <v>82</v>
      </c>
      <c r="B176" s="58">
        <v>1</v>
      </c>
      <c r="C176" s="58">
        <v>16582</v>
      </c>
      <c r="D176" s="59" t="s">
        <v>264</v>
      </c>
      <c r="E176" s="58"/>
      <c r="F176" s="60"/>
      <c r="G176" s="60"/>
      <c r="H176" s="61"/>
    </row>
    <row r="177" spans="1:8">
      <c r="A177" s="57" t="s">
        <v>134</v>
      </c>
      <c r="B177" s="58">
        <v>4</v>
      </c>
      <c r="C177" s="58">
        <v>16583</v>
      </c>
      <c r="D177" s="59" t="s">
        <v>265</v>
      </c>
      <c r="E177" s="58"/>
      <c r="F177" s="58"/>
      <c r="G177" s="58"/>
      <c r="H177" s="62"/>
    </row>
    <row r="178" spans="1:8">
      <c r="A178" s="57" t="s">
        <v>134</v>
      </c>
      <c r="B178" s="58">
        <v>4</v>
      </c>
      <c r="C178" s="58">
        <v>16584</v>
      </c>
      <c r="D178" s="59" t="s">
        <v>266</v>
      </c>
      <c r="E178" s="58"/>
      <c r="F178" s="60"/>
      <c r="G178" s="60"/>
      <c r="H178" s="61"/>
    </row>
    <row r="179" spans="1:8">
      <c r="A179" s="57" t="s">
        <v>82</v>
      </c>
      <c r="B179" s="58">
        <v>1</v>
      </c>
      <c r="C179" s="58">
        <v>16585</v>
      </c>
      <c r="D179" s="59" t="s">
        <v>267</v>
      </c>
      <c r="E179" s="58"/>
      <c r="F179" s="58"/>
      <c r="G179" s="58"/>
      <c r="H179" s="62"/>
    </row>
    <row r="180" spans="1:8">
      <c r="A180" s="57" t="s">
        <v>82</v>
      </c>
      <c r="B180" s="58">
        <v>1</v>
      </c>
      <c r="C180" s="58">
        <v>16586</v>
      </c>
      <c r="D180" s="59" t="s">
        <v>268</v>
      </c>
      <c r="E180" s="58"/>
      <c r="F180" s="60"/>
      <c r="G180" s="60"/>
      <c r="H180" s="61"/>
    </row>
    <row r="181" spans="1:8">
      <c r="A181" s="57" t="s">
        <v>82</v>
      </c>
      <c r="B181" s="58">
        <v>1</v>
      </c>
      <c r="C181" s="58">
        <v>16587</v>
      </c>
      <c r="D181" s="59" t="s">
        <v>269</v>
      </c>
      <c r="E181" s="58"/>
      <c r="F181" s="58"/>
      <c r="G181" s="58"/>
      <c r="H181" s="62"/>
    </row>
    <row r="182" spans="1:8">
      <c r="A182" s="57" t="s">
        <v>134</v>
      </c>
      <c r="B182" s="58">
        <v>4</v>
      </c>
      <c r="C182" s="58">
        <v>16588</v>
      </c>
      <c r="D182" s="59" t="s">
        <v>270</v>
      </c>
      <c r="E182" s="58"/>
      <c r="F182" s="60"/>
      <c r="G182" s="60"/>
      <c r="H182" s="61"/>
    </row>
    <row r="183" spans="1:8">
      <c r="A183" s="57" t="s">
        <v>134</v>
      </c>
      <c r="B183" s="58">
        <v>4</v>
      </c>
      <c r="C183" s="58">
        <v>16589</v>
      </c>
      <c r="D183" s="59" t="s">
        <v>271</v>
      </c>
      <c r="E183" s="58"/>
      <c r="F183" s="58"/>
      <c r="G183" s="58"/>
      <c r="H183" s="62"/>
    </row>
    <row r="184" spans="1:8">
      <c r="A184" s="57" t="s">
        <v>134</v>
      </c>
      <c r="B184" s="58">
        <v>4</v>
      </c>
      <c r="C184" s="58">
        <v>16590</v>
      </c>
      <c r="D184" s="59" t="s">
        <v>272</v>
      </c>
      <c r="E184" s="58"/>
      <c r="F184" s="60"/>
      <c r="G184" s="60"/>
      <c r="H184" s="61"/>
    </row>
    <row r="185" spans="1:8">
      <c r="A185" s="57" t="s">
        <v>134</v>
      </c>
      <c r="B185" s="58">
        <v>4</v>
      </c>
      <c r="C185" s="58">
        <v>16591</v>
      </c>
      <c r="D185" s="59" t="s">
        <v>273</v>
      </c>
      <c r="E185" s="58"/>
      <c r="F185" s="58"/>
      <c r="G185" s="58"/>
      <c r="H185" s="62"/>
    </row>
    <row r="186" spans="1:8">
      <c r="A186" s="57" t="s">
        <v>134</v>
      </c>
      <c r="B186" s="58">
        <v>4</v>
      </c>
      <c r="C186" s="58">
        <v>16592</v>
      </c>
      <c r="D186" s="59" t="s">
        <v>274</v>
      </c>
      <c r="E186" s="58"/>
      <c r="F186" s="60"/>
      <c r="G186" s="60"/>
      <c r="H186" s="61"/>
    </row>
    <row r="187" spans="1:8">
      <c r="A187" s="57" t="s">
        <v>134</v>
      </c>
      <c r="B187" s="58">
        <v>4</v>
      </c>
      <c r="C187" s="58">
        <v>16593</v>
      </c>
      <c r="D187" s="59" t="s">
        <v>275</v>
      </c>
      <c r="E187" s="58"/>
      <c r="F187" s="58"/>
      <c r="G187" s="58"/>
      <c r="H187" s="62"/>
    </row>
    <row r="188" spans="1:8">
      <c r="A188" s="57" t="s">
        <v>134</v>
      </c>
      <c r="B188" s="58">
        <v>4</v>
      </c>
      <c r="C188" s="58">
        <v>16594</v>
      </c>
      <c r="D188" s="59" t="s">
        <v>276</v>
      </c>
      <c r="E188" s="58"/>
      <c r="F188" s="60"/>
      <c r="G188" s="60"/>
      <c r="H188" s="61"/>
    </row>
    <row r="189" spans="1:8">
      <c r="A189" s="57" t="s">
        <v>134</v>
      </c>
      <c r="B189" s="58">
        <v>4</v>
      </c>
      <c r="C189" s="58">
        <v>16595</v>
      </c>
      <c r="D189" s="59" t="s">
        <v>277</v>
      </c>
      <c r="E189" s="58"/>
      <c r="F189" s="58"/>
      <c r="G189" s="58"/>
      <c r="H189" s="62"/>
    </row>
    <row r="190" spans="1:8">
      <c r="A190" s="57" t="s">
        <v>134</v>
      </c>
      <c r="B190" s="58">
        <v>4</v>
      </c>
      <c r="C190" s="58">
        <v>16596</v>
      </c>
      <c r="D190" s="59" t="s">
        <v>278</v>
      </c>
      <c r="E190" s="58"/>
      <c r="F190" s="60"/>
      <c r="G190" s="60"/>
      <c r="H190" s="61"/>
    </row>
    <row r="191" spans="1:8">
      <c r="A191" s="57" t="s">
        <v>134</v>
      </c>
      <c r="B191" s="58">
        <v>4</v>
      </c>
      <c r="C191" s="58">
        <v>16597</v>
      </c>
      <c r="D191" s="59" t="s">
        <v>279</v>
      </c>
      <c r="E191" s="58"/>
      <c r="F191" s="58"/>
      <c r="G191" s="58"/>
      <c r="H191" s="62"/>
    </row>
    <row r="192" spans="1:8">
      <c r="A192" s="57" t="s">
        <v>134</v>
      </c>
      <c r="B192" s="58">
        <v>4</v>
      </c>
      <c r="C192" s="58">
        <v>16598</v>
      </c>
      <c r="D192" s="59" t="s">
        <v>280</v>
      </c>
      <c r="E192" s="58"/>
      <c r="F192" s="60"/>
      <c r="G192" s="60"/>
      <c r="H192" s="61"/>
    </row>
    <row r="193" spans="1:8">
      <c r="A193" s="57" t="s">
        <v>134</v>
      </c>
      <c r="B193" s="58">
        <v>4</v>
      </c>
      <c r="C193" s="58">
        <v>16599</v>
      </c>
      <c r="D193" s="59" t="s">
        <v>281</v>
      </c>
      <c r="E193" s="58"/>
      <c r="F193" s="58"/>
      <c r="G193" s="58"/>
      <c r="H193" s="62"/>
    </row>
    <row r="194" spans="1:8">
      <c r="A194" s="57" t="s">
        <v>134</v>
      </c>
      <c r="B194" s="58">
        <v>4</v>
      </c>
      <c r="C194" s="58">
        <v>16600</v>
      </c>
      <c r="D194" s="59" t="s">
        <v>282</v>
      </c>
      <c r="E194" s="58"/>
      <c r="F194" s="60"/>
      <c r="G194" s="60"/>
      <c r="H194" s="61"/>
    </row>
    <row r="195" spans="1:8">
      <c r="A195" s="57" t="s">
        <v>134</v>
      </c>
      <c r="B195" s="58">
        <v>4</v>
      </c>
      <c r="C195" s="58">
        <v>16601</v>
      </c>
      <c r="D195" s="59" t="s">
        <v>283</v>
      </c>
      <c r="E195" s="58"/>
      <c r="F195" s="58"/>
      <c r="G195" s="58"/>
      <c r="H195" s="62"/>
    </row>
    <row r="196" spans="1:8">
      <c r="A196" s="57" t="s">
        <v>134</v>
      </c>
      <c r="B196" s="58">
        <v>4</v>
      </c>
      <c r="C196" s="58">
        <v>16602</v>
      </c>
      <c r="D196" s="59" t="s">
        <v>284</v>
      </c>
      <c r="E196" s="58"/>
      <c r="F196" s="60"/>
      <c r="G196" s="60"/>
      <c r="H196" s="61"/>
    </row>
    <row r="197" spans="1:8">
      <c r="A197" s="57" t="s">
        <v>134</v>
      </c>
      <c r="B197" s="58">
        <v>4</v>
      </c>
      <c r="C197" s="58">
        <v>16603</v>
      </c>
      <c r="D197" s="59" t="s">
        <v>285</v>
      </c>
      <c r="E197" s="58"/>
      <c r="F197" s="58"/>
      <c r="G197" s="58"/>
      <c r="H197" s="62"/>
    </row>
    <row r="198" spans="1:8">
      <c r="A198" s="57" t="s">
        <v>134</v>
      </c>
      <c r="B198" s="58">
        <v>4</v>
      </c>
      <c r="C198" s="58">
        <v>16604</v>
      </c>
      <c r="D198" s="59" t="s">
        <v>286</v>
      </c>
      <c r="E198" s="58"/>
      <c r="F198" s="60"/>
      <c r="G198" s="60"/>
      <c r="H198" s="61"/>
    </row>
    <row r="199" spans="1:8">
      <c r="A199" s="57" t="s">
        <v>134</v>
      </c>
      <c r="B199" s="58">
        <v>4</v>
      </c>
      <c r="C199" s="58">
        <v>16605</v>
      </c>
      <c r="D199" s="59" t="s">
        <v>287</v>
      </c>
      <c r="E199" s="58"/>
      <c r="F199" s="58"/>
      <c r="G199" s="58"/>
      <c r="H199" s="62"/>
    </row>
    <row r="200" spans="1:8">
      <c r="A200" s="57" t="s">
        <v>134</v>
      </c>
      <c r="B200" s="58">
        <v>4</v>
      </c>
      <c r="C200" s="58">
        <v>16606</v>
      </c>
      <c r="D200" s="59" t="s">
        <v>288</v>
      </c>
      <c r="E200" s="58"/>
      <c r="F200" s="60"/>
      <c r="G200" s="60"/>
      <c r="H200" s="61"/>
    </row>
    <row r="201" spans="1:8">
      <c r="A201" s="57" t="s">
        <v>134</v>
      </c>
      <c r="B201" s="58">
        <v>4</v>
      </c>
      <c r="C201" s="58">
        <v>16607</v>
      </c>
      <c r="D201" s="59" t="s">
        <v>289</v>
      </c>
      <c r="E201" s="58"/>
      <c r="F201" s="58"/>
      <c r="G201" s="58"/>
      <c r="H201" s="62"/>
    </row>
    <row r="202" spans="1:8">
      <c r="A202" s="57" t="s">
        <v>134</v>
      </c>
      <c r="B202" s="58">
        <v>4</v>
      </c>
      <c r="C202" s="58">
        <v>16608</v>
      </c>
      <c r="D202" s="59" t="s">
        <v>290</v>
      </c>
      <c r="E202" s="58"/>
      <c r="F202" s="60"/>
      <c r="G202" s="60"/>
      <c r="H202" s="61"/>
    </row>
    <row r="203" spans="1:8">
      <c r="A203" s="57" t="s">
        <v>134</v>
      </c>
      <c r="B203" s="58">
        <v>4</v>
      </c>
      <c r="C203" s="58">
        <v>16609</v>
      </c>
      <c r="D203" s="59" t="s">
        <v>291</v>
      </c>
      <c r="E203" s="58"/>
      <c r="F203" s="58"/>
      <c r="G203" s="58"/>
      <c r="H203" s="62"/>
    </row>
    <row r="204" spans="1:8">
      <c r="A204" s="57" t="s">
        <v>134</v>
      </c>
      <c r="B204" s="58">
        <v>4</v>
      </c>
      <c r="C204" s="58">
        <v>16610</v>
      </c>
      <c r="D204" s="59" t="s">
        <v>292</v>
      </c>
      <c r="E204" s="58"/>
      <c r="F204" s="60"/>
      <c r="G204" s="60"/>
      <c r="H204" s="61"/>
    </row>
    <row r="205" spans="1:8">
      <c r="A205" s="57" t="s">
        <v>134</v>
      </c>
      <c r="B205" s="58">
        <v>4</v>
      </c>
      <c r="C205" s="58">
        <v>16611</v>
      </c>
      <c r="D205" s="59" t="s">
        <v>293</v>
      </c>
      <c r="E205" s="58"/>
      <c r="F205" s="58"/>
      <c r="G205" s="58"/>
      <c r="H205" s="62"/>
    </row>
    <row r="206" spans="1:8">
      <c r="A206" s="57" t="s">
        <v>134</v>
      </c>
      <c r="B206" s="58">
        <v>4</v>
      </c>
      <c r="C206" s="58">
        <v>16612</v>
      </c>
      <c r="D206" s="59" t="s">
        <v>294</v>
      </c>
      <c r="E206" s="58"/>
      <c r="F206" s="60"/>
      <c r="G206" s="60"/>
      <c r="H206" s="61"/>
    </row>
    <row r="207" spans="1:8">
      <c r="A207" s="57" t="s">
        <v>134</v>
      </c>
      <c r="B207" s="58">
        <v>4</v>
      </c>
      <c r="C207" s="58">
        <v>16613</v>
      </c>
      <c r="D207" s="59" t="s">
        <v>295</v>
      </c>
      <c r="E207" s="58"/>
      <c r="F207" s="58"/>
      <c r="G207" s="58"/>
      <c r="H207" s="62"/>
    </row>
    <row r="208" spans="1:8">
      <c r="A208" s="57" t="s">
        <v>134</v>
      </c>
      <c r="B208" s="58">
        <v>4</v>
      </c>
      <c r="C208" s="58">
        <v>16614</v>
      </c>
      <c r="D208" s="59" t="s">
        <v>296</v>
      </c>
      <c r="E208" s="58"/>
      <c r="F208" s="60"/>
      <c r="G208" s="60"/>
      <c r="H208" s="61"/>
    </row>
    <row r="209" spans="1:8">
      <c r="A209" s="57" t="s">
        <v>134</v>
      </c>
      <c r="B209" s="58">
        <v>4</v>
      </c>
      <c r="C209" s="58">
        <v>16615</v>
      </c>
      <c r="D209" s="59" t="s">
        <v>297</v>
      </c>
      <c r="E209" s="58"/>
      <c r="F209" s="58"/>
      <c r="G209" s="58"/>
      <c r="H209" s="62"/>
    </row>
    <row r="210" spans="1:8">
      <c r="A210" s="57" t="s">
        <v>134</v>
      </c>
      <c r="B210" s="58">
        <v>4</v>
      </c>
      <c r="C210" s="58">
        <v>16616</v>
      </c>
      <c r="D210" s="59" t="s">
        <v>298</v>
      </c>
      <c r="E210" s="58"/>
      <c r="F210" s="60"/>
      <c r="G210" s="60"/>
      <c r="H210" s="61"/>
    </row>
    <row r="211" spans="1:8">
      <c r="A211" s="57" t="s">
        <v>134</v>
      </c>
      <c r="B211" s="58">
        <v>4</v>
      </c>
      <c r="C211" s="58">
        <v>16617</v>
      </c>
      <c r="D211" s="59" t="s">
        <v>299</v>
      </c>
      <c r="E211" s="58"/>
      <c r="F211" s="58"/>
      <c r="G211" s="58"/>
      <c r="H211" s="62"/>
    </row>
    <row r="212" spans="1:8">
      <c r="A212" s="57" t="s">
        <v>134</v>
      </c>
      <c r="B212" s="58">
        <v>4</v>
      </c>
      <c r="C212" s="58">
        <v>16618</v>
      </c>
      <c r="D212" s="59" t="s">
        <v>300</v>
      </c>
      <c r="E212" s="58"/>
      <c r="F212" s="60"/>
      <c r="G212" s="60"/>
      <c r="H212" s="61"/>
    </row>
    <row r="213" spans="1:8">
      <c r="A213" s="65" t="s">
        <v>134</v>
      </c>
      <c r="B213" s="66">
        <v>4</v>
      </c>
      <c r="C213" s="66">
        <v>16619</v>
      </c>
      <c r="D213" s="67" t="s">
        <v>301</v>
      </c>
      <c r="E213" s="66"/>
      <c r="F213" s="66"/>
      <c r="G213" s="66"/>
      <c r="H213" s="6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FEC-2923-4618-838B-D44A7E4EEB02}">
  <dimension ref="B1:J27"/>
  <sheetViews>
    <sheetView workbookViewId="0">
      <selection activeCell="F13" sqref="F13"/>
    </sheetView>
  </sheetViews>
  <sheetFormatPr defaultRowHeight="15"/>
  <cols>
    <col min="1" max="1" width="3.85546875" customWidth="1"/>
    <col min="4" max="4" width="12.42578125" customWidth="1"/>
    <col min="5" max="5" width="12.28515625" bestFit="1" customWidth="1"/>
    <col min="9" max="9" width="11.140625" style="2" customWidth="1"/>
    <col min="10" max="10" width="15.28515625" bestFit="1" customWidth="1"/>
  </cols>
  <sheetData>
    <row r="1" spans="2:10" ht="15.75" thickBot="1"/>
    <row r="2" spans="2:10" ht="15.75" thickBot="1">
      <c r="B2" s="71" t="s">
        <v>35</v>
      </c>
      <c r="C2" s="72"/>
      <c r="D2" s="72"/>
      <c r="E2" s="73"/>
      <c r="F2" s="3"/>
      <c r="G2" s="71" t="s">
        <v>41</v>
      </c>
      <c r="H2" s="72"/>
      <c r="I2" s="72"/>
      <c r="J2" s="73"/>
    </row>
    <row r="3" spans="2:10" ht="15.75" thickBot="1">
      <c r="B3" s="24" t="s">
        <v>0</v>
      </c>
      <c r="C3" s="25" t="s">
        <v>3</v>
      </c>
      <c r="D3" s="25" t="s">
        <v>1</v>
      </c>
      <c r="E3" s="26" t="s">
        <v>2</v>
      </c>
      <c r="G3" s="28" t="s">
        <v>0</v>
      </c>
      <c r="H3" s="29" t="s">
        <v>3</v>
      </c>
      <c r="I3" s="29" t="s">
        <v>1</v>
      </c>
      <c r="J3" s="30" t="s">
        <v>2</v>
      </c>
    </row>
    <row r="4" spans="2:10">
      <c r="B4" s="14" t="s">
        <v>5</v>
      </c>
      <c r="C4" s="15"/>
      <c r="D4" s="22" t="s">
        <v>4</v>
      </c>
      <c r="E4" s="23" t="s">
        <v>10</v>
      </c>
      <c r="G4" s="20" t="s">
        <v>5</v>
      </c>
      <c r="H4" s="21"/>
      <c r="I4" s="33" t="s">
        <v>4</v>
      </c>
      <c r="J4" s="34" t="s">
        <v>10</v>
      </c>
    </row>
    <row r="5" spans="2:10">
      <c r="B5" s="7">
        <v>0</v>
      </c>
      <c r="C5" s="4"/>
      <c r="D5" s="5" t="s">
        <v>37</v>
      </c>
      <c r="E5" s="18" t="s">
        <v>11</v>
      </c>
      <c r="G5" s="7">
        <v>0</v>
      </c>
      <c r="H5" s="4"/>
      <c r="I5" s="5" t="s">
        <v>36</v>
      </c>
      <c r="J5" s="18" t="s">
        <v>11</v>
      </c>
    </row>
    <row r="6" spans="2:10">
      <c r="B6" s="7">
        <v>1</v>
      </c>
      <c r="C6" s="6"/>
      <c r="D6" s="5" t="s">
        <v>7</v>
      </c>
      <c r="E6" s="18" t="s">
        <v>12</v>
      </c>
      <c r="G6" s="7">
        <v>1</v>
      </c>
      <c r="H6" s="6"/>
      <c r="I6" s="5" t="s">
        <v>40</v>
      </c>
      <c r="J6" s="18" t="s">
        <v>38</v>
      </c>
    </row>
    <row r="7" spans="2:10">
      <c r="B7" s="7">
        <v>2</v>
      </c>
      <c r="C7" s="6"/>
      <c r="D7" s="5" t="s">
        <v>8</v>
      </c>
      <c r="E7" s="18" t="s">
        <v>13</v>
      </c>
      <c r="G7" s="7">
        <v>2</v>
      </c>
      <c r="H7" s="6"/>
      <c r="I7" s="5" t="s">
        <v>25</v>
      </c>
      <c r="J7" s="18" t="s">
        <v>39</v>
      </c>
    </row>
    <row r="8" spans="2:10">
      <c r="B8" s="7">
        <v>3</v>
      </c>
      <c r="C8" s="6">
        <v>14</v>
      </c>
      <c r="D8" s="5" t="s">
        <v>9</v>
      </c>
      <c r="E8" s="18" t="s">
        <v>14</v>
      </c>
      <c r="G8" s="7">
        <v>3</v>
      </c>
      <c r="H8" s="6"/>
      <c r="I8" s="5" t="s">
        <v>8</v>
      </c>
      <c r="J8" s="18" t="s">
        <v>12</v>
      </c>
    </row>
    <row r="9" spans="2:10">
      <c r="B9" s="7">
        <v>4</v>
      </c>
      <c r="C9" s="6">
        <v>1</v>
      </c>
      <c r="D9" s="5" t="s">
        <v>8</v>
      </c>
      <c r="E9" s="70" t="s">
        <v>18</v>
      </c>
      <c r="G9" s="7">
        <v>4</v>
      </c>
      <c r="H9" s="6"/>
      <c r="I9" s="5" t="s">
        <v>22</v>
      </c>
      <c r="J9" s="18" t="s">
        <v>12</v>
      </c>
    </row>
    <row r="10" spans="2:10">
      <c r="B10" s="7">
        <v>5</v>
      </c>
      <c r="C10" s="6">
        <v>2</v>
      </c>
      <c r="D10" s="5">
        <v>40</v>
      </c>
      <c r="E10" s="70"/>
      <c r="G10" s="7">
        <v>5</v>
      </c>
      <c r="H10" s="6"/>
      <c r="I10" s="5">
        <v>66</v>
      </c>
      <c r="J10" s="18" t="s">
        <v>12</v>
      </c>
    </row>
    <row r="11" spans="2:10">
      <c r="B11" s="7">
        <v>6</v>
      </c>
      <c r="C11" s="6">
        <v>3</v>
      </c>
      <c r="D11" s="4" t="s">
        <v>16</v>
      </c>
      <c r="E11" s="70"/>
      <c r="G11" s="7">
        <v>6</v>
      </c>
      <c r="H11" s="6"/>
      <c r="I11" s="5" t="s">
        <v>8</v>
      </c>
      <c r="J11" s="18" t="s">
        <v>13</v>
      </c>
    </row>
    <row r="12" spans="2:10">
      <c r="B12" s="7">
        <v>7</v>
      </c>
      <c r="C12" s="6">
        <v>4</v>
      </c>
      <c r="D12" s="4" t="s">
        <v>17</v>
      </c>
      <c r="E12" s="70"/>
      <c r="G12" s="7">
        <v>7</v>
      </c>
      <c r="H12" s="6">
        <v>14</v>
      </c>
      <c r="I12" s="5" t="s">
        <v>9</v>
      </c>
      <c r="J12" s="18" t="s">
        <v>14</v>
      </c>
    </row>
    <row r="13" spans="2:10">
      <c r="B13" s="7">
        <v>8</v>
      </c>
      <c r="C13" s="6">
        <v>5</v>
      </c>
      <c r="D13" s="5" t="s">
        <v>25</v>
      </c>
      <c r="E13" s="70"/>
      <c r="G13" s="7">
        <v>8</v>
      </c>
      <c r="H13" s="6">
        <v>1</v>
      </c>
      <c r="I13" s="5" t="s">
        <v>8</v>
      </c>
      <c r="J13" s="74" t="s">
        <v>18</v>
      </c>
    </row>
    <row r="14" spans="2:10">
      <c r="B14" s="7">
        <v>9</v>
      </c>
      <c r="C14" s="6">
        <v>6</v>
      </c>
      <c r="D14" s="5" t="s">
        <v>20</v>
      </c>
      <c r="E14" s="70"/>
      <c r="G14" s="7">
        <v>9</v>
      </c>
      <c r="H14" s="6">
        <v>2</v>
      </c>
      <c r="I14" s="31" t="s">
        <v>42</v>
      </c>
      <c r="J14" s="75"/>
    </row>
    <row r="15" spans="2:10">
      <c r="B15" s="7">
        <v>10</v>
      </c>
      <c r="C15" s="6">
        <v>7</v>
      </c>
      <c r="D15" s="5" t="s">
        <v>20</v>
      </c>
      <c r="E15" s="70"/>
      <c r="G15" s="7">
        <v>10</v>
      </c>
      <c r="H15" s="6">
        <v>3</v>
      </c>
      <c r="I15" s="31" t="s">
        <v>16</v>
      </c>
      <c r="J15" s="75"/>
    </row>
    <row r="16" spans="2:10">
      <c r="B16" s="7">
        <v>11</v>
      </c>
      <c r="C16" s="6">
        <v>8</v>
      </c>
      <c r="D16" s="5" t="s">
        <v>21</v>
      </c>
      <c r="E16" s="70"/>
      <c r="G16" s="7">
        <v>11</v>
      </c>
      <c r="H16" s="6">
        <v>4</v>
      </c>
      <c r="I16" s="32" t="s">
        <v>17</v>
      </c>
      <c r="J16" s="75"/>
    </row>
    <row r="17" spans="2:10">
      <c r="B17" s="7">
        <v>12</v>
      </c>
      <c r="C17" s="6">
        <v>9</v>
      </c>
      <c r="D17" s="4">
        <v>30</v>
      </c>
      <c r="E17" s="70"/>
      <c r="G17" s="7">
        <v>12</v>
      </c>
      <c r="H17" s="6">
        <v>5</v>
      </c>
      <c r="I17" s="31" t="s">
        <v>25</v>
      </c>
      <c r="J17" s="75"/>
    </row>
    <row r="18" spans="2:10">
      <c r="B18" s="7">
        <v>13</v>
      </c>
      <c r="C18" s="27">
        <v>10</v>
      </c>
      <c r="D18" s="5" t="s">
        <v>19</v>
      </c>
      <c r="E18" s="70"/>
      <c r="G18" s="7">
        <v>13</v>
      </c>
      <c r="H18" s="6">
        <v>6</v>
      </c>
      <c r="I18" s="5" t="s">
        <v>20</v>
      </c>
      <c r="J18" s="75"/>
    </row>
    <row r="19" spans="2:10">
      <c r="B19" s="7">
        <v>14</v>
      </c>
      <c r="C19" s="27">
        <v>11</v>
      </c>
      <c r="D19" s="5" t="s">
        <v>8</v>
      </c>
      <c r="E19" s="70"/>
      <c r="G19" s="7">
        <v>14</v>
      </c>
      <c r="H19" s="6">
        <v>7</v>
      </c>
      <c r="I19" s="5" t="s">
        <v>20</v>
      </c>
      <c r="J19" s="75"/>
    </row>
    <row r="20" spans="2:10">
      <c r="B20" s="7">
        <v>15</v>
      </c>
      <c r="C20" s="27">
        <v>12</v>
      </c>
      <c r="D20" s="5" t="s">
        <v>8</v>
      </c>
      <c r="E20" s="70"/>
      <c r="G20" s="7">
        <v>15</v>
      </c>
      <c r="H20" s="6">
        <v>8</v>
      </c>
      <c r="I20" s="5" t="s">
        <v>21</v>
      </c>
      <c r="J20" s="75"/>
    </row>
    <row r="21" spans="2:10">
      <c r="B21" s="7">
        <v>16</v>
      </c>
      <c r="C21" s="27">
        <v>13</v>
      </c>
      <c r="D21" s="5" t="s">
        <v>22</v>
      </c>
      <c r="E21" s="70"/>
      <c r="G21" s="7">
        <v>16</v>
      </c>
      <c r="H21" s="6">
        <v>9</v>
      </c>
      <c r="I21" s="4">
        <v>30</v>
      </c>
      <c r="J21" s="75"/>
    </row>
    <row r="22" spans="2:10">
      <c r="B22" s="7">
        <v>17</v>
      </c>
      <c r="C22" s="27">
        <v>14</v>
      </c>
      <c r="D22" s="5" t="s">
        <v>23</v>
      </c>
      <c r="E22" s="70"/>
      <c r="G22" s="7">
        <v>17</v>
      </c>
      <c r="H22" s="27">
        <v>10</v>
      </c>
      <c r="I22" s="5" t="s">
        <v>19</v>
      </c>
      <c r="J22" s="75"/>
    </row>
    <row r="23" spans="2:10" ht="15.75" thickBot="1">
      <c r="B23" s="11">
        <v>18</v>
      </c>
      <c r="C23" s="12"/>
      <c r="D23" s="13" t="s">
        <v>24</v>
      </c>
      <c r="E23" s="19" t="s">
        <v>15</v>
      </c>
      <c r="G23" s="7">
        <v>18</v>
      </c>
      <c r="H23" s="27">
        <v>11</v>
      </c>
      <c r="I23" s="5" t="s">
        <v>8</v>
      </c>
      <c r="J23" s="75"/>
    </row>
    <row r="24" spans="2:10">
      <c r="G24" s="7">
        <v>19</v>
      </c>
      <c r="H24" s="27">
        <v>12</v>
      </c>
      <c r="I24" s="5" t="s">
        <v>8</v>
      </c>
      <c r="J24" s="75"/>
    </row>
    <row r="25" spans="2:10">
      <c r="G25" s="7">
        <v>20</v>
      </c>
      <c r="H25" s="27">
        <v>13</v>
      </c>
      <c r="I25" s="5" t="s">
        <v>22</v>
      </c>
      <c r="J25" s="75"/>
    </row>
    <row r="26" spans="2:10">
      <c r="G26" s="7">
        <v>21</v>
      </c>
      <c r="H26" s="27">
        <v>14</v>
      </c>
      <c r="I26" s="5" t="s">
        <v>23</v>
      </c>
      <c r="J26" s="76"/>
    </row>
    <row r="27" spans="2:10" ht="15.75" thickBot="1">
      <c r="G27" s="11">
        <v>22</v>
      </c>
      <c r="H27" s="12"/>
      <c r="I27" s="13" t="s">
        <v>24</v>
      </c>
      <c r="J27" s="19" t="s">
        <v>15</v>
      </c>
    </row>
  </sheetData>
  <mergeCells count="4">
    <mergeCell ref="E9:E22"/>
    <mergeCell ref="G2:J2"/>
    <mergeCell ref="J13:J26"/>
    <mergeCell ref="B2:E2"/>
  </mergeCells>
  <pageMargins left="0.511811024" right="0.511811024" top="0.78740157499999996" bottom="0.78740157499999996" header="0.31496062000000002" footer="0.31496062000000002"/>
  <ignoredErrors>
    <ignoredError sqref="D9:D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8FC2-50BE-48D0-B8E1-C9459C00E9EF}">
  <dimension ref="B1:L107"/>
  <sheetViews>
    <sheetView topLeftCell="C1" zoomScaleNormal="100" workbookViewId="0">
      <selection activeCell="K6" sqref="K6:L6"/>
    </sheetView>
  </sheetViews>
  <sheetFormatPr defaultRowHeight="15"/>
  <cols>
    <col min="1" max="1" width="4.42578125" customWidth="1"/>
    <col min="2" max="2" width="9.140625" style="2"/>
    <col min="4" max="4" width="12.85546875" style="2" customWidth="1"/>
    <col min="5" max="5" width="6.5703125" style="2" customWidth="1"/>
    <col min="6" max="6" width="55.85546875" customWidth="1"/>
    <col min="10" max="10" width="12.85546875" customWidth="1"/>
    <col min="11" max="11" width="8.140625" customWidth="1"/>
    <col min="12" max="12" width="50" customWidth="1"/>
  </cols>
  <sheetData>
    <row r="1" spans="2:12" ht="15.75" thickBot="1">
      <c r="B1" s="41"/>
      <c r="D1" s="41"/>
      <c r="E1" s="41"/>
    </row>
    <row r="2" spans="2:12" ht="15.75" thickBot="1">
      <c r="B2" s="77" t="s">
        <v>70</v>
      </c>
      <c r="C2" s="78"/>
      <c r="D2" s="78"/>
      <c r="E2" s="78"/>
      <c r="F2" s="79"/>
      <c r="H2" s="77" t="s">
        <v>70</v>
      </c>
      <c r="I2" s="78"/>
      <c r="J2" s="78"/>
      <c r="K2" s="78"/>
      <c r="L2" s="79"/>
    </row>
    <row r="3" spans="2:12" ht="15.75" thickBot="1">
      <c r="B3" s="89" t="s">
        <v>45</v>
      </c>
      <c r="C3" s="90"/>
      <c r="D3" s="90"/>
      <c r="E3" s="90"/>
      <c r="F3" s="91"/>
      <c r="H3" s="71" t="s">
        <v>44</v>
      </c>
      <c r="I3" s="72"/>
      <c r="J3" s="72"/>
      <c r="K3" s="72"/>
      <c r="L3" s="73"/>
    </row>
    <row r="4" spans="2:12" ht="15.75" thickBot="1">
      <c r="B4" s="20" t="s">
        <v>0</v>
      </c>
      <c r="C4" s="40" t="s">
        <v>3</v>
      </c>
      <c r="D4" s="40" t="s">
        <v>1</v>
      </c>
      <c r="E4" s="92" t="s">
        <v>2</v>
      </c>
      <c r="F4" s="93"/>
      <c r="H4" s="28" t="s">
        <v>0</v>
      </c>
      <c r="I4" s="29" t="s">
        <v>3</v>
      </c>
      <c r="J4" s="29" t="s">
        <v>1</v>
      </c>
      <c r="K4" s="85" t="s">
        <v>2</v>
      </c>
      <c r="L4" s="86"/>
    </row>
    <row r="5" spans="2:12">
      <c r="B5" s="7" t="s">
        <v>5</v>
      </c>
      <c r="C5" s="4"/>
      <c r="D5" s="5" t="s">
        <v>4</v>
      </c>
      <c r="E5" s="82" t="s">
        <v>10</v>
      </c>
      <c r="F5" s="83"/>
      <c r="H5" s="20" t="s">
        <v>5</v>
      </c>
      <c r="I5" s="40"/>
      <c r="J5" s="33" t="s">
        <v>4</v>
      </c>
      <c r="K5" s="87" t="s">
        <v>10</v>
      </c>
      <c r="L5" s="88"/>
    </row>
    <row r="6" spans="2:12">
      <c r="B6" s="7">
        <v>0</v>
      </c>
      <c r="C6" s="4"/>
      <c r="D6" s="5" t="s">
        <v>6</v>
      </c>
      <c r="E6" s="82" t="s">
        <v>347</v>
      </c>
      <c r="F6" s="83"/>
      <c r="H6" s="7">
        <v>0</v>
      </c>
      <c r="I6" s="4"/>
      <c r="J6" s="5" t="s">
        <v>43</v>
      </c>
      <c r="K6" s="82" t="s">
        <v>348</v>
      </c>
      <c r="L6" s="83"/>
    </row>
    <row r="7" spans="2:12">
      <c r="B7" s="7">
        <v>1</v>
      </c>
      <c r="C7" s="6"/>
      <c r="D7" s="5" t="s">
        <v>7</v>
      </c>
      <c r="E7" s="82" t="s">
        <v>12</v>
      </c>
      <c r="F7" s="83"/>
      <c r="H7" s="7">
        <v>1</v>
      </c>
      <c r="I7" s="6"/>
      <c r="J7" s="5" t="s">
        <v>47</v>
      </c>
      <c r="K7" s="82" t="s">
        <v>48</v>
      </c>
      <c r="L7" s="83"/>
    </row>
    <row r="8" spans="2:12">
      <c r="B8" s="7">
        <v>2</v>
      </c>
      <c r="C8" s="6"/>
      <c r="D8" s="5" t="s">
        <v>8</v>
      </c>
      <c r="E8" s="82" t="s">
        <v>13</v>
      </c>
      <c r="F8" s="83"/>
      <c r="H8" s="7">
        <v>2</v>
      </c>
      <c r="I8" s="6"/>
      <c r="J8" s="5" t="s">
        <v>25</v>
      </c>
      <c r="K8" s="82" t="s">
        <v>39</v>
      </c>
      <c r="L8" s="83"/>
    </row>
    <row r="9" spans="2:12">
      <c r="B9" s="7">
        <v>3</v>
      </c>
      <c r="C9" s="6">
        <v>14</v>
      </c>
      <c r="D9" s="5" t="s">
        <v>9</v>
      </c>
      <c r="E9" s="82" t="s">
        <v>14</v>
      </c>
      <c r="F9" s="83"/>
      <c r="H9" s="7">
        <v>3</v>
      </c>
      <c r="I9" s="6"/>
      <c r="J9" s="5" t="s">
        <v>8</v>
      </c>
      <c r="K9" s="82" t="s">
        <v>49</v>
      </c>
      <c r="L9" s="83"/>
    </row>
    <row r="10" spans="2:12">
      <c r="B10" s="7">
        <v>4</v>
      </c>
      <c r="C10" s="6">
        <v>1</v>
      </c>
      <c r="D10" s="5" t="s">
        <v>8</v>
      </c>
      <c r="E10" s="84" t="s">
        <v>18</v>
      </c>
      <c r="F10" s="17" t="s">
        <v>60</v>
      </c>
      <c r="H10" s="7">
        <v>4</v>
      </c>
      <c r="I10" s="6"/>
      <c r="J10" s="5" t="s">
        <v>22</v>
      </c>
      <c r="K10" s="82" t="s">
        <v>50</v>
      </c>
      <c r="L10" s="83"/>
    </row>
    <row r="11" spans="2:12">
      <c r="B11" s="7">
        <v>5</v>
      </c>
      <c r="C11" s="6">
        <v>2</v>
      </c>
      <c r="D11" s="5">
        <v>40</v>
      </c>
      <c r="E11" s="84"/>
      <c r="F11" s="8"/>
      <c r="H11" s="7">
        <v>5</v>
      </c>
      <c r="I11" s="6"/>
      <c r="J11" s="5">
        <v>66</v>
      </c>
      <c r="K11" s="82" t="s">
        <v>51</v>
      </c>
      <c r="L11" s="83"/>
    </row>
    <row r="12" spans="2:12">
      <c r="B12" s="7">
        <v>6</v>
      </c>
      <c r="C12" s="6">
        <v>3</v>
      </c>
      <c r="D12" s="4" t="s">
        <v>16</v>
      </c>
      <c r="E12" s="84"/>
      <c r="F12" s="8" t="s">
        <v>28</v>
      </c>
      <c r="H12" s="7">
        <v>6</v>
      </c>
      <c r="I12" s="6"/>
      <c r="J12" s="5" t="s">
        <v>8</v>
      </c>
      <c r="K12" s="82" t="s">
        <v>13</v>
      </c>
      <c r="L12" s="83"/>
    </row>
    <row r="13" spans="2:12">
      <c r="B13" s="7">
        <v>7</v>
      </c>
      <c r="C13" s="6">
        <v>4</v>
      </c>
      <c r="D13" s="4" t="s">
        <v>17</v>
      </c>
      <c r="E13" s="84"/>
      <c r="F13" s="16" t="s">
        <v>29</v>
      </c>
      <c r="H13" s="7">
        <v>7</v>
      </c>
      <c r="I13" s="6">
        <v>14</v>
      </c>
      <c r="J13" s="5" t="s">
        <v>9</v>
      </c>
      <c r="K13" s="82" t="s">
        <v>14</v>
      </c>
      <c r="L13" s="83"/>
    </row>
    <row r="14" spans="2:12">
      <c r="B14" s="7">
        <v>8</v>
      </c>
      <c r="C14" s="6">
        <v>5</v>
      </c>
      <c r="D14" s="5" t="s">
        <v>25</v>
      </c>
      <c r="E14" s="84"/>
      <c r="F14" s="16" t="s">
        <v>30</v>
      </c>
      <c r="H14" s="7">
        <v>8</v>
      </c>
      <c r="I14" s="6">
        <v>1</v>
      </c>
      <c r="J14" s="5" t="s">
        <v>8</v>
      </c>
      <c r="K14" s="84" t="s">
        <v>18</v>
      </c>
      <c r="L14" s="17" t="s">
        <v>60</v>
      </c>
    </row>
    <row r="15" spans="2:12">
      <c r="B15" s="7">
        <v>9</v>
      </c>
      <c r="C15" s="6">
        <v>6</v>
      </c>
      <c r="D15" s="5" t="s">
        <v>20</v>
      </c>
      <c r="E15" s="84"/>
      <c r="F15" s="17" t="s">
        <v>26</v>
      </c>
      <c r="H15" s="7">
        <v>9</v>
      </c>
      <c r="I15" s="6">
        <v>2</v>
      </c>
      <c r="J15" s="31" t="s">
        <v>42</v>
      </c>
      <c r="K15" s="84"/>
      <c r="L15" s="9"/>
    </row>
    <row r="16" spans="2:12">
      <c r="B16" s="7">
        <v>10</v>
      </c>
      <c r="C16" s="6">
        <v>7</v>
      </c>
      <c r="D16" s="5" t="s">
        <v>20</v>
      </c>
      <c r="E16" s="84"/>
      <c r="F16" s="35" t="s">
        <v>27</v>
      </c>
      <c r="H16" s="7">
        <v>10</v>
      </c>
      <c r="I16" s="6">
        <v>3</v>
      </c>
      <c r="J16" s="31" t="s">
        <v>16</v>
      </c>
      <c r="K16" s="84"/>
      <c r="L16" s="8" t="s">
        <v>28</v>
      </c>
    </row>
    <row r="17" spans="2:12">
      <c r="B17" s="7">
        <v>11</v>
      </c>
      <c r="C17" s="6">
        <v>8</v>
      </c>
      <c r="D17" s="5" t="s">
        <v>21</v>
      </c>
      <c r="E17" s="84"/>
      <c r="F17" s="8" t="s">
        <v>31</v>
      </c>
      <c r="H17" s="7">
        <v>11</v>
      </c>
      <c r="I17" s="6">
        <v>4</v>
      </c>
      <c r="J17" s="5" t="s">
        <v>47</v>
      </c>
      <c r="K17" s="84"/>
      <c r="L17" s="36" t="s">
        <v>48</v>
      </c>
    </row>
    <row r="18" spans="2:12">
      <c r="B18" s="7">
        <v>12</v>
      </c>
      <c r="C18" s="6">
        <v>9</v>
      </c>
      <c r="D18" s="4">
        <v>30</v>
      </c>
      <c r="E18" s="84"/>
      <c r="F18" s="10" t="s">
        <v>32</v>
      </c>
      <c r="H18" s="7">
        <v>12</v>
      </c>
      <c r="I18" s="6">
        <v>5</v>
      </c>
      <c r="J18" s="31" t="s">
        <v>25</v>
      </c>
      <c r="K18" s="84"/>
      <c r="L18" s="36" t="s">
        <v>39</v>
      </c>
    </row>
    <row r="19" spans="2:12">
      <c r="B19" s="7">
        <v>13</v>
      </c>
      <c r="C19" s="6">
        <v>10</v>
      </c>
      <c r="D19" s="5" t="s">
        <v>19</v>
      </c>
      <c r="E19" s="84"/>
      <c r="F19" s="10" t="s">
        <v>33</v>
      </c>
      <c r="H19" s="7">
        <v>13</v>
      </c>
      <c r="I19" s="6">
        <v>6</v>
      </c>
      <c r="J19" s="5" t="s">
        <v>20</v>
      </c>
      <c r="K19" s="84"/>
      <c r="L19" s="17" t="s">
        <v>26</v>
      </c>
    </row>
    <row r="20" spans="2:12">
      <c r="B20" s="7">
        <v>14</v>
      </c>
      <c r="C20" s="6">
        <v>11</v>
      </c>
      <c r="D20" s="5" t="s">
        <v>8</v>
      </c>
      <c r="E20" s="84"/>
      <c r="F20" s="8" t="s">
        <v>34</v>
      </c>
      <c r="H20" s="7">
        <v>14</v>
      </c>
      <c r="I20" s="6">
        <v>7</v>
      </c>
      <c r="J20" s="5" t="s">
        <v>20</v>
      </c>
      <c r="K20" s="84"/>
      <c r="L20" s="35" t="s">
        <v>27</v>
      </c>
    </row>
    <row r="21" spans="2:12">
      <c r="B21" s="7">
        <v>15</v>
      </c>
      <c r="C21" s="6">
        <v>12</v>
      </c>
      <c r="D21" s="5" t="s">
        <v>8</v>
      </c>
      <c r="E21" s="84"/>
      <c r="F21" s="36" t="s">
        <v>49</v>
      </c>
      <c r="H21" s="7">
        <v>15</v>
      </c>
      <c r="I21" s="6">
        <v>8</v>
      </c>
      <c r="J21" s="5" t="s">
        <v>21</v>
      </c>
      <c r="K21" s="84"/>
      <c r="L21" s="8" t="s">
        <v>31</v>
      </c>
    </row>
    <row r="22" spans="2:12" ht="15.75" customHeight="1">
      <c r="B22" s="7">
        <v>16</v>
      </c>
      <c r="C22" s="6">
        <v>13</v>
      </c>
      <c r="D22" s="5" t="s">
        <v>22</v>
      </c>
      <c r="E22" s="84"/>
      <c r="F22" s="36" t="s">
        <v>50</v>
      </c>
      <c r="H22" s="7">
        <v>16</v>
      </c>
      <c r="I22" s="6">
        <v>9</v>
      </c>
      <c r="J22" s="4">
        <v>30</v>
      </c>
      <c r="K22" s="84"/>
      <c r="L22" s="10" t="s">
        <v>32</v>
      </c>
    </row>
    <row r="23" spans="2:12">
      <c r="B23" s="7">
        <v>17</v>
      </c>
      <c r="C23" s="6">
        <v>14</v>
      </c>
      <c r="D23" s="5" t="s">
        <v>23</v>
      </c>
      <c r="E23" s="84"/>
      <c r="F23" s="36" t="s">
        <v>51</v>
      </c>
      <c r="H23" s="7">
        <v>17</v>
      </c>
      <c r="I23" s="27">
        <v>10</v>
      </c>
      <c r="J23" s="5" t="s">
        <v>19</v>
      </c>
      <c r="K23" s="84"/>
      <c r="L23" s="10" t="s">
        <v>33</v>
      </c>
    </row>
    <row r="24" spans="2:12" ht="15.75" thickBot="1">
      <c r="B24" s="11">
        <v>18</v>
      </c>
      <c r="C24" s="12"/>
      <c r="D24" s="13" t="s">
        <v>24</v>
      </c>
      <c r="E24" s="80" t="s">
        <v>15</v>
      </c>
      <c r="F24" s="81"/>
      <c r="H24" s="7">
        <v>18</v>
      </c>
      <c r="I24" s="27">
        <v>11</v>
      </c>
      <c r="J24" s="5" t="s">
        <v>8</v>
      </c>
      <c r="K24" s="84"/>
      <c r="L24" s="8" t="s">
        <v>34</v>
      </c>
    </row>
    <row r="25" spans="2:12">
      <c r="H25" s="7">
        <v>19</v>
      </c>
      <c r="I25" s="27">
        <v>12</v>
      </c>
      <c r="J25" s="5" t="s">
        <v>8</v>
      </c>
      <c r="K25" s="84"/>
      <c r="L25" s="36" t="s">
        <v>49</v>
      </c>
    </row>
    <row r="26" spans="2:12">
      <c r="E26" s="1"/>
      <c r="H26" s="7">
        <v>20</v>
      </c>
      <c r="I26" s="27">
        <v>13</v>
      </c>
      <c r="J26" s="5" t="s">
        <v>22</v>
      </c>
      <c r="K26" s="84"/>
      <c r="L26" s="36" t="s">
        <v>50</v>
      </c>
    </row>
    <row r="27" spans="2:12">
      <c r="E27" s="1"/>
      <c r="H27" s="7">
        <v>21</v>
      </c>
      <c r="I27" s="27">
        <v>14</v>
      </c>
      <c r="J27" s="5" t="s">
        <v>23</v>
      </c>
      <c r="K27" s="84"/>
      <c r="L27" s="36" t="s">
        <v>51</v>
      </c>
    </row>
    <row r="28" spans="2:12" ht="15.75" thickBot="1">
      <c r="E28" s="1"/>
      <c r="H28" s="11">
        <v>22</v>
      </c>
      <c r="I28" s="12"/>
      <c r="J28" s="13" t="s">
        <v>46</v>
      </c>
      <c r="K28" s="80" t="s">
        <v>15</v>
      </c>
      <c r="L28" s="81"/>
    </row>
    <row r="29" spans="2:12">
      <c r="E29" s="1"/>
    </row>
    <row r="30" spans="2:12">
      <c r="E30" s="1"/>
    </row>
    <row r="31" spans="2:12">
      <c r="E31" s="1"/>
    </row>
    <row r="32" spans="2:12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</sheetData>
  <mergeCells count="24">
    <mergeCell ref="B3:F3"/>
    <mergeCell ref="K8:L8"/>
    <mergeCell ref="E4:F4"/>
    <mergeCell ref="E9:F9"/>
    <mergeCell ref="E8:F8"/>
    <mergeCell ref="E7:F7"/>
    <mergeCell ref="E6:F6"/>
    <mergeCell ref="E5:F5"/>
    <mergeCell ref="H2:L2"/>
    <mergeCell ref="B2:F2"/>
    <mergeCell ref="K28:L28"/>
    <mergeCell ref="K9:L9"/>
    <mergeCell ref="K10:L10"/>
    <mergeCell ref="K11:L11"/>
    <mergeCell ref="K12:L12"/>
    <mergeCell ref="K13:L13"/>
    <mergeCell ref="K14:K27"/>
    <mergeCell ref="E24:F24"/>
    <mergeCell ref="E10:E23"/>
    <mergeCell ref="H3:L3"/>
    <mergeCell ref="K4:L4"/>
    <mergeCell ref="K5:L5"/>
    <mergeCell ref="K6:L6"/>
    <mergeCell ref="K7:L7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J8:J16 J18:J2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8954-1A46-4C93-922C-358758B3E4C3}">
  <dimension ref="B1:P34"/>
  <sheetViews>
    <sheetView workbookViewId="0">
      <selection activeCell="E6" sqref="E6:F6"/>
    </sheetView>
  </sheetViews>
  <sheetFormatPr defaultRowHeight="15"/>
  <cols>
    <col min="4" max="4" width="15.5703125" customWidth="1"/>
    <col min="5" max="5" width="7.7109375" customWidth="1"/>
    <col min="6" max="6" width="31" customWidth="1"/>
    <col min="9" max="9" width="14.140625" customWidth="1"/>
    <col min="10" max="10" width="24.42578125" bestFit="1" customWidth="1"/>
    <col min="11" max="11" width="13.28515625" style="51" customWidth="1"/>
    <col min="12" max="12" width="16.42578125" customWidth="1"/>
    <col min="16" max="16" width="23.42578125" bestFit="1" customWidth="1"/>
  </cols>
  <sheetData>
    <row r="1" spans="2:16" ht="15.75" thickBot="1"/>
    <row r="2" spans="2:16" ht="15.75" thickBot="1">
      <c r="B2" s="71" t="s">
        <v>69</v>
      </c>
      <c r="C2" s="72"/>
      <c r="D2" s="72"/>
      <c r="E2" s="72"/>
      <c r="F2" s="73"/>
    </row>
    <row r="3" spans="2:16" ht="15.75" thickBot="1">
      <c r="B3" s="71" t="s">
        <v>52</v>
      </c>
      <c r="C3" s="72"/>
      <c r="D3" s="72"/>
      <c r="E3" s="72"/>
      <c r="F3" s="73"/>
    </row>
    <row r="4" spans="2:16" ht="15.75" thickBot="1">
      <c r="B4" s="28" t="s">
        <v>0</v>
      </c>
      <c r="C4" s="29" t="s">
        <v>3</v>
      </c>
      <c r="D4" s="29" t="s">
        <v>1</v>
      </c>
      <c r="E4" s="85" t="s">
        <v>2</v>
      </c>
      <c r="F4" s="86"/>
    </row>
    <row r="5" spans="2:16">
      <c r="B5" s="20" t="s">
        <v>5</v>
      </c>
      <c r="C5" s="40"/>
      <c r="D5" s="33" t="s">
        <v>4</v>
      </c>
      <c r="E5" s="87" t="s">
        <v>10</v>
      </c>
      <c r="F5" s="88"/>
    </row>
    <row r="6" spans="2:16">
      <c r="B6" s="7">
        <v>0</v>
      </c>
      <c r="C6" s="4"/>
      <c r="D6" s="5" t="s">
        <v>43</v>
      </c>
      <c r="E6" s="82" t="s">
        <v>348</v>
      </c>
      <c r="F6" s="83"/>
    </row>
    <row r="7" spans="2:16">
      <c r="B7" s="7">
        <v>1</v>
      </c>
      <c r="C7" s="6"/>
      <c r="D7" s="5" t="s">
        <v>47</v>
      </c>
      <c r="E7" s="82" t="s">
        <v>48</v>
      </c>
      <c r="F7" s="83"/>
      <c r="H7" s="94" t="s">
        <v>67</v>
      </c>
      <c r="I7" s="94"/>
      <c r="J7">
        <f>((-1)^J8)*(2^(J9-127))*(1+J10)</f>
        <v>1.4861602783203125</v>
      </c>
      <c r="P7">
        <f>((-1)^P8)*P9*(1+P10)</f>
        <v>5.8774717541114375E-39</v>
      </c>
    </row>
    <row r="8" spans="2:16" ht="18.75">
      <c r="B8" s="7">
        <v>2</v>
      </c>
      <c r="C8" s="6"/>
      <c r="D8" s="5" t="s">
        <v>25</v>
      </c>
      <c r="E8" s="82" t="s">
        <v>39</v>
      </c>
      <c r="F8" s="83"/>
      <c r="H8" s="38" t="s">
        <v>66</v>
      </c>
      <c r="I8" s="37" t="s">
        <v>61</v>
      </c>
      <c r="J8">
        <f>VALUE(MID(TEXT(HEX2BIN(D17,8),"00000000"),1,1))</f>
        <v>0</v>
      </c>
      <c r="K8" s="51">
        <f>((-1)^J8)</f>
        <v>1</v>
      </c>
      <c r="P8">
        <v>0</v>
      </c>
    </row>
    <row r="9" spans="2:16" ht="18.75">
      <c r="B9" s="7">
        <v>3</v>
      </c>
      <c r="C9" s="6"/>
      <c r="D9" s="5" t="s">
        <v>8</v>
      </c>
      <c r="E9" s="82" t="s">
        <v>49</v>
      </c>
      <c r="F9" s="83"/>
      <c r="H9" s="38" t="s">
        <v>62</v>
      </c>
      <c r="I9" s="37" t="s">
        <v>65</v>
      </c>
      <c r="J9">
        <f>BIN2DEC(MID(TEXT(HEX2BIN(D17,8),"00000000"),2,8)&amp;MID(TEXT(HEX2BIN(D18,8),"00000000"),1,1))</f>
        <v>127</v>
      </c>
      <c r="K9" s="51">
        <f>(2^(J9-127))</f>
        <v>1</v>
      </c>
      <c r="O9">
        <v>0</v>
      </c>
      <c r="P9">
        <f>(2^(O9-127))</f>
        <v>5.8774717541114375E-39</v>
      </c>
    </row>
    <row r="10" spans="2:16" ht="18.75">
      <c r="B10" s="7">
        <v>4</v>
      </c>
      <c r="C10" s="6"/>
      <c r="D10" s="5" t="s">
        <v>22</v>
      </c>
      <c r="E10" s="82" t="s">
        <v>50</v>
      </c>
      <c r="F10" s="83"/>
      <c r="H10" s="38" t="s">
        <v>63</v>
      </c>
      <c r="I10" s="37" t="s">
        <v>64</v>
      </c>
      <c r="J10">
        <f>SUM(J12:J34)</f>
        <v>0.4861602783203125</v>
      </c>
      <c r="K10" s="69">
        <f>(1+J10)</f>
        <v>1.4861602783203125</v>
      </c>
      <c r="P10">
        <f>SUM(P12:P34)</f>
        <v>0</v>
      </c>
    </row>
    <row r="11" spans="2:16">
      <c r="B11" s="7">
        <v>5</v>
      </c>
      <c r="C11" s="6"/>
      <c r="D11" s="5">
        <v>66</v>
      </c>
      <c r="E11" s="82" t="s">
        <v>51</v>
      </c>
      <c r="F11" s="83"/>
      <c r="H11" s="2"/>
      <c r="J11" t="str">
        <f>MID(TEXT(HEX2BIN(D18,8),"0000000"),2,7)&amp;TEXT(HEX2BIN(D19,8),"00000000")&amp;TEXT(HEX2BIN(D20,8),"00000000")</f>
        <v>01111100011101010000000</v>
      </c>
      <c r="K11" s="69" t="s">
        <v>345</v>
      </c>
      <c r="L11">
        <f>BIN2DEC(K11)</f>
        <v>4</v>
      </c>
      <c r="P11" s="39" t="s">
        <v>344</v>
      </c>
    </row>
    <row r="12" spans="2:16">
      <c r="B12" s="7">
        <v>6</v>
      </c>
      <c r="C12" s="6"/>
      <c r="D12" s="5" t="s">
        <v>19</v>
      </c>
      <c r="E12" s="82" t="s">
        <v>13</v>
      </c>
      <c r="F12" s="83"/>
      <c r="I12">
        <v>1</v>
      </c>
      <c r="J12">
        <f>MID($J$11,I12,1)*2^(-1*I12)</f>
        <v>0</v>
      </c>
      <c r="O12">
        <v>1</v>
      </c>
      <c r="P12">
        <f t="shared" ref="P12:P34" si="0">MID($P$11,O12,1)*2^(-1*O12)</f>
        <v>0</v>
      </c>
    </row>
    <row r="13" spans="2:16">
      <c r="B13" s="7">
        <v>7</v>
      </c>
      <c r="C13" s="6">
        <v>7</v>
      </c>
      <c r="D13" s="5" t="s">
        <v>53</v>
      </c>
      <c r="E13" s="82" t="s">
        <v>14</v>
      </c>
      <c r="F13" s="83"/>
      <c r="I13">
        <v>2</v>
      </c>
      <c r="J13">
        <f>MID($J$11,I13,1)*2^(-1*I13)</f>
        <v>0.25</v>
      </c>
      <c r="O13">
        <v>2</v>
      </c>
      <c r="P13">
        <f t="shared" si="0"/>
        <v>0</v>
      </c>
    </row>
    <row r="14" spans="2:16">
      <c r="B14" s="7">
        <v>8</v>
      </c>
      <c r="C14" s="6">
        <v>1</v>
      </c>
      <c r="D14" s="5" t="s">
        <v>8</v>
      </c>
      <c r="E14" s="84" t="s">
        <v>18</v>
      </c>
      <c r="F14" s="17" t="s">
        <v>60</v>
      </c>
      <c r="I14">
        <v>3</v>
      </c>
      <c r="J14">
        <f t="shared" ref="J14:J34" si="1">MID($J$11,I14,1)*2^(-1*I14)</f>
        <v>0.125</v>
      </c>
      <c r="O14">
        <v>3</v>
      </c>
      <c r="P14">
        <f t="shared" si="0"/>
        <v>0</v>
      </c>
    </row>
    <row r="15" spans="2:16">
      <c r="B15" s="7">
        <v>9</v>
      </c>
      <c r="C15" s="6">
        <v>2</v>
      </c>
      <c r="D15" s="31" t="s">
        <v>8</v>
      </c>
      <c r="E15" s="84"/>
      <c r="F15" s="17" t="s">
        <v>72</v>
      </c>
      <c r="I15">
        <v>4</v>
      </c>
      <c r="J15">
        <f t="shared" si="1"/>
        <v>6.25E-2</v>
      </c>
      <c r="O15">
        <v>4</v>
      </c>
      <c r="P15">
        <f t="shared" si="0"/>
        <v>0</v>
      </c>
    </row>
    <row r="16" spans="2:16">
      <c r="B16" s="7">
        <v>10</v>
      </c>
      <c r="C16" s="6">
        <v>3</v>
      </c>
      <c r="D16" s="31">
        <v>20</v>
      </c>
      <c r="E16" s="84"/>
      <c r="F16" s="16" t="s">
        <v>55</v>
      </c>
      <c r="I16">
        <v>5</v>
      </c>
      <c r="J16">
        <f t="shared" si="1"/>
        <v>3.125E-2</v>
      </c>
      <c r="O16">
        <v>5</v>
      </c>
      <c r="P16">
        <f t="shared" si="0"/>
        <v>0</v>
      </c>
    </row>
    <row r="17" spans="2:16">
      <c r="B17" s="7">
        <v>11</v>
      </c>
      <c r="C17" s="6">
        <v>4</v>
      </c>
      <c r="D17" s="5" t="s">
        <v>73</v>
      </c>
      <c r="E17" s="84"/>
      <c r="F17" s="36" t="s">
        <v>56</v>
      </c>
      <c r="I17">
        <v>6</v>
      </c>
      <c r="J17">
        <f t="shared" si="1"/>
        <v>1.5625E-2</v>
      </c>
      <c r="O17">
        <v>6</v>
      </c>
      <c r="P17">
        <f t="shared" si="0"/>
        <v>0</v>
      </c>
    </row>
    <row r="18" spans="2:16">
      <c r="B18" s="7">
        <v>12</v>
      </c>
      <c r="C18" s="6">
        <v>5</v>
      </c>
      <c r="D18" s="31" t="s">
        <v>40</v>
      </c>
      <c r="E18" s="84"/>
      <c r="F18" s="36" t="s">
        <v>57</v>
      </c>
      <c r="I18">
        <v>7</v>
      </c>
      <c r="J18">
        <f t="shared" si="1"/>
        <v>0</v>
      </c>
      <c r="O18">
        <v>7</v>
      </c>
      <c r="P18">
        <f t="shared" si="0"/>
        <v>0</v>
      </c>
    </row>
    <row r="19" spans="2:16">
      <c r="B19" s="7">
        <v>13</v>
      </c>
      <c r="C19" s="6">
        <v>6</v>
      </c>
      <c r="D19" s="5" t="s">
        <v>74</v>
      </c>
      <c r="E19" s="84"/>
      <c r="F19" s="17" t="s">
        <v>58</v>
      </c>
      <c r="I19">
        <v>8</v>
      </c>
      <c r="J19">
        <f t="shared" si="1"/>
        <v>0</v>
      </c>
      <c r="O19">
        <v>8</v>
      </c>
      <c r="P19">
        <f t="shared" si="0"/>
        <v>0</v>
      </c>
    </row>
    <row r="20" spans="2:16">
      <c r="B20" s="7">
        <v>14</v>
      </c>
      <c r="C20" s="6">
        <v>7</v>
      </c>
      <c r="D20" s="5">
        <v>80</v>
      </c>
      <c r="E20" s="84"/>
      <c r="F20" s="17" t="s">
        <v>59</v>
      </c>
      <c r="I20">
        <v>9</v>
      </c>
      <c r="J20">
        <f t="shared" si="1"/>
        <v>0</v>
      </c>
      <c r="O20">
        <v>9</v>
      </c>
      <c r="P20">
        <f t="shared" si="0"/>
        <v>0</v>
      </c>
    </row>
    <row r="21" spans="2:16" ht="15.75" thickBot="1">
      <c r="B21" s="11">
        <v>15</v>
      </c>
      <c r="C21" s="12"/>
      <c r="D21" s="13" t="s">
        <v>54</v>
      </c>
      <c r="E21" s="80" t="s">
        <v>15</v>
      </c>
      <c r="F21" s="81"/>
      <c r="I21">
        <v>10</v>
      </c>
      <c r="J21">
        <f t="shared" si="1"/>
        <v>9.765625E-4</v>
      </c>
      <c r="O21">
        <v>10</v>
      </c>
      <c r="P21">
        <f t="shared" si="0"/>
        <v>0</v>
      </c>
    </row>
    <row r="22" spans="2:16">
      <c r="I22">
        <v>11</v>
      </c>
      <c r="J22">
        <f t="shared" si="1"/>
        <v>4.8828125E-4</v>
      </c>
      <c r="O22">
        <v>11</v>
      </c>
      <c r="P22">
        <f t="shared" si="0"/>
        <v>0</v>
      </c>
    </row>
    <row r="23" spans="2:16">
      <c r="I23">
        <v>12</v>
      </c>
      <c r="J23">
        <f t="shared" si="1"/>
        <v>2.44140625E-4</v>
      </c>
      <c r="O23">
        <v>12</v>
      </c>
      <c r="P23">
        <f t="shared" si="0"/>
        <v>0</v>
      </c>
    </row>
    <row r="24" spans="2:16">
      <c r="I24">
        <v>13</v>
      </c>
      <c r="J24">
        <f t="shared" si="1"/>
        <v>0</v>
      </c>
      <c r="O24">
        <v>13</v>
      </c>
      <c r="P24">
        <f t="shared" si="0"/>
        <v>0</v>
      </c>
    </row>
    <row r="25" spans="2:16">
      <c r="I25">
        <v>14</v>
      </c>
      <c r="J25">
        <f t="shared" si="1"/>
        <v>6.103515625E-5</v>
      </c>
      <c r="O25">
        <v>14</v>
      </c>
      <c r="P25">
        <f t="shared" si="0"/>
        <v>0</v>
      </c>
    </row>
    <row r="26" spans="2:16">
      <c r="I26">
        <v>15</v>
      </c>
      <c r="J26">
        <f t="shared" si="1"/>
        <v>0</v>
      </c>
      <c r="O26">
        <v>15</v>
      </c>
      <c r="P26">
        <f t="shared" si="0"/>
        <v>0</v>
      </c>
    </row>
    <row r="27" spans="2:16">
      <c r="I27">
        <v>16</v>
      </c>
      <c r="J27">
        <f t="shared" si="1"/>
        <v>1.52587890625E-5</v>
      </c>
      <c r="O27">
        <v>16</v>
      </c>
      <c r="P27">
        <f t="shared" si="0"/>
        <v>0</v>
      </c>
    </row>
    <row r="28" spans="2:16">
      <c r="I28">
        <v>17</v>
      </c>
      <c r="J28">
        <f t="shared" si="1"/>
        <v>0</v>
      </c>
      <c r="O28">
        <v>17</v>
      </c>
      <c r="P28">
        <f t="shared" si="0"/>
        <v>0</v>
      </c>
    </row>
    <row r="29" spans="2:16">
      <c r="I29">
        <v>18</v>
      </c>
      <c r="J29">
        <f t="shared" si="1"/>
        <v>0</v>
      </c>
      <c r="O29">
        <v>18</v>
      </c>
      <c r="P29">
        <f t="shared" si="0"/>
        <v>0</v>
      </c>
    </row>
    <row r="30" spans="2:16">
      <c r="I30">
        <v>19</v>
      </c>
      <c r="J30">
        <f t="shared" si="1"/>
        <v>0</v>
      </c>
      <c r="O30">
        <v>19</v>
      </c>
      <c r="P30">
        <f t="shared" si="0"/>
        <v>0</v>
      </c>
    </row>
    <row r="31" spans="2:16">
      <c r="I31">
        <v>20</v>
      </c>
      <c r="J31">
        <f t="shared" si="1"/>
        <v>0</v>
      </c>
      <c r="O31">
        <v>20</v>
      </c>
      <c r="P31">
        <f t="shared" si="0"/>
        <v>0</v>
      </c>
    </row>
    <row r="32" spans="2:16">
      <c r="I32">
        <v>21</v>
      </c>
      <c r="J32">
        <f t="shared" si="1"/>
        <v>0</v>
      </c>
      <c r="O32">
        <v>21</v>
      </c>
      <c r="P32">
        <f t="shared" si="0"/>
        <v>0</v>
      </c>
    </row>
    <row r="33" spans="9:16">
      <c r="I33">
        <v>22</v>
      </c>
      <c r="J33">
        <f t="shared" si="1"/>
        <v>0</v>
      </c>
      <c r="O33">
        <v>22</v>
      </c>
      <c r="P33">
        <f t="shared" si="0"/>
        <v>0</v>
      </c>
    </row>
    <row r="34" spans="9:16">
      <c r="I34">
        <v>23</v>
      </c>
      <c r="J34">
        <f t="shared" si="1"/>
        <v>0</v>
      </c>
      <c r="O34">
        <v>23</v>
      </c>
      <c r="P34">
        <f t="shared" si="0"/>
        <v>0</v>
      </c>
    </row>
  </sheetData>
  <mergeCells count="15">
    <mergeCell ref="B2:F2"/>
    <mergeCell ref="H7:I7"/>
    <mergeCell ref="E21:F21"/>
    <mergeCell ref="E9:F9"/>
    <mergeCell ref="E10:F10"/>
    <mergeCell ref="E11:F11"/>
    <mergeCell ref="E12:F12"/>
    <mergeCell ref="E13:F13"/>
    <mergeCell ref="E14:E20"/>
    <mergeCell ref="E8:F8"/>
    <mergeCell ref="B3:F3"/>
    <mergeCell ref="E4:F4"/>
    <mergeCell ref="E5:F5"/>
    <mergeCell ref="E6:F6"/>
    <mergeCell ref="E7:F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6:D15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6CBC-80CD-4631-A687-79AD234C07CD}">
  <dimension ref="B1:L35"/>
  <sheetViews>
    <sheetView workbookViewId="0">
      <selection activeCell="E9" sqref="E9:G9"/>
    </sheetView>
  </sheetViews>
  <sheetFormatPr defaultRowHeight="15"/>
  <cols>
    <col min="4" max="4" width="15.5703125" customWidth="1"/>
    <col min="5" max="5" width="7.7109375" customWidth="1"/>
    <col min="6" max="6" width="17.5703125" customWidth="1"/>
    <col min="7" max="7" width="16.140625" bestFit="1" customWidth="1"/>
    <col min="8" max="8" width="16.140625" customWidth="1"/>
    <col min="9" max="9" width="9.140625" style="2"/>
    <col min="10" max="10" width="9.140625" bestFit="1" customWidth="1"/>
    <col min="11" max="11" width="23.42578125" bestFit="1" customWidth="1"/>
  </cols>
  <sheetData>
    <row r="1" spans="2:12" ht="15.75" thickBot="1">
      <c r="I1" s="41"/>
    </row>
    <row r="2" spans="2:12" ht="15.75" thickBot="1">
      <c r="B2" s="99" t="s">
        <v>71</v>
      </c>
      <c r="C2" s="100"/>
      <c r="D2" s="100"/>
      <c r="E2" s="100"/>
      <c r="F2" s="100"/>
      <c r="G2" s="101"/>
      <c r="H2" s="44"/>
    </row>
    <row r="3" spans="2:12" ht="15.75" thickBot="1">
      <c r="B3" s="99" t="s">
        <v>68</v>
      </c>
      <c r="C3" s="100"/>
      <c r="D3" s="100"/>
      <c r="E3" s="100"/>
      <c r="F3" s="100"/>
      <c r="G3" s="101"/>
      <c r="H3" s="44"/>
    </row>
    <row r="4" spans="2:12">
      <c r="B4" s="14" t="s">
        <v>0</v>
      </c>
      <c r="C4" s="15" t="s">
        <v>3</v>
      </c>
      <c r="D4" s="15" t="s">
        <v>1</v>
      </c>
      <c r="E4" s="105" t="s">
        <v>2</v>
      </c>
      <c r="F4" s="105"/>
      <c r="G4" s="106"/>
      <c r="H4" s="45"/>
    </row>
    <row r="5" spans="2:12">
      <c r="B5" s="7" t="s">
        <v>5</v>
      </c>
      <c r="C5" s="4"/>
      <c r="D5" s="5" t="s">
        <v>4</v>
      </c>
      <c r="E5" s="82" t="s">
        <v>10</v>
      </c>
      <c r="F5" s="82"/>
      <c r="G5" s="83"/>
      <c r="H5" s="45"/>
    </row>
    <row r="6" spans="2:12">
      <c r="B6" s="7">
        <v>0</v>
      </c>
      <c r="C6" s="4"/>
      <c r="D6" s="5" t="s">
        <v>43</v>
      </c>
      <c r="E6" s="82" t="s">
        <v>348</v>
      </c>
      <c r="F6" s="82"/>
      <c r="G6" s="83"/>
      <c r="H6" s="45"/>
    </row>
    <row r="7" spans="2:12">
      <c r="B7" s="7">
        <v>1</v>
      </c>
      <c r="C7" s="6"/>
      <c r="D7" s="5" t="s">
        <v>47</v>
      </c>
      <c r="E7" s="82" t="s">
        <v>48</v>
      </c>
      <c r="F7" s="82"/>
      <c r="G7" s="83"/>
      <c r="H7" s="45"/>
    </row>
    <row r="8" spans="2:12">
      <c r="B8" s="7">
        <v>2</v>
      </c>
      <c r="C8" s="6"/>
      <c r="D8" s="5" t="s">
        <v>25</v>
      </c>
      <c r="E8" s="82" t="s">
        <v>39</v>
      </c>
      <c r="F8" s="82"/>
      <c r="G8" s="83"/>
      <c r="H8" s="45"/>
      <c r="I8" s="94" t="s">
        <v>67</v>
      </c>
      <c r="J8" s="94"/>
      <c r="K8">
        <f>((-1)^K9)*(2^(K10-127))*(1+K11)</f>
        <v>1.015097953149176E-20</v>
      </c>
    </row>
    <row r="9" spans="2:12" ht="18.75">
      <c r="B9" s="7">
        <v>3</v>
      </c>
      <c r="C9" s="6"/>
      <c r="D9" s="5" t="s">
        <v>8</v>
      </c>
      <c r="E9" s="82" t="s">
        <v>49</v>
      </c>
      <c r="F9" s="82"/>
      <c r="G9" s="83"/>
      <c r="H9" s="45"/>
      <c r="I9" s="38" t="s">
        <v>66</v>
      </c>
      <c r="J9" s="37" t="s">
        <v>61</v>
      </c>
      <c r="K9">
        <f>VALUE(MID(TEXT(HEX2BIN(D19,8),"00000000"),1,1))</f>
        <v>0</v>
      </c>
    </row>
    <row r="10" spans="2:12" ht="18.75">
      <c r="B10" s="7">
        <v>4</v>
      </c>
      <c r="C10" s="6"/>
      <c r="D10" s="5" t="s">
        <v>22</v>
      </c>
      <c r="E10" s="82" t="s">
        <v>50</v>
      </c>
      <c r="F10" s="82"/>
      <c r="G10" s="83"/>
      <c r="H10" s="45"/>
      <c r="I10" s="38" t="s">
        <v>62</v>
      </c>
      <c r="J10" s="37" t="s">
        <v>65</v>
      </c>
      <c r="K10">
        <f>BIN2DEC(MID(TEXT(HEX2BIN(D19,8),"00000000"),2,8)&amp;MID(TEXT(HEX2BIN(D20,8),"00000000"),1,1))</f>
        <v>60</v>
      </c>
    </row>
    <row r="11" spans="2:12" ht="18.75">
      <c r="B11" s="7">
        <v>5</v>
      </c>
      <c r="C11" s="6"/>
      <c r="D11" s="5">
        <v>66</v>
      </c>
      <c r="E11" s="82" t="s">
        <v>51</v>
      </c>
      <c r="F11" s="82"/>
      <c r="G11" s="83"/>
      <c r="H11" s="45"/>
      <c r="I11" s="38" t="s">
        <v>63</v>
      </c>
      <c r="J11" s="37" t="s">
        <v>64</v>
      </c>
      <c r="K11">
        <f>SUM(K13:K35)</f>
        <v>0.49802017211914063</v>
      </c>
      <c r="L11" s="39"/>
    </row>
    <row r="12" spans="2:12">
      <c r="B12" s="7">
        <v>6</v>
      </c>
      <c r="C12" s="6"/>
      <c r="D12" s="5" t="s">
        <v>19</v>
      </c>
      <c r="E12" s="82" t="s">
        <v>13</v>
      </c>
      <c r="F12" s="82"/>
      <c r="G12" s="83"/>
      <c r="H12" s="45"/>
      <c r="I12" s="41"/>
      <c r="K12" t="str">
        <f>MID(TEXT(HEX2BIN(D20,8),"00000000"),2,7)&amp;TEXT(HEX2BIN(D21,8),"00000000")&amp;TEXT(HEX2BIN(D22,8),"00000000")</f>
        <v>01111111011111100100000</v>
      </c>
    </row>
    <row r="13" spans="2:12">
      <c r="B13" s="7">
        <v>7</v>
      </c>
      <c r="C13" s="6">
        <v>10</v>
      </c>
      <c r="D13" s="5" t="s">
        <v>75</v>
      </c>
      <c r="E13" s="82" t="s">
        <v>14</v>
      </c>
      <c r="F13" s="82"/>
      <c r="G13" s="83"/>
      <c r="H13" s="45"/>
      <c r="I13"/>
      <c r="J13">
        <v>1</v>
      </c>
      <c r="K13">
        <f t="shared" ref="K13:K35" si="0">MID($K$12,J13,1)*2^(-1*J13)</f>
        <v>0</v>
      </c>
    </row>
    <row r="14" spans="2:12">
      <c r="B14" s="7">
        <v>8</v>
      </c>
      <c r="C14" s="6">
        <v>1</v>
      </c>
      <c r="D14" s="5" t="s">
        <v>8</v>
      </c>
      <c r="E14" s="84" t="s">
        <v>18</v>
      </c>
      <c r="F14" s="97" t="s">
        <v>60</v>
      </c>
      <c r="G14" s="98"/>
      <c r="H14" s="46"/>
      <c r="I14"/>
      <c r="J14">
        <v>2</v>
      </c>
      <c r="K14">
        <f t="shared" si="0"/>
        <v>0.25</v>
      </c>
    </row>
    <row r="15" spans="2:12">
      <c r="B15" s="7">
        <v>9</v>
      </c>
      <c r="C15" s="6">
        <v>2</v>
      </c>
      <c r="D15" s="5" t="s">
        <v>8</v>
      </c>
      <c r="E15" s="84"/>
      <c r="F15" s="42" t="s">
        <v>78</v>
      </c>
      <c r="G15" s="95" t="s">
        <v>79</v>
      </c>
      <c r="H15" s="47"/>
      <c r="I15"/>
      <c r="J15">
        <v>3</v>
      </c>
      <c r="K15">
        <f t="shared" si="0"/>
        <v>0.125</v>
      </c>
    </row>
    <row r="16" spans="2:12">
      <c r="B16" s="7">
        <v>10</v>
      </c>
      <c r="C16" s="6">
        <v>3</v>
      </c>
      <c r="D16" s="31">
        <v>40</v>
      </c>
      <c r="E16" s="84"/>
      <c r="F16" s="42" t="s">
        <v>57</v>
      </c>
      <c r="G16" s="96"/>
      <c r="H16" s="48"/>
      <c r="I16"/>
      <c r="J16">
        <v>4</v>
      </c>
      <c r="K16">
        <f t="shared" si="0"/>
        <v>6.25E-2</v>
      </c>
    </row>
    <row r="17" spans="2:11">
      <c r="B17" s="7">
        <v>11</v>
      </c>
      <c r="C17" s="6">
        <v>4</v>
      </c>
      <c r="D17" s="31">
        <v>87</v>
      </c>
      <c r="E17" s="84"/>
      <c r="F17" s="43" t="s">
        <v>58</v>
      </c>
      <c r="G17" s="96"/>
      <c r="H17" s="48"/>
      <c r="I17"/>
      <c r="J17">
        <v>5</v>
      </c>
      <c r="K17">
        <f t="shared" si="0"/>
        <v>3.125E-2</v>
      </c>
    </row>
    <row r="18" spans="2:11">
      <c r="B18" s="7">
        <v>12</v>
      </c>
      <c r="C18" s="6">
        <v>5</v>
      </c>
      <c r="D18" s="5" t="s">
        <v>76</v>
      </c>
      <c r="E18" s="84"/>
      <c r="F18" s="43" t="s">
        <v>59</v>
      </c>
      <c r="G18" s="96"/>
      <c r="H18" s="48"/>
      <c r="I18"/>
      <c r="J18">
        <v>6</v>
      </c>
      <c r="K18">
        <f t="shared" si="0"/>
        <v>1.5625E-2</v>
      </c>
    </row>
    <row r="19" spans="2:11">
      <c r="B19" s="7">
        <v>13</v>
      </c>
      <c r="C19" s="6">
        <v>6</v>
      </c>
      <c r="D19" s="31" t="s">
        <v>22</v>
      </c>
      <c r="E19" s="84"/>
      <c r="F19" s="42" t="s">
        <v>78</v>
      </c>
      <c r="G19" s="95" t="s">
        <v>80</v>
      </c>
      <c r="H19" s="47"/>
      <c r="I19"/>
      <c r="J19">
        <v>7</v>
      </c>
      <c r="K19">
        <f t="shared" si="0"/>
        <v>7.8125E-3</v>
      </c>
    </row>
    <row r="20" spans="2:11">
      <c r="B20" s="7">
        <v>14</v>
      </c>
      <c r="C20" s="6">
        <v>7</v>
      </c>
      <c r="D20" s="31" t="s">
        <v>73</v>
      </c>
      <c r="E20" s="84"/>
      <c r="F20" s="42" t="s">
        <v>57</v>
      </c>
      <c r="G20" s="96"/>
      <c r="H20" s="48"/>
      <c r="I20"/>
      <c r="J20">
        <v>8</v>
      </c>
      <c r="K20">
        <f t="shared" si="0"/>
        <v>3.90625E-3</v>
      </c>
    </row>
    <row r="21" spans="2:11">
      <c r="B21" s="7">
        <v>15</v>
      </c>
      <c r="C21" s="6">
        <v>8</v>
      </c>
      <c r="D21" s="31" t="s">
        <v>77</v>
      </c>
      <c r="E21" s="84"/>
      <c r="F21" s="43" t="s">
        <v>58</v>
      </c>
      <c r="G21" s="96"/>
      <c r="H21" s="48"/>
      <c r="I21"/>
      <c r="J21">
        <v>9</v>
      </c>
      <c r="K21">
        <f t="shared" si="0"/>
        <v>0</v>
      </c>
    </row>
    <row r="22" spans="2:11">
      <c r="B22" s="7">
        <v>16</v>
      </c>
      <c r="C22" s="6">
        <v>9</v>
      </c>
      <c r="D22" s="31">
        <v>20</v>
      </c>
      <c r="E22" s="84"/>
      <c r="F22" s="43" t="s">
        <v>59</v>
      </c>
      <c r="G22" s="96"/>
      <c r="H22" s="48"/>
      <c r="I22"/>
      <c r="J22">
        <v>10</v>
      </c>
      <c r="K22">
        <f t="shared" si="0"/>
        <v>9.765625E-4</v>
      </c>
    </row>
    <row r="23" spans="2:11" ht="15.75" thickBot="1">
      <c r="B23" s="11">
        <v>20</v>
      </c>
      <c r="C23" s="12"/>
      <c r="D23" s="13" t="s">
        <v>8</v>
      </c>
      <c r="E23" s="102" t="s">
        <v>15</v>
      </c>
      <c r="F23" s="103"/>
      <c r="G23" s="104"/>
      <c r="H23" s="49"/>
      <c r="I23"/>
      <c r="J23">
        <v>11</v>
      </c>
      <c r="K23">
        <f t="shared" si="0"/>
        <v>4.8828125E-4</v>
      </c>
    </row>
    <row r="24" spans="2:11">
      <c r="I24"/>
      <c r="J24">
        <v>12</v>
      </c>
      <c r="K24">
        <f t="shared" si="0"/>
        <v>2.44140625E-4</v>
      </c>
    </row>
    <row r="25" spans="2:11">
      <c r="I25"/>
      <c r="J25">
        <v>13</v>
      </c>
      <c r="K25">
        <f t="shared" si="0"/>
        <v>1.220703125E-4</v>
      </c>
    </row>
    <row r="26" spans="2:11">
      <c r="I26"/>
      <c r="J26">
        <v>14</v>
      </c>
      <c r="K26">
        <f t="shared" si="0"/>
        <v>6.103515625E-5</v>
      </c>
    </row>
    <row r="27" spans="2:11">
      <c r="I27"/>
      <c r="J27">
        <v>15</v>
      </c>
      <c r="K27">
        <f t="shared" si="0"/>
        <v>3.0517578125E-5</v>
      </c>
    </row>
    <row r="28" spans="2:11">
      <c r="I28"/>
      <c r="J28">
        <v>16</v>
      </c>
      <c r="K28">
        <f t="shared" si="0"/>
        <v>0</v>
      </c>
    </row>
    <row r="29" spans="2:11">
      <c r="I29"/>
      <c r="J29">
        <v>17</v>
      </c>
      <c r="K29">
        <f t="shared" si="0"/>
        <v>0</v>
      </c>
    </row>
    <row r="30" spans="2:11">
      <c r="I30"/>
      <c r="J30">
        <v>18</v>
      </c>
      <c r="K30">
        <f t="shared" si="0"/>
        <v>3.814697265625E-6</v>
      </c>
    </row>
    <row r="31" spans="2:11">
      <c r="I31"/>
      <c r="J31">
        <v>19</v>
      </c>
      <c r="K31">
        <f t="shared" si="0"/>
        <v>0</v>
      </c>
    </row>
    <row r="32" spans="2:11">
      <c r="I32"/>
      <c r="J32">
        <v>20</v>
      </c>
      <c r="K32">
        <f t="shared" si="0"/>
        <v>0</v>
      </c>
    </row>
    <row r="33" spans="9:11">
      <c r="I33"/>
      <c r="J33">
        <v>21</v>
      </c>
      <c r="K33">
        <f t="shared" si="0"/>
        <v>0</v>
      </c>
    </row>
    <row r="34" spans="9:11">
      <c r="I34"/>
      <c r="J34">
        <v>22</v>
      </c>
      <c r="K34">
        <f t="shared" si="0"/>
        <v>0</v>
      </c>
    </row>
    <row r="35" spans="9:11">
      <c r="I35"/>
      <c r="J35">
        <v>23</v>
      </c>
      <c r="K35">
        <f t="shared" si="0"/>
        <v>0</v>
      </c>
    </row>
  </sheetData>
  <mergeCells count="18">
    <mergeCell ref="B2:G2"/>
    <mergeCell ref="E14:E22"/>
    <mergeCell ref="E23:G23"/>
    <mergeCell ref="E7:G7"/>
    <mergeCell ref="E6:G6"/>
    <mergeCell ref="E5:G5"/>
    <mergeCell ref="E4:G4"/>
    <mergeCell ref="B3:G3"/>
    <mergeCell ref="I8:J8"/>
    <mergeCell ref="G15:G18"/>
    <mergeCell ref="G19:G22"/>
    <mergeCell ref="F14:G14"/>
    <mergeCell ref="E13:G13"/>
    <mergeCell ref="E12:G12"/>
    <mergeCell ref="E11:G11"/>
    <mergeCell ref="E10:G10"/>
    <mergeCell ref="E9:G9"/>
    <mergeCell ref="E8:G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3C64-6807-4379-A5D4-3A5CB030E9AC}">
  <dimension ref="B1:H41"/>
  <sheetViews>
    <sheetView tabSelected="1" workbookViewId="0">
      <selection activeCell="E6" sqref="E6:F6"/>
    </sheetView>
  </sheetViews>
  <sheetFormatPr defaultRowHeight="15"/>
  <cols>
    <col min="4" max="4" width="15.5703125" customWidth="1"/>
    <col min="5" max="5" width="7.7109375" customWidth="1"/>
    <col min="6" max="6" width="34.5703125" customWidth="1"/>
    <col min="7" max="7" width="16.140625" customWidth="1"/>
    <col min="8" max="8" width="9.140625" style="51"/>
    <col min="9" max="9" width="9.140625" bestFit="1" customWidth="1"/>
    <col min="10" max="10" width="23.42578125" bestFit="1" customWidth="1"/>
  </cols>
  <sheetData>
    <row r="1" spans="2:8" ht="15.75" thickBot="1">
      <c r="H1"/>
    </row>
    <row r="2" spans="2:8" ht="15.75" thickBot="1">
      <c r="B2" s="99" t="s">
        <v>71</v>
      </c>
      <c r="C2" s="100"/>
      <c r="D2" s="100"/>
      <c r="E2" s="100"/>
      <c r="F2" s="101"/>
      <c r="G2" s="44"/>
      <c r="H2"/>
    </row>
    <row r="3" spans="2:8" ht="15.75" thickBot="1">
      <c r="B3" s="99" t="s">
        <v>346</v>
      </c>
      <c r="C3" s="100"/>
      <c r="D3" s="100"/>
      <c r="E3" s="100"/>
      <c r="F3" s="101"/>
      <c r="G3" s="44"/>
      <c r="H3"/>
    </row>
    <row r="4" spans="2:8">
      <c r="B4" s="14" t="s">
        <v>0</v>
      </c>
      <c r="C4" s="15" t="s">
        <v>3</v>
      </c>
      <c r="D4" s="15" t="s">
        <v>1</v>
      </c>
      <c r="E4" s="105" t="s">
        <v>2</v>
      </c>
      <c r="F4" s="106"/>
      <c r="G4" s="45"/>
      <c r="H4"/>
    </row>
    <row r="5" spans="2:8">
      <c r="B5" s="7" t="s">
        <v>5</v>
      </c>
      <c r="C5" s="4"/>
      <c r="D5" s="5" t="s">
        <v>4</v>
      </c>
      <c r="E5" s="82" t="s">
        <v>10</v>
      </c>
      <c r="F5" s="83"/>
      <c r="G5" s="45"/>
      <c r="H5"/>
    </row>
    <row r="6" spans="2:8">
      <c r="B6" s="7">
        <v>0</v>
      </c>
      <c r="C6" s="4"/>
      <c r="D6" s="5" t="s">
        <v>43</v>
      </c>
      <c r="E6" s="82" t="s">
        <v>348</v>
      </c>
      <c r="F6" s="83"/>
      <c r="G6" s="45"/>
      <c r="H6"/>
    </row>
    <row r="7" spans="2:8">
      <c r="B7" s="7">
        <v>1</v>
      </c>
      <c r="C7" s="6"/>
      <c r="D7" s="5" t="s">
        <v>47</v>
      </c>
      <c r="E7" s="82" t="s">
        <v>48</v>
      </c>
      <c r="F7" s="83"/>
      <c r="G7" s="45"/>
      <c r="H7"/>
    </row>
    <row r="8" spans="2:8">
      <c r="B8" s="7">
        <v>2</v>
      </c>
      <c r="C8" s="6"/>
      <c r="D8" s="5" t="s">
        <v>25</v>
      </c>
      <c r="E8" s="82" t="s">
        <v>39</v>
      </c>
      <c r="F8" s="83"/>
      <c r="G8" s="45"/>
      <c r="H8"/>
    </row>
    <row r="9" spans="2:8">
      <c r="B9" s="7">
        <v>3</v>
      </c>
      <c r="C9" s="6"/>
      <c r="D9" s="5" t="s">
        <v>8</v>
      </c>
      <c r="E9" s="82" t="s">
        <v>49</v>
      </c>
      <c r="F9" s="83"/>
      <c r="G9" s="45"/>
      <c r="H9"/>
    </row>
    <row r="10" spans="2:8">
      <c r="B10" s="7">
        <v>4</v>
      </c>
      <c r="C10" s="6"/>
      <c r="D10" s="5" t="s">
        <v>22</v>
      </c>
      <c r="E10" s="82" t="s">
        <v>50</v>
      </c>
      <c r="F10" s="83"/>
      <c r="G10" s="45"/>
      <c r="H10"/>
    </row>
    <row r="11" spans="2:8">
      <c r="B11" s="7">
        <v>5</v>
      </c>
      <c r="C11" s="6"/>
      <c r="D11" s="5">
        <v>66</v>
      </c>
      <c r="E11" s="82" t="s">
        <v>51</v>
      </c>
      <c r="F11" s="83"/>
      <c r="G11" s="45"/>
      <c r="H11"/>
    </row>
    <row r="12" spans="2:8">
      <c r="B12" s="7">
        <v>6</v>
      </c>
      <c r="C12" s="6"/>
      <c r="D12" s="5" t="s">
        <v>19</v>
      </c>
      <c r="E12" s="82" t="s">
        <v>13</v>
      </c>
      <c r="F12" s="83"/>
      <c r="G12" s="45"/>
      <c r="H12"/>
    </row>
    <row r="13" spans="2:8">
      <c r="B13" s="7">
        <v>7</v>
      </c>
      <c r="C13" s="6">
        <v>26</v>
      </c>
      <c r="D13" s="5" t="s">
        <v>314</v>
      </c>
      <c r="E13" s="82" t="s">
        <v>14</v>
      </c>
      <c r="F13" s="83"/>
      <c r="G13" s="45"/>
      <c r="H13"/>
    </row>
    <row r="14" spans="2:8">
      <c r="B14" s="7">
        <v>8</v>
      </c>
      <c r="C14" s="6">
        <v>1</v>
      </c>
      <c r="D14" s="5" t="s">
        <v>8</v>
      </c>
      <c r="E14" s="107" t="s">
        <v>18</v>
      </c>
      <c r="F14" s="52" t="s">
        <v>60</v>
      </c>
      <c r="G14" s="46"/>
      <c r="H14"/>
    </row>
    <row r="15" spans="2:8">
      <c r="B15" s="7">
        <v>9</v>
      </c>
      <c r="C15" s="6">
        <v>2</v>
      </c>
      <c r="D15" s="5" t="s">
        <v>8</v>
      </c>
      <c r="E15" s="108"/>
      <c r="F15" s="36" t="s">
        <v>342</v>
      </c>
      <c r="G15" s="47"/>
      <c r="H15"/>
    </row>
    <row r="16" spans="2:8">
      <c r="B16" s="7">
        <v>10</v>
      </c>
      <c r="C16" s="6">
        <v>3</v>
      </c>
      <c r="D16" s="31" t="s">
        <v>315</v>
      </c>
      <c r="E16" s="108"/>
      <c r="F16" s="36" t="s">
        <v>341</v>
      </c>
      <c r="G16" s="48"/>
      <c r="H16"/>
    </row>
    <row r="17" spans="2:8">
      <c r="B17" s="7">
        <v>11</v>
      </c>
      <c r="C17" s="6">
        <v>4</v>
      </c>
      <c r="D17" s="31">
        <v>28</v>
      </c>
      <c r="E17" s="108"/>
      <c r="F17" s="17" t="s">
        <v>340</v>
      </c>
      <c r="G17" s="48"/>
      <c r="H17"/>
    </row>
    <row r="18" spans="2:8">
      <c r="B18" s="7">
        <v>12</v>
      </c>
      <c r="C18" s="6">
        <v>5</v>
      </c>
      <c r="D18" s="5" t="s">
        <v>316</v>
      </c>
      <c r="E18" s="108"/>
      <c r="F18" s="17" t="s">
        <v>339</v>
      </c>
      <c r="G18" s="48"/>
      <c r="H18"/>
    </row>
    <row r="19" spans="2:8">
      <c r="B19" s="7">
        <v>13</v>
      </c>
      <c r="C19" s="6">
        <v>6</v>
      </c>
      <c r="D19" s="31">
        <v>20</v>
      </c>
      <c r="E19" s="108"/>
      <c r="F19" s="36" t="s">
        <v>338</v>
      </c>
      <c r="G19" s="47"/>
      <c r="H19"/>
    </row>
    <row r="20" spans="2:8">
      <c r="B20" s="7">
        <v>14</v>
      </c>
      <c r="C20" s="6">
        <v>7</v>
      </c>
      <c r="D20" s="31">
        <v>14</v>
      </c>
      <c r="E20" s="108"/>
      <c r="F20" s="36" t="s">
        <v>337</v>
      </c>
      <c r="G20" s="48"/>
      <c r="H20"/>
    </row>
    <row r="21" spans="2:8">
      <c r="B21" s="7">
        <v>15</v>
      </c>
      <c r="C21" s="6">
        <v>8</v>
      </c>
      <c r="D21" s="31">
        <v>81</v>
      </c>
      <c r="E21" s="108"/>
      <c r="F21" s="17" t="s">
        <v>336</v>
      </c>
      <c r="G21" s="48"/>
      <c r="H21"/>
    </row>
    <row r="22" spans="2:8">
      <c r="B22" s="7">
        <v>16</v>
      </c>
      <c r="C22" s="6">
        <v>9</v>
      </c>
      <c r="D22" s="31" t="s">
        <v>317</v>
      </c>
      <c r="E22" s="108"/>
      <c r="F22" s="17" t="s">
        <v>335</v>
      </c>
      <c r="G22" s="48"/>
      <c r="H22"/>
    </row>
    <row r="23" spans="2:8">
      <c r="B23" s="7">
        <v>17</v>
      </c>
      <c r="C23" s="6">
        <v>10</v>
      </c>
      <c r="D23" s="5">
        <v>41</v>
      </c>
      <c r="E23" s="108"/>
      <c r="F23" s="52" t="s">
        <v>334</v>
      </c>
      <c r="G23" s="49"/>
      <c r="H23"/>
    </row>
    <row r="24" spans="2:8">
      <c r="B24" s="7">
        <v>18</v>
      </c>
      <c r="C24" s="6">
        <v>11</v>
      </c>
      <c r="D24" s="5">
        <v>52</v>
      </c>
      <c r="E24" s="108"/>
      <c r="F24" s="36" t="s">
        <v>333</v>
      </c>
      <c r="H24"/>
    </row>
    <row r="25" spans="2:8">
      <c r="B25" s="7">
        <v>19</v>
      </c>
      <c r="C25" s="6">
        <v>12</v>
      </c>
      <c r="D25" s="31">
        <v>15</v>
      </c>
      <c r="E25" s="108"/>
      <c r="F25" s="36" t="s">
        <v>332</v>
      </c>
      <c r="H25"/>
    </row>
    <row r="26" spans="2:8">
      <c r="B26" s="7">
        <v>20</v>
      </c>
      <c r="C26" s="6">
        <v>13</v>
      </c>
      <c r="D26" s="31">
        <v>38</v>
      </c>
      <c r="E26" s="108"/>
      <c r="F26" s="17" t="s">
        <v>331</v>
      </c>
      <c r="H26"/>
    </row>
    <row r="27" spans="2:8">
      <c r="B27" s="7">
        <v>21</v>
      </c>
      <c r="C27" s="6">
        <v>14</v>
      </c>
      <c r="D27" s="5">
        <v>20</v>
      </c>
      <c r="E27" s="108"/>
      <c r="F27" s="17" t="s">
        <v>330</v>
      </c>
      <c r="H27"/>
    </row>
    <row r="28" spans="2:8">
      <c r="B28" s="7">
        <v>22</v>
      </c>
      <c r="C28" s="6">
        <v>15</v>
      </c>
      <c r="D28" s="31">
        <v>82</v>
      </c>
      <c r="E28" s="108"/>
      <c r="F28" s="36" t="s">
        <v>329</v>
      </c>
      <c r="H28"/>
    </row>
    <row r="29" spans="2:8">
      <c r="B29" s="7">
        <v>23</v>
      </c>
      <c r="C29" s="6">
        <v>16</v>
      </c>
      <c r="D29" s="31" t="s">
        <v>318</v>
      </c>
      <c r="E29" s="108"/>
      <c r="F29" s="36" t="s">
        <v>328</v>
      </c>
      <c r="H29"/>
    </row>
    <row r="30" spans="2:8">
      <c r="B30" s="7">
        <v>24</v>
      </c>
      <c r="C30" s="6">
        <v>17</v>
      </c>
      <c r="D30" s="31">
        <v>20</v>
      </c>
      <c r="E30" s="108"/>
      <c r="F30" s="17" t="s">
        <v>327</v>
      </c>
      <c r="H30"/>
    </row>
    <row r="31" spans="2:8">
      <c r="B31" s="7">
        <v>25</v>
      </c>
      <c r="C31" s="6">
        <v>18</v>
      </c>
      <c r="D31" s="31">
        <v>82</v>
      </c>
      <c r="E31" s="108"/>
      <c r="F31" s="17" t="s">
        <v>326</v>
      </c>
      <c r="H31"/>
    </row>
    <row r="32" spans="2:8">
      <c r="B32" s="7">
        <v>26</v>
      </c>
      <c r="C32" s="6">
        <v>19</v>
      </c>
      <c r="D32" s="5" t="s">
        <v>318</v>
      </c>
      <c r="E32" s="108"/>
      <c r="F32" s="52" t="s">
        <v>325</v>
      </c>
      <c r="H32"/>
    </row>
    <row r="33" spans="2:8">
      <c r="B33" s="7">
        <v>27</v>
      </c>
      <c r="C33" s="6">
        <v>20</v>
      </c>
      <c r="D33" s="5">
        <v>20</v>
      </c>
      <c r="E33" s="108"/>
      <c r="F33" s="36" t="s">
        <v>324</v>
      </c>
      <c r="H33"/>
    </row>
    <row r="34" spans="2:8">
      <c r="B34" s="7">
        <v>28</v>
      </c>
      <c r="C34" s="6">
        <v>21</v>
      </c>
      <c r="D34" s="31">
        <v>82</v>
      </c>
      <c r="E34" s="108"/>
      <c r="F34" s="36" t="s">
        <v>323</v>
      </c>
      <c r="H34"/>
    </row>
    <row r="35" spans="2:8">
      <c r="B35" s="7">
        <v>29</v>
      </c>
      <c r="C35" s="6">
        <v>22</v>
      </c>
      <c r="D35" s="31" t="s">
        <v>318</v>
      </c>
      <c r="E35" s="108"/>
      <c r="F35" s="17" t="s">
        <v>322</v>
      </c>
      <c r="H35"/>
    </row>
    <row r="36" spans="2:8">
      <c r="B36" s="7">
        <v>30</v>
      </c>
      <c r="C36" s="6">
        <v>23</v>
      </c>
      <c r="D36" s="5">
        <v>20</v>
      </c>
      <c r="E36" s="108"/>
      <c r="F36" s="17" t="s">
        <v>320</v>
      </c>
      <c r="H36"/>
    </row>
    <row r="37" spans="2:8">
      <c r="B37" s="7">
        <v>31</v>
      </c>
      <c r="C37" s="6">
        <v>24</v>
      </c>
      <c r="D37" s="31">
        <v>82</v>
      </c>
      <c r="E37" s="108"/>
      <c r="F37" s="36" t="s">
        <v>321</v>
      </c>
      <c r="H37"/>
    </row>
    <row r="38" spans="2:8">
      <c r="B38" s="7">
        <v>32</v>
      </c>
      <c r="C38" s="6">
        <v>25</v>
      </c>
      <c r="D38" s="31" t="s">
        <v>318</v>
      </c>
      <c r="E38" s="108"/>
      <c r="F38" s="36" t="s">
        <v>320</v>
      </c>
      <c r="H38"/>
    </row>
    <row r="39" spans="2:8">
      <c r="B39" s="7">
        <v>33</v>
      </c>
      <c r="C39" s="6">
        <v>26</v>
      </c>
      <c r="D39" s="31">
        <v>20</v>
      </c>
      <c r="E39" s="108"/>
      <c r="F39" s="17" t="s">
        <v>319</v>
      </c>
      <c r="H39"/>
    </row>
    <row r="40" spans="2:8" ht="15.75" thickBot="1">
      <c r="B40" s="11">
        <v>35</v>
      </c>
      <c r="C40" s="12"/>
      <c r="D40" s="13">
        <v>16</v>
      </c>
      <c r="E40" s="102" t="s">
        <v>15</v>
      </c>
      <c r="F40" s="104"/>
      <c r="H40"/>
    </row>
    <row r="41" spans="2:8">
      <c r="H41"/>
    </row>
  </sheetData>
  <mergeCells count="14">
    <mergeCell ref="E7:F7"/>
    <mergeCell ref="B2:F2"/>
    <mergeCell ref="B3:F3"/>
    <mergeCell ref="E4:F4"/>
    <mergeCell ref="E5:F5"/>
    <mergeCell ref="E6:F6"/>
    <mergeCell ref="E14:E39"/>
    <mergeCell ref="E13:F13"/>
    <mergeCell ref="E40:F40"/>
    <mergeCell ref="E8:F8"/>
    <mergeCell ref="E9:F9"/>
    <mergeCell ref="E10:F10"/>
    <mergeCell ref="E11:F11"/>
    <mergeCell ref="E12:F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G W t 6 U T e V z c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M z N z L V M 7 D R h 4 n Z + G b m I e S N g O 4 F y S I J 2 j i X 5 p S U F q X a F Z T o O g X Z 6 M O 4 N v p Q L 9 g B A F B L A w Q U A A I A C A A Z a 3 p R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W t 6 U b 9 C p 7 0 p A Q A A c A M A A B M A H A B G b 3 J t d W x h c y 9 T Z W N 0 a W 9 u M S 5 t I K I Y A C i g F A A A A A A A A A A A A A A A A A A A A A A A A A A A A O 1 R w W o C M R S 8 L + w / h H j Z h X R x r X p o 6 U H W S h e K L b j 1 F J D s + q w p M Z H k R S z i v z c q R Q v 1 3 k N z e W H m v W G G c d C g N J p M T j O / j 6 M 4 c k t h Y U 6 W D c 4 q U Y M S 5 I E o w D g i 4 Y 2 M R g h A 4 T b Z 0 D R + B R q T k V S Q F Q d G o 0 t o c c f f H F j H P 4 z z w F 8 0 D K 3 c A L k h f u G z 2 v J 2 m 0 z l H M z A K + H 4 + T s r x + V 4 m M 9 e r U D Z i L A 3 a a Q S N X m W t R V W g u N j Y 1 d h 8 U l Y 5 G e H G W 6 R p q z H K G W P W 7 R i K p Q H l 5 X v 2 l h g e a f X S d k p Q I t W c m 3 I Q C F Y M T c 0 Z A k a w X 9 l h X a L I F 8 Y 5 V e 6 + l y D S 4 5 x 2 W 5 H T 2 B O G c F A E I Q t 7 h n 5 x j s B L z X 2 u 9 n h 7 I K 4 v X L Q v Y L 3 f g r t 0 z i S + n f j l 1 2 1 6 E V b S T + l / 5 X 9 y c q + A F B L A Q I t A B Q A A g A I A B l r e l E 3 l c 3 E p g A A A P Y A A A A S A A A A A A A A A A A A A A A A A A A A A A B D b 2 5 m a W c v U G F j a 2 F n Z S 5 4 b W x Q S w E C L Q A U A A I A C A A Z a 3 p R U 3 I 4 L J s A A A D h A A A A E w A A A A A A A A A A A A A A A A D y A A A A W 0 N v b n R l b n R f V H l w Z X N d L n h t b F B L A Q I t A B Q A A g A I A B l r e l G / Q q e 9 K Q E A A H A D A A A T A A A A A A A A A A A A A A A A A N o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T A A A A A A A A F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h j d F 9 U Y W J l b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V U M j A 6 N D k 6 N T c u M D E 1 M T g y M l o i I C 8 + P E V u d H J 5 I F R 5 c G U 9 I k Z p b G x D b 2 x 1 b W 5 U e X B l c y I g V m F s d W U 9 I n N C Z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j d F 9 U Y W J l b G E v Q X V 0 b 1 J l b W 9 2 Z W R D b 2 x 1 b W 5 z M S 5 7 Q 2 9 s d W 1 u M S w w f S Z x d W 9 0 O y w m c X V v d D t T Z W N 0 a W 9 u M S 9 o Y 3 R f V G F i Z W x h L 0 F 1 d G 9 S Z W 1 v d m V k Q 2 9 s d W 1 u c z E u e 0 N v b H V t b j I s M X 0 m c X V v d D s s J n F 1 b 3 Q 7 U 2 V j d G l v b j E v a G N 0 X 1 R h Y m V s Y S 9 B d X R v U m V t b 3 Z l Z E N v b H V t b n M x L n t D b 2 x 1 b W 4 z L D J 9 J n F 1 b 3 Q 7 L C Z x d W 9 0 O 1 N l Y 3 R p b 2 4 x L 2 h j d F 9 U Y W J l b G E v Q X V 0 b 1 J l b W 9 2 Z W R D b 2 x 1 b W 5 z M S 5 7 Q 2 9 s d W 1 u N C w z f S Z x d W 9 0 O y w m c X V v d D t T Z W N 0 a W 9 u M S 9 o Y 3 R f V G F i Z W x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N 0 X 1 R h Y m V s Y S 9 B d X R v U m V t b 3 Z l Z E N v b H V t b n M x L n t D b 2 x 1 b W 4 x L D B 9 J n F 1 b 3 Q 7 L C Z x d W 9 0 O 1 N l Y 3 R p b 2 4 x L 2 h j d F 9 U Y W J l b G E v Q X V 0 b 1 J l b W 9 2 Z W R D b 2 x 1 b W 5 z M S 5 7 Q 2 9 s d W 1 u M i w x f S Z x d W 9 0 O y w m c X V v d D t T Z W N 0 a W 9 u M S 9 o Y 3 R f V G F i Z W x h L 0 F 1 d G 9 S Z W 1 v d m V k Q 2 9 s d W 1 u c z E u e 0 N v b H V t b j M s M n 0 m c X V v d D s s J n F 1 b 3 Q 7 U 2 V j d G l v b j E v a G N 0 X 1 R h Y m V s Y S 9 B d X R v U m V t b 3 Z l Z E N v b H V t b n M x L n t D b 2 x 1 b W 4 0 L D N 9 J n F 1 b 3 Q 7 L C Z x d W 9 0 O 1 N l Y 3 R p b 2 4 x L 2 h j d F 9 U Y W J l b G E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j d F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3 R f V G F i Z W x h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Y 3 R f V G F i Z W x h J T I w K D Y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W 5 h Y m x l Z C I g V m F s d W U 9 I m w x I i A v P j x F b n R y e S B U e X B l P S J G a W x s Q 2 9 s d W 1 u V H l w Z X M i I F Z h b H V l P S J z Q m d N R 0 J n T T 0 i I C 8 + P E V u d H J 5 I F R 5 c G U 9 I k Z p b G x M Y X N 0 V X B k Y X R l Z C I g V m F s d W U 9 I m Q y M D I w L T E x L T I 1 V D I w O j Q 5 O j U 3 L j A x N T E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x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3 R f V G F i Z W x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3 R f V G F i Z W x h L 0 F 1 d G 9 S Z W 1 v d m V k Q 2 9 s d W 1 u c z E u e 0 N v b H V t b j E s M H 0 m c X V v d D s s J n F 1 b 3 Q 7 U 2 V j d G l v b j E v a G N 0 X 1 R h Y m V s Y S 9 B d X R v U m V t b 3 Z l Z E N v b H V t b n M x L n t D b 2 x 1 b W 4 y L D F 9 J n F 1 b 3 Q 7 L C Z x d W 9 0 O 1 N l Y 3 R p b 2 4 x L 2 h j d F 9 U Y W J l b G E v Q X V 0 b 1 J l b W 9 2 Z W R D b 2 x 1 b W 5 z M S 5 7 Q 2 9 s d W 1 u M y w y f S Z x d W 9 0 O y w m c X V v d D t T Z W N 0 a W 9 u M S 9 o Y 3 R f V G F i Z W x h L 0 F 1 d G 9 S Z W 1 v d m V k Q 2 9 s d W 1 u c z E u e 0 N v b H V t b j Q s M 3 0 m c X V v d D s s J n F 1 b 3 Q 7 U 2 V j d G l v b j E v a G N 0 X 1 R h Y m V s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j d F 9 U Y W J l b G E v Q X V 0 b 1 J l b W 9 2 Z W R D b 2 x 1 b W 5 z M S 5 7 Q 2 9 s d W 1 u M S w w f S Z x d W 9 0 O y w m c X V v d D t T Z W N 0 a W 9 u M S 9 o Y 3 R f V G F i Z W x h L 0 F 1 d G 9 S Z W 1 v d m V k Q 2 9 s d W 1 u c z E u e 0 N v b H V t b j I s M X 0 m c X V v d D s s J n F 1 b 3 Q 7 U 2 V j d G l v b j E v a G N 0 X 1 R h Y m V s Y S 9 B d X R v U m V t b 3 Z l Z E N v b H V t b n M x L n t D b 2 x 1 b W 4 z L D J 9 J n F 1 b 3 Q 7 L C Z x d W 9 0 O 1 N l Y 3 R p b 2 4 x L 2 h j d F 9 U Y W J l b G E v Q X V 0 b 1 J l b W 9 2 Z W R D b 2 x 1 b W 5 z M S 5 7 Q 2 9 s d W 1 u N C w z f S Z x d W 9 0 O y w m c X V v d D t T Z W N 0 a W 9 u M S 9 o Y 3 R f V G F i Z W x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j d F 9 U Y W J l b G E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3 R f V G F i Z W x h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j A g 0 Q c 2 F R a b J 4 / G w D I S J A A A A A A I A A A A A A B B m A A A A A Q A A I A A A A D 4 0 F M b W b C I / / 0 D b y U Q x b R Q 2 M O A S 4 x w X s M 7 9 I E p X K o s 2 A A A A A A 6 A A A A A A g A A I A A A A N h I u i o L N R 0 z k g j n p J s M n j h l l D y y Z H e y 0 u 1 m v 5 G S s c y L U A A A A G F i 8 I V 7 z v R z J r 1 V C R a l y I Z 1 W L C s 9 k 3 L + V 9 V o U o F h Q r 3 J u l k 5 7 Y S L 3 s J G W R 3 p Q C v y S Q r c r U K 5 Z u U G t e + X L x k N q K h L s 4 v J Y M p T d i U f 4 9 t n U j E Q A A A A A U x B k l n Z e G P / J q l W L a w P R 7 + W G a K + o 9 I K q H J A b I F 5 G b 9 P i 5 Q o Q Y F y S i r B 4 L J p w b f q e s Q b A C Q U U a o / I S B u U / K 2 C w = < / D a t a M a s h u p > 
</file>

<file path=customXml/itemProps1.xml><?xml version="1.0" encoding="utf-8"?>
<ds:datastoreItem xmlns:ds="http://schemas.openxmlformats.org/officeDocument/2006/customXml" ds:itemID="{15B48C5D-FE89-4B3C-87C2-917B701D6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Dispositivos</vt:lpstr>
      <vt:lpstr>hrtFrame</vt:lpstr>
      <vt:lpstr>hrtCmd0</vt:lpstr>
      <vt:lpstr>hrtCmd1</vt:lpstr>
      <vt:lpstr>hrtCmd2</vt:lpstr>
      <vt:lpstr>hrtCmd12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Morais</dc:creator>
  <cp:lastModifiedBy>Josue Morais</cp:lastModifiedBy>
  <dcterms:created xsi:type="dcterms:W3CDTF">2020-10-16T17:29:01Z</dcterms:created>
  <dcterms:modified xsi:type="dcterms:W3CDTF">2021-07-13T10:46:40Z</dcterms:modified>
</cp:coreProperties>
</file>