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osuenataren/Desktop/SIMULATIONS/SimResults/"/>
    </mc:Choice>
  </mc:AlternateContent>
  <bookViews>
    <workbookView xWindow="0" yWindow="500" windowWidth="28800" windowHeight="16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33" i="1" l="1"/>
  <c r="BI33" i="1"/>
  <c r="BH33" i="1"/>
  <c r="BJ32" i="1"/>
  <c r="BI32" i="1"/>
  <c r="BH32" i="1"/>
  <c r="BJ31" i="1"/>
  <c r="BI31" i="1"/>
  <c r="BH31" i="1"/>
  <c r="BJ30" i="1"/>
  <c r="BI30" i="1"/>
  <c r="BH30" i="1"/>
  <c r="BJ29" i="1"/>
  <c r="BI29" i="1"/>
  <c r="BH29" i="1"/>
  <c r="BJ28" i="1"/>
  <c r="BI28" i="1"/>
  <c r="BH28" i="1"/>
  <c r="BB33" i="1"/>
  <c r="BA33" i="1"/>
  <c r="AZ33" i="1"/>
  <c r="BB32" i="1"/>
  <c r="BA32" i="1"/>
  <c r="AZ32" i="1"/>
  <c r="BB31" i="1"/>
  <c r="BA31" i="1"/>
  <c r="AZ31" i="1"/>
  <c r="BB30" i="1"/>
  <c r="BA30" i="1"/>
  <c r="AZ30" i="1"/>
  <c r="BB29" i="1"/>
  <c r="BA29" i="1"/>
  <c r="AZ29" i="1"/>
  <c r="BB28" i="1"/>
  <c r="BA28" i="1"/>
  <c r="AZ28" i="1"/>
  <c r="AT31" i="1"/>
  <c r="AR30" i="1"/>
  <c r="AT33" i="1"/>
  <c r="AS33" i="1"/>
  <c r="AR33" i="1"/>
  <c r="AT32" i="1"/>
  <c r="AS32" i="1"/>
  <c r="AR32" i="1"/>
  <c r="AS31" i="1"/>
  <c r="AR31" i="1"/>
  <c r="AT30" i="1"/>
  <c r="AS30" i="1"/>
  <c r="AT29" i="1"/>
  <c r="AS29" i="1"/>
  <c r="AR29" i="1"/>
  <c r="AT28" i="1"/>
  <c r="AS28" i="1"/>
  <c r="AR28" i="1"/>
  <c r="Q28" i="1"/>
  <c r="Q29" i="1"/>
  <c r="V29" i="1"/>
  <c r="Q71" i="1"/>
  <c r="Q72" i="1"/>
  <c r="AC72" i="1"/>
  <c r="Q74" i="1"/>
  <c r="Q75" i="1"/>
  <c r="AL75" i="1"/>
  <c r="AK75" i="1"/>
  <c r="AJ75" i="1"/>
  <c r="AE75" i="1"/>
  <c r="AD75" i="1"/>
  <c r="AC75" i="1"/>
  <c r="X75" i="1"/>
  <c r="W75" i="1"/>
  <c r="V75" i="1"/>
  <c r="P75" i="1"/>
  <c r="O75" i="1"/>
  <c r="Q73" i="1"/>
  <c r="AL74" i="1"/>
  <c r="AK74" i="1"/>
  <c r="AJ74" i="1"/>
  <c r="AE74" i="1"/>
  <c r="AD74" i="1"/>
  <c r="AC74" i="1"/>
  <c r="X74" i="1"/>
  <c r="W74" i="1"/>
  <c r="V74" i="1"/>
  <c r="P74" i="1"/>
  <c r="O74" i="1"/>
  <c r="AL73" i="1"/>
  <c r="AK73" i="1"/>
  <c r="AJ73" i="1"/>
  <c r="AE73" i="1"/>
  <c r="AD73" i="1"/>
  <c r="AC73" i="1"/>
  <c r="X73" i="1"/>
  <c r="W73" i="1"/>
  <c r="V73" i="1"/>
  <c r="P73" i="1"/>
  <c r="O73" i="1"/>
  <c r="AL72" i="1"/>
  <c r="AK72" i="1"/>
  <c r="AJ72" i="1"/>
  <c r="AE72" i="1"/>
  <c r="AD72" i="1"/>
  <c r="X72" i="1"/>
  <c r="W72" i="1"/>
  <c r="V72" i="1"/>
  <c r="P72" i="1"/>
  <c r="O72" i="1"/>
  <c r="Q70" i="1"/>
  <c r="AL71" i="1"/>
  <c r="AK71" i="1"/>
  <c r="AJ71" i="1"/>
  <c r="AE71" i="1"/>
  <c r="AD71" i="1"/>
  <c r="AC71" i="1"/>
  <c r="X71" i="1"/>
  <c r="W71" i="1"/>
  <c r="V71" i="1"/>
  <c r="P71" i="1"/>
  <c r="O71" i="1"/>
  <c r="Q69" i="1"/>
  <c r="AL70" i="1"/>
  <c r="AK70" i="1"/>
  <c r="AJ70" i="1"/>
  <c r="AE70" i="1"/>
  <c r="AD70" i="1"/>
  <c r="AC70" i="1"/>
  <c r="X70" i="1"/>
  <c r="W70" i="1"/>
  <c r="V70" i="1"/>
  <c r="P70" i="1"/>
  <c r="O70" i="1"/>
  <c r="P69" i="1"/>
  <c r="O69" i="1"/>
  <c r="Q44" i="1"/>
  <c r="Q45" i="1"/>
  <c r="X45" i="1"/>
  <c r="Q43" i="1"/>
  <c r="W44" i="1"/>
  <c r="Q46" i="1"/>
  <c r="Q47" i="1"/>
  <c r="AL47" i="1"/>
  <c r="AK47" i="1"/>
  <c r="AJ47" i="1"/>
  <c r="AE47" i="1"/>
  <c r="AD47" i="1"/>
  <c r="AC47" i="1"/>
  <c r="X47" i="1"/>
  <c r="W47" i="1"/>
  <c r="V47" i="1"/>
  <c r="P47" i="1"/>
  <c r="O47" i="1"/>
  <c r="AL46" i="1"/>
  <c r="AK46" i="1"/>
  <c r="AJ46" i="1"/>
  <c r="AE46" i="1"/>
  <c r="AD46" i="1"/>
  <c r="AC46" i="1"/>
  <c r="X46" i="1"/>
  <c r="W46" i="1"/>
  <c r="V46" i="1"/>
  <c r="P46" i="1"/>
  <c r="O46" i="1"/>
  <c r="AL45" i="1"/>
  <c r="AK45" i="1"/>
  <c r="AJ45" i="1"/>
  <c r="AE45" i="1"/>
  <c r="AD45" i="1"/>
  <c r="AC45" i="1"/>
  <c r="W45" i="1"/>
  <c r="V45" i="1"/>
  <c r="P45" i="1"/>
  <c r="O45" i="1"/>
  <c r="AL44" i="1"/>
  <c r="AK44" i="1"/>
  <c r="AJ44" i="1"/>
  <c r="AE44" i="1"/>
  <c r="AD44" i="1"/>
  <c r="AC44" i="1"/>
  <c r="X44" i="1"/>
  <c r="V44" i="1"/>
  <c r="P44" i="1"/>
  <c r="O44" i="1"/>
  <c r="Q42" i="1"/>
  <c r="AL43" i="1"/>
  <c r="AK43" i="1"/>
  <c r="AJ43" i="1"/>
  <c r="AE43" i="1"/>
  <c r="AD43" i="1"/>
  <c r="AC43" i="1"/>
  <c r="X43" i="1"/>
  <c r="W43" i="1"/>
  <c r="V43" i="1"/>
  <c r="P43" i="1"/>
  <c r="O43" i="1"/>
  <c r="Q41" i="1"/>
  <c r="AL42" i="1"/>
  <c r="AK42" i="1"/>
  <c r="AJ42" i="1"/>
  <c r="AE42" i="1"/>
  <c r="AD42" i="1"/>
  <c r="AC42" i="1"/>
  <c r="X42" i="1"/>
  <c r="W42" i="1"/>
  <c r="V42" i="1"/>
  <c r="P42" i="1"/>
  <c r="O42" i="1"/>
  <c r="P41" i="1"/>
  <c r="O41" i="1"/>
  <c r="AE29" i="1"/>
  <c r="X29" i="1"/>
  <c r="Q30" i="1"/>
  <c r="X30" i="1"/>
  <c r="Q31" i="1"/>
  <c r="X31" i="1"/>
  <c r="Q32" i="1"/>
  <c r="X32" i="1"/>
  <c r="Q33" i="1"/>
  <c r="X33" i="1"/>
  <c r="Q27" i="1"/>
  <c r="X28" i="1"/>
  <c r="AE28" i="1"/>
  <c r="V28" i="1"/>
  <c r="AJ33" i="1"/>
  <c r="AK33" i="1"/>
  <c r="AL33" i="1"/>
  <c r="AC33" i="1"/>
  <c r="AD33" i="1"/>
  <c r="AE33" i="1"/>
  <c r="V33" i="1"/>
  <c r="W33" i="1"/>
  <c r="AE30" i="1"/>
  <c r="AE31" i="1"/>
  <c r="AE32" i="1"/>
  <c r="AL31" i="1"/>
  <c r="AK29" i="1"/>
  <c r="AL29" i="1"/>
  <c r="AK30" i="1"/>
  <c r="AL30" i="1"/>
  <c r="AK31" i="1"/>
  <c r="AK32" i="1"/>
  <c r="AL32" i="1"/>
  <c r="AL28" i="1"/>
  <c r="P33" i="1"/>
  <c r="O33" i="1"/>
  <c r="AK28" i="1"/>
  <c r="AJ28" i="1"/>
  <c r="AJ29" i="1"/>
  <c r="AJ30" i="1"/>
  <c r="AJ31" i="1"/>
  <c r="AJ32" i="1"/>
  <c r="AD31" i="1"/>
  <c r="AD29" i="1"/>
  <c r="AD30" i="1"/>
  <c r="AD32" i="1"/>
  <c r="AD28" i="1"/>
  <c r="AC29" i="1"/>
  <c r="AC30" i="1"/>
  <c r="AC31" i="1"/>
  <c r="AC32" i="1"/>
  <c r="AC28" i="1"/>
  <c r="W28" i="1"/>
  <c r="W29" i="1"/>
  <c r="W30" i="1"/>
  <c r="W31" i="1"/>
  <c r="W32" i="1"/>
  <c r="V30" i="1"/>
  <c r="V31" i="1"/>
  <c r="V32" i="1"/>
  <c r="P28" i="1"/>
  <c r="O28" i="1"/>
  <c r="P29" i="1"/>
  <c r="O29" i="1"/>
  <c r="P30" i="1"/>
  <c r="O30" i="1"/>
  <c r="P31" i="1"/>
  <c r="O31" i="1"/>
  <c r="P32" i="1"/>
  <c r="O32" i="1"/>
  <c r="P27" i="1"/>
  <c r="O27" i="1"/>
  <c r="H4" i="1"/>
  <c r="I35" i="1"/>
  <c r="I36" i="1"/>
  <c r="I37" i="1"/>
  <c r="I38" i="1"/>
  <c r="H35" i="1"/>
  <c r="H36" i="1"/>
  <c r="H37" i="1"/>
  <c r="H38" i="1"/>
  <c r="D35" i="1"/>
  <c r="E35" i="1"/>
  <c r="D36" i="1"/>
  <c r="E36" i="1"/>
  <c r="D37" i="1"/>
  <c r="E37" i="1"/>
  <c r="D38" i="1"/>
  <c r="E38" i="1"/>
  <c r="I69" i="1"/>
  <c r="H69" i="1"/>
  <c r="D69" i="1"/>
  <c r="E69" i="1"/>
  <c r="I68" i="1"/>
  <c r="I66" i="1"/>
  <c r="I67" i="1"/>
  <c r="H68" i="1"/>
  <c r="H66" i="1"/>
  <c r="H67" i="1"/>
  <c r="D68" i="1"/>
  <c r="E68" i="1"/>
  <c r="D66" i="1"/>
  <c r="E66" i="1"/>
  <c r="D67" i="1"/>
  <c r="E67" i="1"/>
  <c r="I65" i="1"/>
  <c r="H65" i="1"/>
  <c r="D65" i="1"/>
  <c r="E65" i="1"/>
  <c r="I64" i="1"/>
  <c r="H64" i="1"/>
  <c r="D64" i="1"/>
  <c r="E64" i="1"/>
  <c r="D63" i="1"/>
  <c r="E63" i="1"/>
  <c r="I34" i="1"/>
  <c r="H34" i="1"/>
  <c r="D34" i="1"/>
  <c r="E34" i="1"/>
  <c r="H33" i="1"/>
  <c r="I33" i="1"/>
  <c r="D33" i="1"/>
  <c r="E33" i="1"/>
  <c r="D32" i="1"/>
  <c r="E32" i="1"/>
  <c r="H5" i="1"/>
  <c r="I5" i="1"/>
  <c r="I6" i="1"/>
  <c r="I7" i="1"/>
  <c r="I8" i="1"/>
  <c r="I9" i="1"/>
  <c r="I4" i="1"/>
  <c r="H6" i="1"/>
  <c r="H7" i="1"/>
  <c r="H8" i="1"/>
  <c r="H9" i="1"/>
  <c r="D9" i="1"/>
  <c r="E9" i="1"/>
  <c r="D8" i="1"/>
  <c r="E8" i="1"/>
  <c r="D7" i="1"/>
  <c r="E7" i="1"/>
  <c r="D4" i="1"/>
  <c r="E4" i="1"/>
  <c r="D5" i="1"/>
  <c r="E5" i="1"/>
  <c r="D6" i="1"/>
  <c r="E6" i="1"/>
  <c r="D3" i="1"/>
  <c r="E3" i="1"/>
</calcChain>
</file>

<file path=xl/sharedStrings.xml><?xml version="1.0" encoding="utf-8"?>
<sst xmlns="http://schemas.openxmlformats.org/spreadsheetml/2006/main" count="157" uniqueCount="38">
  <si>
    <t>elements</t>
  </si>
  <si>
    <t>h</t>
  </si>
  <si>
    <t>|exact_sol - numerical_sol| &lt;= K*h^order_of_convergence</t>
  </si>
  <si>
    <t>p_V</t>
  </si>
  <si>
    <t>p_Ve</t>
  </si>
  <si>
    <t>SBDF1</t>
  </si>
  <si>
    <t>h^2</t>
  </si>
  <si>
    <t>e_V 2nd</t>
  </si>
  <si>
    <t>e_Ve 2nd</t>
  </si>
  <si>
    <t>SBDF2</t>
  </si>
  <si>
    <t>SBDF3</t>
  </si>
  <si>
    <t>error Ve</t>
  </si>
  <si>
    <t>error V</t>
  </si>
  <si>
    <t>h^4</t>
  </si>
  <si>
    <t>SBDF 1</t>
  </si>
  <si>
    <t>h (cm)</t>
  </si>
  <si>
    <t>error Vb</t>
  </si>
  <si>
    <t>p_Vb</t>
  </si>
  <si>
    <t>QUAD ELEMENTS</t>
  </si>
  <si>
    <t>TRI ELEMENTS</t>
  </si>
  <si>
    <t>*done</t>
  </si>
  <si>
    <t>NEW CODE</t>
  </si>
  <si>
    <t>TEST CASES</t>
  </si>
  <si>
    <t>SOLVERS</t>
  </si>
  <si>
    <t>EXPLICIT</t>
  </si>
  <si>
    <t>NON-SPLITTING</t>
  </si>
  <si>
    <t>SPLITTING</t>
  </si>
  <si>
    <t>SEMI-IMPLICIT</t>
  </si>
  <si>
    <t>SEMI-IMPLICIT HALF STEP</t>
  </si>
  <si>
    <t>Plane wave intracellular 2D</t>
  </si>
  <si>
    <t>Plane wave extracellular 3D (positive stimulus)</t>
  </si>
  <si>
    <t>Plane wave extracellular 3D (negative stimulus)</t>
  </si>
  <si>
    <t>Fibrillation (3D)</t>
  </si>
  <si>
    <t>FIBROSIS</t>
  </si>
  <si>
    <t>NO FIBROSIS</t>
  </si>
  <si>
    <t>1s</t>
  </si>
  <si>
    <t>25ms</t>
  </si>
  <si>
    <t>SEMI-IMPLICIT HALF-STEP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</si>
</sst>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error with quad</a:t>
            </a:r>
            <a:r>
              <a:rPr lang="en-US" baseline="0"/>
              <a:t> and tri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quadElem SBDF1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Sheet1!$Q$27:$Q$33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Sheet1!$S$27:$S$33</c:f>
              <c:numCache>
                <c:formatCode>General</c:formatCode>
                <c:ptCount val="7"/>
                <c:pt idx="0">
                  <c:v>0.0519992</c:v>
                </c:pt>
                <c:pt idx="1">
                  <c:v>0.0242663</c:v>
                </c:pt>
                <c:pt idx="2">
                  <c:v>0.0145756</c:v>
                </c:pt>
                <c:pt idx="3">
                  <c:v>0.00777468</c:v>
                </c:pt>
                <c:pt idx="4">
                  <c:v>0.00525366</c:v>
                </c:pt>
                <c:pt idx="5">
                  <c:v>0.00396761</c:v>
                </c:pt>
                <c:pt idx="6">
                  <c:v>0.00230084</c:v>
                </c:pt>
              </c:numCache>
            </c:numRef>
          </c:yVal>
          <c:smooth val="0"/>
        </c:ser>
        <c:ser>
          <c:idx val="0"/>
          <c:order val="1"/>
          <c:tx>
            <c:v>quadElem SBDF2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Sheet1!$Q$27:$Q$33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Sheet1!$Z$27:$Z$33</c:f>
              <c:numCache>
                <c:formatCode>General</c:formatCode>
                <c:ptCount val="7"/>
                <c:pt idx="0">
                  <c:v>0.0475104</c:v>
                </c:pt>
                <c:pt idx="1">
                  <c:v>0.020773</c:v>
                </c:pt>
                <c:pt idx="2">
                  <c:v>0.0112788</c:v>
                </c:pt>
                <c:pt idx="3">
                  <c:v>0.00486134</c:v>
                </c:pt>
                <c:pt idx="4">
                  <c:v>0.0027078</c:v>
                </c:pt>
                <c:pt idx="5">
                  <c:v>0.00172567</c:v>
                </c:pt>
                <c:pt idx="6">
                  <c:v>0.000671146</c:v>
                </c:pt>
              </c:numCache>
            </c:numRef>
          </c:yVal>
          <c:smooth val="0"/>
        </c:ser>
        <c:ser>
          <c:idx val="1"/>
          <c:order val="2"/>
          <c:tx>
            <c:v>quadElem SBDF3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Sheet1!$Q$27:$Q$32</c:f>
              <c:numCache>
                <c:formatCode>General</c:formatCode>
                <c:ptCount val="6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</c:numCache>
            </c:numRef>
          </c:xVal>
          <c:yVal>
            <c:numRef>
              <c:f>Sheet1!$AG$27:$AG$32</c:f>
              <c:numCache>
                <c:formatCode>General</c:formatCode>
                <c:ptCount val="6"/>
                <c:pt idx="0">
                  <c:v>0.0067612</c:v>
                </c:pt>
                <c:pt idx="1">
                  <c:v>0.00250401</c:v>
                </c:pt>
                <c:pt idx="2">
                  <c:v>0.00119995</c:v>
                </c:pt>
                <c:pt idx="3">
                  <c:v>0.000398777</c:v>
                </c:pt>
                <c:pt idx="4">
                  <c:v>0.000174762</c:v>
                </c:pt>
                <c:pt idx="5">
                  <c:v>9.15603E-5</c:v>
                </c:pt>
              </c:numCache>
            </c:numRef>
          </c:yVal>
          <c:smooth val="0"/>
        </c:ser>
        <c:ser>
          <c:idx val="2"/>
          <c:order val="3"/>
          <c:tx>
            <c:v>triElem SBDF1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Sheet1!$Q$41:$Q$47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Sheet1!$S$41:$S$47</c:f>
              <c:numCache>
                <c:formatCode>General</c:formatCode>
                <c:ptCount val="7"/>
                <c:pt idx="0">
                  <c:v>0.0520949</c:v>
                </c:pt>
                <c:pt idx="1">
                  <c:v>0.0243256</c:v>
                </c:pt>
                <c:pt idx="2">
                  <c:v>0.0146063</c:v>
                </c:pt>
                <c:pt idx="3">
                  <c:v>0.00778424</c:v>
                </c:pt>
                <c:pt idx="4">
                  <c:v>0.00525719</c:v>
                </c:pt>
                <c:pt idx="5">
                  <c:v>0.00396903</c:v>
                </c:pt>
                <c:pt idx="6">
                  <c:v>0.00230085</c:v>
                </c:pt>
              </c:numCache>
            </c:numRef>
          </c:yVal>
          <c:smooth val="0"/>
        </c:ser>
        <c:ser>
          <c:idx val="4"/>
          <c:order val="4"/>
          <c:tx>
            <c:v>triElem SBDF2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Sheet1!$Q$41:$Q$47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Sheet1!$Z$41:$Z$47</c:f>
              <c:numCache>
                <c:formatCode>General</c:formatCode>
                <c:ptCount val="7"/>
                <c:pt idx="0">
                  <c:v>0.0475975</c:v>
                </c:pt>
                <c:pt idx="1">
                  <c:v>0.0208419</c:v>
                </c:pt>
                <c:pt idx="2">
                  <c:v>0.0113232</c:v>
                </c:pt>
                <c:pt idx="3">
                  <c:v>0.00488309</c:v>
                </c:pt>
                <c:pt idx="4">
                  <c:v>0.00272041</c:v>
                </c:pt>
                <c:pt idx="5">
                  <c:v>0.00173383</c:v>
                </c:pt>
                <c:pt idx="6">
                  <c:v>0.000674374</c:v>
                </c:pt>
              </c:numCache>
            </c:numRef>
          </c:yVal>
          <c:smooth val="0"/>
        </c:ser>
        <c:ser>
          <c:idx val="5"/>
          <c:order val="5"/>
          <c:tx>
            <c:v>triElem SBDF3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Sheet1!$Q$41:$Q$46</c:f>
              <c:numCache>
                <c:formatCode>General</c:formatCode>
                <c:ptCount val="6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</c:numCache>
            </c:numRef>
          </c:xVal>
          <c:yVal>
            <c:numRef>
              <c:f>Sheet1!$AG$41:$AG$46</c:f>
              <c:numCache>
                <c:formatCode>General</c:formatCode>
                <c:ptCount val="6"/>
                <c:pt idx="0">
                  <c:v>0.00678041</c:v>
                </c:pt>
                <c:pt idx="1">
                  <c:v>0.0025062</c:v>
                </c:pt>
                <c:pt idx="2">
                  <c:v>0.00120024</c:v>
                </c:pt>
                <c:pt idx="3">
                  <c:v>0.000398743</c:v>
                </c:pt>
                <c:pt idx="4">
                  <c:v>0.000174749</c:v>
                </c:pt>
                <c:pt idx="5">
                  <c:v>9.15588E-5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219616"/>
        <c:axId val="-564214528"/>
      </c:scatterChart>
      <c:valAx>
        <c:axId val="-56421961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214528"/>
        <c:crosses val="autoZero"/>
        <c:crossBetween val="midCat"/>
      </c:valAx>
      <c:valAx>
        <c:axId val="-5642145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2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error with quad</a:t>
            </a:r>
            <a:r>
              <a:rPr lang="en-US" baseline="0"/>
              <a:t> and tri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quadElem SBDF1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Sheet1!$Q$27:$Q$33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Sheet1!$T$27:$T$33</c:f>
              <c:numCache>
                <c:formatCode>General</c:formatCode>
                <c:ptCount val="7"/>
                <c:pt idx="0">
                  <c:v>0.0814189</c:v>
                </c:pt>
                <c:pt idx="1">
                  <c:v>0.0376887</c:v>
                </c:pt>
                <c:pt idx="2">
                  <c:v>0.0215651</c:v>
                </c:pt>
                <c:pt idx="3">
                  <c:v>0.00986009</c:v>
                </c:pt>
                <c:pt idx="4">
                  <c:v>0.00573582</c:v>
                </c:pt>
                <c:pt idx="5">
                  <c:v>0.00382573</c:v>
                </c:pt>
                <c:pt idx="6">
                  <c:v>0.00174817</c:v>
                </c:pt>
              </c:numCache>
            </c:numRef>
          </c:yVal>
          <c:smooth val="0"/>
        </c:ser>
        <c:ser>
          <c:idx val="0"/>
          <c:order val="1"/>
          <c:tx>
            <c:v>quadElem SBDF2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Sheet1!$Q$27:$Q$33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Sheet1!$AA$27:$AA$33</c:f>
              <c:numCache>
                <c:formatCode>General</c:formatCode>
                <c:ptCount val="7"/>
                <c:pt idx="0">
                  <c:v>0.0813134</c:v>
                </c:pt>
                <c:pt idx="1">
                  <c:v>0.0376365</c:v>
                </c:pt>
                <c:pt idx="2">
                  <c:v>0.0214686</c:v>
                </c:pt>
                <c:pt idx="3">
                  <c:v>0.00965018</c:v>
                </c:pt>
                <c:pt idx="4">
                  <c:v>0.00545065</c:v>
                </c:pt>
                <c:pt idx="5">
                  <c:v>0.00349511</c:v>
                </c:pt>
                <c:pt idx="6">
                  <c:v>0.00136813</c:v>
                </c:pt>
              </c:numCache>
            </c:numRef>
          </c:yVal>
          <c:smooth val="0"/>
        </c:ser>
        <c:ser>
          <c:idx val="1"/>
          <c:order val="2"/>
          <c:tx>
            <c:v>quadElem SBDF3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Sheet1!$Q$27:$Q$32</c:f>
              <c:numCache>
                <c:formatCode>General</c:formatCode>
                <c:ptCount val="6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</c:numCache>
            </c:numRef>
          </c:xVal>
          <c:yVal>
            <c:numRef>
              <c:f>Sheet1!$AH$27:$AH$32</c:f>
              <c:numCache>
                <c:formatCode>General</c:formatCode>
                <c:ptCount val="6"/>
                <c:pt idx="0">
                  <c:v>0.0081493</c:v>
                </c:pt>
                <c:pt idx="1">
                  <c:v>0.00258946</c:v>
                </c:pt>
                <c:pt idx="2">
                  <c:v>0.00111697</c:v>
                </c:pt>
                <c:pt idx="3">
                  <c:v>0.000331773</c:v>
                </c:pt>
                <c:pt idx="4">
                  <c:v>0.000139966</c:v>
                </c:pt>
                <c:pt idx="5">
                  <c:v>7.23465E-5</c:v>
                </c:pt>
              </c:numCache>
            </c:numRef>
          </c:yVal>
          <c:smooth val="0"/>
        </c:ser>
        <c:ser>
          <c:idx val="2"/>
          <c:order val="3"/>
          <c:tx>
            <c:v>triElem SBDF1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Sheet1!$Q$41:$Q$47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Sheet1!$T$41:$T$47</c:f>
              <c:numCache>
                <c:formatCode>General</c:formatCode>
                <c:ptCount val="7"/>
                <c:pt idx="0">
                  <c:v>0.083777</c:v>
                </c:pt>
                <c:pt idx="1">
                  <c:v>0.0387172</c:v>
                </c:pt>
                <c:pt idx="2">
                  <c:v>0.0221419</c:v>
                </c:pt>
                <c:pt idx="3">
                  <c:v>0.0101134</c:v>
                </c:pt>
                <c:pt idx="4">
                  <c:v>0.0058752</c:v>
                </c:pt>
                <c:pt idx="5">
                  <c:v>0.00391222</c:v>
                </c:pt>
                <c:pt idx="6">
                  <c:v>0.00177789</c:v>
                </c:pt>
              </c:numCache>
            </c:numRef>
          </c:yVal>
          <c:smooth val="0"/>
        </c:ser>
        <c:ser>
          <c:idx val="4"/>
          <c:order val="4"/>
          <c:tx>
            <c:v>triElem SBDF2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Sheet1!$Q$41:$Q$47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Sheet1!$AA$41:$AA$47</c:f>
              <c:numCache>
                <c:formatCode>General</c:formatCode>
                <c:ptCount val="7"/>
                <c:pt idx="0">
                  <c:v>0.0836541</c:v>
                </c:pt>
                <c:pt idx="1">
                  <c:v>0.0386516</c:v>
                </c:pt>
                <c:pt idx="2">
                  <c:v>0.0220382</c:v>
                </c:pt>
                <c:pt idx="3">
                  <c:v>0.00990302</c:v>
                </c:pt>
                <c:pt idx="4">
                  <c:v>0.00559294</c:v>
                </c:pt>
                <c:pt idx="5">
                  <c:v>0.00358622</c:v>
                </c:pt>
                <c:pt idx="6">
                  <c:v>0.00140375</c:v>
                </c:pt>
              </c:numCache>
            </c:numRef>
          </c:yVal>
          <c:smooth val="0"/>
        </c:ser>
        <c:ser>
          <c:idx val="5"/>
          <c:order val="5"/>
          <c:tx>
            <c:v>triElem SBDF3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Sheet1!$Q$41:$Q$46</c:f>
              <c:numCache>
                <c:formatCode>General</c:formatCode>
                <c:ptCount val="6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</c:numCache>
            </c:numRef>
          </c:xVal>
          <c:yVal>
            <c:numRef>
              <c:f>Sheet1!$AH$41:$AH$46</c:f>
              <c:numCache>
                <c:formatCode>General</c:formatCode>
                <c:ptCount val="6"/>
                <c:pt idx="0">
                  <c:v>0.00816919</c:v>
                </c:pt>
                <c:pt idx="1">
                  <c:v>0.00259506</c:v>
                </c:pt>
                <c:pt idx="2">
                  <c:v>0.00111936</c:v>
                </c:pt>
                <c:pt idx="3">
                  <c:v>0.000332444</c:v>
                </c:pt>
                <c:pt idx="4">
                  <c:v>0.000140214</c:v>
                </c:pt>
                <c:pt idx="5">
                  <c:v>7.24551E-5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501664"/>
        <c:axId val="-564508240"/>
      </c:scatterChart>
      <c:valAx>
        <c:axId val="-56450166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508240"/>
        <c:crosses val="autoZero"/>
        <c:crossBetween val="midCat"/>
      </c:valAx>
      <c:valAx>
        <c:axId val="-5645082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50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Vb error with quad</a:t>
            </a:r>
            <a:r>
              <a:rPr lang="en-US" baseline="0"/>
              <a:t> and tri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quadElem SBDF1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Sheet1!$Q$27:$Q$33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Sheet1!$U$27:$U$33</c:f>
              <c:numCache>
                <c:formatCode>General</c:formatCode>
                <c:ptCount val="7"/>
                <c:pt idx="0">
                  <c:v>0.04617</c:v>
                </c:pt>
                <c:pt idx="1">
                  <c:v>0.0211801</c:v>
                </c:pt>
                <c:pt idx="2">
                  <c:v>0.0120509</c:v>
                </c:pt>
                <c:pt idx="3">
                  <c:v>0.00540011</c:v>
                </c:pt>
                <c:pt idx="4">
                  <c:v>0.00304608</c:v>
                </c:pt>
                <c:pt idx="5">
                  <c:v>0.00195188</c:v>
                </c:pt>
                <c:pt idx="6">
                  <c:v>0.000763296</c:v>
                </c:pt>
              </c:numCache>
            </c:numRef>
          </c:yVal>
          <c:smooth val="0"/>
        </c:ser>
        <c:ser>
          <c:idx val="0"/>
          <c:order val="1"/>
          <c:tx>
            <c:v>quadElem SBDF2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Sheet1!$Q$27:$Q$33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Sheet1!$AB$27:$AB$33</c:f>
              <c:numCache>
                <c:formatCode>General</c:formatCode>
                <c:ptCount val="7"/>
                <c:pt idx="0">
                  <c:v>0.0461805</c:v>
                </c:pt>
                <c:pt idx="1">
                  <c:v>0.021187</c:v>
                </c:pt>
                <c:pt idx="2">
                  <c:v>0.0120559</c:v>
                </c:pt>
                <c:pt idx="3">
                  <c:v>0.00540334</c:v>
                </c:pt>
                <c:pt idx="4">
                  <c:v>0.00304842</c:v>
                </c:pt>
                <c:pt idx="5">
                  <c:v>0.00195368</c:v>
                </c:pt>
                <c:pt idx="6">
                  <c:v>0.000764302</c:v>
                </c:pt>
              </c:numCache>
            </c:numRef>
          </c:yVal>
          <c:smooth val="0"/>
        </c:ser>
        <c:ser>
          <c:idx val="1"/>
          <c:order val="2"/>
          <c:tx>
            <c:v>quadElem SBDF3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Sheet1!$Q$27:$Q$32</c:f>
              <c:numCache>
                <c:formatCode>General</c:formatCode>
                <c:ptCount val="6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</c:numCache>
            </c:numRef>
          </c:xVal>
          <c:yVal>
            <c:numRef>
              <c:f>Sheet1!$AI$27:$AI$32</c:f>
              <c:numCache>
                <c:formatCode>General</c:formatCode>
                <c:ptCount val="6"/>
                <c:pt idx="0">
                  <c:v>0.00479883</c:v>
                </c:pt>
                <c:pt idx="1">
                  <c:v>0.00149704</c:v>
                </c:pt>
                <c:pt idx="2">
                  <c:v>0.000643023</c:v>
                </c:pt>
                <c:pt idx="3">
                  <c:v>0.000193027</c:v>
                </c:pt>
                <c:pt idx="4">
                  <c:v>8.18098E-5</c:v>
                </c:pt>
                <c:pt idx="5">
                  <c:v>4.19765E-5</c:v>
                </c:pt>
              </c:numCache>
            </c:numRef>
          </c:yVal>
          <c:smooth val="0"/>
        </c:ser>
        <c:ser>
          <c:idx val="2"/>
          <c:order val="3"/>
          <c:tx>
            <c:v>triElem SBDF1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Sheet1!$Q$41:$Q$47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Sheet1!$U$41:$U$47</c:f>
              <c:numCache>
                <c:formatCode>General</c:formatCode>
                <c:ptCount val="7"/>
                <c:pt idx="0">
                  <c:v>0.0503823</c:v>
                </c:pt>
                <c:pt idx="1">
                  <c:v>0.0232562</c:v>
                </c:pt>
                <c:pt idx="2">
                  <c:v>0.01327</c:v>
                </c:pt>
                <c:pt idx="3">
                  <c:v>0.00596067</c:v>
                </c:pt>
                <c:pt idx="4">
                  <c:v>0.00336541</c:v>
                </c:pt>
                <c:pt idx="5">
                  <c:v>0.00215747</c:v>
                </c:pt>
                <c:pt idx="6">
                  <c:v>0.000844106</c:v>
                </c:pt>
              </c:numCache>
            </c:numRef>
          </c:yVal>
          <c:smooth val="0"/>
        </c:ser>
        <c:ser>
          <c:idx val="4"/>
          <c:order val="4"/>
          <c:tx>
            <c:v>triElem SBDF2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Sheet1!$Q$41:$Q$47</c:f>
              <c:numCache>
                <c:formatCode>General</c:formatCode>
                <c:ptCount val="7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  <c:pt idx="6">
                  <c:v>0.00390625</c:v>
                </c:pt>
              </c:numCache>
            </c:numRef>
          </c:xVal>
          <c:yVal>
            <c:numRef>
              <c:f>Sheet1!$AB$41:$AB$47</c:f>
              <c:numCache>
                <c:formatCode>General</c:formatCode>
                <c:ptCount val="7"/>
                <c:pt idx="0">
                  <c:v>0.0503947</c:v>
                </c:pt>
                <c:pt idx="1">
                  <c:v>0.0232637</c:v>
                </c:pt>
                <c:pt idx="2">
                  <c:v>0.0132754</c:v>
                </c:pt>
                <c:pt idx="3">
                  <c:v>0.00596411</c:v>
                </c:pt>
                <c:pt idx="4">
                  <c:v>0.00336792</c:v>
                </c:pt>
                <c:pt idx="5">
                  <c:v>0.00215941</c:v>
                </c:pt>
                <c:pt idx="6">
                  <c:v>0.000845213</c:v>
                </c:pt>
              </c:numCache>
            </c:numRef>
          </c:yVal>
          <c:smooth val="0"/>
        </c:ser>
        <c:ser>
          <c:idx val="5"/>
          <c:order val="5"/>
          <c:tx>
            <c:v>triElem SBDF3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Sheet1!$Q$41:$Q$46</c:f>
              <c:numCache>
                <c:formatCode>General</c:formatCode>
                <c:ptCount val="6"/>
                <c:pt idx="0">
                  <c:v>0.03125</c:v>
                </c:pt>
                <c:pt idx="1">
                  <c:v>0.0208333333333333</c:v>
                </c:pt>
                <c:pt idx="2">
                  <c:v>0.015625</c:v>
                </c:pt>
                <c:pt idx="3">
                  <c:v>0.0104166666666667</c:v>
                </c:pt>
                <c:pt idx="4">
                  <c:v>0.0078125</c:v>
                </c:pt>
                <c:pt idx="5">
                  <c:v>0.00625</c:v>
                </c:pt>
              </c:numCache>
            </c:numRef>
          </c:xVal>
          <c:yVal>
            <c:numRef>
              <c:f>Sheet1!$AI$41:$AI$46</c:f>
              <c:numCache>
                <c:formatCode>General</c:formatCode>
                <c:ptCount val="6"/>
                <c:pt idx="0">
                  <c:v>0.00478351</c:v>
                </c:pt>
                <c:pt idx="1">
                  <c:v>0.00149585</c:v>
                </c:pt>
                <c:pt idx="2">
                  <c:v>0.000644049</c:v>
                </c:pt>
                <c:pt idx="3">
                  <c:v>0.000193895</c:v>
                </c:pt>
                <c:pt idx="4">
                  <c:v>8.23003E-5</c:v>
                </c:pt>
                <c:pt idx="5">
                  <c:v>4.2265E-5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735696"/>
        <c:axId val="-564733568"/>
      </c:scatterChart>
      <c:valAx>
        <c:axId val="-5647356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733568"/>
        <c:crosses val="autoZero"/>
        <c:crossBetween val="midCat"/>
      </c:valAx>
      <c:valAx>
        <c:axId val="-5647335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7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45357</xdr:colOff>
      <xdr:row>2</xdr:row>
      <xdr:rowOff>147411</xdr:rowOff>
    </xdr:from>
    <xdr:to>
      <xdr:col>25</xdr:col>
      <xdr:colOff>793750</xdr:colOff>
      <xdr:row>23</xdr:row>
      <xdr:rowOff>22679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717061</xdr:colOff>
      <xdr:row>2</xdr:row>
      <xdr:rowOff>97693</xdr:rowOff>
    </xdr:from>
    <xdr:to>
      <xdr:col>36</xdr:col>
      <xdr:colOff>627254</xdr:colOff>
      <xdr:row>22</xdr:row>
      <xdr:rowOff>176160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677332</xdr:colOff>
      <xdr:row>1</xdr:row>
      <xdr:rowOff>50800</xdr:rowOff>
    </xdr:from>
    <xdr:to>
      <xdr:col>47</xdr:col>
      <xdr:colOff>587525</xdr:colOff>
      <xdr:row>21</xdr:row>
      <xdr:rowOff>129267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97"/>
  <sheetViews>
    <sheetView tabSelected="1" topLeftCell="AK17" zoomScale="75" workbookViewId="0">
      <selection activeCell="AQ31" sqref="AQ31"/>
    </sheetView>
  </sheetViews>
  <sheetFormatPr baseColWidth="10" defaultRowHeight="16" x14ac:dyDescent="0.2"/>
  <cols>
    <col min="5" max="5" width="11.83203125" bestFit="1" customWidth="1"/>
    <col min="8" max="8" width="13.6640625" bestFit="1" customWidth="1"/>
    <col min="10" max="10" width="15.1640625" customWidth="1"/>
    <col min="12" max="12" width="14.1640625" bestFit="1" customWidth="1"/>
    <col min="15" max="15" width="12.5" customWidth="1"/>
    <col min="16" max="16" width="12" bestFit="1" customWidth="1"/>
    <col min="52" max="52" width="13.6640625" bestFit="1" customWidth="1"/>
    <col min="60" max="60" width="22.33203125" bestFit="1" customWidth="1"/>
  </cols>
  <sheetData>
    <row r="2" spans="1:13" x14ac:dyDescent="0.2">
      <c r="A2" s="1" t="s">
        <v>5</v>
      </c>
      <c r="C2" s="1" t="s">
        <v>0</v>
      </c>
      <c r="D2" s="1" t="s">
        <v>1</v>
      </c>
      <c r="E2" s="1" t="s">
        <v>6</v>
      </c>
      <c r="F2" s="1" t="s">
        <v>7</v>
      </c>
      <c r="G2" s="1" t="s">
        <v>8</v>
      </c>
      <c r="H2" s="1" t="s">
        <v>3</v>
      </c>
      <c r="I2" s="1" t="s">
        <v>4</v>
      </c>
      <c r="M2" t="s">
        <v>2</v>
      </c>
    </row>
    <row r="3" spans="1:13" x14ac:dyDescent="0.2">
      <c r="C3">
        <v>32</v>
      </c>
      <c r="D3">
        <f>2/C3</f>
        <v>6.25E-2</v>
      </c>
      <c r="E3">
        <f>D3*D3</f>
        <v>3.90625E-3</v>
      </c>
      <c r="F3">
        <v>0.207062</v>
      </c>
      <c r="G3">
        <v>7.9848699999999999</v>
      </c>
    </row>
    <row r="4" spans="1:13" x14ac:dyDescent="0.2">
      <c r="C4">
        <v>64</v>
      </c>
      <c r="D4">
        <f t="shared" ref="D4:D9" si="0">2/C4</f>
        <v>3.125E-2</v>
      </c>
      <c r="E4">
        <f t="shared" ref="E4:E6" si="1">D4*D4</f>
        <v>9.765625E-4</v>
      </c>
      <c r="F4">
        <v>8.7473300000000004E-2</v>
      </c>
      <c r="G4">
        <v>1.31263</v>
      </c>
      <c r="H4">
        <f>(LOG(F3) - LOG(F4))/(LOG(2))</f>
        <v>1.2431481877923543</v>
      </c>
      <c r="I4">
        <f>(LOG(G3) - LOG(G4))/(LOG(2))</f>
        <v>2.604808608399896</v>
      </c>
    </row>
    <row r="5" spans="1:13" x14ac:dyDescent="0.2">
      <c r="C5">
        <v>128</v>
      </c>
      <c r="D5">
        <f t="shared" si="0"/>
        <v>1.5625E-2</v>
      </c>
      <c r="E5">
        <f t="shared" si="1"/>
        <v>2.44140625E-4</v>
      </c>
      <c r="F5">
        <v>3.5048799999999998E-2</v>
      </c>
      <c r="G5">
        <v>2.2771900000000001E-2</v>
      </c>
      <c r="H5">
        <f>(LOG(F4) - LOG(F5))/(LOG(2))</f>
        <v>1.3194776715561258</v>
      </c>
      <c r="I5">
        <f>(LOG(G4) - LOG(G5))/(LOG(2))</f>
        <v>5.8490618315483793</v>
      </c>
    </row>
    <row r="6" spans="1:13" x14ac:dyDescent="0.2">
      <c r="C6">
        <v>256</v>
      </c>
      <c r="D6">
        <f t="shared" si="0"/>
        <v>7.8125E-3</v>
      </c>
      <c r="E6">
        <f t="shared" si="1"/>
        <v>6.103515625E-5</v>
      </c>
      <c r="F6">
        <v>1.9452199999999999E-2</v>
      </c>
      <c r="G6">
        <v>8.8102700000000003E-3</v>
      </c>
      <c r="H6">
        <f>(LOG(F5) - LOG(F6))/(LOG(2))</f>
        <v>0.84943172012402868</v>
      </c>
      <c r="I6">
        <f t="shared" ref="I6:I9" si="2">(LOG(G5) - LOG(G6))/(LOG(2))</f>
        <v>1.3699965315933766</v>
      </c>
    </row>
    <row r="7" spans="1:13" x14ac:dyDescent="0.2">
      <c r="C7">
        <v>512</v>
      </c>
      <c r="D7">
        <f t="shared" si="0"/>
        <v>3.90625E-3</v>
      </c>
      <c r="E7">
        <f>D7*D7</f>
        <v>1.52587890625E-5</v>
      </c>
      <c r="F7">
        <v>1.59743E-2</v>
      </c>
      <c r="G7">
        <v>7.1691599999999999E-3</v>
      </c>
      <c r="H7">
        <f>(LOG(F6) - LOG(F7))/(LOG(2))</f>
        <v>0.28418061689506197</v>
      </c>
      <c r="I7">
        <f t="shared" si="2"/>
        <v>0.29738214237178684</v>
      </c>
    </row>
    <row r="8" spans="1:13" x14ac:dyDescent="0.2">
      <c r="C8">
        <v>768</v>
      </c>
      <c r="D8">
        <f t="shared" si="0"/>
        <v>2.6041666666666665E-3</v>
      </c>
      <c r="E8">
        <f>D8*D8</f>
        <v>6.7816840277777774E-6</v>
      </c>
      <c r="F8">
        <v>1.53965E-2</v>
      </c>
      <c r="G8">
        <v>7.0584899999999997E-3</v>
      </c>
      <c r="H8">
        <f>(LOG(F7) - LOG(F8))/(LOG(2))</f>
        <v>5.3150284684813996E-2</v>
      </c>
      <c r="I8">
        <f t="shared" si="2"/>
        <v>2.2444504952860184E-2</v>
      </c>
    </row>
    <row r="9" spans="1:13" x14ac:dyDescent="0.2">
      <c r="C9">
        <v>1024</v>
      </c>
      <c r="D9">
        <f t="shared" si="0"/>
        <v>1.953125E-3</v>
      </c>
      <c r="E9">
        <f>D9*D9</f>
        <v>3.814697265625E-6</v>
      </c>
      <c r="F9">
        <v>1.52011E-2</v>
      </c>
      <c r="G9">
        <v>7.0376700000000002E-3</v>
      </c>
      <c r="H9">
        <f>(LOG(F8) - LOG(F9))/(LOG(2))</f>
        <v>1.8426702964898727E-2</v>
      </c>
      <c r="I9">
        <f t="shared" si="2"/>
        <v>4.2617184528855974E-3</v>
      </c>
    </row>
    <row r="24" spans="1:62" ht="26" x14ac:dyDescent="0.3">
      <c r="W24" s="13" t="s">
        <v>18</v>
      </c>
      <c r="X24" s="13"/>
      <c r="Y24" s="13"/>
      <c r="Z24" s="13"/>
      <c r="AA24" s="13"/>
      <c r="AB24" s="13"/>
    </row>
    <row r="25" spans="1:62" x14ac:dyDescent="0.2">
      <c r="R25" t="s">
        <v>14</v>
      </c>
      <c r="AC25" t="s">
        <v>9</v>
      </c>
      <c r="AJ25" t="s">
        <v>10</v>
      </c>
      <c r="AR25" t="s">
        <v>24</v>
      </c>
      <c r="AZ25" t="s">
        <v>27</v>
      </c>
      <c r="BH25" t="s">
        <v>37</v>
      </c>
    </row>
    <row r="26" spans="1:62" x14ac:dyDescent="0.2">
      <c r="O26" t="s">
        <v>13</v>
      </c>
      <c r="P26" t="s">
        <v>6</v>
      </c>
      <c r="Q26" t="s">
        <v>15</v>
      </c>
      <c r="R26" t="s">
        <v>0</v>
      </c>
      <c r="S26" t="s">
        <v>12</v>
      </c>
      <c r="T26" t="s">
        <v>11</v>
      </c>
      <c r="U26" t="s">
        <v>16</v>
      </c>
      <c r="V26" t="s">
        <v>3</v>
      </c>
      <c r="W26" t="s">
        <v>4</v>
      </c>
      <c r="X26" t="s">
        <v>17</v>
      </c>
      <c r="Z26" t="s">
        <v>12</v>
      </c>
      <c r="AA26" t="s">
        <v>11</v>
      </c>
      <c r="AB26" t="s">
        <v>16</v>
      </c>
      <c r="AC26" t="s">
        <v>3</v>
      </c>
      <c r="AD26" t="s">
        <v>4</v>
      </c>
      <c r="AE26" t="s">
        <v>17</v>
      </c>
      <c r="AG26" t="s">
        <v>12</v>
      </c>
      <c r="AH26" t="s">
        <v>11</v>
      </c>
      <c r="AI26" t="s">
        <v>16</v>
      </c>
      <c r="AJ26" t="s">
        <v>3</v>
      </c>
      <c r="AK26" t="s">
        <v>4</v>
      </c>
      <c r="AL26" t="s">
        <v>17</v>
      </c>
      <c r="AO26" t="s">
        <v>12</v>
      </c>
      <c r="AP26" t="s">
        <v>11</v>
      </c>
      <c r="AQ26" t="s">
        <v>16</v>
      </c>
      <c r="AR26" t="s">
        <v>3</v>
      </c>
      <c r="AS26" t="s">
        <v>4</v>
      </c>
      <c r="AT26" t="s">
        <v>17</v>
      </c>
      <c r="AW26" t="s">
        <v>12</v>
      </c>
      <c r="AX26" t="s">
        <v>11</v>
      </c>
      <c r="AY26" t="s">
        <v>16</v>
      </c>
      <c r="AZ26" t="s">
        <v>3</v>
      </c>
      <c r="BA26" t="s">
        <v>4</v>
      </c>
      <c r="BB26" t="s">
        <v>17</v>
      </c>
      <c r="BE26" t="s">
        <v>12</v>
      </c>
      <c r="BF26" t="s">
        <v>11</v>
      </c>
      <c r="BG26" t="s">
        <v>16</v>
      </c>
      <c r="BH26" t="s">
        <v>3</v>
      </c>
      <c r="BI26" t="s">
        <v>4</v>
      </c>
      <c r="BJ26" t="s">
        <v>17</v>
      </c>
    </row>
    <row r="27" spans="1:62" x14ac:dyDescent="0.2">
      <c r="O27">
        <f>P27*P27</f>
        <v>9.5367431640625E-7</v>
      </c>
      <c r="P27">
        <f>Q27*Q27</f>
        <v>9.765625E-4</v>
      </c>
      <c r="Q27">
        <f>2/R27</f>
        <v>3.125E-2</v>
      </c>
      <c r="R27">
        <v>64</v>
      </c>
      <c r="S27">
        <v>5.1999200000000002E-2</v>
      </c>
      <c r="T27">
        <v>8.1418900000000002E-2</v>
      </c>
      <c r="U27">
        <v>4.6170000000000003E-2</v>
      </c>
      <c r="Z27">
        <v>4.7510400000000001E-2</v>
      </c>
      <c r="AA27">
        <v>8.1313399999999994E-2</v>
      </c>
      <c r="AB27">
        <v>4.6180499999999999E-2</v>
      </c>
      <c r="AG27">
        <v>6.7612000000000002E-3</v>
      </c>
      <c r="AH27">
        <v>8.1492999999999999E-3</v>
      </c>
      <c r="AI27">
        <v>4.7988299999999996E-3</v>
      </c>
      <c r="AO27">
        <v>9.2439400000000005E-2</v>
      </c>
      <c r="AP27">
        <v>7.5105599999999995E-2</v>
      </c>
      <c r="AQ27">
        <v>4.68371E-2</v>
      </c>
      <c r="AW27">
        <v>9.3179999999999999E-2</v>
      </c>
      <c r="AX27">
        <v>7.7599399999999999E-2</v>
      </c>
      <c r="AY27">
        <v>4.9965599999999999E-2</v>
      </c>
      <c r="BE27">
        <v>0.20649899999999999</v>
      </c>
      <c r="BF27">
        <v>8.3069199999999996E-2</v>
      </c>
      <c r="BG27">
        <v>4.9969699999999999E-2</v>
      </c>
    </row>
    <row r="28" spans="1:62" x14ac:dyDescent="0.2">
      <c r="O28">
        <f t="shared" ref="O28:O33" si="3">P28*P28</f>
        <v>1.8838011188271604E-7</v>
      </c>
      <c r="P28">
        <f t="shared" ref="P28:P31" si="4">Q28*Q28</f>
        <v>4.3402777777777775E-4</v>
      </c>
      <c r="Q28">
        <f t="shared" ref="Q28:Q31" si="5">2/R28</f>
        <v>2.0833333333333332E-2</v>
      </c>
      <c r="R28">
        <v>96</v>
      </c>
      <c r="S28">
        <v>2.4266300000000001E-2</v>
      </c>
      <c r="T28">
        <v>3.7688699999999999E-2</v>
      </c>
      <c r="U28">
        <v>2.11801E-2</v>
      </c>
      <c r="V28">
        <f>(LOG(S27) - LOG(S28))/(LOG($Q27) -LOG($Q28))</f>
        <v>1.8796679716127886</v>
      </c>
      <c r="W28">
        <f t="shared" ref="W28:W33" si="6">(LOG(T27) - LOG(T28))/(LOG(Q27) -LOG(Q28))</f>
        <v>1.8996631340409238</v>
      </c>
      <c r="X28">
        <f>(LOG(U27) - LOG(U28))/(LOG(Q27) -LOG(Q28))</f>
        <v>1.9219117979285778</v>
      </c>
      <c r="Z28">
        <v>2.0773E-2</v>
      </c>
      <c r="AA28">
        <v>3.7636500000000003E-2</v>
      </c>
      <c r="AB28">
        <v>2.1187000000000001E-2</v>
      </c>
      <c r="AC28">
        <f t="shared" ref="AC28:AE29" si="7">(LOG(Z27) - LOG(Z28))/(LOG($Q27) -LOG($Q28))</f>
        <v>2.0403594571947692</v>
      </c>
      <c r="AD28">
        <f t="shared" si="7"/>
        <v>1.8998835781600731</v>
      </c>
      <c r="AE28">
        <f t="shared" si="7"/>
        <v>1.9216692865607756</v>
      </c>
      <c r="AG28">
        <v>2.5040100000000001E-3</v>
      </c>
      <c r="AH28">
        <v>2.58946E-3</v>
      </c>
      <c r="AI28">
        <v>1.49704E-3</v>
      </c>
      <c r="AJ28">
        <f>(LOG(AG27) - LOG(AG28))/(LOG($Q27) -LOG($Q28))</f>
        <v>2.4497963508830574</v>
      </c>
      <c r="AK28">
        <f>(LOG(AH27) - LOG(AH28))/(LOG($Q27) -LOG($Q28))</f>
        <v>2.8275741890043076</v>
      </c>
      <c r="AL28">
        <f>(LOG(AI27) - LOG(AI28))/(LOG($Q27) -LOG($Q28))</f>
        <v>2.8729532818489516</v>
      </c>
      <c r="AO28">
        <v>5.0324099999999997E-2</v>
      </c>
      <c r="AP28">
        <v>3.4000799999999998E-2</v>
      </c>
      <c r="AQ28">
        <v>2.1170700000000001E-2</v>
      </c>
      <c r="AR28">
        <f>(LOG(AO27) - LOG(AO28))/(LOG($Q27) -LOG($Q28))</f>
        <v>1.4996831907812036</v>
      </c>
      <c r="AS28">
        <f>(LOG(AP27) - LOG(AP28))/(LOG($Q27) -LOG($Q28))</f>
        <v>1.9545727946367133</v>
      </c>
      <c r="AT28">
        <f>(LOG(AQ27) - LOG(AQ28))/(LOG($Q27) -LOG($Q28))</f>
        <v>1.9583866966105914</v>
      </c>
      <c r="AW28">
        <v>5.1256000000000003E-2</v>
      </c>
      <c r="AX28">
        <v>3.4121100000000001E-2</v>
      </c>
      <c r="AY28">
        <v>2.1280199999999999E-2</v>
      </c>
      <c r="AZ28">
        <f>(LOG(AW27) - LOG(AW28))/(LOG($Q27) -LOG($Q28))</f>
        <v>1.4741106203705303</v>
      </c>
      <c r="BA28">
        <f>(LOG(AX27) - LOG(AX28))/(LOG($Q27) -LOG($Q28))</f>
        <v>2.0264227858580721</v>
      </c>
      <c r="BB28">
        <f>(LOG(AY27) - LOG(AY28))/(LOG($Q27) -LOG($Q28))</f>
        <v>2.1051323249602971</v>
      </c>
      <c r="BE28">
        <v>0.167821</v>
      </c>
      <c r="BF28">
        <v>4.2966400000000002E-2</v>
      </c>
      <c r="BG28">
        <v>2.1295999999999999E-2</v>
      </c>
      <c r="BH28">
        <f>(LOG(BE27) - LOG(BE28))/(LOG($Q27) -LOG($Q28))</f>
        <v>0.5115055042652632</v>
      </c>
      <c r="BI28">
        <f>(LOG(BF27) - LOG(BF28))/(LOG($Q27) -LOG($Q28))</f>
        <v>1.6259243207194121</v>
      </c>
      <c r="BJ28">
        <f>(LOG(BG27) - LOG(BG28))/(LOG($Q27) -LOG($Q28))</f>
        <v>2.1035042054855451</v>
      </c>
    </row>
    <row r="29" spans="1:62" x14ac:dyDescent="0.2">
      <c r="O29">
        <f t="shared" si="3"/>
        <v>5.9604644775390625E-8</v>
      </c>
      <c r="P29">
        <f t="shared" si="4"/>
        <v>2.44140625E-4</v>
      </c>
      <c r="Q29">
        <f t="shared" si="5"/>
        <v>1.5625E-2</v>
      </c>
      <c r="R29">
        <v>128</v>
      </c>
      <c r="S29">
        <v>1.4575599999999999E-2</v>
      </c>
      <c r="T29">
        <v>2.15651E-2</v>
      </c>
      <c r="U29">
        <v>1.20509E-2</v>
      </c>
      <c r="V29">
        <f>(LOG(S28) - LOG(S29))/(LOG(Q28) -LOG(Q29))</f>
        <v>1.7718853817200289</v>
      </c>
      <c r="W29">
        <f t="shared" si="6"/>
        <v>1.9406285653671294</v>
      </c>
      <c r="X29">
        <f t="shared" ref="X29:X33" si="8">(LOG(U28) - LOG(U29))/(LOG(Q28) -LOG(Q29))</f>
        <v>1.9602289111973636</v>
      </c>
      <c r="Z29">
        <v>1.12788E-2</v>
      </c>
      <c r="AA29">
        <v>2.1468600000000001E-2</v>
      </c>
      <c r="AB29">
        <v>1.20559E-2</v>
      </c>
      <c r="AC29">
        <f t="shared" si="7"/>
        <v>2.1229310673253536</v>
      </c>
      <c r="AD29">
        <f t="shared" si="7"/>
        <v>1.9514004363418562</v>
      </c>
      <c r="AE29">
        <f t="shared" si="7"/>
        <v>1.9599192072420435</v>
      </c>
      <c r="AG29">
        <v>1.19995E-3</v>
      </c>
      <c r="AH29">
        <v>1.1169699999999999E-3</v>
      </c>
      <c r="AI29">
        <v>6.4302300000000005E-4</v>
      </c>
      <c r="AJ29">
        <f t="shared" ref="AJ29:AJ32" si="9">(LOG(AG28) - LOG(AG29))/(LOG($Q28) -LOG($Q29))</f>
        <v>2.5570364927908074</v>
      </c>
      <c r="AK29">
        <f t="shared" ref="AK29:AK32" si="10">(LOG(AH28) - LOG(AH29))/(LOG($Q28) -LOG($Q29))</f>
        <v>2.9227740558424542</v>
      </c>
      <c r="AL29">
        <f t="shared" ref="AL29:AL32" si="11">(LOG(AI28) - LOG(AI29))/(LOG($Q28) -LOG($Q29))</f>
        <v>2.9374948655667628</v>
      </c>
      <c r="AO29">
        <v>3.1770800000000002E-2</v>
      </c>
      <c r="AP29">
        <v>1.9542500000000001E-2</v>
      </c>
      <c r="AQ29">
        <v>1.2044600000000001E-2</v>
      </c>
      <c r="AR29">
        <f t="shared" ref="AR29:AR33" si="12">(LOG(AO28) - LOG(AO29))/(LOG($Q28) -LOG($Q29))</f>
        <v>1.5987664950331522</v>
      </c>
      <c r="AS29">
        <f t="shared" ref="AS29:AS33" si="13">(LOG(AP28) - LOG(AP29))/(LOG($Q28) -LOG($Q29))</f>
        <v>1.9250155837624818</v>
      </c>
      <c r="AT29">
        <f t="shared" ref="AT29:AT30" si="14">(LOG(AQ28) - LOG(AQ29))/(LOG($Q28) -LOG($Q29))</f>
        <v>1.9605035473266199</v>
      </c>
      <c r="AW29">
        <v>3.2425900000000001E-2</v>
      </c>
      <c r="AX29">
        <v>1.9533499999999999E-2</v>
      </c>
      <c r="AY29">
        <v>1.2056000000000001E-2</v>
      </c>
      <c r="AZ29">
        <f t="shared" ref="AZ29" si="15">(LOG(AW28) - LOG(AW29))/(LOG($Q28) -LOG($Q29))</f>
        <v>1.5916014309001703</v>
      </c>
      <c r="BA29">
        <f t="shared" ref="BA29:BA33" si="16">(LOG(AX28) - LOG(AX29))/(LOG($Q28) -LOG($Q29))</f>
        <v>1.9388939192641406</v>
      </c>
      <c r="BB29">
        <f t="shared" ref="BB29:BB30" si="17">(LOG(AY28) - LOG(AY29))/(LOG($Q28) -LOG($Q29))</f>
        <v>1.9751477621066027</v>
      </c>
      <c r="BH29" t="e">
        <f t="shared" ref="BH29" si="18">(LOG(BE28) - LOG(BE29))/(LOG($Q28) -LOG($Q29))</f>
        <v>#NUM!</v>
      </c>
      <c r="BI29" t="e">
        <f t="shared" ref="BI29:BI33" si="19">(LOG(BF28) - LOG(BF29))/(LOG($Q28) -LOG($Q29))</f>
        <v>#NUM!</v>
      </c>
      <c r="BJ29" t="e">
        <f t="shared" ref="BJ29:BJ30" si="20">(LOG(BG28) - LOG(BG29))/(LOG($Q28) -LOG($Q29))</f>
        <v>#NUM!</v>
      </c>
    </row>
    <row r="30" spans="1:62" x14ac:dyDescent="0.2">
      <c r="O30">
        <f t="shared" si="3"/>
        <v>1.1773756992669752E-8</v>
      </c>
      <c r="P30">
        <f t="shared" si="4"/>
        <v>1.0850694444444444E-4</v>
      </c>
      <c r="Q30">
        <f t="shared" si="5"/>
        <v>1.0416666666666666E-2</v>
      </c>
      <c r="R30">
        <v>192</v>
      </c>
      <c r="S30">
        <v>7.77468E-3</v>
      </c>
      <c r="T30">
        <v>9.8600900000000002E-3</v>
      </c>
      <c r="U30">
        <v>5.4001099999999996E-3</v>
      </c>
      <c r="V30">
        <f>(LOG(S29) - LOG(S30))/(LOG(Q29) -LOG(Q30))</f>
        <v>1.5500140099363227</v>
      </c>
      <c r="W30">
        <f t="shared" si="6"/>
        <v>1.9300821580481733</v>
      </c>
      <c r="X30">
        <f t="shared" si="8"/>
        <v>1.9797511700982435</v>
      </c>
      <c r="Z30">
        <v>4.8613399999999996E-3</v>
      </c>
      <c r="AA30">
        <v>9.6501799999999995E-3</v>
      </c>
      <c r="AB30">
        <v>5.4033400000000004E-3</v>
      </c>
      <c r="AC30">
        <f t="shared" ref="AC30:AD33" si="21">(LOG(Z29) - LOG(Z30))/(LOG($Q29) -LOG($Q30))</f>
        <v>2.0756674755215014</v>
      </c>
      <c r="AD30">
        <f t="shared" si="21"/>
        <v>1.9720928348257949</v>
      </c>
      <c r="AE30">
        <f t="shared" ref="AE30:AE32" si="22">(LOG(AB29) - LOG(AB30))/(LOG($Q29) -LOG($Q30))</f>
        <v>1.9792995000832843</v>
      </c>
      <c r="AG30">
        <v>3.9877700000000001E-4</v>
      </c>
      <c r="AH30">
        <v>3.31773E-4</v>
      </c>
      <c r="AI30">
        <v>1.9302699999999999E-4</v>
      </c>
      <c r="AJ30">
        <f t="shared" si="9"/>
        <v>2.7169608008341699</v>
      </c>
      <c r="AK30">
        <f t="shared" si="10"/>
        <v>2.9939048185790313</v>
      </c>
      <c r="AL30">
        <f t="shared" si="11"/>
        <v>2.9678273022014254</v>
      </c>
      <c r="AO30">
        <v>1.62688E-2</v>
      </c>
      <c r="AP30">
        <v>8.9093200000000001E-3</v>
      </c>
      <c r="AQ30">
        <v>5.4090500000000003E-3</v>
      </c>
      <c r="AR30">
        <f>(LOG(AO29) - LOG(AO30))/(LOG($Q29) -LOG($Q30))</f>
        <v>1.6506931236147397</v>
      </c>
      <c r="AS30">
        <f t="shared" si="13"/>
        <v>1.9372657365020305</v>
      </c>
      <c r="AT30">
        <f t="shared" si="14"/>
        <v>1.9743818494046996</v>
      </c>
      <c r="AZ30" t="e">
        <f>(LOG(AW29) - LOG(AW30))/(LOG($Q29) -LOG($Q30))</f>
        <v>#NUM!</v>
      </c>
      <c r="BA30" t="e">
        <f t="shared" si="16"/>
        <v>#NUM!</v>
      </c>
      <c r="BB30" t="e">
        <f t="shared" si="17"/>
        <v>#NUM!</v>
      </c>
      <c r="BH30" t="e">
        <f>(LOG(BE29) - LOG(BE30))/(LOG($Q29) -LOG($Q30))</f>
        <v>#NUM!</v>
      </c>
      <c r="BI30" t="e">
        <f t="shared" si="19"/>
        <v>#NUM!</v>
      </c>
      <c r="BJ30" t="e">
        <f t="shared" si="20"/>
        <v>#NUM!</v>
      </c>
    </row>
    <row r="31" spans="1:62" x14ac:dyDescent="0.2">
      <c r="A31" s="1" t="s">
        <v>9</v>
      </c>
      <c r="C31" s="1" t="s">
        <v>0</v>
      </c>
      <c r="D31" s="1" t="s">
        <v>1</v>
      </c>
      <c r="E31" s="1" t="s">
        <v>6</v>
      </c>
      <c r="F31" s="1" t="s">
        <v>7</v>
      </c>
      <c r="G31" s="1" t="s">
        <v>8</v>
      </c>
      <c r="H31" s="1" t="s">
        <v>3</v>
      </c>
      <c r="I31" s="1" t="s">
        <v>4</v>
      </c>
      <c r="O31">
        <f t="shared" si="3"/>
        <v>3.7252902984619141E-9</v>
      </c>
      <c r="P31">
        <f t="shared" si="4"/>
        <v>6.103515625E-5</v>
      </c>
      <c r="Q31">
        <f t="shared" si="5"/>
        <v>7.8125E-3</v>
      </c>
      <c r="R31">
        <v>256</v>
      </c>
      <c r="S31">
        <v>5.2536600000000003E-3</v>
      </c>
      <c r="T31">
        <v>5.73582E-3</v>
      </c>
      <c r="U31">
        <v>3.0460800000000001E-3</v>
      </c>
      <c r="V31">
        <f>(LOG(S30) - LOG(S31))/(LOG(Q30) -LOG(Q31))</f>
        <v>1.3624322146742498</v>
      </c>
      <c r="W31">
        <f t="shared" si="6"/>
        <v>1.8832058935509235</v>
      </c>
      <c r="X31">
        <f t="shared" si="8"/>
        <v>1.9902658541515181</v>
      </c>
      <c r="Z31">
        <v>2.7077999999999998E-3</v>
      </c>
      <c r="AA31">
        <v>5.4506499999999996E-3</v>
      </c>
      <c r="AB31">
        <v>3.04842E-3</v>
      </c>
      <c r="AC31">
        <f t="shared" si="21"/>
        <v>2.0341122337138384</v>
      </c>
      <c r="AD31">
        <f t="shared" si="21"/>
        <v>1.9856701376616128</v>
      </c>
      <c r="AE31">
        <f t="shared" si="22"/>
        <v>1.9896751034906868</v>
      </c>
      <c r="AG31">
        <v>1.7476199999999999E-4</v>
      </c>
      <c r="AH31">
        <v>1.3996599999999999E-4</v>
      </c>
      <c r="AI31">
        <v>8.1809800000000004E-5</v>
      </c>
      <c r="AJ31">
        <f t="shared" si="9"/>
        <v>2.8676702308572866</v>
      </c>
      <c r="AK31">
        <f t="shared" si="10"/>
        <v>3.0000182381756741</v>
      </c>
      <c r="AL31">
        <f>(LOG(AI30) - LOG(AI31))/(LOG($Q30) -LOG($Q31))</f>
        <v>2.9839643024802549</v>
      </c>
      <c r="AR31" t="e">
        <f t="shared" si="12"/>
        <v>#NUM!</v>
      </c>
      <c r="AS31" t="e">
        <f t="shared" si="13"/>
        <v>#NUM!</v>
      </c>
      <c r="AT31" t="e">
        <f>(LOG(AQ30) - LOG(AQ31))/(LOG($Q30) -LOG($Q31))</f>
        <v>#NUM!</v>
      </c>
      <c r="AZ31" t="e">
        <f t="shared" ref="AZ31:AZ33" si="23">(LOG(AW30) - LOG(AW31))/(LOG($Q30) -LOG($Q31))</f>
        <v>#NUM!</v>
      </c>
      <c r="BA31" t="e">
        <f t="shared" si="16"/>
        <v>#NUM!</v>
      </c>
      <c r="BB31" t="e">
        <f>(LOG(AY30) - LOG(AY31))/(LOG($Q30) -LOG($Q31))</f>
        <v>#NUM!</v>
      </c>
      <c r="BH31" t="e">
        <f t="shared" ref="BH31:BH33" si="24">(LOG(BE30) - LOG(BE31))/(LOG($Q30) -LOG($Q31))</f>
        <v>#NUM!</v>
      </c>
      <c r="BI31" t="e">
        <f t="shared" si="19"/>
        <v>#NUM!</v>
      </c>
      <c r="BJ31" t="e">
        <f>(LOG(BG30) - LOG(BG31))/(LOG($Q30) -LOG($Q31))</f>
        <v>#NUM!</v>
      </c>
    </row>
    <row r="32" spans="1:62" x14ac:dyDescent="0.2">
      <c r="C32">
        <v>32</v>
      </c>
      <c r="D32">
        <f>2/C32</f>
        <v>6.25E-2</v>
      </c>
      <c r="E32">
        <f>D32*D32</f>
        <v>3.90625E-3</v>
      </c>
      <c r="O32">
        <f t="shared" si="3"/>
        <v>1.5258789062500007E-9</v>
      </c>
      <c r="P32">
        <f>Q32*Q32</f>
        <v>3.9062500000000008E-5</v>
      </c>
      <c r="Q32">
        <f>2/R32</f>
        <v>6.2500000000000003E-3</v>
      </c>
      <c r="R32">
        <v>320</v>
      </c>
      <c r="S32">
        <v>3.9676099999999999E-3</v>
      </c>
      <c r="T32">
        <v>3.8257299999999998E-3</v>
      </c>
      <c r="U32">
        <v>1.95188E-3</v>
      </c>
      <c r="V32">
        <f>(LOG(S31) - LOG(S32))/(LOG(Q31) -LOG(Q32))</f>
        <v>1.2582083444223919</v>
      </c>
      <c r="W32">
        <f t="shared" si="6"/>
        <v>1.8148918977242572</v>
      </c>
      <c r="X32">
        <f t="shared" si="8"/>
        <v>1.9945120742599221</v>
      </c>
      <c r="Z32">
        <v>1.7256699999999999E-3</v>
      </c>
      <c r="AA32">
        <v>3.4951100000000001E-3</v>
      </c>
      <c r="AB32">
        <v>1.9536800000000002E-3</v>
      </c>
      <c r="AC32">
        <f t="shared" si="21"/>
        <v>2.0189743936362943</v>
      </c>
      <c r="AD32">
        <f t="shared" si="21"/>
        <v>1.9914087423872593</v>
      </c>
      <c r="AE32">
        <f t="shared" si="22"/>
        <v>1.9938225747953269</v>
      </c>
      <c r="AG32">
        <v>9.1560300000000005E-5</v>
      </c>
      <c r="AH32">
        <v>7.2346499999999996E-5</v>
      </c>
      <c r="AI32">
        <v>4.19765E-5</v>
      </c>
      <c r="AJ32">
        <f t="shared" si="9"/>
        <v>2.8969122022933296</v>
      </c>
      <c r="AK32">
        <f t="shared" si="10"/>
        <v>2.9574346026496898</v>
      </c>
      <c r="AL32">
        <f t="shared" si="11"/>
        <v>2.9903938474659801</v>
      </c>
      <c r="AR32" t="e">
        <f t="shared" si="12"/>
        <v>#NUM!</v>
      </c>
      <c r="AS32" t="e">
        <f t="shared" si="13"/>
        <v>#NUM!</v>
      </c>
      <c r="AT32" t="e">
        <f t="shared" ref="AT32:AT33" si="25">(LOG(AQ31) - LOG(AQ32))/(LOG($Q31) -LOG($Q32))</f>
        <v>#NUM!</v>
      </c>
      <c r="AZ32" t="e">
        <f t="shared" si="23"/>
        <v>#NUM!</v>
      </c>
      <c r="BA32" t="e">
        <f t="shared" si="16"/>
        <v>#NUM!</v>
      </c>
      <c r="BB32" t="e">
        <f t="shared" ref="BB32:BB33" si="26">(LOG(AY31) - LOG(AY32))/(LOG($Q31) -LOG($Q32))</f>
        <v>#NUM!</v>
      </c>
      <c r="BH32" t="e">
        <f t="shared" si="24"/>
        <v>#NUM!</v>
      </c>
      <c r="BI32" t="e">
        <f t="shared" si="19"/>
        <v>#NUM!</v>
      </c>
      <c r="BJ32" t="e">
        <f t="shared" ref="BJ32:BJ33" si="27">(LOG(BG31) - LOG(BG32))/(LOG($Q31) -LOG($Q32))</f>
        <v>#NUM!</v>
      </c>
    </row>
    <row r="33" spans="3:62" x14ac:dyDescent="0.2">
      <c r="C33">
        <v>64</v>
      </c>
      <c r="D33">
        <f t="shared" ref="D33:D38" si="28">2/C33</f>
        <v>3.125E-2</v>
      </c>
      <c r="E33">
        <f t="shared" ref="E33:E38" si="29">D33*D33</f>
        <v>9.765625E-4</v>
      </c>
      <c r="H33" t="e">
        <f>(LOG(F32) - LOG(F33))/(LOG(2))</f>
        <v>#NUM!</v>
      </c>
      <c r="I33" t="e">
        <f>(LOG(G32) - LOG(G33))/(LOG(2))</f>
        <v>#NUM!</v>
      </c>
      <c r="O33">
        <f t="shared" si="3"/>
        <v>2.3283064365386963E-10</v>
      </c>
      <c r="P33">
        <f>Q33*Q33</f>
        <v>1.52587890625E-5</v>
      </c>
      <c r="Q33">
        <f>2/R33</f>
        <v>3.90625E-3</v>
      </c>
      <c r="R33">
        <v>512</v>
      </c>
      <c r="S33">
        <v>2.3008400000000002E-3</v>
      </c>
      <c r="T33">
        <v>1.7481700000000001E-3</v>
      </c>
      <c r="U33">
        <v>7.63296E-4</v>
      </c>
      <c r="V33">
        <f>(LOG(S32) - LOG(S33))/(LOG(Q32) -LOG(Q33))</f>
        <v>1.1593306747983214</v>
      </c>
      <c r="W33">
        <f t="shared" si="6"/>
        <v>1.6663270738781606</v>
      </c>
      <c r="X33">
        <f t="shared" si="8"/>
        <v>1.9976492368645815</v>
      </c>
      <c r="Z33">
        <v>6.7114599999999996E-4</v>
      </c>
      <c r="AA33">
        <v>1.36813E-3</v>
      </c>
      <c r="AB33">
        <v>7.6430200000000002E-4</v>
      </c>
      <c r="AC33">
        <f t="shared" si="21"/>
        <v>2.0093120607850712</v>
      </c>
      <c r="AD33">
        <f t="shared" si="21"/>
        <v>1.9955590689888019</v>
      </c>
      <c r="AE33">
        <f t="shared" ref="AE33" si="30">(LOG(AB32) - LOG(AB33))/(LOG($Q32) -LOG($Q33))</f>
        <v>1.9968080992186117</v>
      </c>
      <c r="AJ33" t="e">
        <f t="shared" ref="AJ33" si="31">(LOG(AG32) - LOG(AG33))/(LOG($Q32) -LOG($Q33))</f>
        <v>#NUM!</v>
      </c>
      <c r="AK33" t="e">
        <f t="shared" ref="AK33" si="32">(LOG(AH32) - LOG(AH33))/(LOG($Q32) -LOG($Q33))</f>
        <v>#NUM!</v>
      </c>
      <c r="AL33" t="e">
        <f t="shared" ref="AL33" si="33">(LOG(AI32) - LOG(AI33))/(LOG($Q32) -LOG($Q33))</f>
        <v>#NUM!</v>
      </c>
      <c r="AR33" t="e">
        <f t="shared" si="12"/>
        <v>#NUM!</v>
      </c>
      <c r="AS33" t="e">
        <f t="shared" si="13"/>
        <v>#NUM!</v>
      </c>
      <c r="AT33" t="e">
        <f t="shared" si="25"/>
        <v>#NUM!</v>
      </c>
      <c r="AZ33" t="e">
        <f t="shared" si="23"/>
        <v>#NUM!</v>
      </c>
      <c r="BA33" t="e">
        <f t="shared" si="16"/>
        <v>#NUM!</v>
      </c>
      <c r="BB33" t="e">
        <f t="shared" si="26"/>
        <v>#NUM!</v>
      </c>
      <c r="BH33" t="e">
        <f t="shared" si="24"/>
        <v>#NUM!</v>
      </c>
      <c r="BI33" t="e">
        <f t="shared" si="19"/>
        <v>#NUM!</v>
      </c>
      <c r="BJ33" t="e">
        <f t="shared" si="27"/>
        <v>#NUM!</v>
      </c>
    </row>
    <row r="34" spans="3:62" x14ac:dyDescent="0.2">
      <c r="C34">
        <v>128</v>
      </c>
      <c r="D34">
        <f t="shared" si="28"/>
        <v>1.5625E-2</v>
      </c>
      <c r="E34">
        <f t="shared" si="29"/>
        <v>2.44140625E-4</v>
      </c>
      <c r="F34">
        <v>0.25899699999999998</v>
      </c>
      <c r="G34">
        <v>0.122618</v>
      </c>
      <c r="H34" t="e">
        <f>(LOG(F33) - LOG(F34))/(LOG(2))</f>
        <v>#NUM!</v>
      </c>
      <c r="I34" t="e">
        <f>(LOG(G33) - LOG(G34))/(LOG(2))</f>
        <v>#NUM!</v>
      </c>
      <c r="T34" s="2"/>
    </row>
    <row r="35" spans="3:62" x14ac:dyDescent="0.2">
      <c r="C35">
        <v>256</v>
      </c>
      <c r="D35">
        <f t="shared" si="28"/>
        <v>7.8125E-3</v>
      </c>
      <c r="E35">
        <f t="shared" si="29"/>
        <v>6.103515625E-5</v>
      </c>
      <c r="H35" t="e">
        <f t="shared" ref="H35:H38" si="34">(LOG(F34) - LOG(F35))/(LOG(2))</f>
        <v>#NUM!</v>
      </c>
      <c r="I35" t="e">
        <f t="shared" ref="I35:I38" si="35">(LOG(G34) - LOG(G35))/(LOG(2))</f>
        <v>#NUM!</v>
      </c>
      <c r="T35" s="2" t="s">
        <v>20</v>
      </c>
      <c r="AB35" s="2" t="s">
        <v>20</v>
      </c>
    </row>
    <row r="36" spans="3:62" x14ac:dyDescent="0.2">
      <c r="C36">
        <v>512</v>
      </c>
      <c r="D36">
        <f t="shared" si="28"/>
        <v>3.90625E-3</v>
      </c>
      <c r="E36">
        <f t="shared" si="29"/>
        <v>1.52587890625E-5</v>
      </c>
      <c r="H36" t="e">
        <f t="shared" si="34"/>
        <v>#NUM!</v>
      </c>
      <c r="I36" t="e">
        <f t="shared" si="35"/>
        <v>#NUM!</v>
      </c>
    </row>
    <row r="37" spans="3:62" x14ac:dyDescent="0.2">
      <c r="C37">
        <v>768</v>
      </c>
      <c r="D37">
        <f t="shared" si="28"/>
        <v>2.6041666666666665E-3</v>
      </c>
      <c r="E37">
        <f t="shared" si="29"/>
        <v>6.7816840277777774E-6</v>
      </c>
      <c r="H37" t="e">
        <f t="shared" si="34"/>
        <v>#NUM!</v>
      </c>
      <c r="I37" t="e">
        <f t="shared" si="35"/>
        <v>#NUM!</v>
      </c>
    </row>
    <row r="38" spans="3:62" ht="26" x14ac:dyDescent="0.3">
      <c r="C38">
        <v>1024</v>
      </c>
      <c r="D38">
        <f t="shared" si="28"/>
        <v>1.953125E-3</v>
      </c>
      <c r="E38">
        <f t="shared" si="29"/>
        <v>3.814697265625E-6</v>
      </c>
      <c r="H38" t="e">
        <f t="shared" si="34"/>
        <v>#NUM!</v>
      </c>
      <c r="I38" t="e">
        <f t="shared" si="35"/>
        <v>#NUM!</v>
      </c>
      <c r="W38" s="13" t="s">
        <v>19</v>
      </c>
      <c r="X38" s="13"/>
      <c r="Y38" s="13"/>
      <c r="Z38" s="13"/>
      <c r="AA38" s="13"/>
      <c r="AB38" s="13"/>
    </row>
    <row r="39" spans="3:62" x14ac:dyDescent="0.2">
      <c r="R39" t="s">
        <v>14</v>
      </c>
      <c r="AC39" t="s">
        <v>9</v>
      </c>
      <c r="AJ39" t="s">
        <v>10</v>
      </c>
    </row>
    <row r="40" spans="3:62" x14ac:dyDescent="0.2">
      <c r="O40" t="s">
        <v>13</v>
      </c>
      <c r="P40" t="s">
        <v>6</v>
      </c>
      <c r="Q40" t="s">
        <v>15</v>
      </c>
      <c r="R40" t="s">
        <v>0</v>
      </c>
      <c r="S40" t="s">
        <v>12</v>
      </c>
      <c r="T40" t="s">
        <v>11</v>
      </c>
      <c r="U40" t="s">
        <v>16</v>
      </c>
      <c r="V40" t="s">
        <v>3</v>
      </c>
      <c r="W40" t="s">
        <v>4</v>
      </c>
      <c r="X40" t="s">
        <v>17</v>
      </c>
      <c r="Z40" t="s">
        <v>12</v>
      </c>
      <c r="AA40" t="s">
        <v>11</v>
      </c>
      <c r="AB40" t="s">
        <v>16</v>
      </c>
      <c r="AC40" t="s">
        <v>3</v>
      </c>
      <c r="AD40" t="s">
        <v>4</v>
      </c>
      <c r="AE40" t="s">
        <v>17</v>
      </c>
      <c r="AG40" t="s">
        <v>12</v>
      </c>
      <c r="AH40" t="s">
        <v>11</v>
      </c>
      <c r="AI40" t="s">
        <v>16</v>
      </c>
      <c r="AJ40" t="s">
        <v>3</v>
      </c>
      <c r="AK40" t="s">
        <v>4</v>
      </c>
      <c r="AL40" t="s">
        <v>17</v>
      </c>
    </row>
    <row r="41" spans="3:62" x14ac:dyDescent="0.2">
      <c r="O41">
        <f>P41*P41</f>
        <v>9.5367431640625E-7</v>
      </c>
      <c r="P41">
        <f>Q41*Q41</f>
        <v>9.765625E-4</v>
      </c>
      <c r="Q41">
        <f>2/R41</f>
        <v>3.125E-2</v>
      </c>
      <c r="R41">
        <v>64</v>
      </c>
      <c r="S41">
        <v>5.20949E-2</v>
      </c>
      <c r="T41">
        <v>8.3777000000000004E-2</v>
      </c>
      <c r="U41">
        <v>5.0382299999999998E-2</v>
      </c>
      <c r="Z41">
        <v>4.7597500000000001E-2</v>
      </c>
      <c r="AA41">
        <v>8.3654099999999995E-2</v>
      </c>
      <c r="AB41">
        <v>5.0394700000000001E-2</v>
      </c>
      <c r="AG41">
        <v>6.7804099999999997E-3</v>
      </c>
      <c r="AH41">
        <v>8.1691899999999998E-3</v>
      </c>
      <c r="AI41">
        <v>4.7835100000000004E-3</v>
      </c>
    </row>
    <row r="42" spans="3:62" x14ac:dyDescent="0.2">
      <c r="O42">
        <f t="shared" ref="O42:P47" si="36">P42*P42</f>
        <v>1.8838011188271604E-7</v>
      </c>
      <c r="P42">
        <f t="shared" si="36"/>
        <v>4.3402777777777775E-4</v>
      </c>
      <c r="Q42">
        <f t="shared" ref="Q42:Q45" si="37">2/R42</f>
        <v>2.0833333333333332E-2</v>
      </c>
      <c r="R42">
        <v>96</v>
      </c>
      <c r="S42">
        <v>2.4325599999999999E-2</v>
      </c>
      <c r="T42">
        <v>3.87172E-2</v>
      </c>
      <c r="U42">
        <v>2.3256200000000001E-2</v>
      </c>
      <c r="V42">
        <f>(LOG(S41) - LOG(S42))/(LOG($Q41) -LOG($Q42))</f>
        <v>1.8781832180237006</v>
      </c>
      <c r="W42">
        <f t="shared" ref="W42:W47" si="38">(LOG(T41) - LOG(T42))/(LOG(Q41) -LOG(Q42))</f>
        <v>1.9036769024749258</v>
      </c>
      <c r="X42">
        <f>(LOG(U41) - LOG(U42))/(LOG(Q41) -LOG(Q42))</f>
        <v>1.9066206790900775</v>
      </c>
      <c r="Z42">
        <v>2.08419E-2</v>
      </c>
      <c r="AA42">
        <v>3.8651600000000001E-2</v>
      </c>
      <c r="AB42">
        <v>2.3263699999999998E-2</v>
      </c>
      <c r="AC42">
        <f t="shared" ref="AC42:AE43" si="39">(LOG(Z41) - LOG(Z42))/(LOG($Q41) -LOG($Q42))</f>
        <v>2.0367100368959505</v>
      </c>
      <c r="AD42">
        <f t="shared" si="39"/>
        <v>1.9042384984775271</v>
      </c>
      <c r="AE42">
        <f t="shared" si="39"/>
        <v>1.906432365085841</v>
      </c>
      <c r="AG42">
        <v>2.5062000000000001E-3</v>
      </c>
      <c r="AH42">
        <v>2.5950600000000002E-3</v>
      </c>
      <c r="AI42">
        <v>1.49585E-3</v>
      </c>
      <c r="AJ42">
        <f>(LOG(AG41) - LOG(AG42))/(LOG($Q41) -LOG($Q42))</f>
        <v>2.4546376258984948</v>
      </c>
      <c r="AK42">
        <f>(LOG(AH41) - LOG(AH42))/(LOG($Q41) -LOG($Q42))</f>
        <v>2.8282584619002225</v>
      </c>
      <c r="AL42">
        <f>(LOG(AI41) - LOG(AI42))/(LOG($Q41) -LOG($Q42))</f>
        <v>2.8670283984036127</v>
      </c>
    </row>
    <row r="43" spans="3:62" x14ac:dyDescent="0.2">
      <c r="O43">
        <f t="shared" si="36"/>
        <v>5.9604644775390625E-8</v>
      </c>
      <c r="P43">
        <f t="shared" si="36"/>
        <v>2.44140625E-4</v>
      </c>
      <c r="Q43">
        <f t="shared" si="37"/>
        <v>1.5625E-2</v>
      </c>
      <c r="R43">
        <v>128</v>
      </c>
      <c r="S43">
        <v>1.4606299999999999E-2</v>
      </c>
      <c r="T43">
        <v>2.2141899999999999E-2</v>
      </c>
      <c r="U43">
        <v>1.3270000000000001E-2</v>
      </c>
      <c r="V43">
        <f>(LOG(S42) - LOG(S43))/(LOG(Q42) -LOG(Q43))</f>
        <v>1.7730557448746347</v>
      </c>
      <c r="W43">
        <f t="shared" si="38"/>
        <v>1.9424644707898748</v>
      </c>
      <c r="X43">
        <f t="shared" ref="X43:X47" si="40">(LOG(U42) - LOG(U43))/(LOG(Q42) -LOG(Q43))</f>
        <v>1.9502985014845566</v>
      </c>
      <c r="Z43">
        <v>1.13232E-2</v>
      </c>
      <c r="AA43">
        <v>2.2038200000000001E-2</v>
      </c>
      <c r="AB43">
        <v>1.32754E-2</v>
      </c>
      <c r="AC43">
        <f t="shared" si="39"/>
        <v>2.1207844479692923</v>
      </c>
      <c r="AD43">
        <f t="shared" si="39"/>
        <v>1.9528879755502035</v>
      </c>
      <c r="AE43">
        <f t="shared" si="39"/>
        <v>1.9500050959915178</v>
      </c>
      <c r="AG43">
        <v>1.20024E-3</v>
      </c>
      <c r="AH43">
        <v>1.11936E-3</v>
      </c>
      <c r="AI43">
        <v>6.4404900000000005E-4</v>
      </c>
      <c r="AJ43">
        <f t="shared" ref="AJ43:AJ47" si="41">(LOG(AG42) - LOG(AG43))/(LOG($Q42) -LOG($Q43))</f>
        <v>2.5592353346099852</v>
      </c>
      <c r="AK43">
        <f t="shared" ref="AK43:AK47" si="42">(LOG(AH42) - LOG(AH43))/(LOG($Q42) -LOG($Q43))</f>
        <v>2.9228534721110662</v>
      </c>
      <c r="AL43">
        <f t="shared" ref="AL43:AL44" si="43">(LOG(AI42) - LOG(AI43))/(LOG($Q42) -LOG($Q43))</f>
        <v>2.9291887004966828</v>
      </c>
    </row>
    <row r="44" spans="3:62" x14ac:dyDescent="0.2">
      <c r="O44">
        <f t="shared" si="36"/>
        <v>1.1773756992669752E-8</v>
      </c>
      <c r="P44">
        <f t="shared" si="36"/>
        <v>1.0850694444444444E-4</v>
      </c>
      <c r="Q44">
        <f t="shared" si="37"/>
        <v>1.0416666666666666E-2</v>
      </c>
      <c r="R44">
        <v>192</v>
      </c>
      <c r="S44">
        <v>7.7842400000000004E-3</v>
      </c>
      <c r="T44">
        <v>1.01134E-2</v>
      </c>
      <c r="U44">
        <v>5.9606700000000004E-3</v>
      </c>
      <c r="V44">
        <f>(LOG(S43) - LOG(S44))/(LOG(Q43) -LOG(Q44))</f>
        <v>1.5521724385668707</v>
      </c>
      <c r="W44">
        <f t="shared" si="38"/>
        <v>1.9326212003569427</v>
      </c>
      <c r="X44">
        <f t="shared" si="40"/>
        <v>1.9738392810465766</v>
      </c>
      <c r="Z44">
        <v>4.8830899999999997E-3</v>
      </c>
      <c r="AA44">
        <v>9.9030200000000002E-3</v>
      </c>
      <c r="AB44">
        <v>5.9641099999999999E-3</v>
      </c>
      <c r="AC44">
        <f t="shared" ref="AC44:AD47" si="44">(LOG(Z43) - LOG(Z44))/(LOG($Q43) -LOG($Q44))</f>
        <v>2.0743474230416519</v>
      </c>
      <c r="AD44">
        <f t="shared" si="44"/>
        <v>1.972888749572864</v>
      </c>
      <c r="AE44">
        <f t="shared" ref="AE44:AE47" si="45">(LOG(AB43) - LOG(AB44))/(LOG($Q43) -LOG($Q44))</f>
        <v>1.9734197635511825</v>
      </c>
      <c r="AG44">
        <v>3.9874300000000001E-4</v>
      </c>
      <c r="AH44">
        <v>3.3244399999999999E-4</v>
      </c>
      <c r="AI44">
        <v>1.93895E-4</v>
      </c>
      <c r="AJ44">
        <f t="shared" si="41"/>
        <v>2.7177670646786218</v>
      </c>
      <c r="AK44">
        <f t="shared" si="42"/>
        <v>2.9941933923632664</v>
      </c>
      <c r="AL44">
        <f t="shared" si="43"/>
        <v>2.9606938075123321</v>
      </c>
    </row>
    <row r="45" spans="3:62" x14ac:dyDescent="0.2">
      <c r="O45">
        <f t="shared" si="36"/>
        <v>3.7252902984619141E-9</v>
      </c>
      <c r="P45">
        <f t="shared" si="36"/>
        <v>6.103515625E-5</v>
      </c>
      <c r="Q45">
        <f t="shared" si="37"/>
        <v>7.8125E-3</v>
      </c>
      <c r="R45">
        <v>256</v>
      </c>
      <c r="S45">
        <v>5.2571900000000001E-3</v>
      </c>
      <c r="T45">
        <v>5.8751999999999997E-3</v>
      </c>
      <c r="U45">
        <v>3.3654100000000001E-3</v>
      </c>
      <c r="V45">
        <f>(LOG(S44) - LOG(S45))/(LOG(Q44) -LOG(Q45))</f>
        <v>1.3643690413846978</v>
      </c>
      <c r="W45">
        <f t="shared" si="38"/>
        <v>1.8879215189031813</v>
      </c>
      <c r="X45">
        <f>(LOG(U44) - LOG(U45))/(LOG(Q44) -LOG(Q45))</f>
        <v>1.9870306405396716</v>
      </c>
      <c r="Z45">
        <v>2.7204099999999999E-3</v>
      </c>
      <c r="AA45">
        <v>5.5929400000000002E-3</v>
      </c>
      <c r="AB45">
        <v>3.3679199999999999E-3</v>
      </c>
      <c r="AC45">
        <f t="shared" si="44"/>
        <v>2.0334795525270675</v>
      </c>
      <c r="AD45">
        <f t="shared" si="44"/>
        <v>1.9859933160636467</v>
      </c>
      <c r="AE45">
        <f t="shared" si="45"/>
        <v>1.9864445939593733</v>
      </c>
      <c r="AG45">
        <v>1.74749E-4</v>
      </c>
      <c r="AH45">
        <v>1.40214E-4</v>
      </c>
      <c r="AI45">
        <v>8.2300300000000002E-5</v>
      </c>
      <c r="AJ45">
        <f t="shared" si="41"/>
        <v>2.8676324298498588</v>
      </c>
      <c r="AK45">
        <f t="shared" si="42"/>
        <v>3.0008877179575904</v>
      </c>
      <c r="AL45">
        <f>(LOG(AI44) - LOG(AI45))/(LOG($Q44) -LOG($Q45))</f>
        <v>2.9787814556814833</v>
      </c>
    </row>
    <row r="46" spans="3:62" x14ac:dyDescent="0.2">
      <c r="O46">
        <f t="shared" si="36"/>
        <v>1.5258789062500007E-9</v>
      </c>
      <c r="P46">
        <f>Q46*Q46</f>
        <v>3.9062500000000008E-5</v>
      </c>
      <c r="Q46">
        <f>2/R46</f>
        <v>6.2500000000000003E-3</v>
      </c>
      <c r="R46">
        <v>320</v>
      </c>
      <c r="S46">
        <v>3.9690300000000001E-3</v>
      </c>
      <c r="T46">
        <v>3.9122200000000001E-3</v>
      </c>
      <c r="U46">
        <v>2.1574699999999999E-3</v>
      </c>
      <c r="V46">
        <f>(LOG(S45) - LOG(S46))/(LOG(Q45) -LOG(Q46))</f>
        <v>1.2596148509061618</v>
      </c>
      <c r="W46">
        <f t="shared" si="38"/>
        <v>1.8223027813215331</v>
      </c>
      <c r="X46">
        <f t="shared" si="40"/>
        <v>1.9925001491464467</v>
      </c>
      <c r="Z46">
        <v>1.73383E-3</v>
      </c>
      <c r="AA46">
        <v>3.5862200000000002E-3</v>
      </c>
      <c r="AB46">
        <v>2.1594100000000001E-3</v>
      </c>
      <c r="AC46">
        <f t="shared" si="44"/>
        <v>2.0186546608815719</v>
      </c>
      <c r="AD46">
        <f t="shared" si="44"/>
        <v>1.9915716249690227</v>
      </c>
      <c r="AE46">
        <f t="shared" si="45"/>
        <v>1.9918133608388733</v>
      </c>
      <c r="AG46">
        <v>9.1558799999999995E-5</v>
      </c>
      <c r="AH46">
        <v>7.2455100000000004E-5</v>
      </c>
      <c r="AI46">
        <v>4.2265000000000003E-5</v>
      </c>
      <c r="AJ46">
        <f t="shared" si="41"/>
        <v>2.8966522491530533</v>
      </c>
      <c r="AK46">
        <f t="shared" si="42"/>
        <v>2.9586459631457389</v>
      </c>
      <c r="AL46">
        <f t="shared" ref="AL46:AL47" si="46">(LOG(AI45) - LOG(AI46))/(LOG($Q45) -LOG($Q46))</f>
        <v>2.9864875259495731</v>
      </c>
    </row>
    <row r="47" spans="3:62" x14ac:dyDescent="0.2">
      <c r="O47">
        <f t="shared" si="36"/>
        <v>2.3283064365386963E-10</v>
      </c>
      <c r="P47">
        <f>Q47*Q47</f>
        <v>1.52587890625E-5</v>
      </c>
      <c r="Q47">
        <f>2/R47</f>
        <v>3.90625E-3</v>
      </c>
      <c r="R47">
        <v>512</v>
      </c>
      <c r="S47">
        <v>2.3008500000000001E-3</v>
      </c>
      <c r="T47">
        <v>1.7778900000000001E-3</v>
      </c>
      <c r="U47">
        <v>8.4410599999999996E-4</v>
      </c>
      <c r="V47">
        <f>(LOG(S46) - LOG(S47))/(LOG(Q46) -LOG(Q47))</f>
        <v>1.1600827707357657</v>
      </c>
      <c r="W47">
        <f t="shared" si="38"/>
        <v>1.6780247445419563</v>
      </c>
      <c r="X47">
        <f t="shared" si="40"/>
        <v>1.996608920355164</v>
      </c>
      <c r="Z47">
        <v>6.7437400000000005E-4</v>
      </c>
      <c r="AA47">
        <v>1.40375E-3</v>
      </c>
      <c r="AB47">
        <v>8.4521300000000004E-4</v>
      </c>
      <c r="AC47">
        <f t="shared" si="44"/>
        <v>2.0091403585058689</v>
      </c>
      <c r="AD47">
        <f t="shared" si="44"/>
        <v>1.9956260708647933</v>
      </c>
      <c r="AE47">
        <f t="shared" si="45"/>
        <v>1.995732777904478</v>
      </c>
      <c r="AJ47" t="e">
        <f t="shared" si="41"/>
        <v>#NUM!</v>
      </c>
      <c r="AK47" t="e">
        <f t="shared" si="42"/>
        <v>#NUM!</v>
      </c>
      <c r="AL47" t="e">
        <f t="shared" si="46"/>
        <v>#NUM!</v>
      </c>
    </row>
    <row r="49" spans="1:28" x14ac:dyDescent="0.2">
      <c r="T49" s="2" t="s">
        <v>20</v>
      </c>
      <c r="U49" s="2"/>
      <c r="AB49" s="2" t="s">
        <v>20</v>
      </c>
    </row>
    <row r="62" spans="1:28" ht="47" x14ac:dyDescent="0.55000000000000004">
      <c r="A62" s="1" t="s">
        <v>10</v>
      </c>
      <c r="C62" s="1" t="s">
        <v>0</v>
      </c>
      <c r="D62" s="1" t="s">
        <v>1</v>
      </c>
      <c r="E62" s="1" t="s">
        <v>6</v>
      </c>
      <c r="F62" s="1" t="s">
        <v>7</v>
      </c>
      <c r="G62" s="1" t="s">
        <v>8</v>
      </c>
      <c r="H62" s="1" t="s">
        <v>3</v>
      </c>
      <c r="I62" s="1" t="s">
        <v>4</v>
      </c>
      <c r="Y62" s="3" t="s">
        <v>21</v>
      </c>
      <c r="Z62" s="2"/>
    </row>
    <row r="63" spans="1:28" x14ac:dyDescent="0.2">
      <c r="C63">
        <v>32</v>
      </c>
      <c r="D63">
        <f>2/C63</f>
        <v>6.25E-2</v>
      </c>
      <c r="E63">
        <f>D63*D63</f>
        <v>3.90625E-3</v>
      </c>
    </row>
    <row r="64" spans="1:28" x14ac:dyDescent="0.2">
      <c r="C64">
        <v>64</v>
      </c>
      <c r="D64">
        <f t="shared" ref="D64:D67" si="47">2/C64</f>
        <v>3.125E-2</v>
      </c>
      <c r="E64">
        <f t="shared" ref="E64:E67" si="48">D64*D64</f>
        <v>9.765625E-4</v>
      </c>
      <c r="H64" t="e">
        <f>(LOG(F63) - LOG(F64))/(LOG(2))</f>
        <v>#NUM!</v>
      </c>
      <c r="I64" t="e">
        <f>(LOG(G63) - LOG(G64))/(LOG(2))</f>
        <v>#NUM!</v>
      </c>
    </row>
    <row r="65" spans="3:38" x14ac:dyDescent="0.2">
      <c r="C65">
        <v>128</v>
      </c>
      <c r="D65">
        <f t="shared" si="47"/>
        <v>1.5625E-2</v>
      </c>
      <c r="E65">
        <f t="shared" si="48"/>
        <v>2.44140625E-4</v>
      </c>
      <c r="F65">
        <v>0.37513000000000002</v>
      </c>
      <c r="G65">
        <v>0.17462</v>
      </c>
      <c r="H65" t="e">
        <f>(LOG(F64) - LOG(F65))/(LOG(2))</f>
        <v>#NUM!</v>
      </c>
      <c r="I65" t="e">
        <f>(LOG(G64) - LOG(G65))/(LOG(2))</f>
        <v>#NUM!</v>
      </c>
    </row>
    <row r="66" spans="3:38" ht="26" x14ac:dyDescent="0.3">
      <c r="C66">
        <v>256</v>
      </c>
      <c r="D66">
        <f t="shared" si="47"/>
        <v>7.8125E-3</v>
      </c>
      <c r="E66">
        <f t="shared" si="48"/>
        <v>6.103515625E-5</v>
      </c>
      <c r="H66" t="e">
        <f t="shared" ref="H66:H67" si="49">(LOG(F65) - LOG(F66))/(LOG(2))</f>
        <v>#NUM!</v>
      </c>
      <c r="I66" t="e">
        <f t="shared" ref="I66:I67" si="50">(LOG(G65) - LOG(G66))/(LOG(2))</f>
        <v>#NUM!</v>
      </c>
      <c r="W66" s="13" t="s">
        <v>18</v>
      </c>
      <c r="X66" s="13"/>
      <c r="Y66" s="13"/>
      <c r="Z66" s="13"/>
      <c r="AA66" s="13"/>
      <c r="AB66" s="13"/>
    </row>
    <row r="67" spans="3:38" x14ac:dyDescent="0.2">
      <c r="C67">
        <v>512</v>
      </c>
      <c r="D67">
        <f t="shared" si="47"/>
        <v>3.90625E-3</v>
      </c>
      <c r="E67">
        <f t="shared" si="48"/>
        <v>1.52587890625E-5</v>
      </c>
      <c r="H67" t="e">
        <f t="shared" si="49"/>
        <v>#NUM!</v>
      </c>
      <c r="I67" t="e">
        <f t="shared" si="50"/>
        <v>#NUM!</v>
      </c>
      <c r="R67" t="s">
        <v>14</v>
      </c>
      <c r="AC67" t="s">
        <v>9</v>
      </c>
      <c r="AJ67" t="s">
        <v>10</v>
      </c>
    </row>
    <row r="68" spans="3:38" x14ac:dyDescent="0.2">
      <c r="C68">
        <v>768</v>
      </c>
      <c r="D68">
        <f>2/C68</f>
        <v>2.6041666666666665E-3</v>
      </c>
      <c r="E68">
        <f>D68*D68</f>
        <v>6.7816840277777774E-6</v>
      </c>
      <c r="H68" t="e">
        <f>(LOG(F67) - LOG(F68))/(LOG(2))</f>
        <v>#NUM!</v>
      </c>
      <c r="I68" t="e">
        <f>(LOG(G67) - LOG(G68))/(LOG(2))</f>
        <v>#NUM!</v>
      </c>
      <c r="O68" t="s">
        <v>13</v>
      </c>
      <c r="P68" t="s">
        <v>6</v>
      </c>
      <c r="Q68" t="s">
        <v>15</v>
      </c>
      <c r="R68" t="s">
        <v>0</v>
      </c>
      <c r="S68" t="s">
        <v>12</v>
      </c>
      <c r="T68" t="s">
        <v>11</v>
      </c>
      <c r="U68" t="s">
        <v>16</v>
      </c>
      <c r="V68" t="s">
        <v>3</v>
      </c>
      <c r="W68" t="s">
        <v>4</v>
      </c>
      <c r="X68" t="s">
        <v>17</v>
      </c>
      <c r="Z68" t="s">
        <v>12</v>
      </c>
      <c r="AA68" t="s">
        <v>11</v>
      </c>
      <c r="AB68" t="s">
        <v>16</v>
      </c>
      <c r="AC68" t="s">
        <v>3</v>
      </c>
      <c r="AD68" t="s">
        <v>4</v>
      </c>
      <c r="AE68" t="s">
        <v>17</v>
      </c>
      <c r="AG68" t="s">
        <v>12</v>
      </c>
      <c r="AH68" t="s">
        <v>11</v>
      </c>
      <c r="AI68" t="s">
        <v>16</v>
      </c>
      <c r="AJ68" t="s">
        <v>3</v>
      </c>
      <c r="AK68" t="s">
        <v>4</v>
      </c>
      <c r="AL68" t="s">
        <v>17</v>
      </c>
    </row>
    <row r="69" spans="3:38" x14ac:dyDescent="0.2">
      <c r="C69">
        <v>1024</v>
      </c>
      <c r="D69">
        <f>2/C69</f>
        <v>1.953125E-3</v>
      </c>
      <c r="E69">
        <f>D69*D69</f>
        <v>3.814697265625E-6</v>
      </c>
      <c r="H69" t="e">
        <f>(LOG(F68) - LOG(F69))/(LOG(2))</f>
        <v>#NUM!</v>
      </c>
      <c r="I69" t="e">
        <f>(LOG(G68) - LOG(G69))/(LOG(2))</f>
        <v>#NUM!</v>
      </c>
      <c r="O69">
        <f>P69*P69</f>
        <v>9.5367431640625E-7</v>
      </c>
      <c r="P69">
        <f>Q69*Q69</f>
        <v>9.765625E-4</v>
      </c>
      <c r="Q69">
        <f>2/R69</f>
        <v>3.125E-2</v>
      </c>
      <c r="R69">
        <v>64</v>
      </c>
      <c r="S69">
        <v>9.3995099999999998E-2</v>
      </c>
      <c r="T69">
        <v>7.3503499999999999E-2</v>
      </c>
      <c r="U69">
        <v>4.6451600000000003E-2</v>
      </c>
      <c r="Z69">
        <v>8.7224200000000002E-2</v>
      </c>
      <c r="AA69">
        <v>7.3524699999999998E-2</v>
      </c>
      <c r="AB69">
        <v>4.6457100000000001E-2</v>
      </c>
      <c r="AG69">
        <v>6.8781600000000004E-3</v>
      </c>
      <c r="AH69">
        <v>7.7274199999999996E-3</v>
      </c>
      <c r="AI69">
        <v>4.82651E-3</v>
      </c>
    </row>
    <row r="70" spans="3:38" x14ac:dyDescent="0.2">
      <c r="O70">
        <f t="shared" ref="O70:O75" si="51">P70*P70</f>
        <v>1.8838011188271604E-7</v>
      </c>
      <c r="P70">
        <f t="shared" ref="P70:P73" si="52">Q70*Q70</f>
        <v>4.3402777777777775E-4</v>
      </c>
      <c r="Q70">
        <f t="shared" ref="Q70:Q73" si="53">2/R70</f>
        <v>2.0833333333333332E-2</v>
      </c>
      <c r="R70">
        <v>96</v>
      </c>
      <c r="S70">
        <v>5.1531800000000003E-2</v>
      </c>
      <c r="T70">
        <v>3.3842200000000003E-2</v>
      </c>
      <c r="U70">
        <v>2.11784E-2</v>
      </c>
      <c r="V70">
        <f>(LOG(S69) - LOG(S70))/(LOG($Q69) -LOG($Q70))</f>
        <v>1.4823558140870901</v>
      </c>
      <c r="W70">
        <f t="shared" ref="W70:W75" si="54">(LOG(T69) - LOG(T70))/(LOG(Q69) -LOG(Q70))</f>
        <v>1.9129253397571575</v>
      </c>
      <c r="X70">
        <f>(LOG(U69) - LOG(U70))/(LOG(Q69) -LOG(Q70))</f>
        <v>1.937106548124661</v>
      </c>
      <c r="Z70">
        <v>4.6074700000000003E-2</v>
      </c>
      <c r="AA70">
        <v>3.3799999999999997E-2</v>
      </c>
      <c r="AB70">
        <v>2.1182300000000001E-2</v>
      </c>
      <c r="AC70">
        <f t="shared" ref="AC70:AC75" si="55">(LOG(Z69) - LOG(Z70))/(LOG($Q69) -LOG($Q70))</f>
        <v>1.5740388264594438</v>
      </c>
      <c r="AD70">
        <f t="shared" ref="AD70:AD75" si="56">(LOG(AA69) - LOG(AA70))/(LOG($Q69) -LOG($Q70))</f>
        <v>1.9167138827901984</v>
      </c>
      <c r="AE70">
        <f t="shared" ref="AE70:AE75" si="57">(LOG(AB69) - LOG(AB70))/(LOG($Q69) -LOG($Q70))</f>
        <v>1.9369444204048303</v>
      </c>
      <c r="AG70">
        <v>2.56376E-3</v>
      </c>
      <c r="AH70">
        <v>2.4009700000000001E-3</v>
      </c>
      <c r="AI70">
        <v>1.49731E-3</v>
      </c>
      <c r="AJ70">
        <f>(LOG(AG69) - LOG(AG70))/(LOG($Q69) -LOG($Q70))</f>
        <v>2.4339362959917139</v>
      </c>
      <c r="AK70">
        <f>(LOG(AH69) - LOG(AH70))/(LOG($Q69) -LOG($Q70))</f>
        <v>2.8828675922832194</v>
      </c>
      <c r="AL70">
        <f>(LOG(AI69) - LOG(AI70))/(LOG($Q69) -LOG($Q70))</f>
        <v>2.886693456393191</v>
      </c>
    </row>
    <row r="71" spans="3:38" x14ac:dyDescent="0.2">
      <c r="O71">
        <f t="shared" si="51"/>
        <v>5.9604644775390625E-8</v>
      </c>
      <c r="P71">
        <f t="shared" si="52"/>
        <v>2.44140625E-4</v>
      </c>
      <c r="Q71">
        <f t="shared" si="53"/>
        <v>1.5625E-2</v>
      </c>
      <c r="R71">
        <v>128</v>
      </c>
      <c r="S71">
        <v>3.2735800000000002E-2</v>
      </c>
      <c r="T71">
        <v>1.9421399999999998E-2</v>
      </c>
      <c r="U71">
        <v>1.2048700000000001E-2</v>
      </c>
      <c r="V71">
        <f>(LOG(S70) - LOG(S71))/(LOG(Q70) -LOG(Q71))</f>
        <v>1.5771918239554612</v>
      </c>
      <c r="W71">
        <f t="shared" si="54"/>
        <v>1.9303705261135617</v>
      </c>
      <c r="X71">
        <f t="shared" ref="X71:X75" si="58">(LOG(U70) - LOG(U71))/(LOG(Q70) -LOG(Q71))</f>
        <v>1.9605845412903309</v>
      </c>
      <c r="Z71">
        <v>2.8129899999999999E-2</v>
      </c>
      <c r="AA71">
        <v>1.9348400000000002E-2</v>
      </c>
      <c r="AB71">
        <v>1.2051600000000001E-2</v>
      </c>
      <c r="AC71">
        <f t="shared" si="55"/>
        <v>1.715195252294871</v>
      </c>
      <c r="AD71">
        <f t="shared" si="56"/>
        <v>1.9391235227699934</v>
      </c>
      <c r="AE71">
        <f t="shared" si="57"/>
        <v>1.9603880467008024</v>
      </c>
      <c r="AG71">
        <v>1.2279400000000001E-3</v>
      </c>
      <c r="AH71">
        <v>1.03677E-3</v>
      </c>
      <c r="AI71">
        <v>6.4301799999999998E-4</v>
      </c>
      <c r="AJ71">
        <f t="shared" ref="AJ71:AJ75" si="59">(LOG(AG70) - LOG(AG71))/(LOG($Q70) -LOG($Q71))</f>
        <v>2.5588558788630955</v>
      </c>
      <c r="AK71">
        <f t="shared" ref="AK71:AK75" si="60">(LOG(AH70) - LOG(AH71))/(LOG($Q70) -LOG($Q71))</f>
        <v>2.9190651478496901</v>
      </c>
      <c r="AL71">
        <f t="shared" ref="AL71:AL72" si="61">(LOG(AI70) - LOG(AI71))/(LOG($Q70) -LOG($Q71))</f>
        <v>2.9381487660354328</v>
      </c>
    </row>
    <row r="72" spans="3:38" x14ac:dyDescent="0.2">
      <c r="O72">
        <f t="shared" si="51"/>
        <v>1.1773756992669752E-8</v>
      </c>
      <c r="P72">
        <f t="shared" si="52"/>
        <v>1.0850694444444444E-4</v>
      </c>
      <c r="Q72">
        <f t="shared" si="53"/>
        <v>1.0416666666666666E-2</v>
      </c>
      <c r="R72">
        <v>192</v>
      </c>
      <c r="S72">
        <v>1.69535E-2</v>
      </c>
      <c r="T72">
        <v>8.8311399999999995E-3</v>
      </c>
      <c r="U72">
        <v>5.4111699999999999E-3</v>
      </c>
      <c r="V72">
        <f>(LOG(S71) - LOG(S72))/(LOG(Q71) -LOG(Q72))</f>
        <v>1.6228152926717159</v>
      </c>
      <c r="W72">
        <f t="shared" si="54"/>
        <v>1.9436726453845676</v>
      </c>
      <c r="X72">
        <f t="shared" si="58"/>
        <v>1.9742547968784279</v>
      </c>
      <c r="Z72">
        <v>1.34366E-2</v>
      </c>
      <c r="AA72">
        <v>8.7432699999999992E-3</v>
      </c>
      <c r="AB72">
        <v>5.4128700000000002E-3</v>
      </c>
      <c r="AC72">
        <f>(LOG(Z71) - LOG(Z72))/(LOG($Q71) -LOG($Q72))</f>
        <v>1.8222301398968308</v>
      </c>
      <c r="AD72">
        <f t="shared" si="56"/>
        <v>1.9590476498814986</v>
      </c>
      <c r="AE72">
        <f t="shared" si="57"/>
        <v>1.9740736352641821</v>
      </c>
      <c r="AG72">
        <v>4.0129899999999998E-4</v>
      </c>
      <c r="AH72">
        <v>3.1300099999999998E-4</v>
      </c>
      <c r="AI72">
        <v>1.9342200000000001E-4</v>
      </c>
      <c r="AJ72">
        <f t="shared" si="59"/>
        <v>2.7582804040237048</v>
      </c>
      <c r="AK72">
        <f t="shared" si="60"/>
        <v>2.9537905497196828</v>
      </c>
      <c r="AL72">
        <f t="shared" si="61"/>
        <v>2.962766371691862</v>
      </c>
    </row>
    <row r="73" spans="3:38" x14ac:dyDescent="0.2">
      <c r="O73">
        <f t="shared" si="51"/>
        <v>3.7252902984619141E-9</v>
      </c>
      <c r="P73">
        <f t="shared" si="52"/>
        <v>6.103515625E-5</v>
      </c>
      <c r="Q73">
        <f t="shared" si="53"/>
        <v>7.8125E-3</v>
      </c>
      <c r="R73">
        <v>256</v>
      </c>
      <c r="V73" t="e">
        <f>(LOG(S72) - LOG(S73))/(LOG(Q72) -LOG(Q73))</f>
        <v>#NUM!</v>
      </c>
      <c r="W73" t="e">
        <f t="shared" si="54"/>
        <v>#NUM!</v>
      </c>
      <c r="X73" t="e">
        <f t="shared" si="58"/>
        <v>#NUM!</v>
      </c>
      <c r="AC73" t="e">
        <f t="shared" si="55"/>
        <v>#NUM!</v>
      </c>
      <c r="AD73" t="e">
        <f t="shared" si="56"/>
        <v>#NUM!</v>
      </c>
      <c r="AE73" t="e">
        <f t="shared" si="57"/>
        <v>#NUM!</v>
      </c>
      <c r="AJ73" t="e">
        <f t="shared" si="59"/>
        <v>#NUM!</v>
      </c>
      <c r="AK73" t="e">
        <f t="shared" si="60"/>
        <v>#NUM!</v>
      </c>
      <c r="AL73" t="e">
        <f>(LOG(AI72) - LOG(AI73))/(LOG($Q72) -LOG($Q73))</f>
        <v>#NUM!</v>
      </c>
    </row>
    <row r="74" spans="3:38" x14ac:dyDescent="0.2">
      <c r="O74">
        <f t="shared" si="51"/>
        <v>1.5258789062500007E-9</v>
      </c>
      <c r="P74">
        <f>Q74*Q74</f>
        <v>3.9062500000000008E-5</v>
      </c>
      <c r="Q74">
        <f>2/R74</f>
        <v>6.2500000000000003E-3</v>
      </c>
      <c r="R74">
        <v>320</v>
      </c>
      <c r="V74" t="e">
        <f>(LOG(S73) - LOG(S74))/(LOG(Q73) -LOG(Q74))</f>
        <v>#NUM!</v>
      </c>
      <c r="W74" t="e">
        <f t="shared" si="54"/>
        <v>#NUM!</v>
      </c>
      <c r="X74" t="e">
        <f t="shared" si="58"/>
        <v>#NUM!</v>
      </c>
      <c r="AC74" t="e">
        <f t="shared" si="55"/>
        <v>#NUM!</v>
      </c>
      <c r="AD74" t="e">
        <f t="shared" si="56"/>
        <v>#NUM!</v>
      </c>
      <c r="AE74" t="e">
        <f t="shared" si="57"/>
        <v>#NUM!</v>
      </c>
      <c r="AJ74" t="e">
        <f t="shared" si="59"/>
        <v>#NUM!</v>
      </c>
      <c r="AK74" t="e">
        <f t="shared" si="60"/>
        <v>#NUM!</v>
      </c>
      <c r="AL74" t="e">
        <f t="shared" ref="AL74:AL75" si="62">(LOG(AI73) - LOG(AI74))/(LOG($Q73) -LOG($Q74))</f>
        <v>#NUM!</v>
      </c>
    </row>
    <row r="75" spans="3:38" x14ac:dyDescent="0.2">
      <c r="O75">
        <f t="shared" si="51"/>
        <v>2.3283064365386963E-10</v>
      </c>
      <c r="P75">
        <f>Q75*Q75</f>
        <v>1.52587890625E-5</v>
      </c>
      <c r="Q75">
        <f>2/R75</f>
        <v>3.90625E-3</v>
      </c>
      <c r="R75">
        <v>512</v>
      </c>
      <c r="V75" t="e">
        <f>(LOG(S74) - LOG(S75))/(LOG(Q74) -LOG(Q75))</f>
        <v>#NUM!</v>
      </c>
      <c r="W75" t="e">
        <f t="shared" si="54"/>
        <v>#NUM!</v>
      </c>
      <c r="X75" t="e">
        <f t="shared" si="58"/>
        <v>#NUM!</v>
      </c>
      <c r="AC75" t="e">
        <f t="shared" si="55"/>
        <v>#NUM!</v>
      </c>
      <c r="AD75" t="e">
        <f t="shared" si="56"/>
        <v>#NUM!</v>
      </c>
      <c r="AE75" t="e">
        <f t="shared" si="57"/>
        <v>#NUM!</v>
      </c>
      <c r="AJ75" t="e">
        <f t="shared" si="59"/>
        <v>#NUM!</v>
      </c>
      <c r="AK75" t="e">
        <f t="shared" si="60"/>
        <v>#NUM!</v>
      </c>
      <c r="AL75" t="e">
        <f t="shared" si="62"/>
        <v>#NUM!</v>
      </c>
    </row>
    <row r="87" spans="8:16" x14ac:dyDescent="0.2">
      <c r="L87" s="8" t="s">
        <v>25</v>
      </c>
      <c r="O87" s="9" t="s">
        <v>26</v>
      </c>
    </row>
    <row r="88" spans="8:16" ht="48" customHeight="1" x14ac:dyDescent="0.2">
      <c r="J88" s="12" t="s">
        <v>23</v>
      </c>
      <c r="K88" s="8" t="s">
        <v>5</v>
      </c>
      <c r="L88" s="8" t="s">
        <v>9</v>
      </c>
      <c r="M88" s="8" t="s">
        <v>10</v>
      </c>
      <c r="N88" s="9" t="s">
        <v>24</v>
      </c>
      <c r="O88" s="9" t="s">
        <v>27</v>
      </c>
      <c r="P88" s="10" t="s">
        <v>28</v>
      </c>
    </row>
    <row r="89" spans="8:16" ht="24" customHeight="1" x14ac:dyDescent="0.2">
      <c r="J89" s="11" t="s">
        <v>22</v>
      </c>
    </row>
    <row r="90" spans="8:16" ht="49" customHeight="1" x14ac:dyDescent="0.2">
      <c r="I90" t="s">
        <v>36</v>
      </c>
      <c r="J90" s="6" t="s">
        <v>29</v>
      </c>
      <c r="K90" s="14"/>
      <c r="L90" s="14"/>
      <c r="M90" s="14"/>
      <c r="N90" s="14"/>
      <c r="O90" s="14"/>
      <c r="P90" s="14"/>
    </row>
    <row r="91" spans="8:16" ht="64" x14ac:dyDescent="0.2">
      <c r="H91" s="7" t="s">
        <v>34</v>
      </c>
      <c r="I91" t="s">
        <v>36</v>
      </c>
      <c r="J91" s="6" t="s">
        <v>30</v>
      </c>
      <c r="K91" s="14"/>
      <c r="L91" s="14"/>
      <c r="M91" s="14"/>
      <c r="N91" s="14"/>
      <c r="O91" s="14"/>
      <c r="P91" s="14"/>
    </row>
    <row r="92" spans="8:16" ht="64" x14ac:dyDescent="0.2">
      <c r="I92" t="s">
        <v>36</v>
      </c>
      <c r="J92" s="6" t="s">
        <v>31</v>
      </c>
      <c r="K92" s="14"/>
      <c r="L92" s="14"/>
      <c r="M92" s="14"/>
      <c r="N92" s="14"/>
      <c r="O92" s="14"/>
      <c r="P92" s="14"/>
    </row>
    <row r="93" spans="8:16" ht="48" customHeight="1" x14ac:dyDescent="0.2">
      <c r="I93" t="s">
        <v>35</v>
      </c>
      <c r="J93" s="6" t="s">
        <v>32</v>
      </c>
      <c r="K93" s="14"/>
      <c r="L93" s="14"/>
      <c r="M93" s="14"/>
      <c r="N93" s="14"/>
      <c r="O93" s="14"/>
      <c r="P93" s="14"/>
    </row>
    <row r="94" spans="8:16" ht="49" customHeight="1" x14ac:dyDescent="0.2">
      <c r="I94" t="s">
        <v>36</v>
      </c>
      <c r="J94" s="4" t="s">
        <v>29</v>
      </c>
      <c r="K94" s="14"/>
      <c r="L94" s="14"/>
      <c r="M94" s="14"/>
      <c r="N94" s="14"/>
      <c r="O94" s="14"/>
      <c r="P94" s="14"/>
    </row>
    <row r="95" spans="8:16" ht="64" x14ac:dyDescent="0.2">
      <c r="H95" s="5" t="s">
        <v>33</v>
      </c>
      <c r="I95" t="s">
        <v>36</v>
      </c>
      <c r="J95" s="4" t="s">
        <v>30</v>
      </c>
      <c r="K95" s="14"/>
      <c r="L95" s="14"/>
      <c r="M95" s="14"/>
      <c r="N95" s="14"/>
      <c r="O95" s="14"/>
      <c r="P95" s="14"/>
    </row>
    <row r="96" spans="8:16" ht="64" x14ac:dyDescent="0.2">
      <c r="I96" t="s">
        <v>36</v>
      </c>
      <c r="J96" s="4" t="s">
        <v>31</v>
      </c>
      <c r="K96" s="14"/>
      <c r="L96" s="14"/>
      <c r="M96" s="14"/>
      <c r="N96" s="14"/>
      <c r="O96" s="14"/>
      <c r="P96" s="14"/>
    </row>
    <row r="97" spans="9:16" ht="56" customHeight="1" x14ac:dyDescent="0.2">
      <c r="I97" t="s">
        <v>35</v>
      </c>
      <c r="J97" s="4" t="s">
        <v>32</v>
      </c>
      <c r="K97" s="14"/>
      <c r="L97" s="14"/>
      <c r="M97" s="14"/>
      <c r="N97" s="14"/>
      <c r="O97" s="14"/>
      <c r="P97" s="14"/>
    </row>
  </sheetData>
  <mergeCells count="3">
    <mergeCell ref="W24:AB24"/>
    <mergeCell ref="W38:AB38"/>
    <mergeCell ref="W66:AB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2021-10-08T14:44:15Z</dcterms:created>
  <dcterms:modified xsi:type="dcterms:W3CDTF">2022-03-17T06:26:49Z</dcterms:modified>
</cp:coreProperties>
</file>