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NDICION" sheetId="1" r:id="rId1"/>
    <sheet name="PORCENTUAL" sheetId="2" r:id="rId2"/>
    <sheet name="DEUDA" sheetId="4" r:id="rId3"/>
    <sheet name="deuda detallada" sheetId="6" r:id="rId4"/>
    <sheet name="pagos gral" sheetId="5" r:id="rId5"/>
    <sheet name="Hoja2" sheetId="7" r:id="rId6"/>
  </sheets>
  <definedNames>
    <definedName name="_xlnm.Print_Area" localSheetId="3">'deuda detallada'!$B$2:$H$96</definedName>
  </definedNames>
  <calcPr calcId="124519"/>
</workbook>
</file>

<file path=xl/calcChain.xml><?xml version="1.0" encoding="utf-8"?>
<calcChain xmlns="http://schemas.openxmlformats.org/spreadsheetml/2006/main">
  <c r="H37" i="6"/>
  <c r="J5" i="2"/>
  <c r="J6"/>
  <c r="J7"/>
  <c r="J8"/>
  <c r="J9"/>
  <c r="J10"/>
  <c r="J11"/>
  <c r="J12"/>
  <c r="J13"/>
  <c r="J14"/>
  <c r="J15"/>
  <c r="J16"/>
  <c r="J17"/>
  <c r="J4"/>
  <c r="I5"/>
  <c r="I6"/>
  <c r="I7"/>
  <c r="I8"/>
  <c r="I9"/>
  <c r="I10"/>
  <c r="I11"/>
  <c r="I12"/>
  <c r="I13"/>
  <c r="I14"/>
  <c r="I15"/>
  <c r="I16"/>
  <c r="I17"/>
  <c r="I4"/>
  <c r="G45" i="6"/>
  <c r="H45" s="1"/>
  <c r="G44" l="1"/>
  <c r="H44"/>
  <c r="G94"/>
  <c r="H94"/>
  <c r="G83"/>
  <c r="H83"/>
  <c r="G76"/>
  <c r="H76"/>
  <c r="G70"/>
  <c r="H70"/>
  <c r="G61"/>
  <c r="H61"/>
  <c r="G46"/>
  <c r="H46" s="1"/>
  <c r="G36"/>
  <c r="H36" s="1"/>
  <c r="G35"/>
  <c r="H35"/>
  <c r="G26"/>
  <c r="H26"/>
  <c r="G22"/>
  <c r="H22"/>
  <c r="G17"/>
  <c r="H17"/>
  <c r="G11"/>
  <c r="H11"/>
  <c r="G31" i="1" l="1"/>
  <c r="H31"/>
  <c r="G33" l="1"/>
  <c r="G93" i="6"/>
  <c r="H93" s="1"/>
  <c r="G92"/>
  <c r="H92" s="1"/>
  <c r="G91"/>
  <c r="H91" s="1"/>
  <c r="G90"/>
  <c r="H90" s="1"/>
  <c r="G89"/>
  <c r="H89" s="1"/>
  <c r="H95" s="1"/>
  <c r="G82"/>
  <c r="H82" s="1"/>
  <c r="G81"/>
  <c r="H81" s="1"/>
  <c r="G80"/>
  <c r="H80" s="1"/>
  <c r="G79"/>
  <c r="H79" s="1"/>
  <c r="H84" s="1"/>
  <c r="G75"/>
  <c r="H75" s="1"/>
  <c r="G74"/>
  <c r="H74" s="1"/>
  <c r="G73"/>
  <c r="H73" s="1"/>
  <c r="G72"/>
  <c r="H72" s="1"/>
  <c r="G71"/>
  <c r="H71" s="1"/>
  <c r="G69"/>
  <c r="H69" s="1"/>
  <c r="G68"/>
  <c r="H68" s="1"/>
  <c r="G67"/>
  <c r="H67" s="1"/>
  <c r="G66"/>
  <c r="H66" s="1"/>
  <c r="G65"/>
  <c r="H65" s="1"/>
  <c r="G64"/>
  <c r="H64" s="1"/>
  <c r="H77" s="1"/>
  <c r="G55"/>
  <c r="H55" s="1"/>
  <c r="G60"/>
  <c r="H60" s="1"/>
  <c r="G59"/>
  <c r="H59" s="1"/>
  <c r="G58"/>
  <c r="H58" s="1"/>
  <c r="G57"/>
  <c r="H57" s="1"/>
  <c r="G56"/>
  <c r="H56" s="1"/>
  <c r="G43"/>
  <c r="H43" s="1"/>
  <c r="G42"/>
  <c r="H42" s="1"/>
  <c r="G41"/>
  <c r="H41" s="1"/>
  <c r="G40"/>
  <c r="H40" s="1"/>
  <c r="G39"/>
  <c r="H39" s="1"/>
  <c r="H47" s="1"/>
  <c r="G34"/>
  <c r="H34" s="1"/>
  <c r="G33"/>
  <c r="H33" s="1"/>
  <c r="G32"/>
  <c r="H32" s="1"/>
  <c r="G31"/>
  <c r="H31" s="1"/>
  <c r="G25"/>
  <c r="H25" s="1"/>
  <c r="G24"/>
  <c r="H24" s="1"/>
  <c r="G23"/>
  <c r="H23" s="1"/>
  <c r="G5"/>
  <c r="H5" s="1"/>
  <c r="G16"/>
  <c r="H16" s="1"/>
  <c r="G15"/>
  <c r="H15" s="1"/>
  <c r="G14"/>
  <c r="H14" s="1"/>
  <c r="G13"/>
  <c r="H13" s="1"/>
  <c r="G12"/>
  <c r="H12" s="1"/>
  <c r="G6"/>
  <c r="H6"/>
  <c r="H62" l="1"/>
  <c r="G21"/>
  <c r="H21" s="1"/>
  <c r="G20"/>
  <c r="H20" s="1"/>
  <c r="H27" s="1"/>
  <c r="G10"/>
  <c r="H10" s="1"/>
  <c r="G9"/>
  <c r="H9" s="1"/>
  <c r="G8"/>
  <c r="H8" s="1"/>
  <c r="G7"/>
  <c r="H7" s="1"/>
  <c r="H18"/>
  <c r="U4" i="4" l="1"/>
  <c r="U5"/>
  <c r="U6"/>
  <c r="U7"/>
  <c r="U8"/>
  <c r="U9"/>
  <c r="U10"/>
  <c r="U11"/>
  <c r="U12"/>
  <c r="U13"/>
  <c r="U14"/>
  <c r="U15"/>
  <c r="U16"/>
  <c r="U3"/>
  <c r="U17" s="1"/>
</calcChain>
</file>

<file path=xl/sharedStrings.xml><?xml version="1.0" encoding="utf-8"?>
<sst xmlns="http://schemas.openxmlformats.org/spreadsheetml/2006/main" count="611" uniqueCount="179">
  <si>
    <t>Administración: Carlos A. Trayán - Cel 0381-4447888 - correo: trayansen@hotmail.com -Dir. Pje 2 de Abril 380 Piso 3º Oficina 9</t>
  </si>
  <si>
    <t>FECHA</t>
  </si>
  <si>
    <t>REC Nº</t>
  </si>
  <si>
    <t>UNIDAD</t>
  </si>
  <si>
    <t>PROPIETARIO / INQUILINO</t>
  </si>
  <si>
    <t>CONCEPTO</t>
  </si>
  <si>
    <t>INGRESOS</t>
  </si>
  <si>
    <t>MOYANO ANA JULIA</t>
  </si>
  <si>
    <t>BELLOMIO M. ESTER (CONSULTORIO)</t>
  </si>
  <si>
    <t>FREI/ALDERETE MARCELA</t>
  </si>
  <si>
    <t>VALDEZ MANUEL/BARRIONUEVO ALEJANDRA</t>
  </si>
  <si>
    <t>FREI</t>
  </si>
  <si>
    <t>GONZALEZ</t>
  </si>
  <si>
    <t>Jun-16, A cta Jul´16</t>
  </si>
  <si>
    <t>MONSERRAT VIVIANA</t>
  </si>
  <si>
    <t>BARRIONUEVO</t>
  </si>
  <si>
    <t>ANULADO</t>
  </si>
  <si>
    <t>MOYANO, QUIROGA JUAN P</t>
  </si>
  <si>
    <t>DE LA VEGA ADRIANA</t>
  </si>
  <si>
    <t>EGRESOS</t>
  </si>
  <si>
    <t xml:space="preserve">PLAN DE PAGO SALUD PUBLICA PERIODO </t>
  </si>
  <si>
    <t>Honorarios Contadora, Moratoria salud publica</t>
  </si>
  <si>
    <t>SUBTOTALES</t>
  </si>
  <si>
    <t>SALDO INICIAL</t>
  </si>
  <si>
    <t>TOTAL</t>
  </si>
  <si>
    <t xml:space="preserve">unidad </t>
  </si>
  <si>
    <t xml:space="preserve">PROPIETARIO          /INQUILINOS </t>
  </si>
  <si>
    <t xml:space="preserve">Nº </t>
  </si>
  <si>
    <t xml:space="preserve">BELLOMIO MARIA ESTER </t>
  </si>
  <si>
    <t xml:space="preserve">1º </t>
  </si>
  <si>
    <t xml:space="preserve">MOYANO </t>
  </si>
  <si>
    <t xml:space="preserve">2º </t>
  </si>
  <si>
    <t>MOYANO /QUIROGA JUAN PABLO</t>
  </si>
  <si>
    <t xml:space="preserve">3º </t>
  </si>
  <si>
    <t xml:space="preserve">HERNANDEZ CECILIA </t>
  </si>
  <si>
    <t xml:space="preserve">4º </t>
  </si>
  <si>
    <t xml:space="preserve">DE LA VEGA </t>
  </si>
  <si>
    <t xml:space="preserve">5º </t>
  </si>
  <si>
    <t xml:space="preserve">GONZALEZ </t>
  </si>
  <si>
    <t xml:space="preserve">6º </t>
  </si>
  <si>
    <t xml:space="preserve">7º </t>
  </si>
  <si>
    <t>VALDEZ MANUEL</t>
  </si>
  <si>
    <t xml:space="preserve">8º </t>
  </si>
  <si>
    <t xml:space="preserve">MONSERRAT VIVIANA </t>
  </si>
  <si>
    <t xml:space="preserve">9º </t>
  </si>
  <si>
    <t xml:space="preserve">10º </t>
  </si>
  <si>
    <t xml:space="preserve">11º </t>
  </si>
  <si>
    <t xml:space="preserve">12º </t>
  </si>
  <si>
    <t xml:space="preserve">FRIAS </t>
  </si>
  <si>
    <t xml:space="preserve">13º </t>
  </si>
  <si>
    <t xml:space="preserve">FREI J.CARLOS / ALDERETE MARCELA </t>
  </si>
  <si>
    <t xml:space="preserve">14º </t>
  </si>
  <si>
    <t>Secretaria Fabiana 153199064</t>
  </si>
  <si>
    <t>HERNANDEZ CECILIA</t>
  </si>
  <si>
    <t>Jul-16,Ago-16,4ª y 5ª extra</t>
  </si>
  <si>
    <t>P</t>
  </si>
  <si>
    <t>VALDEZ  MANUEL</t>
  </si>
  <si>
    <t>CECILIA HERNANDEZ</t>
  </si>
  <si>
    <t>BELLOMIO MARIA ESTER</t>
  </si>
  <si>
    <t>MARIA MARCELA ALDERETES</t>
  </si>
  <si>
    <t>FREI - ACOSTA REGINA</t>
  </si>
  <si>
    <t>feb - marz/16</t>
  </si>
  <si>
    <t>SARA CASAL DE FRIAS</t>
  </si>
  <si>
    <t>a cta Marzo 2016</t>
  </si>
  <si>
    <t>EXTRAORD CUOTA 1</t>
  </si>
  <si>
    <t>BARRIONUEVO CLAUDIA</t>
  </si>
  <si>
    <t>MONSERRAT LILIANA</t>
  </si>
  <si>
    <t xml:space="preserve">ANULADO </t>
  </si>
  <si>
    <t>GONZALES SEBASTIAN</t>
  </si>
  <si>
    <t>REC- 0</t>
  </si>
  <si>
    <t>unid. 01º  BELLOMIO</t>
  </si>
  <si>
    <t>Unid. 04º  ROMERO</t>
  </si>
  <si>
    <t>Unid. 05º DE LA VEGA</t>
  </si>
  <si>
    <t>Unid. 06º GONZALEZ</t>
  </si>
  <si>
    <t>Unid. 07º BARRIONUEVO</t>
  </si>
  <si>
    <t>dic/15 ene y feb/16</t>
  </si>
  <si>
    <t>Unid. 08º MANUEL VALDEZ</t>
  </si>
  <si>
    <t>Feb /mar 16</t>
  </si>
  <si>
    <t>Unid. 09º MONSERRAT VIVIANA</t>
  </si>
  <si>
    <t>Unid. 12º MOYANO</t>
  </si>
  <si>
    <t>Unid. 13º FRIAS</t>
  </si>
  <si>
    <t>Unid. 14º FREI</t>
  </si>
  <si>
    <t>MES</t>
  </si>
  <si>
    <t>IMPORTE</t>
  </si>
  <si>
    <t>BELLOMIO MARIA ESTER (CONSULT)</t>
  </si>
  <si>
    <t>ORD MAR-16 / 2º EXTRAORD</t>
  </si>
  <si>
    <t>ORD MAR-16 / 1º EXTRAORD</t>
  </si>
  <si>
    <t>VIVIANA MONTSERRAT</t>
  </si>
  <si>
    <t>SARA DE FRIAS</t>
  </si>
  <si>
    <t>FREI - ALDERETES MARCELA</t>
  </si>
  <si>
    <t xml:space="preserve"> </t>
  </si>
  <si>
    <t>BELLOMIO MA ESTER</t>
  </si>
  <si>
    <t>EXP ORD 04/16 Y 3º EXTRAORD</t>
  </si>
  <si>
    <t>MONTSERRAT VIVIANA</t>
  </si>
  <si>
    <t>EXP ORD 04/16 Y 2º EXTRAORD</t>
  </si>
  <si>
    <t>BARRIONUEVO MA ALEJANDRA</t>
  </si>
  <si>
    <t>EXPENSAS ORD 03/16</t>
  </si>
  <si>
    <t>LEANDRO PEREZ (MOYANO)</t>
  </si>
  <si>
    <t>EXP ORD ENERO Y FEBRERO 16</t>
  </si>
  <si>
    <t>GONZALEZ SEBASTIAN</t>
  </si>
  <si>
    <t>EXP ORDINARIAS 04/16</t>
  </si>
  <si>
    <t>1º EXTRAORD Y $750 A CUENTA 2º EXTRAORD</t>
  </si>
  <si>
    <t>EXPENSAS ORD 04/16</t>
  </si>
  <si>
    <t>EXP ORD Y EXTR 04/16 (INGRESO ATRASADO POR RECIBO MAL CONFECCIONADO)</t>
  </si>
  <si>
    <t>ord abr 16</t>
  </si>
  <si>
    <t>ord may 16</t>
  </si>
  <si>
    <t>ord may 16 - 4º extraord.</t>
  </si>
  <si>
    <t>ord may 16 -3º extraord.</t>
  </si>
  <si>
    <t>BARRIONUEVO ALEJANDRA/ VALDEZ MANUEL</t>
  </si>
  <si>
    <t>ord may 16 -  3º extraord.</t>
  </si>
  <si>
    <t>ord may 16 - 3º extraord.</t>
  </si>
  <si>
    <t>GONSALEZ SEBASTIAN</t>
  </si>
  <si>
    <t>ord abr-may 16</t>
  </si>
  <si>
    <t>ord jun 16 - 4º extraord.</t>
  </si>
  <si>
    <t>ord jun-16</t>
  </si>
  <si>
    <t>ord may 16-3º ord</t>
  </si>
  <si>
    <t>jun-16- 5º extraord.</t>
  </si>
  <si>
    <t>ord jun 16 - 1º extraord.</t>
  </si>
  <si>
    <t>jul-16 y 5ª Extraord</t>
  </si>
  <si>
    <t>2º extra</t>
  </si>
  <si>
    <t>3ºextra</t>
  </si>
  <si>
    <t>4ºextra</t>
  </si>
  <si>
    <t>5º extra</t>
  </si>
  <si>
    <t>6º extra</t>
  </si>
  <si>
    <t>p</t>
  </si>
  <si>
    <t>1º extra</t>
  </si>
  <si>
    <t>pp</t>
  </si>
  <si>
    <t>*</t>
  </si>
  <si>
    <t>3º extra</t>
  </si>
  <si>
    <t>4º extra</t>
  </si>
  <si>
    <t xml:space="preserve">TEL.: 154447888   -  trayansen@hotmail.com  </t>
  </si>
  <si>
    <t xml:space="preserve">ADMINISTRADOR CARLOS TRAYAN </t>
  </si>
  <si>
    <t>Oficina de Administración Pje 2 de Abril 380 Piso 3º Oficina 9</t>
  </si>
  <si>
    <t>CARTA A DOCUMENTO</t>
  </si>
  <si>
    <t>no borra  gastaron el valor de 3 expensas  / reconoce julio -agosto -septiembre 2016</t>
  </si>
  <si>
    <t>CONSORCIO LAVALLE 84 - RENDICION DE CUENTAS MES DE SEPTIEMBRE  DE 2016</t>
  </si>
  <si>
    <t>SUTERH PERIODO 8/16</t>
  </si>
  <si>
    <t>SERACARH PERIODO 8</t>
  </si>
  <si>
    <t>931 AFIP - PERIODO 8/2016</t>
  </si>
  <si>
    <t>LIQ HABERES ENCARGADO AGOSTO 2016 -  TOSCANO JUAN JOSE</t>
  </si>
  <si>
    <t>CPN ANA LIA SANCHIS - HONORARIOS LIQ SUELDOS Y APORTES 08/2016</t>
  </si>
  <si>
    <t>HONORARIOS DE ADMINISTRACION AGOSTO 2016</t>
  </si>
  <si>
    <t>TODOCOPIAS, FOTOCOPIAS</t>
  </si>
  <si>
    <t xml:space="preserve">ELIO ENZO GIACOSA H, COMPRA DE MATERIALES PARA OBRA </t>
  </si>
  <si>
    <t>FATERYH PERIODO 8/16</t>
  </si>
  <si>
    <t>SALUD PUBLICA, PERIODO 08/2016</t>
  </si>
  <si>
    <t>LA MERIDIONAL COMPAÑÍA DE SEGURO CUOTA 1/10</t>
  </si>
  <si>
    <t>Ord Ago/16, Extraord 6º</t>
  </si>
  <si>
    <t>FRIAS DANIEL</t>
  </si>
  <si>
    <t>Ord y extraor jul,ago,sep´16</t>
  </si>
  <si>
    <t>Ord Ago/16</t>
  </si>
  <si>
    <t>Ord Jul/16</t>
  </si>
  <si>
    <t>Ord Ago/16, Extraord 5º</t>
  </si>
  <si>
    <t>ALDERETE MARCELA</t>
  </si>
  <si>
    <t>Ord Ago/16, Extrord</t>
  </si>
  <si>
    <t>SCOPETTUOLO, REPARACION CABLEADO DE AUTOMATICO CON CAMBIO DE LOS MISMOS</t>
  </si>
  <si>
    <t>PARA PAGAR</t>
  </si>
  <si>
    <t>CONVENIO DE SUTERH, CUOTA 5/6</t>
  </si>
  <si>
    <t>EXP ORD MAR Y ABR 16</t>
  </si>
  <si>
    <t>MOYANO</t>
  </si>
  <si>
    <t>ord abr, may 16 -  2º Y 3º extraord.</t>
  </si>
  <si>
    <t>01/07/2016 Y 6º EXTRAOR</t>
  </si>
  <si>
    <t>01/07/2016 Y EXTRAORD</t>
  </si>
  <si>
    <t>01/07/2016 Y 5º EXTRAOR</t>
  </si>
  <si>
    <t>JUL-16 Y 6º EXTRAOR</t>
  </si>
  <si>
    <t>ORD ABR-16 Y 2º EXTRA</t>
  </si>
  <si>
    <t>Jul-16,Ago-16,5ª y 6ª extra</t>
  </si>
  <si>
    <t>JUL-16 Y 5º EXTRAOR</t>
  </si>
  <si>
    <t>JUL-16 Y 5º EXTRAORD</t>
  </si>
  <si>
    <t xml:space="preserve">Ord Ago/16, 6º Extraord </t>
  </si>
  <si>
    <t xml:space="preserve">ESTADO DE DEUDA 29/09/2016 </t>
  </si>
  <si>
    <t xml:space="preserve">% </t>
  </si>
  <si>
    <t xml:space="preserve">Extraordinaria </t>
  </si>
  <si>
    <t xml:space="preserve">Ordinaria </t>
  </si>
  <si>
    <t>TOTAL HASTA EL 11/10</t>
  </si>
  <si>
    <t>DESPUES DEL 11/10</t>
  </si>
  <si>
    <t>CONSORCIO LAVALLE 84 - EXPENSAS A PAGAR</t>
  </si>
  <si>
    <t>JUAN BURGI</t>
  </si>
  <si>
    <t xml:space="preserve">JUAN BURGI/ ALDERETE MARCELA </t>
  </si>
</sst>
</file>

<file path=xl/styles.xml><?xml version="1.0" encoding="utf-8"?>
<styleSheet xmlns="http://schemas.openxmlformats.org/spreadsheetml/2006/main">
  <numFmts count="2">
    <numFmt numFmtId="164" formatCode="[$$-2C0A]\ #,##0.00;[Red][$$-2C0A]\ \-#,##0.00"/>
    <numFmt numFmtId="165" formatCode="[$$-2C0A]\ #,##0.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sz val="10"/>
      <name val="Arial"/>
      <family val="2"/>
    </font>
    <font>
      <b/>
      <i/>
      <sz val="10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Calibri"/>
      <family val="2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4" fontId="5" fillId="0" borderId="0" xfId="0" applyNumberFormat="1" applyFont="1" applyBorder="1" applyAlignment="1">
      <alignment horizontal="right"/>
    </xf>
    <xf numFmtId="164" fontId="5" fillId="0" borderId="10" xfId="0" applyNumberFormat="1" applyFont="1" applyBorder="1"/>
    <xf numFmtId="164" fontId="0" fillId="0" borderId="0" xfId="0" applyNumberFormat="1" applyAlignment="1">
      <alignment horizontal="right"/>
    </xf>
    <xf numFmtId="1" fontId="8" fillId="0" borderId="4" xfId="0" applyNumberFormat="1" applyFont="1" applyFill="1" applyBorder="1" applyAlignment="1">
      <alignment horizontal="center"/>
    </xf>
    <xf numFmtId="14" fontId="8" fillId="0" borderId="5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left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23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0" fontId="0" fillId="0" borderId="0" xfId="0"/>
    <xf numFmtId="0" fontId="0" fillId="0" borderId="4" xfId="0" applyBorder="1"/>
    <xf numFmtId="0" fontId="0" fillId="0" borderId="0" xfId="0" applyAlignment="1">
      <alignment horizontal="center"/>
    </xf>
    <xf numFmtId="165" fontId="4" fillId="0" borderId="0" xfId="0" applyNumberFormat="1" applyFont="1"/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0" borderId="0" xfId="0" applyAlignment="1"/>
    <xf numFmtId="0" fontId="1" fillId="3" borderId="3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 wrapText="1"/>
    </xf>
    <xf numFmtId="14" fontId="1" fillId="3" borderId="10" xfId="0" applyNumberFormat="1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5" fontId="3" fillId="3" borderId="17" xfId="0" applyNumberFormat="1" applyFont="1" applyFill="1" applyBorder="1"/>
    <xf numFmtId="165" fontId="3" fillId="3" borderId="21" xfId="0" applyNumberFormat="1" applyFont="1" applyFill="1" applyBorder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5" fontId="3" fillId="3" borderId="13" xfId="0" applyNumberFormat="1" applyFont="1" applyFill="1" applyBorder="1"/>
    <xf numFmtId="14" fontId="1" fillId="0" borderId="8" xfId="0" applyNumberFormat="1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0" borderId="0" xfId="0"/>
    <xf numFmtId="0" fontId="0" fillId="0" borderId="0" xfId="0"/>
    <xf numFmtId="0" fontId="0" fillId="0" borderId="4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0" xfId="0" applyAlignment="1"/>
    <xf numFmtId="14" fontId="3" fillId="0" borderId="5" xfId="0" applyNumberFormat="1" applyFont="1" applyFill="1" applyBorder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164" fontId="0" fillId="0" borderId="4" xfId="0" applyNumberFormat="1" applyFill="1" applyBorder="1"/>
    <xf numFmtId="164" fontId="0" fillId="0" borderId="11" xfId="0" applyNumberFormat="1" applyFill="1" applyBorder="1" applyAlignment="1">
      <alignment horizontal="right"/>
    </xf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4" fontId="3" fillId="0" borderId="16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17" fontId="3" fillId="0" borderId="17" xfId="0" applyNumberFormat="1" applyFont="1" applyFill="1" applyBorder="1" applyAlignment="1">
      <alignment horizontal="center"/>
    </xf>
    <xf numFmtId="164" fontId="0" fillId="0" borderId="17" xfId="0" applyNumberFormat="1" applyFill="1" applyBorder="1"/>
    <xf numFmtId="164" fontId="0" fillId="0" borderId="18" xfId="0" applyNumberFormat="1" applyFill="1" applyBorder="1" applyAlignment="1">
      <alignment horizontal="right"/>
    </xf>
    <xf numFmtId="17" fontId="1" fillId="0" borderId="4" xfId="0" applyNumberFormat="1" applyFont="1" applyBorder="1"/>
    <xf numFmtId="0" fontId="1" fillId="0" borderId="4" xfId="0" applyFont="1" applyBorder="1"/>
    <xf numFmtId="0" fontId="0" fillId="3" borderId="4" xfId="0" applyFill="1" applyBorder="1" applyAlignment="1">
      <alignment horizontal="center"/>
    </xf>
    <xf numFmtId="17" fontId="3" fillId="3" borderId="4" xfId="0" applyNumberFormat="1" applyFont="1" applyFill="1" applyBorder="1" applyAlignment="1">
      <alignment horizontal="center"/>
    </xf>
    <xf numFmtId="164" fontId="0" fillId="3" borderId="4" xfId="0" applyNumberFormat="1" applyFill="1" applyBorder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17" fontId="1" fillId="4" borderId="4" xfId="0" applyNumberFormat="1" applyFont="1" applyFill="1" applyBorder="1"/>
    <xf numFmtId="0" fontId="0" fillId="4" borderId="4" xfId="0" applyFill="1" applyBorder="1"/>
    <xf numFmtId="0" fontId="0" fillId="0" borderId="47" xfId="0" applyFill="1" applyBorder="1"/>
    <xf numFmtId="14" fontId="1" fillId="0" borderId="4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7" fontId="6" fillId="0" borderId="30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5" fontId="14" fillId="3" borderId="4" xfId="0" applyNumberFormat="1" applyFont="1" applyFill="1" applyBorder="1"/>
    <xf numFmtId="0" fontId="14" fillId="3" borderId="4" xfId="0" applyFont="1" applyFill="1" applyBorder="1" applyAlignment="1">
      <alignment horizontal="center"/>
    </xf>
    <xf numFmtId="2" fontId="14" fillId="3" borderId="6" xfId="0" applyNumberFormat="1" applyFont="1" applyFill="1" applyBorder="1"/>
    <xf numFmtId="10" fontId="13" fillId="3" borderId="0" xfId="0" applyNumberFormat="1" applyFont="1" applyFill="1" applyBorder="1" applyAlignment="1"/>
    <xf numFmtId="17" fontId="14" fillId="3" borderId="0" xfId="0" applyNumberFormat="1" applyFont="1" applyFill="1" applyBorder="1"/>
    <xf numFmtId="165" fontId="14" fillId="3" borderId="0" xfId="0" applyNumberFormat="1" applyFont="1" applyFill="1" applyBorder="1"/>
    <xf numFmtId="0" fontId="14" fillId="3" borderId="0" xfId="0" applyFont="1" applyFill="1" applyBorder="1" applyAlignment="1">
      <alignment horizontal="center"/>
    </xf>
    <xf numFmtId="2" fontId="14" fillId="3" borderId="0" xfId="0" applyNumberFormat="1" applyFont="1" applyFill="1" applyBorder="1"/>
    <xf numFmtId="165" fontId="14" fillId="3" borderId="43" xfId="0" applyNumberFormat="1" applyFont="1" applyFill="1" applyBorder="1"/>
    <xf numFmtId="10" fontId="13" fillId="0" borderId="0" xfId="0" applyNumberFormat="1" applyFont="1" applyFill="1" applyBorder="1" applyAlignment="1"/>
    <xf numFmtId="2" fontId="14" fillId="3" borderId="4" xfId="0" applyNumberFormat="1" applyFont="1" applyFill="1" applyBorder="1"/>
    <xf numFmtId="165" fontId="14" fillId="3" borderId="7" xfId="0" applyNumberFormat="1" applyFont="1" applyFill="1" applyBorder="1"/>
    <xf numFmtId="165" fontId="14" fillId="3" borderId="10" xfId="0" applyNumberFormat="1" applyFont="1" applyFill="1" applyBorder="1"/>
    <xf numFmtId="10" fontId="15" fillId="0" borderId="0" xfId="0" applyNumberFormat="1" applyFont="1" applyFill="1" applyBorder="1" applyAlignment="1"/>
    <xf numFmtId="10" fontId="16" fillId="0" borderId="0" xfId="0" applyNumberFormat="1" applyFont="1" applyFill="1" applyBorder="1" applyAlignment="1"/>
    <xf numFmtId="0" fontId="0" fillId="0" borderId="0" xfId="0" applyBorder="1"/>
    <xf numFmtId="0" fontId="0" fillId="0" borderId="43" xfId="0" applyBorder="1"/>
    <xf numFmtId="10" fontId="7" fillId="0" borderId="0" xfId="0" applyNumberFormat="1" applyFont="1" applyFill="1" applyBorder="1" applyAlignment="1"/>
    <xf numFmtId="0" fontId="3" fillId="3" borderId="37" xfId="0" applyFont="1" applyFill="1" applyBorder="1" applyAlignment="1"/>
    <xf numFmtId="0" fontId="3" fillId="3" borderId="52" xfId="0" applyFont="1" applyFill="1" applyBorder="1" applyAlignment="1"/>
    <xf numFmtId="0" fontId="3" fillId="3" borderId="38" xfId="0" applyFont="1" applyFill="1" applyBorder="1" applyAlignment="1"/>
    <xf numFmtId="0" fontId="3" fillId="3" borderId="27" xfId="0" applyFont="1" applyFill="1" applyBorder="1" applyAlignment="1"/>
    <xf numFmtId="0" fontId="3" fillId="3" borderId="28" xfId="0" applyFont="1" applyFill="1" applyBorder="1" applyAlignment="1"/>
    <xf numFmtId="0" fontId="3" fillId="3" borderId="46" xfId="0" applyFont="1" applyFill="1" applyBorder="1" applyAlignment="1"/>
    <xf numFmtId="0" fontId="3" fillId="3" borderId="29" xfId="0" applyFont="1" applyFill="1" applyBorder="1" applyAlignment="1"/>
    <xf numFmtId="0" fontId="3" fillId="3" borderId="0" xfId="0" applyFont="1" applyFill="1" applyBorder="1" applyAlignment="1"/>
    <xf numFmtId="165" fontId="17" fillId="3" borderId="43" xfId="0" applyNumberFormat="1" applyFont="1" applyFill="1" applyBorder="1"/>
    <xf numFmtId="0" fontId="8" fillId="0" borderId="6" xfId="0" applyFont="1" applyFill="1" applyBorder="1" applyAlignment="1">
      <alignment horizontal="left"/>
    </xf>
    <xf numFmtId="0" fontId="8" fillId="0" borderId="2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164" fontId="5" fillId="0" borderId="24" xfId="0" applyNumberFormat="1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5" xfId="0" applyBorder="1" applyAlignment="1"/>
    <xf numFmtId="164" fontId="5" fillId="0" borderId="8" xfId="0" applyNumberFormat="1" applyFont="1" applyFill="1" applyBorder="1"/>
    <xf numFmtId="14" fontId="8" fillId="0" borderId="16" xfId="0" applyNumberFormat="1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right"/>
    </xf>
    <xf numFmtId="14" fontId="8" fillId="0" borderId="22" xfId="0" applyNumberFormat="1" applyFont="1" applyFill="1" applyBorder="1" applyAlignment="1">
      <alignment horizontal="center"/>
    </xf>
    <xf numFmtId="14" fontId="8" fillId="0" borderId="12" xfId="0" applyNumberFormat="1" applyFont="1" applyFill="1" applyBorder="1" applyAlignment="1">
      <alignment horizontal="center"/>
    </xf>
    <xf numFmtId="17" fontId="14" fillId="3" borderId="4" xfId="0" applyNumberFormat="1" applyFont="1" applyFill="1" applyBorder="1" applyAlignment="1">
      <alignment horizontal="center"/>
    </xf>
    <xf numFmtId="17" fontId="14" fillId="3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0" xfId="0" applyFont="1" applyFill="1" applyBorder="1" applyAlignment="1">
      <alignment wrapText="1"/>
    </xf>
    <xf numFmtId="0" fontId="8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0" borderId="2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0" fontId="3" fillId="3" borderId="4" xfId="0" applyFont="1" applyFill="1" applyBorder="1" applyAlignment="1"/>
    <xf numFmtId="0" fontId="10" fillId="3" borderId="0" xfId="0" applyFont="1" applyFill="1" applyBorder="1" applyAlignment="1">
      <alignment horizontal="center" vertical="center"/>
    </xf>
    <xf numFmtId="165" fontId="14" fillId="3" borderId="8" xfId="0" applyNumberFormat="1" applyFont="1" applyFill="1" applyBorder="1"/>
    <xf numFmtId="17" fontId="14" fillId="3" borderId="16" xfId="0" applyNumberFormat="1" applyFont="1" applyFill="1" applyBorder="1" applyAlignment="1">
      <alignment horizontal="center"/>
    </xf>
    <xf numFmtId="165" fontId="14" fillId="3" borderId="17" xfId="0" applyNumberFormat="1" applyFont="1" applyFill="1" applyBorder="1"/>
    <xf numFmtId="0" fontId="14" fillId="3" borderId="17" xfId="0" applyFont="1" applyFill="1" applyBorder="1" applyAlignment="1">
      <alignment horizontal="center"/>
    </xf>
    <xf numFmtId="2" fontId="14" fillId="3" borderId="37" xfId="0" applyNumberFormat="1" applyFont="1" applyFill="1" applyBorder="1"/>
    <xf numFmtId="165" fontId="14" fillId="3" borderId="18" xfId="0" applyNumberFormat="1" applyFont="1" applyFill="1" applyBorder="1"/>
    <xf numFmtId="17" fontId="14" fillId="3" borderId="5" xfId="0" applyNumberFormat="1" applyFont="1" applyFill="1" applyBorder="1" applyAlignment="1">
      <alignment horizontal="center"/>
    </xf>
    <xf numFmtId="165" fontId="14" fillId="3" borderId="11" xfId="0" applyNumberFormat="1" applyFont="1" applyFill="1" applyBorder="1"/>
    <xf numFmtId="165" fontId="14" fillId="3" borderId="31" xfId="0" applyNumberFormat="1" applyFont="1" applyFill="1" applyBorder="1"/>
    <xf numFmtId="17" fontId="14" fillId="3" borderId="12" xfId="0" applyNumberFormat="1" applyFont="1" applyFill="1" applyBorder="1" applyAlignment="1">
      <alignment horizontal="center"/>
    </xf>
    <xf numFmtId="165" fontId="14" fillId="3" borderId="13" xfId="0" applyNumberFormat="1" applyFont="1" applyFill="1" applyBorder="1"/>
    <xf numFmtId="0" fontId="14" fillId="3" borderId="13" xfId="0" applyFont="1" applyFill="1" applyBorder="1" applyAlignment="1">
      <alignment horizontal="center"/>
    </xf>
    <xf numFmtId="2" fontId="14" fillId="3" borderId="28" xfId="0" applyNumberFormat="1" applyFont="1" applyFill="1" applyBorder="1"/>
    <xf numFmtId="165" fontId="14" fillId="3" borderId="14" xfId="0" applyNumberFormat="1" applyFont="1" applyFill="1" applyBorder="1"/>
    <xf numFmtId="2" fontId="14" fillId="3" borderId="13" xfId="0" applyNumberFormat="1" applyFont="1" applyFill="1" applyBorder="1"/>
    <xf numFmtId="17" fontId="14" fillId="3" borderId="53" xfId="0" applyNumberFormat="1" applyFont="1" applyFill="1" applyBorder="1" applyAlignment="1">
      <alignment horizontal="center"/>
    </xf>
    <xf numFmtId="165" fontId="14" fillId="3" borderId="54" xfId="0" applyNumberFormat="1" applyFont="1" applyFill="1" applyBorder="1"/>
    <xf numFmtId="0" fontId="14" fillId="3" borderId="54" xfId="0" applyFont="1" applyFill="1" applyBorder="1" applyAlignment="1">
      <alignment horizontal="center"/>
    </xf>
    <xf numFmtId="2" fontId="14" fillId="3" borderId="55" xfId="0" applyNumberFormat="1" applyFont="1" applyFill="1" applyBorder="1"/>
    <xf numFmtId="165" fontId="14" fillId="3" borderId="56" xfId="0" applyNumberFormat="1" applyFont="1" applyFill="1" applyBorder="1"/>
    <xf numFmtId="17" fontId="14" fillId="3" borderId="9" xfId="0" applyNumberFormat="1" applyFont="1" applyFill="1" applyBorder="1" applyAlignment="1">
      <alignment horizontal="center"/>
    </xf>
    <xf numFmtId="165" fontId="14" fillId="3" borderId="57" xfId="0" applyNumberFormat="1" applyFont="1" applyFill="1" applyBorder="1"/>
    <xf numFmtId="0" fontId="14" fillId="3" borderId="57" xfId="0" applyFont="1" applyFill="1" applyBorder="1" applyAlignment="1">
      <alignment horizontal="center"/>
    </xf>
    <xf numFmtId="165" fontId="14" fillId="3" borderId="25" xfId="0" applyNumberFormat="1" applyFont="1" applyFill="1" applyBorder="1"/>
    <xf numFmtId="2" fontId="14" fillId="3" borderId="57" xfId="0" applyNumberFormat="1" applyFont="1" applyFill="1" applyBorder="1"/>
    <xf numFmtId="10" fontId="18" fillId="0" borderId="6" xfId="0" applyNumberFormat="1" applyFont="1" applyFill="1" applyBorder="1" applyAlignment="1"/>
    <xf numFmtId="0" fontId="10" fillId="3" borderId="0" xfId="0" applyFont="1" applyFill="1" applyBorder="1" applyAlignment="1">
      <alignment horizontal="center" vertical="center"/>
    </xf>
    <xf numFmtId="14" fontId="0" fillId="3" borderId="4" xfId="0" applyNumberFormat="1" applyFont="1" applyFill="1" applyBorder="1" applyAlignment="1">
      <alignment horizontal="center"/>
    </xf>
    <xf numFmtId="0" fontId="0" fillId="3" borderId="4" xfId="0" applyFill="1" applyBorder="1" applyAlignment="1"/>
    <xf numFmtId="164" fontId="0" fillId="3" borderId="4" xfId="0" applyNumberFormat="1" applyFill="1" applyBorder="1" applyAlignment="1">
      <alignment horizontal="right"/>
    </xf>
    <xf numFmtId="14" fontId="3" fillId="3" borderId="4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" fontId="6" fillId="3" borderId="4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wrapText="1"/>
    </xf>
    <xf numFmtId="17" fontId="9" fillId="3" borderId="4" xfId="0" applyNumberFormat="1" applyFont="1" applyFill="1" applyBorder="1" applyAlignment="1">
      <alignment horizontal="center" vertical="center" wrapText="1"/>
    </xf>
    <xf numFmtId="17" fontId="11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4" fontId="0" fillId="5" borderId="4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/>
    <xf numFmtId="17" fontId="3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/>
    <xf numFmtId="164" fontId="0" fillId="5" borderId="4" xfId="0" applyNumberFormat="1" applyFill="1" applyBorder="1" applyAlignment="1">
      <alignment horizontal="right"/>
    </xf>
    <xf numFmtId="14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/>
    <xf numFmtId="17" fontId="9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/>
    </xf>
    <xf numFmtId="17" fontId="3" fillId="5" borderId="4" xfId="0" applyNumberFormat="1" applyFont="1" applyFill="1" applyBorder="1" applyAlignment="1">
      <alignment horizontal="center" wrapText="1"/>
    </xf>
    <xf numFmtId="2" fontId="14" fillId="3" borderId="59" xfId="0" applyNumberFormat="1" applyFont="1" applyFill="1" applyBorder="1"/>
    <xf numFmtId="2" fontId="14" fillId="3" borderId="17" xfId="0" applyNumberFormat="1" applyFont="1" applyFill="1" applyBorder="1"/>
    <xf numFmtId="14" fontId="3" fillId="0" borderId="20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17" fontId="3" fillId="0" borderId="19" xfId="0" applyNumberFormat="1" applyFont="1" applyFill="1" applyBorder="1" applyAlignment="1">
      <alignment horizontal="center"/>
    </xf>
    <xf numFmtId="164" fontId="0" fillId="0" borderId="19" xfId="0" applyNumberFormat="1" applyFill="1" applyBorder="1"/>
    <xf numFmtId="164" fontId="0" fillId="0" borderId="21" xfId="0" applyNumberFormat="1" applyFill="1" applyBorder="1" applyAlignment="1">
      <alignment horizontal="right"/>
    </xf>
    <xf numFmtId="0" fontId="3" fillId="0" borderId="37" xfId="0" applyFont="1" applyFill="1" applyBorder="1" applyAlignment="1">
      <alignment horizontal="center"/>
    </xf>
    <xf numFmtId="0" fontId="3" fillId="0" borderId="37" xfId="0" applyFont="1" applyFill="1" applyBorder="1" applyAlignment="1"/>
    <xf numFmtId="0" fontId="3" fillId="0" borderId="38" xfId="0" applyFont="1" applyFill="1" applyBorder="1" applyAlignment="1"/>
    <xf numFmtId="165" fontId="3" fillId="3" borderId="39" xfId="0" applyNumberFormat="1" applyFont="1" applyFill="1" applyBorder="1"/>
    <xf numFmtId="0" fontId="1" fillId="3" borderId="10" xfId="0" applyFont="1" applyFill="1" applyBorder="1" applyAlignment="1">
      <alignment horizontal="center" wrapText="1"/>
    </xf>
    <xf numFmtId="165" fontId="0" fillId="0" borderId="0" xfId="0" applyNumberFormat="1"/>
    <xf numFmtId="165" fontId="3" fillId="3" borderId="59" xfId="0" applyNumberFormat="1" applyFont="1" applyFill="1" applyBorder="1"/>
    <xf numFmtId="165" fontId="3" fillId="3" borderId="25" xfId="0" applyNumberFormat="1" applyFont="1" applyFill="1" applyBorder="1"/>
    <xf numFmtId="0" fontId="3" fillId="3" borderId="3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14" fontId="4" fillId="0" borderId="41" xfId="0" applyNumberFormat="1" applyFont="1" applyFill="1" applyBorder="1" applyAlignment="1">
      <alignment horizontal="center"/>
    </xf>
    <xf numFmtId="0" fontId="0" fillId="0" borderId="15" xfId="0" applyBorder="1" applyAlignment="1"/>
    <xf numFmtId="0" fontId="1" fillId="0" borderId="15" xfId="0" applyFont="1" applyFill="1" applyBorder="1" applyAlignment="1">
      <alignment horizontal="right"/>
    </xf>
    <xf numFmtId="0" fontId="1" fillId="0" borderId="24" xfId="0" applyFont="1" applyFill="1" applyBorder="1" applyAlignment="1">
      <alignment horizontal="right"/>
    </xf>
    <xf numFmtId="0" fontId="1" fillId="0" borderId="41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41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0" fontId="8" fillId="0" borderId="52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0" borderId="2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8" fillId="0" borderId="39" xfId="0" applyFont="1" applyFill="1" applyBorder="1" applyAlignment="1">
      <alignment horizontal="left"/>
    </xf>
    <xf numFmtId="0" fontId="8" fillId="0" borderId="45" xfId="0" applyFont="1" applyFill="1" applyBorder="1" applyAlignment="1">
      <alignment horizontal="left"/>
    </xf>
    <xf numFmtId="0" fontId="8" fillId="0" borderId="40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/>
    </xf>
    <xf numFmtId="0" fontId="3" fillId="0" borderId="40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19" fillId="0" borderId="0" xfId="0" applyFont="1" applyAlignment="1">
      <alignment horizontal="center"/>
    </xf>
    <xf numFmtId="49" fontId="10" fillId="0" borderId="26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3" xfId="0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/>
    <xf numFmtId="0" fontId="3" fillId="3" borderId="13" xfId="0" applyFont="1" applyFill="1" applyBorder="1" applyAlignment="1"/>
    <xf numFmtId="0" fontId="0" fillId="3" borderId="2" xfId="0" applyFill="1" applyBorder="1" applyAlignment="1">
      <alignment horizontal="center" wrapText="1"/>
    </xf>
    <xf numFmtId="0" fontId="3" fillId="3" borderId="17" xfId="0" applyFont="1" applyFill="1" applyBorder="1" applyAlignment="1"/>
    <xf numFmtId="0" fontId="12" fillId="0" borderId="52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 wrapText="1"/>
    </xf>
    <xf numFmtId="164" fontId="4" fillId="2" borderId="31" xfId="0" applyNumberFormat="1" applyFont="1" applyFill="1" applyBorder="1" applyAlignment="1">
      <alignment horizontal="right"/>
    </xf>
    <xf numFmtId="164" fontId="4" fillId="2" borderId="14" xfId="0" applyNumberFormat="1" applyFont="1" applyFill="1" applyBorder="1" applyAlignment="1">
      <alignment horizontal="right"/>
    </xf>
    <xf numFmtId="164" fontId="4" fillId="2" borderId="11" xfId="0" applyNumberFormat="1" applyFont="1" applyFill="1" applyBorder="1" applyAlignment="1">
      <alignment horizontal="right"/>
    </xf>
    <xf numFmtId="164" fontId="4" fillId="2" borderId="1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A10" workbookViewId="0">
      <selection activeCell="C23" sqref="C23:G23"/>
    </sheetView>
  </sheetViews>
  <sheetFormatPr baseColWidth="10" defaultRowHeight="15"/>
  <cols>
    <col min="1" max="1" width="10.85546875" customWidth="1"/>
    <col min="2" max="2" width="7.28515625" bestFit="1" customWidth="1"/>
    <col min="3" max="3" width="13" customWidth="1"/>
    <col min="4" max="4" width="22.42578125" bestFit="1" customWidth="1"/>
    <col min="6" max="6" width="23.28515625" bestFit="1" customWidth="1"/>
    <col min="7" max="7" width="12.5703125" bestFit="1" customWidth="1"/>
    <col min="8" max="8" width="11.85546875" bestFit="1" customWidth="1"/>
  </cols>
  <sheetData>
    <row r="1" spans="1:8" ht="15.75" thickBot="1"/>
    <row r="2" spans="1:8" ht="21.75" thickBot="1">
      <c r="A2" s="227" t="s">
        <v>135</v>
      </c>
      <c r="B2" s="228"/>
      <c r="C2" s="228"/>
      <c r="D2" s="228"/>
      <c r="E2" s="228"/>
      <c r="F2" s="228"/>
      <c r="G2" s="228"/>
      <c r="H2" s="229"/>
    </row>
    <row r="3" spans="1:8" ht="15.75" thickBot="1">
      <c r="A3" s="230" t="s">
        <v>0</v>
      </c>
      <c r="B3" s="231"/>
      <c r="C3" s="231"/>
      <c r="D3" s="231"/>
      <c r="E3" s="231"/>
      <c r="F3" s="231"/>
      <c r="G3" s="231"/>
      <c r="H3" s="232"/>
    </row>
    <row r="4" spans="1:8" ht="15.75" thickBot="1">
      <c r="A4" s="72" t="s">
        <v>1</v>
      </c>
      <c r="B4" s="73" t="s">
        <v>2</v>
      </c>
      <c r="C4" s="74" t="s">
        <v>3</v>
      </c>
      <c r="D4" s="233" t="s">
        <v>4</v>
      </c>
      <c r="E4" s="234"/>
      <c r="F4" s="75" t="s">
        <v>5</v>
      </c>
      <c r="G4" s="76" t="s">
        <v>6</v>
      </c>
      <c r="H4" s="77"/>
    </row>
    <row r="5" spans="1:8">
      <c r="A5" s="57">
        <v>42621</v>
      </c>
      <c r="B5" s="58">
        <v>71</v>
      </c>
      <c r="C5" s="189">
        <v>1</v>
      </c>
      <c r="D5" s="190" t="s">
        <v>58</v>
      </c>
      <c r="E5" s="191"/>
      <c r="F5" s="59" t="s">
        <v>150</v>
      </c>
      <c r="G5" s="60">
        <v>1200</v>
      </c>
      <c r="H5" s="61"/>
    </row>
    <row r="6" spans="1:8">
      <c r="A6" s="184">
        <v>42634</v>
      </c>
      <c r="B6" s="185">
        <v>75</v>
      </c>
      <c r="C6" s="185">
        <v>7</v>
      </c>
      <c r="D6" s="223" t="s">
        <v>15</v>
      </c>
      <c r="E6" s="224"/>
      <c r="F6" s="186" t="s">
        <v>154</v>
      </c>
      <c r="G6" s="187">
        <v>2400</v>
      </c>
      <c r="H6" s="188"/>
    </row>
    <row r="7" spans="1:8">
      <c r="A7" s="51">
        <v>42622</v>
      </c>
      <c r="B7" s="48">
        <v>73</v>
      </c>
      <c r="C7" s="48">
        <v>8</v>
      </c>
      <c r="D7" s="55" t="s">
        <v>41</v>
      </c>
      <c r="E7" s="56"/>
      <c r="F7" s="52" t="s">
        <v>152</v>
      </c>
      <c r="G7" s="53">
        <v>2400</v>
      </c>
      <c r="H7" s="54"/>
    </row>
    <row r="8" spans="1:8">
      <c r="A8" s="51">
        <v>42619</v>
      </c>
      <c r="B8" s="48">
        <v>69</v>
      </c>
      <c r="C8" s="48">
        <v>9</v>
      </c>
      <c r="D8" s="55" t="s">
        <v>14</v>
      </c>
      <c r="E8" s="56"/>
      <c r="F8" s="52" t="s">
        <v>147</v>
      </c>
      <c r="G8" s="53">
        <v>2400</v>
      </c>
      <c r="H8" s="54"/>
    </row>
    <row r="9" spans="1:8">
      <c r="A9" s="51">
        <v>42622</v>
      </c>
      <c r="B9" s="48">
        <v>72</v>
      </c>
      <c r="C9" s="48">
        <v>10</v>
      </c>
      <c r="D9" s="55" t="s">
        <v>11</v>
      </c>
      <c r="E9" s="56"/>
      <c r="F9" s="52" t="s">
        <v>151</v>
      </c>
      <c r="G9" s="53">
        <v>1456</v>
      </c>
      <c r="H9" s="54"/>
    </row>
    <row r="10" spans="1:8">
      <c r="A10" s="51">
        <v>42634</v>
      </c>
      <c r="B10" s="48">
        <v>76</v>
      </c>
      <c r="C10" s="48">
        <v>12</v>
      </c>
      <c r="D10" s="55" t="s">
        <v>7</v>
      </c>
      <c r="E10" s="56"/>
      <c r="F10" s="52" t="s">
        <v>151</v>
      </c>
      <c r="G10" s="53">
        <v>1456</v>
      </c>
      <c r="H10" s="54"/>
    </row>
    <row r="11" spans="1:8">
      <c r="A11" s="51">
        <v>42621</v>
      </c>
      <c r="B11" s="48">
        <v>70</v>
      </c>
      <c r="C11" s="48">
        <v>13</v>
      </c>
      <c r="D11" s="122" t="s">
        <v>148</v>
      </c>
      <c r="E11" s="121"/>
      <c r="F11" s="52" t="s">
        <v>149</v>
      </c>
      <c r="G11" s="53">
        <v>7200</v>
      </c>
      <c r="H11" s="54"/>
    </row>
    <row r="12" spans="1:8">
      <c r="A12" s="51">
        <v>42625</v>
      </c>
      <c r="B12" s="48">
        <v>74</v>
      </c>
      <c r="C12" s="48">
        <v>14</v>
      </c>
      <c r="D12" s="225" t="s">
        <v>153</v>
      </c>
      <c r="E12" s="226"/>
      <c r="F12" s="52" t="s">
        <v>150</v>
      </c>
      <c r="G12" s="53">
        <v>1400</v>
      </c>
      <c r="H12" s="54"/>
    </row>
    <row r="13" spans="1:8" ht="15.75" thickBot="1">
      <c r="A13" s="34" t="s">
        <v>1</v>
      </c>
      <c r="B13" s="35" t="s">
        <v>2</v>
      </c>
      <c r="C13" s="209" t="s">
        <v>5</v>
      </c>
      <c r="D13" s="210"/>
      <c r="E13" s="210"/>
      <c r="F13" s="210"/>
      <c r="G13" s="211"/>
      <c r="H13" s="36" t="s">
        <v>19</v>
      </c>
    </row>
    <row r="14" spans="1:8">
      <c r="A14" s="113">
        <v>42622</v>
      </c>
      <c r="B14" s="114"/>
      <c r="C14" s="212" t="s">
        <v>136</v>
      </c>
      <c r="D14" s="213"/>
      <c r="E14" s="213"/>
      <c r="F14" s="213"/>
      <c r="G14" s="214"/>
      <c r="H14" s="265">
        <v>1190.9000000000001</v>
      </c>
    </row>
    <row r="15" spans="1:8">
      <c r="A15" s="7">
        <v>42622</v>
      </c>
      <c r="B15" s="9"/>
      <c r="C15" s="215" t="s">
        <v>144</v>
      </c>
      <c r="D15" s="216"/>
      <c r="E15" s="216"/>
      <c r="F15" s="216"/>
      <c r="G15" s="217"/>
      <c r="H15" s="264">
        <v>504.54</v>
      </c>
    </row>
    <row r="16" spans="1:8">
      <c r="A16" s="7">
        <v>42622</v>
      </c>
      <c r="B16" s="9"/>
      <c r="C16" s="215" t="s">
        <v>137</v>
      </c>
      <c r="D16" s="216"/>
      <c r="E16" s="216"/>
      <c r="F16" s="216"/>
      <c r="G16" s="217"/>
      <c r="H16" s="264">
        <v>45.45</v>
      </c>
    </row>
    <row r="17" spans="1:9">
      <c r="A17" s="7">
        <v>42622</v>
      </c>
      <c r="B17" s="6"/>
      <c r="C17" s="220" t="s">
        <v>138</v>
      </c>
      <c r="D17" s="221"/>
      <c r="E17" s="221"/>
      <c r="F17" s="221"/>
      <c r="G17" s="222"/>
      <c r="H17" s="264">
        <v>5134.13</v>
      </c>
    </row>
    <row r="18" spans="1:9" hidden="1">
      <c r="A18" s="7"/>
      <c r="B18" s="6"/>
      <c r="C18" s="215" t="s">
        <v>20</v>
      </c>
      <c r="D18" s="216"/>
      <c r="E18" s="216"/>
      <c r="F18" s="216"/>
      <c r="G18" s="217"/>
      <c r="H18" s="115"/>
    </row>
    <row r="19" spans="1:9">
      <c r="A19" s="7">
        <v>42622</v>
      </c>
      <c r="B19" s="6"/>
      <c r="C19" s="124" t="s">
        <v>145</v>
      </c>
      <c r="D19" s="106"/>
      <c r="E19" s="106"/>
      <c r="F19" s="106"/>
      <c r="G19" s="107"/>
      <c r="H19" s="264">
        <v>227.27</v>
      </c>
    </row>
    <row r="20" spans="1:9" hidden="1">
      <c r="A20" s="7"/>
      <c r="B20" s="9"/>
      <c r="C20" s="105" t="s">
        <v>21</v>
      </c>
      <c r="D20" s="106"/>
      <c r="E20" s="106"/>
      <c r="F20" s="106"/>
      <c r="G20" s="107"/>
      <c r="H20" s="115"/>
    </row>
    <row r="21" spans="1:9">
      <c r="A21" s="7">
        <v>42621</v>
      </c>
      <c r="B21" s="9"/>
      <c r="C21" s="215" t="s">
        <v>139</v>
      </c>
      <c r="D21" s="216"/>
      <c r="E21" s="216"/>
      <c r="F21" s="216"/>
      <c r="G21" s="217"/>
      <c r="H21" s="264">
        <v>6173.83</v>
      </c>
    </row>
    <row r="22" spans="1:9">
      <c r="A22" s="7">
        <v>42613</v>
      </c>
      <c r="B22" s="9">
        <v>1076</v>
      </c>
      <c r="C22" s="215" t="s">
        <v>140</v>
      </c>
      <c r="D22" s="216"/>
      <c r="E22" s="216"/>
      <c r="F22" s="216"/>
      <c r="G22" s="217"/>
      <c r="H22" s="264">
        <v>360</v>
      </c>
    </row>
    <row r="23" spans="1:9">
      <c r="A23" s="7">
        <v>42643</v>
      </c>
      <c r="B23" s="9"/>
      <c r="C23" s="215" t="s">
        <v>141</v>
      </c>
      <c r="D23" s="216"/>
      <c r="E23" s="216"/>
      <c r="F23" s="216"/>
      <c r="G23" s="217"/>
      <c r="H23" s="115">
        <v>3000</v>
      </c>
    </row>
    <row r="24" spans="1:9" s="44" customFormat="1">
      <c r="A24" s="116">
        <v>42621</v>
      </c>
      <c r="B24" s="11">
        <v>461</v>
      </c>
      <c r="C24" s="12" t="s">
        <v>142</v>
      </c>
      <c r="D24" s="13"/>
      <c r="E24" s="13"/>
      <c r="F24" s="13"/>
      <c r="G24" s="8"/>
      <c r="H24" s="262">
        <v>56</v>
      </c>
    </row>
    <row r="25" spans="1:9" s="44" customFormat="1">
      <c r="A25" s="116">
        <v>42566</v>
      </c>
      <c r="B25" s="11">
        <v>3922</v>
      </c>
      <c r="C25" s="12" t="s">
        <v>143</v>
      </c>
      <c r="D25" s="13"/>
      <c r="E25" s="13"/>
      <c r="F25" s="13"/>
      <c r="G25" s="8"/>
      <c r="H25" s="262">
        <v>1086.74</v>
      </c>
    </row>
    <row r="26" spans="1:9" s="44" customFormat="1">
      <c r="A26" s="116">
        <v>42564</v>
      </c>
      <c r="B26" s="11">
        <v>3891</v>
      </c>
      <c r="C26" s="12" t="s">
        <v>143</v>
      </c>
      <c r="D26" s="13"/>
      <c r="E26" s="13"/>
      <c r="F26" s="13"/>
      <c r="G26" s="8"/>
      <c r="H26" s="262">
        <v>1214.99</v>
      </c>
    </row>
    <row r="27" spans="1:9" s="44" customFormat="1">
      <c r="A27" s="116">
        <v>42564</v>
      </c>
      <c r="B27" s="11">
        <v>2381</v>
      </c>
      <c r="C27" s="12" t="s">
        <v>143</v>
      </c>
      <c r="D27" s="13"/>
      <c r="E27" s="13"/>
      <c r="F27" s="13"/>
      <c r="G27" s="8"/>
      <c r="H27" s="262">
        <v>260.05</v>
      </c>
    </row>
    <row r="28" spans="1:9" s="44" customFormat="1">
      <c r="A28" s="116">
        <v>42629</v>
      </c>
      <c r="B28" s="11"/>
      <c r="C28" s="12" t="s">
        <v>146</v>
      </c>
      <c r="D28" s="13"/>
      <c r="E28" s="13"/>
      <c r="F28" s="13"/>
      <c r="G28" s="8"/>
      <c r="H28" s="262">
        <v>536.41999999999996</v>
      </c>
    </row>
    <row r="29" spans="1:9" s="44" customFormat="1">
      <c r="A29" s="116">
        <v>42625</v>
      </c>
      <c r="B29" s="11">
        <v>488</v>
      </c>
      <c r="C29" s="125" t="s">
        <v>155</v>
      </c>
      <c r="D29" s="126"/>
      <c r="E29" s="126"/>
      <c r="F29" s="126"/>
      <c r="G29" s="127"/>
      <c r="H29" s="262">
        <v>1200</v>
      </c>
      <c r="I29" s="44" t="s">
        <v>156</v>
      </c>
    </row>
    <row r="30" spans="1:9" s="44" customFormat="1" ht="15.75" thickBot="1">
      <c r="A30" s="117">
        <v>42634</v>
      </c>
      <c r="B30" s="10">
        <v>298</v>
      </c>
      <c r="C30" s="108" t="s">
        <v>157</v>
      </c>
      <c r="D30" s="108"/>
      <c r="E30" s="108"/>
      <c r="F30" s="108"/>
      <c r="G30" s="108"/>
      <c r="H30" s="263">
        <v>3330</v>
      </c>
    </row>
    <row r="31" spans="1:9" ht="16.5" thickBot="1">
      <c r="A31" s="203"/>
      <c r="B31" s="204"/>
      <c r="C31" s="110"/>
      <c r="D31" s="111"/>
      <c r="E31" s="205" t="s">
        <v>22</v>
      </c>
      <c r="F31" s="206"/>
      <c r="G31" s="112">
        <f>SUM(G5:G12)</f>
        <v>19912</v>
      </c>
      <c r="H31" s="109">
        <f>SUM(H14:H30)</f>
        <v>24320.320000000003</v>
      </c>
    </row>
    <row r="32" spans="1:9" ht="16.5" thickBot="1">
      <c r="A32" s="2"/>
      <c r="B32" s="2"/>
      <c r="C32" s="2"/>
      <c r="D32" s="1"/>
      <c r="E32" s="207" t="s">
        <v>23</v>
      </c>
      <c r="F32" s="208"/>
      <c r="G32" s="4">
        <v>-3269.73</v>
      </c>
      <c r="H32" s="3"/>
    </row>
    <row r="33" spans="1:8" ht="16.5" thickBot="1">
      <c r="A33" s="2"/>
      <c r="B33" s="2"/>
      <c r="C33" s="2"/>
      <c r="D33" s="1"/>
      <c r="E33" s="218" t="s">
        <v>24</v>
      </c>
      <c r="F33" s="219"/>
      <c r="G33" s="4">
        <f>G31+G32-H31</f>
        <v>-7678.0500000000029</v>
      </c>
      <c r="H33" s="5"/>
    </row>
  </sheetData>
  <mergeCells count="18">
    <mergeCell ref="D6:E6"/>
    <mergeCell ref="D12:E12"/>
    <mergeCell ref="A2:H2"/>
    <mergeCell ref="A3:H3"/>
    <mergeCell ref="D4:E4"/>
    <mergeCell ref="E33:F33"/>
    <mergeCell ref="C17:G17"/>
    <mergeCell ref="C18:G18"/>
    <mergeCell ref="C21:G21"/>
    <mergeCell ref="C22:G22"/>
    <mergeCell ref="C23:G23"/>
    <mergeCell ref="A31:B31"/>
    <mergeCell ref="E31:F31"/>
    <mergeCell ref="E32:F32"/>
    <mergeCell ref="C13:G13"/>
    <mergeCell ref="C14:G14"/>
    <mergeCell ref="C15:G15"/>
    <mergeCell ref="C16:G16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sqref="A1:J24"/>
    </sheetView>
  </sheetViews>
  <sheetFormatPr baseColWidth="10" defaultRowHeight="15"/>
  <cols>
    <col min="1" max="1" width="7.5703125" bestFit="1" customWidth="1"/>
    <col min="4" max="4" width="6.42578125" customWidth="1"/>
    <col min="5" max="5" width="4.140625" bestFit="1" customWidth="1"/>
    <col min="6" max="6" width="5" bestFit="1" customWidth="1"/>
    <col min="7" max="7" width="12" customWidth="1"/>
    <col min="8" max="8" width="13.42578125" style="44" bestFit="1" customWidth="1"/>
    <col min="9" max="9" width="14.42578125" style="44" customWidth="1"/>
    <col min="10" max="10" width="11.28515625" bestFit="1" customWidth="1"/>
  </cols>
  <sheetData>
    <row r="1" spans="1:11" s="44" customFormat="1" ht="18.75">
      <c r="B1" s="238" t="s">
        <v>176</v>
      </c>
      <c r="C1" s="238"/>
      <c r="D1" s="238"/>
      <c r="E1" s="238"/>
      <c r="F1" s="238"/>
      <c r="G1" s="238"/>
      <c r="H1" s="238"/>
      <c r="I1" s="238"/>
    </row>
    <row r="2" spans="1:11" ht="15.75" thickBot="1"/>
    <row r="3" spans="1:11" ht="30.75" customHeight="1" thickBot="1">
      <c r="A3" s="22" t="s">
        <v>25</v>
      </c>
      <c r="B3" s="247" t="s">
        <v>26</v>
      </c>
      <c r="C3" s="248"/>
      <c r="D3" s="249"/>
      <c r="E3" s="23" t="s">
        <v>27</v>
      </c>
      <c r="F3" s="24" t="s">
        <v>171</v>
      </c>
      <c r="G3" s="25" t="s">
        <v>173</v>
      </c>
      <c r="H3" s="193" t="s">
        <v>172</v>
      </c>
      <c r="I3" s="193" t="s">
        <v>174</v>
      </c>
      <c r="J3" s="26" t="s">
        <v>175</v>
      </c>
    </row>
    <row r="4" spans="1:11">
      <c r="A4" s="27">
        <v>1</v>
      </c>
      <c r="B4" s="96" t="s">
        <v>28</v>
      </c>
      <c r="C4" s="97"/>
      <c r="D4" s="98"/>
      <c r="E4" s="28" t="s">
        <v>29</v>
      </c>
      <c r="F4" s="28">
        <v>5.66</v>
      </c>
      <c r="G4" s="29">
        <v>1200</v>
      </c>
      <c r="H4" s="192">
        <v>1000</v>
      </c>
      <c r="I4" s="192">
        <f>G4+H4</f>
        <v>2200</v>
      </c>
      <c r="J4" s="30">
        <f>I4*1.04</f>
        <v>2288</v>
      </c>
      <c r="K4" s="194"/>
    </row>
    <row r="5" spans="1:11">
      <c r="A5" s="18">
        <v>2</v>
      </c>
      <c r="B5" s="67" t="s">
        <v>30</v>
      </c>
      <c r="C5" s="99"/>
      <c r="D5" s="68"/>
      <c r="E5" s="49" t="s">
        <v>31</v>
      </c>
      <c r="F5" s="49">
        <v>5.54</v>
      </c>
      <c r="G5" s="20">
        <v>1200</v>
      </c>
      <c r="H5" s="192">
        <v>1000</v>
      </c>
      <c r="I5" s="192">
        <f t="shared" ref="I5:I17" si="0">G5+H5</f>
        <v>2200</v>
      </c>
      <c r="J5" s="30">
        <f t="shared" ref="J5:J17" si="1">I5*1.04</f>
        <v>2288</v>
      </c>
    </row>
    <row r="6" spans="1:11">
      <c r="A6" s="18">
        <v>3</v>
      </c>
      <c r="B6" s="67" t="s">
        <v>32</v>
      </c>
      <c r="C6" s="99"/>
      <c r="D6" s="68"/>
      <c r="E6" s="49" t="s">
        <v>33</v>
      </c>
      <c r="F6" s="49">
        <v>7.73</v>
      </c>
      <c r="G6" s="20">
        <v>1400</v>
      </c>
      <c r="H6" s="192">
        <v>1000</v>
      </c>
      <c r="I6" s="192">
        <f t="shared" si="0"/>
        <v>2400</v>
      </c>
      <c r="J6" s="30">
        <f t="shared" si="1"/>
        <v>2496</v>
      </c>
    </row>
    <row r="7" spans="1:11">
      <c r="A7" s="18">
        <v>4</v>
      </c>
      <c r="B7" s="67" t="s">
        <v>34</v>
      </c>
      <c r="C7" s="99"/>
      <c r="D7" s="68"/>
      <c r="E7" s="49" t="s">
        <v>35</v>
      </c>
      <c r="F7" s="49">
        <v>7.72</v>
      </c>
      <c r="G7" s="20">
        <v>1400</v>
      </c>
      <c r="H7" s="192">
        <v>1000</v>
      </c>
      <c r="I7" s="192">
        <f t="shared" si="0"/>
        <v>2400</v>
      </c>
      <c r="J7" s="30">
        <f t="shared" si="1"/>
        <v>2496</v>
      </c>
    </row>
    <row r="8" spans="1:11">
      <c r="A8" s="18">
        <v>5</v>
      </c>
      <c r="B8" s="67" t="s">
        <v>36</v>
      </c>
      <c r="C8" s="99"/>
      <c r="D8" s="68"/>
      <c r="E8" s="49" t="s">
        <v>37</v>
      </c>
      <c r="F8" s="49">
        <v>7.32</v>
      </c>
      <c r="G8" s="20">
        <v>1400</v>
      </c>
      <c r="H8" s="192">
        <v>1000</v>
      </c>
      <c r="I8" s="192">
        <f t="shared" si="0"/>
        <v>2400</v>
      </c>
      <c r="J8" s="30">
        <f t="shared" si="1"/>
        <v>2496</v>
      </c>
    </row>
    <row r="9" spans="1:11">
      <c r="A9" s="18">
        <v>6</v>
      </c>
      <c r="B9" s="67" t="s">
        <v>38</v>
      </c>
      <c r="C9" s="99"/>
      <c r="D9" s="68"/>
      <c r="E9" s="49" t="s">
        <v>39</v>
      </c>
      <c r="F9" s="49">
        <v>7.33</v>
      </c>
      <c r="G9" s="20">
        <v>1400</v>
      </c>
      <c r="H9" s="192">
        <v>1000</v>
      </c>
      <c r="I9" s="192">
        <f t="shared" si="0"/>
        <v>2400</v>
      </c>
      <c r="J9" s="30">
        <f t="shared" si="1"/>
        <v>2496</v>
      </c>
    </row>
    <row r="10" spans="1:11">
      <c r="A10" s="18">
        <v>7</v>
      </c>
      <c r="B10" s="67" t="s">
        <v>15</v>
      </c>
      <c r="C10" s="99"/>
      <c r="D10" s="68"/>
      <c r="E10" s="49" t="s">
        <v>40</v>
      </c>
      <c r="F10" s="49">
        <v>7.36</v>
      </c>
      <c r="G10" s="20">
        <v>1400</v>
      </c>
      <c r="H10" s="192">
        <v>1000</v>
      </c>
      <c r="I10" s="192">
        <f t="shared" si="0"/>
        <v>2400</v>
      </c>
      <c r="J10" s="30">
        <f t="shared" si="1"/>
        <v>2496</v>
      </c>
    </row>
    <row r="11" spans="1:11">
      <c r="A11" s="18">
        <v>8</v>
      </c>
      <c r="B11" s="67" t="s">
        <v>41</v>
      </c>
      <c r="C11" s="99"/>
      <c r="D11" s="68"/>
      <c r="E11" s="49" t="s">
        <v>42</v>
      </c>
      <c r="F11" s="49">
        <v>7.35</v>
      </c>
      <c r="G11" s="20">
        <v>1400</v>
      </c>
      <c r="H11" s="192">
        <v>1000</v>
      </c>
      <c r="I11" s="192">
        <f t="shared" si="0"/>
        <v>2400</v>
      </c>
      <c r="J11" s="30">
        <f t="shared" si="1"/>
        <v>2496</v>
      </c>
    </row>
    <row r="12" spans="1:11">
      <c r="A12" s="18">
        <v>9</v>
      </c>
      <c r="B12" s="67" t="s">
        <v>43</v>
      </c>
      <c r="C12" s="99"/>
      <c r="D12" s="68"/>
      <c r="E12" s="49" t="s">
        <v>44</v>
      </c>
      <c r="F12" s="49">
        <v>7.32</v>
      </c>
      <c r="G12" s="20">
        <v>1400</v>
      </c>
      <c r="H12" s="192">
        <v>1000</v>
      </c>
      <c r="I12" s="192">
        <f t="shared" si="0"/>
        <v>2400</v>
      </c>
      <c r="J12" s="30">
        <f t="shared" si="1"/>
        <v>2496</v>
      </c>
    </row>
    <row r="13" spans="1:11">
      <c r="A13" s="18">
        <v>10</v>
      </c>
      <c r="B13" s="67" t="s">
        <v>11</v>
      </c>
      <c r="C13" s="99"/>
      <c r="D13" s="68"/>
      <c r="E13" s="49" t="s">
        <v>45</v>
      </c>
      <c r="F13" s="49">
        <v>7.33</v>
      </c>
      <c r="G13" s="20">
        <v>1400</v>
      </c>
      <c r="H13" s="192">
        <v>1000</v>
      </c>
      <c r="I13" s="192">
        <f t="shared" si="0"/>
        <v>2400</v>
      </c>
      <c r="J13" s="30">
        <f t="shared" si="1"/>
        <v>2496</v>
      </c>
    </row>
    <row r="14" spans="1:11">
      <c r="A14" s="18">
        <v>11</v>
      </c>
      <c r="B14" s="67" t="s">
        <v>30</v>
      </c>
      <c r="C14" s="99"/>
      <c r="D14" s="68"/>
      <c r="E14" s="49" t="s">
        <v>46</v>
      </c>
      <c r="F14" s="49">
        <v>7.36</v>
      </c>
      <c r="G14" s="20">
        <v>1400</v>
      </c>
      <c r="H14" s="192">
        <v>1000</v>
      </c>
      <c r="I14" s="192">
        <f t="shared" si="0"/>
        <v>2400</v>
      </c>
      <c r="J14" s="30">
        <f t="shared" si="1"/>
        <v>2496</v>
      </c>
    </row>
    <row r="15" spans="1:11">
      <c r="A15" s="18">
        <v>12</v>
      </c>
      <c r="B15" s="67" t="s">
        <v>30</v>
      </c>
      <c r="C15" s="99"/>
      <c r="D15" s="68"/>
      <c r="E15" s="49" t="s">
        <v>47</v>
      </c>
      <c r="F15" s="49">
        <v>7.35</v>
      </c>
      <c r="G15" s="20">
        <v>1400</v>
      </c>
      <c r="H15" s="192">
        <v>1000</v>
      </c>
      <c r="I15" s="192">
        <f t="shared" si="0"/>
        <v>2400</v>
      </c>
      <c r="J15" s="30">
        <f t="shared" si="1"/>
        <v>2496</v>
      </c>
    </row>
    <row r="16" spans="1:11">
      <c r="A16" s="18">
        <v>13</v>
      </c>
      <c r="B16" s="67" t="s">
        <v>48</v>
      </c>
      <c r="C16" s="99"/>
      <c r="D16" s="68"/>
      <c r="E16" s="49" t="s">
        <v>49</v>
      </c>
      <c r="F16" s="49">
        <v>7.32</v>
      </c>
      <c r="G16" s="20">
        <v>1400</v>
      </c>
      <c r="H16" s="192">
        <v>1000</v>
      </c>
      <c r="I16" s="192">
        <f t="shared" si="0"/>
        <v>2400</v>
      </c>
      <c r="J16" s="30">
        <f t="shared" si="1"/>
        <v>2496</v>
      </c>
    </row>
    <row r="17" spans="1:10" ht="15.75" thickBot="1">
      <c r="A17" s="31">
        <v>14</v>
      </c>
      <c r="B17" s="100" t="s">
        <v>50</v>
      </c>
      <c r="C17" s="101"/>
      <c r="D17" s="102"/>
      <c r="E17" s="32" t="s">
        <v>51</v>
      </c>
      <c r="F17" s="32">
        <v>7.33</v>
      </c>
      <c r="G17" s="33">
        <v>1400</v>
      </c>
      <c r="H17" s="195">
        <v>1000</v>
      </c>
      <c r="I17" s="195">
        <f t="shared" si="0"/>
        <v>2400</v>
      </c>
      <c r="J17" s="196">
        <f t="shared" si="1"/>
        <v>2496</v>
      </c>
    </row>
    <row r="18" spans="1:10">
      <c r="A18" s="14"/>
      <c r="B18" s="16"/>
      <c r="C18" s="16"/>
      <c r="D18" s="14"/>
      <c r="E18" s="14"/>
      <c r="F18" s="14"/>
      <c r="G18" s="17"/>
      <c r="H18" s="17"/>
      <c r="I18" s="17"/>
      <c r="J18" s="14"/>
    </row>
    <row r="19" spans="1:10" ht="15.75" thickBot="1">
      <c r="A19" s="21"/>
      <c r="B19" s="21"/>
      <c r="C19" s="21"/>
      <c r="D19" s="21"/>
      <c r="E19" s="21"/>
      <c r="F19" s="21"/>
      <c r="G19" s="21"/>
      <c r="H19" s="50"/>
      <c r="I19" s="50"/>
      <c r="J19" s="21"/>
    </row>
    <row r="20" spans="1:10" ht="18.75">
      <c r="A20" s="242" t="s">
        <v>131</v>
      </c>
      <c r="B20" s="243"/>
      <c r="C20" s="243"/>
      <c r="D20" s="243"/>
      <c r="E20" s="243"/>
      <c r="F20" s="243"/>
      <c r="G20" s="243"/>
      <c r="H20" s="243"/>
      <c r="I20" s="243"/>
      <c r="J20" s="244"/>
    </row>
    <row r="21" spans="1:10" s="44" customFormat="1" ht="18.75">
      <c r="A21" s="245" t="s">
        <v>130</v>
      </c>
      <c r="B21" s="245"/>
      <c r="C21" s="245"/>
      <c r="D21" s="245"/>
      <c r="E21" s="245"/>
      <c r="F21" s="245"/>
      <c r="G21" s="245"/>
      <c r="H21" s="245"/>
      <c r="I21" s="245"/>
      <c r="J21" s="246"/>
    </row>
    <row r="22" spans="1:10" ht="18.75">
      <c r="A22" s="239" t="s">
        <v>132</v>
      </c>
      <c r="B22" s="240"/>
      <c r="C22" s="240"/>
      <c r="D22" s="240"/>
      <c r="E22" s="240"/>
      <c r="F22" s="240"/>
      <c r="G22" s="240"/>
      <c r="H22" s="240"/>
      <c r="I22" s="240"/>
      <c r="J22" s="241"/>
    </row>
    <row r="23" spans="1:10" ht="16.5" thickBot="1">
      <c r="A23" s="235" t="s">
        <v>52</v>
      </c>
      <c r="B23" s="236"/>
      <c r="C23" s="236"/>
      <c r="D23" s="236"/>
      <c r="E23" s="236"/>
      <c r="F23" s="236"/>
      <c r="G23" s="236"/>
      <c r="H23" s="236"/>
      <c r="I23" s="236"/>
      <c r="J23" s="237"/>
    </row>
    <row r="24" spans="1:10">
      <c r="A24" s="44"/>
      <c r="B24" s="44"/>
      <c r="C24" s="44"/>
      <c r="D24" s="44"/>
      <c r="E24" s="44"/>
      <c r="F24" s="44"/>
      <c r="G24" s="44"/>
      <c r="J24" s="44"/>
    </row>
  </sheetData>
  <mergeCells count="6">
    <mergeCell ref="A23:J23"/>
    <mergeCell ref="B1:I1"/>
    <mergeCell ref="A22:J22"/>
    <mergeCell ref="A20:J20"/>
    <mergeCell ref="A21:J21"/>
    <mergeCell ref="B3:D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K21" sqref="K21"/>
    </sheetView>
  </sheetViews>
  <sheetFormatPr baseColWidth="10" defaultRowHeight="15"/>
  <cols>
    <col min="1" max="1" width="7.5703125" bestFit="1" customWidth="1"/>
    <col min="5" max="5" width="4.140625" bestFit="1" customWidth="1"/>
    <col min="6" max="6" width="6.28515625" style="14" bestFit="1" customWidth="1"/>
    <col min="7" max="7" width="7.140625" bestFit="1" customWidth="1"/>
    <col min="8" max="8" width="6.7109375" bestFit="1" customWidth="1"/>
    <col min="9" max="9" width="7.140625" bestFit="1" customWidth="1"/>
    <col min="10" max="10" width="8.5703125" style="43" customWidth="1"/>
    <col min="11" max="11" width="6.5703125" bestFit="1" customWidth="1"/>
    <col min="12" max="12" width="7.85546875" style="43" bestFit="1" customWidth="1"/>
    <col min="13" max="13" width="7.42578125" bestFit="1" customWidth="1"/>
    <col min="14" max="14" width="7.42578125" style="43" customWidth="1"/>
    <col min="15" max="15" width="6.5703125" bestFit="1" customWidth="1"/>
    <col min="16" max="16" width="7.5703125" style="43" customWidth="1"/>
    <col min="17" max="17" width="6" bestFit="1" customWidth="1"/>
    <col min="18" max="18" width="7.85546875" style="43" bestFit="1" customWidth="1"/>
    <col min="19" max="19" width="7.85546875" customWidth="1"/>
    <col min="20" max="20" width="7.85546875" style="44" customWidth="1"/>
    <col min="21" max="21" width="6.5703125" bestFit="1" customWidth="1"/>
    <col min="22" max="22" width="0" hidden="1" customWidth="1"/>
  </cols>
  <sheetData>
    <row r="1" spans="1:22" ht="15.75" thickBot="1"/>
    <row r="2" spans="1:22" ht="15.75" thickBot="1">
      <c r="A2" s="22" t="s">
        <v>25</v>
      </c>
      <c r="B2" s="247" t="s">
        <v>26</v>
      </c>
      <c r="C2" s="248"/>
      <c r="D2" s="252"/>
      <c r="E2" s="37" t="s">
        <v>27</v>
      </c>
      <c r="F2" s="62">
        <v>42339</v>
      </c>
      <c r="G2" s="62">
        <v>42370</v>
      </c>
      <c r="H2" s="62">
        <v>42401</v>
      </c>
      <c r="I2" s="62">
        <v>42430</v>
      </c>
      <c r="J2" s="69" t="s">
        <v>125</v>
      </c>
      <c r="K2" s="62">
        <v>42461</v>
      </c>
      <c r="L2" s="69" t="s">
        <v>119</v>
      </c>
      <c r="M2" s="62">
        <v>42491</v>
      </c>
      <c r="N2" s="69" t="s">
        <v>120</v>
      </c>
      <c r="O2" s="62">
        <v>42522</v>
      </c>
      <c r="P2" s="69" t="s">
        <v>121</v>
      </c>
      <c r="Q2" s="62">
        <v>42552</v>
      </c>
      <c r="R2" s="69" t="s">
        <v>122</v>
      </c>
      <c r="S2" s="62">
        <v>42583</v>
      </c>
      <c r="T2" s="69" t="s">
        <v>123</v>
      </c>
      <c r="U2" s="63" t="s">
        <v>24</v>
      </c>
      <c r="V2" s="15"/>
    </row>
    <row r="3" spans="1:22">
      <c r="A3" s="27">
        <v>1</v>
      </c>
      <c r="B3" s="253" t="s">
        <v>28</v>
      </c>
      <c r="C3" s="253"/>
      <c r="D3" s="253"/>
      <c r="E3" s="38" t="s">
        <v>29</v>
      </c>
      <c r="F3" s="19"/>
      <c r="G3" s="15"/>
      <c r="H3" s="45" t="s">
        <v>124</v>
      </c>
      <c r="I3" s="45" t="s">
        <v>124</v>
      </c>
      <c r="J3" s="70" t="s">
        <v>55</v>
      </c>
      <c r="K3" s="45" t="s">
        <v>124</v>
      </c>
      <c r="L3" s="70" t="s">
        <v>124</v>
      </c>
      <c r="M3" s="45" t="s">
        <v>124</v>
      </c>
      <c r="N3" s="70">
        <v>1000</v>
      </c>
      <c r="O3" s="45" t="s">
        <v>124</v>
      </c>
      <c r="P3" s="70" t="s">
        <v>124</v>
      </c>
      <c r="Q3" s="45" t="s">
        <v>124</v>
      </c>
      <c r="R3" s="70" t="s">
        <v>124</v>
      </c>
      <c r="S3" s="15"/>
      <c r="T3" s="70"/>
      <c r="U3" s="15">
        <f>SUM(F3:T3)</f>
        <v>1000</v>
      </c>
      <c r="V3" s="15"/>
    </row>
    <row r="4" spans="1:22">
      <c r="A4" s="18">
        <v>2</v>
      </c>
      <c r="B4" s="250" t="s">
        <v>30</v>
      </c>
      <c r="C4" s="250"/>
      <c r="D4" s="250"/>
      <c r="E4" s="39" t="s">
        <v>31</v>
      </c>
      <c r="F4" s="19"/>
      <c r="G4" s="15"/>
      <c r="H4" s="15">
        <v>900</v>
      </c>
      <c r="I4" s="15">
        <v>1400</v>
      </c>
      <c r="J4" s="70">
        <v>1000</v>
      </c>
      <c r="K4" s="15">
        <v>1400</v>
      </c>
      <c r="L4" s="70">
        <v>1000</v>
      </c>
      <c r="M4" s="15">
        <v>1400</v>
      </c>
      <c r="N4" s="70">
        <v>1000</v>
      </c>
      <c r="O4" s="15">
        <v>1400</v>
      </c>
      <c r="P4" s="70">
        <v>1000</v>
      </c>
      <c r="Q4" s="15">
        <v>1400</v>
      </c>
      <c r="R4" s="70">
        <v>1000</v>
      </c>
      <c r="S4" s="15"/>
      <c r="T4" s="70"/>
      <c r="U4" s="45">
        <f t="shared" ref="U4:U16" si="0">SUM(F4:T4)</f>
        <v>12900</v>
      </c>
      <c r="V4" s="15"/>
    </row>
    <row r="5" spans="1:22">
      <c r="A5" s="18">
        <v>3</v>
      </c>
      <c r="B5" s="250" t="s">
        <v>32</v>
      </c>
      <c r="C5" s="250"/>
      <c r="D5" s="250"/>
      <c r="E5" s="39" t="s">
        <v>33</v>
      </c>
      <c r="F5" s="19"/>
      <c r="G5" s="45" t="s">
        <v>124</v>
      </c>
      <c r="H5" s="45" t="s">
        <v>124</v>
      </c>
      <c r="I5" s="45" t="s">
        <v>124</v>
      </c>
      <c r="J5" s="70">
        <v>1000</v>
      </c>
      <c r="K5" s="15">
        <v>1400</v>
      </c>
      <c r="L5" s="70">
        <v>1000</v>
      </c>
      <c r="M5" s="15">
        <v>1400</v>
      </c>
      <c r="N5" s="70">
        <v>1000</v>
      </c>
      <c r="O5" s="15">
        <v>1400</v>
      </c>
      <c r="P5" s="70">
        <v>1000</v>
      </c>
      <c r="Q5" s="15">
        <v>1400</v>
      </c>
      <c r="R5" s="70">
        <v>1000</v>
      </c>
      <c r="S5" s="15"/>
      <c r="T5" s="70"/>
      <c r="U5" s="45">
        <f t="shared" si="0"/>
        <v>10600</v>
      </c>
      <c r="V5" s="15"/>
    </row>
    <row r="6" spans="1:22">
      <c r="A6" s="18">
        <v>4</v>
      </c>
      <c r="B6" s="250" t="s">
        <v>34</v>
      </c>
      <c r="C6" s="250"/>
      <c r="D6" s="250"/>
      <c r="E6" s="39" t="s">
        <v>35</v>
      </c>
      <c r="F6" s="19"/>
      <c r="G6" s="15"/>
      <c r="H6" s="45" t="s">
        <v>124</v>
      </c>
      <c r="I6" s="45" t="s">
        <v>124</v>
      </c>
      <c r="J6" s="70" t="s">
        <v>124</v>
      </c>
      <c r="K6" s="45" t="s">
        <v>124</v>
      </c>
      <c r="L6" s="70" t="s">
        <v>124</v>
      </c>
      <c r="M6" s="45" t="s">
        <v>124</v>
      </c>
      <c r="N6" s="70" t="s">
        <v>124</v>
      </c>
      <c r="O6" s="45" t="s">
        <v>124</v>
      </c>
      <c r="P6" s="70" t="s">
        <v>124</v>
      </c>
      <c r="Q6" s="45" t="s">
        <v>124</v>
      </c>
      <c r="R6" s="70" t="s">
        <v>124</v>
      </c>
      <c r="S6" s="45" t="s">
        <v>124</v>
      </c>
      <c r="T6" s="70"/>
      <c r="U6" s="45">
        <f t="shared" si="0"/>
        <v>0</v>
      </c>
      <c r="V6" s="15"/>
    </row>
    <row r="7" spans="1:22" s="42" customFormat="1">
      <c r="A7" s="18">
        <v>5</v>
      </c>
      <c r="B7" s="250" t="s">
        <v>36</v>
      </c>
      <c r="C7" s="250"/>
      <c r="D7" s="250"/>
      <c r="E7" s="39" t="s">
        <v>37</v>
      </c>
      <c r="F7" s="19"/>
      <c r="G7" s="41"/>
      <c r="H7" s="41" t="s">
        <v>124</v>
      </c>
      <c r="I7" s="41" t="s">
        <v>124</v>
      </c>
      <c r="J7" s="70" t="s">
        <v>124</v>
      </c>
      <c r="K7" s="41" t="s">
        <v>124</v>
      </c>
      <c r="L7" s="70">
        <v>1000</v>
      </c>
      <c r="M7" s="41" t="s">
        <v>124</v>
      </c>
      <c r="N7" s="70">
        <v>1000</v>
      </c>
      <c r="O7" s="41" t="s">
        <v>124</v>
      </c>
      <c r="P7" s="70">
        <v>1000</v>
      </c>
      <c r="Q7" s="41" t="s">
        <v>124</v>
      </c>
      <c r="R7" s="70">
        <v>1000</v>
      </c>
      <c r="S7" s="41"/>
      <c r="T7" s="70"/>
      <c r="U7" s="45">
        <f t="shared" si="0"/>
        <v>4000</v>
      </c>
      <c r="V7" s="41"/>
    </row>
    <row r="8" spans="1:22">
      <c r="A8" s="18">
        <v>6</v>
      </c>
      <c r="B8" s="250" t="s">
        <v>38</v>
      </c>
      <c r="C8" s="250"/>
      <c r="D8" s="250"/>
      <c r="E8" s="39" t="s">
        <v>39</v>
      </c>
      <c r="F8" s="19"/>
      <c r="G8" s="15"/>
      <c r="H8" s="45" t="s">
        <v>124</v>
      </c>
      <c r="I8" s="45" t="s">
        <v>124</v>
      </c>
      <c r="J8" s="70">
        <v>1000</v>
      </c>
      <c r="K8" s="45" t="s">
        <v>124</v>
      </c>
      <c r="L8" s="70">
        <v>1000</v>
      </c>
      <c r="M8" s="45" t="s">
        <v>124</v>
      </c>
      <c r="N8" s="70">
        <v>1000</v>
      </c>
      <c r="O8" s="45" t="s">
        <v>124</v>
      </c>
      <c r="P8" s="70">
        <v>1000</v>
      </c>
      <c r="Q8" s="15">
        <v>1100</v>
      </c>
      <c r="R8" s="70">
        <v>1000</v>
      </c>
      <c r="S8" s="15"/>
      <c r="T8" s="70"/>
      <c r="U8" s="45">
        <f t="shared" si="0"/>
        <v>6100</v>
      </c>
      <c r="V8" s="15"/>
    </row>
    <row r="9" spans="1:22">
      <c r="A9" s="18">
        <v>7</v>
      </c>
      <c r="B9" s="250" t="s">
        <v>15</v>
      </c>
      <c r="C9" s="250"/>
      <c r="D9" s="250"/>
      <c r="E9" s="39" t="s">
        <v>40</v>
      </c>
      <c r="F9" s="49" t="s">
        <v>124</v>
      </c>
      <c r="G9" s="45" t="s">
        <v>124</v>
      </c>
      <c r="H9" s="45" t="s">
        <v>124</v>
      </c>
      <c r="I9" s="45" t="s">
        <v>126</v>
      </c>
      <c r="J9" s="70" t="s">
        <v>124</v>
      </c>
      <c r="K9" s="45" t="s">
        <v>124</v>
      </c>
      <c r="L9" s="70" t="s">
        <v>124</v>
      </c>
      <c r="M9" s="45" t="s">
        <v>124</v>
      </c>
      <c r="N9" s="70" t="s">
        <v>124</v>
      </c>
      <c r="O9" s="45" t="s">
        <v>124</v>
      </c>
      <c r="P9" s="70" t="s">
        <v>124</v>
      </c>
      <c r="Q9" s="45" t="s">
        <v>124</v>
      </c>
      <c r="R9" s="70">
        <v>1000</v>
      </c>
      <c r="S9" s="15"/>
      <c r="T9" s="70"/>
      <c r="U9" s="45">
        <f t="shared" si="0"/>
        <v>1000</v>
      </c>
      <c r="V9" s="15"/>
    </row>
    <row r="10" spans="1:22">
      <c r="A10" s="18">
        <v>8</v>
      </c>
      <c r="B10" s="250" t="s">
        <v>41</v>
      </c>
      <c r="C10" s="250"/>
      <c r="D10" s="250"/>
      <c r="E10" s="39" t="s">
        <v>42</v>
      </c>
      <c r="F10" s="19"/>
      <c r="G10" s="15"/>
      <c r="H10" s="45" t="s">
        <v>124</v>
      </c>
      <c r="I10" s="45" t="s">
        <v>126</v>
      </c>
      <c r="J10" s="70" t="s">
        <v>124</v>
      </c>
      <c r="K10" s="45" t="s">
        <v>124</v>
      </c>
      <c r="L10" s="70" t="s">
        <v>124</v>
      </c>
      <c r="M10" s="45" t="s">
        <v>124</v>
      </c>
      <c r="N10" s="70" t="s">
        <v>124</v>
      </c>
      <c r="O10" s="45" t="s">
        <v>124</v>
      </c>
      <c r="P10" s="70" t="s">
        <v>124</v>
      </c>
      <c r="Q10" s="45" t="s">
        <v>124</v>
      </c>
      <c r="R10" s="70">
        <v>1000</v>
      </c>
      <c r="S10" s="15"/>
      <c r="T10" s="70"/>
      <c r="U10" s="45">
        <f t="shared" si="0"/>
        <v>1000</v>
      </c>
      <c r="V10" s="15"/>
    </row>
    <row r="11" spans="1:22">
      <c r="A11" s="18">
        <v>9</v>
      </c>
      <c r="B11" s="250" t="s">
        <v>43</v>
      </c>
      <c r="C11" s="250"/>
      <c r="D11" s="250"/>
      <c r="E11" s="39" t="s">
        <v>44</v>
      </c>
      <c r="F11" s="19"/>
      <c r="G11" s="15"/>
      <c r="H11" s="45" t="s">
        <v>124</v>
      </c>
      <c r="I11" s="45" t="s">
        <v>124</v>
      </c>
      <c r="J11" s="70" t="s">
        <v>124</v>
      </c>
      <c r="K11" s="45" t="s">
        <v>124</v>
      </c>
      <c r="L11" s="70" t="s">
        <v>124</v>
      </c>
      <c r="M11" s="45" t="s">
        <v>124</v>
      </c>
      <c r="N11" s="70" t="s">
        <v>124</v>
      </c>
      <c r="O11" s="45" t="s">
        <v>124</v>
      </c>
      <c r="P11" s="70" t="s">
        <v>124</v>
      </c>
      <c r="Q11" s="45" t="s">
        <v>124</v>
      </c>
      <c r="R11" s="70" t="s">
        <v>124</v>
      </c>
      <c r="S11" s="15"/>
      <c r="T11" s="70"/>
      <c r="U11" s="45">
        <f t="shared" si="0"/>
        <v>0</v>
      </c>
      <c r="V11" s="15"/>
    </row>
    <row r="12" spans="1:22">
      <c r="A12" s="18">
        <v>10</v>
      </c>
      <c r="B12" s="250" t="s">
        <v>11</v>
      </c>
      <c r="C12" s="250"/>
      <c r="D12" s="250"/>
      <c r="E12" s="39" t="s">
        <v>45</v>
      </c>
      <c r="F12" s="19"/>
      <c r="G12" s="15"/>
      <c r="H12" s="45" t="s">
        <v>124</v>
      </c>
      <c r="I12" s="45" t="s">
        <v>124</v>
      </c>
      <c r="J12" s="70">
        <v>1000</v>
      </c>
      <c r="K12" s="45" t="s">
        <v>124</v>
      </c>
      <c r="L12" s="70">
        <v>1000</v>
      </c>
      <c r="M12" s="45" t="s">
        <v>124</v>
      </c>
      <c r="N12" s="70">
        <v>1000</v>
      </c>
      <c r="O12" s="45" t="s">
        <v>124</v>
      </c>
      <c r="P12" s="70">
        <v>1000</v>
      </c>
      <c r="Q12" s="15">
        <v>1400</v>
      </c>
      <c r="R12" s="70">
        <v>1000</v>
      </c>
      <c r="S12" s="15"/>
      <c r="T12" s="70"/>
      <c r="U12" s="45">
        <f t="shared" si="0"/>
        <v>6400</v>
      </c>
      <c r="V12" s="15"/>
    </row>
    <row r="13" spans="1:22">
      <c r="A13" s="18">
        <v>11</v>
      </c>
      <c r="B13" s="250" t="s">
        <v>30</v>
      </c>
      <c r="C13" s="250"/>
      <c r="D13" s="250"/>
      <c r="E13" s="39" t="s">
        <v>46</v>
      </c>
      <c r="F13" s="19"/>
      <c r="G13" s="15"/>
      <c r="H13" s="15">
        <v>900</v>
      </c>
      <c r="I13" s="15">
        <v>1400</v>
      </c>
      <c r="J13" s="70">
        <v>1000</v>
      </c>
      <c r="K13" s="15">
        <v>1400</v>
      </c>
      <c r="L13" s="70">
        <v>1000</v>
      </c>
      <c r="M13" s="15">
        <v>1400</v>
      </c>
      <c r="N13" s="70">
        <v>1000</v>
      </c>
      <c r="O13" s="15">
        <v>1400</v>
      </c>
      <c r="P13" s="70">
        <v>1000</v>
      </c>
      <c r="Q13" s="15">
        <v>1400</v>
      </c>
      <c r="R13" s="70">
        <v>1000</v>
      </c>
      <c r="S13" s="15"/>
      <c r="T13" s="70"/>
      <c r="U13" s="45">
        <f t="shared" si="0"/>
        <v>12900</v>
      </c>
      <c r="V13" s="15"/>
    </row>
    <row r="14" spans="1:22">
      <c r="A14" s="18">
        <v>12</v>
      </c>
      <c r="B14" s="250" t="s">
        <v>30</v>
      </c>
      <c r="C14" s="250"/>
      <c r="D14" s="250"/>
      <c r="E14" s="39" t="s">
        <v>47</v>
      </c>
      <c r="F14" s="19"/>
      <c r="G14" s="15"/>
      <c r="H14" s="45" t="s">
        <v>124</v>
      </c>
      <c r="I14" s="45" t="s">
        <v>124</v>
      </c>
      <c r="J14" s="70" t="s">
        <v>124</v>
      </c>
      <c r="K14" s="45" t="s">
        <v>124</v>
      </c>
      <c r="L14" s="70">
        <v>250</v>
      </c>
      <c r="M14" s="45" t="s">
        <v>124</v>
      </c>
      <c r="N14" s="70" t="s">
        <v>124</v>
      </c>
      <c r="O14" s="45" t="s">
        <v>124</v>
      </c>
      <c r="P14" s="70">
        <v>1000</v>
      </c>
      <c r="Q14" s="15">
        <v>1400</v>
      </c>
      <c r="R14" s="70">
        <v>1000</v>
      </c>
      <c r="S14" s="15"/>
      <c r="T14" s="70"/>
      <c r="U14" s="45">
        <f t="shared" si="0"/>
        <v>3650</v>
      </c>
      <c r="V14" s="15"/>
    </row>
    <row r="15" spans="1:22">
      <c r="A15" s="18">
        <v>13</v>
      </c>
      <c r="B15" s="250" t="s">
        <v>48</v>
      </c>
      <c r="C15" s="250"/>
      <c r="D15" s="250"/>
      <c r="E15" s="39" t="s">
        <v>49</v>
      </c>
      <c r="F15" s="19"/>
      <c r="G15" s="15"/>
      <c r="H15" s="45" t="s">
        <v>124</v>
      </c>
      <c r="I15" s="45" t="s">
        <v>124</v>
      </c>
      <c r="J15" s="70" t="s">
        <v>124</v>
      </c>
      <c r="K15" s="45" t="s">
        <v>124</v>
      </c>
      <c r="L15" s="70" t="s">
        <v>124</v>
      </c>
      <c r="M15" s="45" t="s">
        <v>124</v>
      </c>
      <c r="N15" s="70" t="s">
        <v>126</v>
      </c>
      <c r="O15" s="45" t="s">
        <v>124</v>
      </c>
      <c r="P15" s="70" t="s">
        <v>124</v>
      </c>
      <c r="Q15" s="45" t="s">
        <v>124</v>
      </c>
      <c r="R15" s="70">
        <v>1000</v>
      </c>
      <c r="S15" s="15"/>
      <c r="T15" s="70"/>
      <c r="U15" s="45">
        <f t="shared" si="0"/>
        <v>1000</v>
      </c>
      <c r="V15" s="15"/>
    </row>
    <row r="16" spans="1:22" ht="15.75" thickBot="1">
      <c r="A16" s="31">
        <v>14</v>
      </c>
      <c r="B16" s="251" t="s">
        <v>50</v>
      </c>
      <c r="C16" s="251"/>
      <c r="D16" s="251"/>
      <c r="E16" s="40" t="s">
        <v>51</v>
      </c>
      <c r="F16" s="19"/>
      <c r="G16" s="15"/>
      <c r="H16" s="45" t="s">
        <v>124</v>
      </c>
      <c r="I16" s="45" t="s">
        <v>126</v>
      </c>
      <c r="J16" s="70">
        <v>1000</v>
      </c>
      <c r="K16" s="45" t="s">
        <v>124</v>
      </c>
      <c r="L16" s="70">
        <v>1000</v>
      </c>
      <c r="M16" s="45" t="s">
        <v>124</v>
      </c>
      <c r="N16" s="70">
        <v>1000</v>
      </c>
      <c r="O16" s="45" t="s">
        <v>124</v>
      </c>
      <c r="P16" s="70">
        <v>1000</v>
      </c>
      <c r="Q16" s="45" t="s">
        <v>124</v>
      </c>
      <c r="R16" s="70">
        <v>1000</v>
      </c>
      <c r="S16" s="15"/>
      <c r="T16" s="70"/>
      <c r="U16" s="45">
        <f t="shared" si="0"/>
        <v>5000</v>
      </c>
      <c r="V16" s="15"/>
    </row>
    <row r="17" spans="21:21">
      <c r="U17" s="71">
        <f>SUM(U3:U16)</f>
        <v>65550</v>
      </c>
    </row>
  </sheetData>
  <mergeCells count="15">
    <mergeCell ref="B7:D7"/>
    <mergeCell ref="B2:D2"/>
    <mergeCell ref="B3:D3"/>
    <mergeCell ref="B4:D4"/>
    <mergeCell ref="B5:D5"/>
    <mergeCell ref="B6:D6"/>
    <mergeCell ref="B14:D14"/>
    <mergeCell ref="B15:D15"/>
    <mergeCell ref="B16:D16"/>
    <mergeCell ref="B8:D8"/>
    <mergeCell ref="B9:D9"/>
    <mergeCell ref="B10:D10"/>
    <mergeCell ref="B11:D11"/>
    <mergeCell ref="B12:D12"/>
    <mergeCell ref="B13:D1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5"/>
  <sheetViews>
    <sheetView topLeftCell="A73" workbookViewId="0">
      <selection activeCell="B5" sqref="B5"/>
    </sheetView>
  </sheetViews>
  <sheetFormatPr baseColWidth="10" defaultRowHeight="15"/>
  <cols>
    <col min="1" max="1" width="11.42578125" style="93"/>
    <col min="3" max="3" width="16.7109375" customWidth="1"/>
    <col min="6" max="6" width="6.140625" customWidth="1"/>
    <col min="7" max="7" width="8.28515625" customWidth="1"/>
  </cols>
  <sheetData>
    <row r="1" spans="1:8" ht="15.75" thickBot="1"/>
    <row r="2" spans="1:8" ht="24" thickBot="1">
      <c r="B2" s="254" t="s">
        <v>170</v>
      </c>
      <c r="C2" s="254"/>
      <c r="D2" s="255"/>
      <c r="E2" s="255"/>
      <c r="F2" s="255"/>
      <c r="G2" s="255"/>
      <c r="H2" s="256"/>
    </row>
    <row r="3" spans="1:8" hidden="1">
      <c r="B3" s="197">
        <v>1</v>
      </c>
      <c r="C3" s="96" t="s">
        <v>28</v>
      </c>
      <c r="D3" s="131"/>
      <c r="E3" s="132"/>
      <c r="F3" s="133"/>
      <c r="G3" s="134"/>
      <c r="H3" s="135"/>
    </row>
    <row r="4" spans="1:8" s="44" customFormat="1" ht="15.75" hidden="1" thickBot="1">
      <c r="A4" s="93"/>
      <c r="B4" s="198"/>
      <c r="C4" s="81"/>
      <c r="D4" s="46"/>
      <c r="E4"/>
      <c r="F4"/>
      <c r="G4"/>
      <c r="H4"/>
    </row>
    <row r="5" spans="1:8">
      <c r="B5" s="49">
        <v>2</v>
      </c>
      <c r="C5" s="67" t="s">
        <v>30</v>
      </c>
      <c r="D5" s="131">
        <v>42401</v>
      </c>
      <c r="E5" s="132">
        <v>900</v>
      </c>
      <c r="F5" s="133">
        <v>7</v>
      </c>
      <c r="G5" s="134">
        <f>1+(0.04*F5)</f>
        <v>1.28</v>
      </c>
      <c r="H5" s="135">
        <f>E5*G5</f>
        <v>1152</v>
      </c>
    </row>
    <row r="6" spans="1:8">
      <c r="B6" s="200"/>
      <c r="C6" s="103"/>
      <c r="D6" s="136">
        <v>42430</v>
      </c>
      <c r="E6" s="78">
        <v>1400</v>
      </c>
      <c r="F6" s="79">
        <v>6</v>
      </c>
      <c r="G6" s="80">
        <f t="shared" ref="G6" si="0">1+(0.04*F6)</f>
        <v>1.24</v>
      </c>
      <c r="H6" s="137">
        <f t="shared" ref="H6" si="1">E6*G6</f>
        <v>1736</v>
      </c>
    </row>
    <row r="7" spans="1:8">
      <c r="B7" s="200"/>
      <c r="C7" s="103"/>
      <c r="D7" s="136">
        <v>42461</v>
      </c>
      <c r="E7" s="78">
        <v>1400</v>
      </c>
      <c r="F7" s="79">
        <v>5</v>
      </c>
      <c r="G7" s="80">
        <f t="shared" ref="G7:G10" si="2">1+(0.04*F7)</f>
        <v>1.2</v>
      </c>
      <c r="H7" s="137">
        <f t="shared" ref="H7:H10" si="3">E7*G7</f>
        <v>1680</v>
      </c>
    </row>
    <row r="8" spans="1:8" ht="15.75" customHeight="1">
      <c r="B8" s="257" t="s">
        <v>133</v>
      </c>
      <c r="C8" s="257"/>
      <c r="D8" s="136">
        <v>42491</v>
      </c>
      <c r="E8" s="78">
        <v>1400</v>
      </c>
      <c r="F8" s="79">
        <v>4</v>
      </c>
      <c r="G8" s="80">
        <f t="shared" si="2"/>
        <v>1.1599999999999999</v>
      </c>
      <c r="H8" s="137">
        <f t="shared" si="3"/>
        <v>1624</v>
      </c>
    </row>
    <row r="9" spans="1:8" ht="15.75" customHeight="1">
      <c r="B9" s="257"/>
      <c r="C9" s="257"/>
      <c r="D9" s="136">
        <v>42522</v>
      </c>
      <c r="E9" s="78">
        <v>1400</v>
      </c>
      <c r="F9" s="79">
        <v>3</v>
      </c>
      <c r="G9" s="80">
        <f t="shared" si="2"/>
        <v>1.1200000000000001</v>
      </c>
      <c r="H9" s="137">
        <f t="shared" si="3"/>
        <v>1568.0000000000002</v>
      </c>
    </row>
    <row r="10" spans="1:8" ht="15.75" customHeight="1">
      <c r="B10" s="257"/>
      <c r="C10" s="257"/>
      <c r="D10" s="136">
        <v>42552</v>
      </c>
      <c r="E10" s="78">
        <v>1400</v>
      </c>
      <c r="F10" s="79">
        <v>2</v>
      </c>
      <c r="G10" s="80">
        <f t="shared" si="2"/>
        <v>1.08</v>
      </c>
      <c r="H10" s="137">
        <f t="shared" si="3"/>
        <v>1512</v>
      </c>
    </row>
    <row r="11" spans="1:8" s="44" customFormat="1" ht="15.75" customHeight="1" thickBot="1">
      <c r="A11" s="93"/>
      <c r="B11" s="156"/>
      <c r="C11" s="129"/>
      <c r="D11" s="139">
        <v>42583</v>
      </c>
      <c r="E11" s="140">
        <v>1400</v>
      </c>
      <c r="F11" s="141">
        <v>1</v>
      </c>
      <c r="G11" s="142">
        <f t="shared" ref="G11" si="4">1+(0.04*F11)</f>
        <v>1.04</v>
      </c>
      <c r="H11" s="143">
        <f t="shared" ref="H11" si="5">E11*G11</f>
        <v>1456</v>
      </c>
    </row>
    <row r="12" spans="1:8" s="44" customFormat="1">
      <c r="A12" s="93"/>
      <c r="B12" s="200"/>
      <c r="C12" s="103"/>
      <c r="D12" s="131" t="s">
        <v>125</v>
      </c>
      <c r="E12" s="132">
        <v>1000</v>
      </c>
      <c r="F12" s="133">
        <v>6</v>
      </c>
      <c r="G12" s="134">
        <f t="shared" ref="G12:G16" si="6">1+(0.04*F12)</f>
        <v>1.24</v>
      </c>
      <c r="H12" s="135">
        <f t="shared" ref="H12:H16" si="7">E12*G12</f>
        <v>1240</v>
      </c>
    </row>
    <row r="13" spans="1:8" s="44" customFormat="1">
      <c r="A13" s="93"/>
      <c r="B13" s="200"/>
      <c r="C13" s="103"/>
      <c r="D13" s="136" t="s">
        <v>119</v>
      </c>
      <c r="E13" s="78">
        <v>1000</v>
      </c>
      <c r="F13" s="79">
        <v>5</v>
      </c>
      <c r="G13" s="80">
        <f t="shared" si="6"/>
        <v>1.2</v>
      </c>
      <c r="H13" s="137">
        <f t="shared" si="7"/>
        <v>1200</v>
      </c>
    </row>
    <row r="14" spans="1:8" s="44" customFormat="1">
      <c r="A14" s="93"/>
      <c r="B14" s="200"/>
      <c r="C14" s="103"/>
      <c r="D14" s="136" t="s">
        <v>128</v>
      </c>
      <c r="E14" s="78">
        <v>1000</v>
      </c>
      <c r="F14" s="79">
        <v>4</v>
      </c>
      <c r="G14" s="80">
        <f t="shared" si="6"/>
        <v>1.1599999999999999</v>
      </c>
      <c r="H14" s="137">
        <f t="shared" si="7"/>
        <v>1160</v>
      </c>
    </row>
    <row r="15" spans="1:8" s="44" customFormat="1">
      <c r="A15" s="93"/>
      <c r="B15" s="200"/>
      <c r="C15" s="103"/>
      <c r="D15" s="136" t="s">
        <v>129</v>
      </c>
      <c r="E15" s="78">
        <v>1000</v>
      </c>
      <c r="F15" s="79">
        <v>3</v>
      </c>
      <c r="G15" s="80">
        <f t="shared" si="6"/>
        <v>1.1200000000000001</v>
      </c>
      <c r="H15" s="137">
        <f t="shared" si="7"/>
        <v>1120</v>
      </c>
    </row>
    <row r="16" spans="1:8" s="44" customFormat="1">
      <c r="A16" s="93"/>
      <c r="B16" s="200"/>
      <c r="C16" s="103"/>
      <c r="D16" s="136" t="s">
        <v>122</v>
      </c>
      <c r="E16" s="78">
        <v>1000</v>
      </c>
      <c r="F16" s="79">
        <v>2</v>
      </c>
      <c r="G16" s="80">
        <f t="shared" si="6"/>
        <v>1.08</v>
      </c>
      <c r="H16" s="138">
        <f t="shared" si="7"/>
        <v>1080</v>
      </c>
    </row>
    <row r="17" spans="1:8" s="44" customFormat="1" ht="15.75" thickBot="1">
      <c r="A17" s="93"/>
      <c r="B17" s="200"/>
      <c r="C17" s="103"/>
      <c r="D17" s="139" t="s">
        <v>123</v>
      </c>
      <c r="E17" s="140">
        <v>1000</v>
      </c>
      <c r="F17" s="141">
        <v>1</v>
      </c>
      <c r="G17" s="142">
        <f t="shared" ref="G17" si="8">1+(0.04*F17)</f>
        <v>1.04</v>
      </c>
      <c r="H17" s="143">
        <f t="shared" ref="H17" si="9">E17*G17</f>
        <v>1040</v>
      </c>
    </row>
    <row r="18" spans="1:8" ht="15.75" thickBot="1">
      <c r="B18" s="200"/>
      <c r="C18" s="103"/>
      <c r="D18" s="119"/>
      <c r="E18" s="83"/>
      <c r="F18" s="84"/>
      <c r="G18" s="85"/>
      <c r="H18" s="130">
        <f>SUM(H5:H17)</f>
        <v>17568</v>
      </c>
    </row>
    <row r="19" spans="1:8">
      <c r="B19" s="198"/>
      <c r="C19" s="87"/>
      <c r="D19" s="119"/>
      <c r="E19" s="83"/>
      <c r="F19" s="84"/>
      <c r="G19" s="85"/>
      <c r="H19" s="83"/>
    </row>
    <row r="20" spans="1:8" ht="15" customHeight="1">
      <c r="B20" s="49">
        <v>3</v>
      </c>
      <c r="C20" s="67" t="s">
        <v>32</v>
      </c>
      <c r="D20" s="136">
        <v>42522</v>
      </c>
      <c r="E20" s="78">
        <v>1400</v>
      </c>
      <c r="F20" s="79">
        <v>3</v>
      </c>
      <c r="G20" s="88">
        <f>1+(0.04*F20)</f>
        <v>1.1200000000000001</v>
      </c>
      <c r="H20" s="137">
        <f>E20*G20</f>
        <v>1568.0000000000002</v>
      </c>
    </row>
    <row r="21" spans="1:8" ht="15" customHeight="1">
      <c r="B21" s="258" t="s">
        <v>133</v>
      </c>
      <c r="C21" s="259"/>
      <c r="D21" s="136">
        <v>42552</v>
      </c>
      <c r="E21" s="78">
        <v>1400</v>
      </c>
      <c r="F21" s="79">
        <v>2</v>
      </c>
      <c r="G21" s="88">
        <f>1+(0.04*F21)</f>
        <v>1.08</v>
      </c>
      <c r="H21" s="137">
        <f>E21*G21</f>
        <v>1512</v>
      </c>
    </row>
    <row r="22" spans="1:8" s="44" customFormat="1" ht="15.75" customHeight="1" thickBot="1">
      <c r="A22" s="93"/>
      <c r="B22" s="260"/>
      <c r="C22" s="261"/>
      <c r="D22" s="139">
        <v>42583</v>
      </c>
      <c r="E22" s="140">
        <v>1400</v>
      </c>
      <c r="F22" s="141">
        <v>1</v>
      </c>
      <c r="G22" s="144">
        <f>1+(0.04*F22)</f>
        <v>1.04</v>
      </c>
      <c r="H22" s="143">
        <f>E22*G22</f>
        <v>1456</v>
      </c>
    </row>
    <row r="23" spans="1:8" s="44" customFormat="1" ht="15" customHeight="1">
      <c r="A23" s="93"/>
      <c r="B23" s="260"/>
      <c r="C23" s="261"/>
      <c r="D23" s="131" t="s">
        <v>125</v>
      </c>
      <c r="E23" s="132">
        <v>1000</v>
      </c>
      <c r="F23" s="133">
        <v>6</v>
      </c>
      <c r="G23" s="134">
        <f t="shared" ref="G23:G25" si="10">1+(0.04*F23)</f>
        <v>1.24</v>
      </c>
      <c r="H23" s="135">
        <f t="shared" ref="H23:H25" si="11">E23*G23</f>
        <v>1240</v>
      </c>
    </row>
    <row r="24" spans="1:8" s="44" customFormat="1">
      <c r="A24" s="93"/>
      <c r="B24" s="260"/>
      <c r="C24" s="261"/>
      <c r="D24" s="136" t="s">
        <v>129</v>
      </c>
      <c r="E24" s="78">
        <v>1000</v>
      </c>
      <c r="F24" s="79">
        <v>3</v>
      </c>
      <c r="G24" s="80">
        <f t="shared" si="10"/>
        <v>1.1200000000000001</v>
      </c>
      <c r="H24" s="137">
        <f t="shared" si="11"/>
        <v>1120</v>
      </c>
    </row>
    <row r="25" spans="1:8" s="44" customFormat="1">
      <c r="A25" s="93"/>
      <c r="B25" s="260"/>
      <c r="C25" s="261"/>
      <c r="D25" s="136" t="s">
        <v>122</v>
      </c>
      <c r="E25" s="78">
        <v>1000</v>
      </c>
      <c r="F25" s="79">
        <v>2</v>
      </c>
      <c r="G25" s="80">
        <f t="shared" si="10"/>
        <v>1.08</v>
      </c>
      <c r="H25" s="138">
        <f t="shared" si="11"/>
        <v>1080</v>
      </c>
    </row>
    <row r="26" spans="1:8" s="44" customFormat="1" ht="15.75" thickBot="1">
      <c r="A26" s="93"/>
      <c r="B26" s="260"/>
      <c r="C26" s="261"/>
      <c r="D26" s="139" t="s">
        <v>123</v>
      </c>
      <c r="E26" s="140">
        <v>1000</v>
      </c>
      <c r="F26" s="141">
        <v>1</v>
      </c>
      <c r="G26" s="142">
        <f t="shared" ref="G26" si="12">1+(0.04*F26)</f>
        <v>1.04</v>
      </c>
      <c r="H26" s="143">
        <f t="shared" ref="H26" si="13">E26*G26</f>
        <v>1040</v>
      </c>
    </row>
    <row r="27" spans="1:8" s="44" customFormat="1" ht="15.75" thickBot="1">
      <c r="A27" s="93"/>
      <c r="B27" s="198"/>
      <c r="C27" s="87"/>
      <c r="D27" s="119"/>
      <c r="E27" s="83"/>
      <c r="F27" s="84"/>
      <c r="G27" s="85"/>
      <c r="H27" s="130">
        <f>SUM(H20:H26)</f>
        <v>9016</v>
      </c>
    </row>
    <row r="28" spans="1:8" s="44" customFormat="1" hidden="1">
      <c r="A28" s="93"/>
      <c r="B28" s="198"/>
      <c r="C28" s="87"/>
      <c r="D28" s="119"/>
      <c r="E28" s="83"/>
      <c r="F28" s="84"/>
      <c r="G28" s="85"/>
      <c r="H28" s="83"/>
    </row>
    <row r="29" spans="1:8" hidden="1">
      <c r="B29" s="199">
        <v>4</v>
      </c>
      <c r="C29" s="67" t="s">
        <v>34</v>
      </c>
      <c r="D29" s="118"/>
      <c r="E29" s="78"/>
      <c r="F29" s="79"/>
      <c r="G29" s="88"/>
      <c r="H29" s="89"/>
    </row>
    <row r="30" spans="1:8" ht="15.75" thickBot="1">
      <c r="B30" s="198"/>
      <c r="C30" s="87"/>
      <c r="D30" s="119"/>
      <c r="E30" s="83"/>
      <c r="F30" s="84"/>
      <c r="G30" s="85"/>
      <c r="H30" s="86"/>
    </row>
    <row r="31" spans="1:8">
      <c r="B31" s="202">
        <v>5</v>
      </c>
      <c r="C31" s="155" t="s">
        <v>36</v>
      </c>
      <c r="D31" s="131" t="s">
        <v>119</v>
      </c>
      <c r="E31" s="132">
        <v>1000</v>
      </c>
      <c r="F31" s="133">
        <v>5</v>
      </c>
      <c r="G31" s="134">
        <f t="shared" ref="G31:G34" si="14">1+(0.04*F31)</f>
        <v>1.2</v>
      </c>
      <c r="H31" s="135">
        <f>E31*G31</f>
        <v>1200</v>
      </c>
    </row>
    <row r="32" spans="1:8" s="44" customFormat="1">
      <c r="A32" s="93"/>
      <c r="B32" s="198"/>
      <c r="C32" s="87"/>
      <c r="D32" s="136" t="s">
        <v>128</v>
      </c>
      <c r="E32" s="78">
        <v>1000</v>
      </c>
      <c r="F32" s="79">
        <v>4</v>
      </c>
      <c r="G32" s="80">
        <f t="shared" si="14"/>
        <v>1.1599999999999999</v>
      </c>
      <c r="H32" s="137">
        <f t="shared" ref="H32:H34" si="15">E32*G32</f>
        <v>1160</v>
      </c>
    </row>
    <row r="33" spans="1:8" s="44" customFormat="1">
      <c r="A33" s="93"/>
      <c r="B33" s="198"/>
      <c r="C33" s="87"/>
      <c r="D33" s="136" t="s">
        <v>129</v>
      </c>
      <c r="E33" s="78">
        <v>1000</v>
      </c>
      <c r="F33" s="79">
        <v>3</v>
      </c>
      <c r="G33" s="80">
        <f t="shared" si="14"/>
        <v>1.1200000000000001</v>
      </c>
      <c r="H33" s="137">
        <f t="shared" si="15"/>
        <v>1120</v>
      </c>
    </row>
    <row r="34" spans="1:8" s="44" customFormat="1">
      <c r="A34" s="93"/>
      <c r="B34" s="198"/>
      <c r="C34" s="87"/>
      <c r="D34" s="136" t="s">
        <v>122</v>
      </c>
      <c r="E34" s="78">
        <v>1000</v>
      </c>
      <c r="F34" s="79">
        <v>2</v>
      </c>
      <c r="G34" s="80">
        <f t="shared" si="14"/>
        <v>1.08</v>
      </c>
      <c r="H34" s="138">
        <f t="shared" si="15"/>
        <v>1080</v>
      </c>
    </row>
    <row r="35" spans="1:8" s="44" customFormat="1" ht="15.75" thickBot="1">
      <c r="A35" s="93"/>
      <c r="B35" s="198"/>
      <c r="C35" s="87"/>
      <c r="D35" s="139" t="s">
        <v>123</v>
      </c>
      <c r="E35" s="140">
        <v>1000</v>
      </c>
      <c r="F35" s="141">
        <v>1</v>
      </c>
      <c r="G35" s="142">
        <f t="shared" ref="G35" si="16">1+(0.04*F35)</f>
        <v>1.04</v>
      </c>
      <c r="H35" s="143">
        <f t="shared" ref="H35" si="17">E35*G35</f>
        <v>1040</v>
      </c>
    </row>
    <row r="36" spans="1:8" s="44" customFormat="1" ht="15.75" thickBot="1">
      <c r="A36" s="93"/>
      <c r="B36" s="198"/>
      <c r="C36" s="87"/>
      <c r="D36" s="150">
        <v>42583</v>
      </c>
      <c r="E36" s="151">
        <v>1400</v>
      </c>
      <c r="F36" s="152">
        <v>1</v>
      </c>
      <c r="G36" s="154">
        <f>1+(0.04*F36)</f>
        <v>1.04</v>
      </c>
      <c r="H36" s="153">
        <f>E36*G36</f>
        <v>1456</v>
      </c>
    </row>
    <row r="37" spans="1:8" s="44" customFormat="1" ht="15.75" thickBot="1">
      <c r="A37" s="93"/>
      <c r="B37" s="198"/>
      <c r="C37" s="87"/>
      <c r="D37" s="119"/>
      <c r="E37" s="83"/>
      <c r="F37" s="84"/>
      <c r="G37" s="85"/>
      <c r="H37" s="90">
        <f>SUM(H31:H36)</f>
        <v>7056</v>
      </c>
    </row>
    <row r="38" spans="1:8" ht="15.75" thickBot="1">
      <c r="B38" s="198"/>
      <c r="C38" s="91"/>
      <c r="D38" s="119"/>
      <c r="E38" s="83"/>
      <c r="F38" s="84"/>
      <c r="G38" s="85"/>
      <c r="H38" s="86"/>
    </row>
    <row r="39" spans="1:8">
      <c r="B39" s="49">
        <v>6</v>
      </c>
      <c r="C39" s="67" t="s">
        <v>38</v>
      </c>
      <c r="D39" s="131" t="s">
        <v>125</v>
      </c>
      <c r="E39" s="132">
        <v>1000</v>
      </c>
      <c r="F39" s="133">
        <v>6</v>
      </c>
      <c r="G39" s="134">
        <f t="shared" ref="G39:G43" si="18">1+(0.04*F39)</f>
        <v>1.24</v>
      </c>
      <c r="H39" s="135">
        <f t="shared" ref="H39:H43" si="19">E39*G39</f>
        <v>1240</v>
      </c>
    </row>
    <row r="40" spans="1:8" s="44" customFormat="1">
      <c r="A40" s="93"/>
      <c r="B40" s="200"/>
      <c r="C40" s="103"/>
      <c r="D40" s="136" t="s">
        <v>119</v>
      </c>
      <c r="E40" s="78">
        <v>1000</v>
      </c>
      <c r="F40" s="79">
        <v>5</v>
      </c>
      <c r="G40" s="80">
        <f t="shared" si="18"/>
        <v>1.2</v>
      </c>
      <c r="H40" s="137">
        <f t="shared" si="19"/>
        <v>1200</v>
      </c>
    </row>
    <row r="41" spans="1:8" s="44" customFormat="1">
      <c r="A41" s="93"/>
      <c r="B41" s="200"/>
      <c r="C41" s="103"/>
      <c r="D41" s="136" t="s">
        <v>128</v>
      </c>
      <c r="E41" s="78">
        <v>1000</v>
      </c>
      <c r="F41" s="79">
        <v>4</v>
      </c>
      <c r="G41" s="80">
        <f t="shared" si="18"/>
        <v>1.1599999999999999</v>
      </c>
      <c r="H41" s="137">
        <f t="shared" si="19"/>
        <v>1160</v>
      </c>
    </row>
    <row r="42" spans="1:8" s="44" customFormat="1">
      <c r="A42" s="93"/>
      <c r="B42" s="200"/>
      <c r="C42" s="103"/>
      <c r="D42" s="136" t="s">
        <v>129</v>
      </c>
      <c r="E42" s="78">
        <v>1000</v>
      </c>
      <c r="F42" s="79">
        <v>3</v>
      </c>
      <c r="G42" s="80">
        <f t="shared" si="18"/>
        <v>1.1200000000000001</v>
      </c>
      <c r="H42" s="137">
        <f t="shared" si="19"/>
        <v>1120</v>
      </c>
    </row>
    <row r="43" spans="1:8" s="44" customFormat="1">
      <c r="A43" s="93"/>
      <c r="B43" s="200"/>
      <c r="C43" s="103"/>
      <c r="D43" s="136" t="s">
        <v>122</v>
      </c>
      <c r="E43" s="78">
        <v>1000</v>
      </c>
      <c r="F43" s="79">
        <v>2</v>
      </c>
      <c r="G43" s="80">
        <f t="shared" si="18"/>
        <v>1.08</v>
      </c>
      <c r="H43" s="138">
        <f t="shared" si="19"/>
        <v>1080</v>
      </c>
    </row>
    <row r="44" spans="1:8" s="44" customFormat="1" ht="15.75" thickBot="1">
      <c r="A44" s="93"/>
      <c r="B44" s="200"/>
      <c r="C44" s="103"/>
      <c r="D44" s="139" t="s">
        <v>123</v>
      </c>
      <c r="E44" s="140">
        <v>1000</v>
      </c>
      <c r="F44" s="141">
        <v>1</v>
      </c>
      <c r="G44" s="142">
        <f t="shared" ref="G44" si="20">1+(0.04*F44)</f>
        <v>1.04</v>
      </c>
      <c r="H44" s="143">
        <f t="shared" ref="H44" si="21">E44*G44</f>
        <v>1040</v>
      </c>
    </row>
    <row r="45" spans="1:8" s="44" customFormat="1">
      <c r="A45" s="93"/>
      <c r="B45" s="200"/>
      <c r="C45" s="103"/>
      <c r="D45" s="131">
        <v>42552</v>
      </c>
      <c r="E45" s="132">
        <v>1256</v>
      </c>
      <c r="F45" s="133">
        <v>2</v>
      </c>
      <c r="G45" s="183">
        <f>1+(0.04*F45)</f>
        <v>1.08</v>
      </c>
      <c r="H45" s="135">
        <f>E45*G45</f>
        <v>1356.48</v>
      </c>
    </row>
    <row r="46" spans="1:8" s="44" customFormat="1" ht="15.75" thickBot="1">
      <c r="A46" s="93"/>
      <c r="B46" s="200"/>
      <c r="C46" s="103"/>
      <c r="D46" s="150">
        <v>42583</v>
      </c>
      <c r="E46" s="151">
        <v>1400</v>
      </c>
      <c r="F46" s="152">
        <v>1</v>
      </c>
      <c r="G46" s="154">
        <f>1+(0.04*F46)</f>
        <v>1.04</v>
      </c>
      <c r="H46" s="153">
        <f>E46*G46</f>
        <v>1456</v>
      </c>
    </row>
    <row r="47" spans="1:8" s="44" customFormat="1" ht="15.75" thickBot="1">
      <c r="A47" s="93"/>
      <c r="B47" s="200"/>
      <c r="C47" s="103"/>
      <c r="D47" s="119"/>
      <c r="E47" s="83"/>
      <c r="F47" s="84"/>
      <c r="G47" s="85"/>
      <c r="H47" s="90">
        <f>SUM(H39:H46)</f>
        <v>9652.48</v>
      </c>
    </row>
    <row r="48" spans="1:8" s="44" customFormat="1" ht="15.75" thickBot="1">
      <c r="A48" s="93"/>
      <c r="B48" s="200"/>
      <c r="C48" s="103"/>
      <c r="D48" s="119"/>
      <c r="E48" s="83"/>
      <c r="F48" s="84"/>
      <c r="G48" s="85"/>
      <c r="H48" s="104"/>
    </row>
    <row r="49" spans="1:8" ht="15.75" hidden="1" thickBot="1">
      <c r="B49" s="199">
        <v>7</v>
      </c>
      <c r="C49" s="67" t="s">
        <v>15</v>
      </c>
      <c r="D49" s="118"/>
      <c r="E49" s="78"/>
      <c r="F49" s="79"/>
      <c r="G49" s="80"/>
      <c r="H49" s="90"/>
    </row>
    <row r="50" spans="1:8" ht="15.75" hidden="1" thickBot="1">
      <c r="B50" s="198"/>
      <c r="C50" s="87"/>
      <c r="D50" s="119"/>
      <c r="E50" s="83"/>
      <c r="F50" s="84"/>
      <c r="G50" s="85"/>
      <c r="H50" s="86"/>
    </row>
    <row r="51" spans="1:8" ht="15.75" hidden="1" thickBot="1">
      <c r="B51" s="199">
        <v>8</v>
      </c>
      <c r="C51" s="67" t="s">
        <v>41</v>
      </c>
      <c r="D51" s="118"/>
      <c r="E51" s="78"/>
      <c r="F51" s="79"/>
      <c r="G51" s="80"/>
      <c r="H51" s="90"/>
    </row>
    <row r="52" spans="1:8" hidden="1">
      <c r="B52" s="198"/>
      <c r="C52" s="92"/>
      <c r="D52" s="120"/>
      <c r="E52" s="93"/>
      <c r="F52" s="93"/>
      <c r="G52" s="93"/>
      <c r="H52" s="94"/>
    </row>
    <row r="53" spans="1:8" hidden="1">
      <c r="B53" s="199">
        <v>9</v>
      </c>
      <c r="C53" s="67" t="s">
        <v>43</v>
      </c>
      <c r="D53" s="118"/>
      <c r="E53" s="78"/>
      <c r="F53" s="79"/>
      <c r="G53" s="80"/>
      <c r="H53" s="78"/>
    </row>
    <row r="54" spans="1:8" ht="15.75" hidden="1" thickBot="1">
      <c r="B54" s="198"/>
      <c r="C54" s="87"/>
      <c r="D54" s="120"/>
      <c r="E54" s="93"/>
      <c r="F54" s="93"/>
      <c r="G54" s="93"/>
      <c r="H54" s="94"/>
    </row>
    <row r="55" spans="1:8" ht="15.75" thickBot="1">
      <c r="B55" s="49">
        <v>10</v>
      </c>
      <c r="C55" s="67" t="s">
        <v>177</v>
      </c>
      <c r="D55" s="145">
        <v>42583</v>
      </c>
      <c r="E55" s="146">
        <v>1400</v>
      </c>
      <c r="F55" s="147">
        <v>1</v>
      </c>
      <c r="G55" s="148">
        <f t="shared" ref="G55:G60" si="22">1+(0.04*F55)</f>
        <v>1.04</v>
      </c>
      <c r="H55" s="149">
        <f t="shared" ref="H55:H60" si="23">E55*G55</f>
        <v>1456</v>
      </c>
    </row>
    <row r="56" spans="1:8" s="44" customFormat="1">
      <c r="A56" s="93"/>
      <c r="B56" s="200"/>
      <c r="C56" s="103"/>
      <c r="D56" s="131" t="s">
        <v>125</v>
      </c>
      <c r="E56" s="132">
        <v>1000</v>
      </c>
      <c r="F56" s="133">
        <v>6</v>
      </c>
      <c r="G56" s="134">
        <f t="shared" si="22"/>
        <v>1.24</v>
      </c>
      <c r="H56" s="135">
        <f t="shared" si="23"/>
        <v>1240</v>
      </c>
    </row>
    <row r="57" spans="1:8" s="44" customFormat="1">
      <c r="A57" s="93"/>
      <c r="B57" s="200"/>
      <c r="C57" s="103"/>
      <c r="D57" s="136" t="s">
        <v>119</v>
      </c>
      <c r="E57" s="78">
        <v>1000</v>
      </c>
      <c r="F57" s="79">
        <v>5</v>
      </c>
      <c r="G57" s="80">
        <f t="shared" si="22"/>
        <v>1.2</v>
      </c>
      <c r="H57" s="137">
        <f t="shared" si="23"/>
        <v>1200</v>
      </c>
    </row>
    <row r="58" spans="1:8" s="44" customFormat="1">
      <c r="A58" s="93"/>
      <c r="B58" s="200"/>
      <c r="C58" s="103"/>
      <c r="D58" s="136" t="s">
        <v>128</v>
      </c>
      <c r="E58" s="78">
        <v>1000</v>
      </c>
      <c r="F58" s="79">
        <v>4</v>
      </c>
      <c r="G58" s="80">
        <f t="shared" si="22"/>
        <v>1.1599999999999999</v>
      </c>
      <c r="H58" s="137">
        <f t="shared" si="23"/>
        <v>1160</v>
      </c>
    </row>
    <row r="59" spans="1:8" s="44" customFormat="1">
      <c r="A59" s="93"/>
      <c r="B59" s="200"/>
      <c r="C59" s="103"/>
      <c r="D59" s="136" t="s">
        <v>129</v>
      </c>
      <c r="E59" s="78">
        <v>1000</v>
      </c>
      <c r="F59" s="79">
        <v>3</v>
      </c>
      <c r="G59" s="80">
        <f t="shared" si="22"/>
        <v>1.1200000000000001</v>
      </c>
      <c r="H59" s="137">
        <f t="shared" si="23"/>
        <v>1120</v>
      </c>
    </row>
    <row r="60" spans="1:8" s="44" customFormat="1">
      <c r="A60" s="93"/>
      <c r="B60" s="200"/>
      <c r="C60" s="103"/>
      <c r="D60" s="136" t="s">
        <v>122</v>
      </c>
      <c r="E60" s="78">
        <v>1000</v>
      </c>
      <c r="F60" s="79">
        <v>2</v>
      </c>
      <c r="G60" s="80">
        <f t="shared" si="22"/>
        <v>1.08</v>
      </c>
      <c r="H60" s="138">
        <f t="shared" si="23"/>
        <v>1080</v>
      </c>
    </row>
    <row r="61" spans="1:8" s="44" customFormat="1" ht="15.75" thickBot="1">
      <c r="A61" s="93"/>
      <c r="B61" s="200"/>
      <c r="C61" s="103"/>
      <c r="D61" s="139" t="s">
        <v>123</v>
      </c>
      <c r="E61" s="140">
        <v>1000</v>
      </c>
      <c r="F61" s="141">
        <v>1</v>
      </c>
      <c r="G61" s="142">
        <f t="shared" ref="G61" si="24">1+(0.04*F61)</f>
        <v>1.04</v>
      </c>
      <c r="H61" s="143">
        <f t="shared" ref="H61" si="25">E61*G61</f>
        <v>1040</v>
      </c>
    </row>
    <row r="62" spans="1:8" s="44" customFormat="1" ht="15.75" thickBot="1">
      <c r="A62" s="93"/>
      <c r="B62" s="200"/>
      <c r="C62" s="103"/>
      <c r="D62" s="119"/>
      <c r="E62" s="83"/>
      <c r="F62" s="84"/>
      <c r="G62" s="85"/>
      <c r="H62" s="130">
        <f>SUM(H55:H61)</f>
        <v>8296</v>
      </c>
    </row>
    <row r="63" spans="1:8" ht="15.75" thickBot="1">
      <c r="B63" s="198"/>
      <c r="C63" s="87"/>
      <c r="D63" s="119"/>
      <c r="E63" s="83"/>
      <c r="F63" s="84"/>
      <c r="G63" s="85"/>
      <c r="H63" s="86"/>
    </row>
    <row r="64" spans="1:8">
      <c r="B64" s="49">
        <v>11</v>
      </c>
      <c r="C64" s="67" t="s">
        <v>30</v>
      </c>
      <c r="D64" s="131">
        <v>42401</v>
      </c>
      <c r="E64" s="132">
        <v>900</v>
      </c>
      <c r="F64" s="133">
        <v>7</v>
      </c>
      <c r="G64" s="134">
        <f>1+(0.04*F64)</f>
        <v>1.28</v>
      </c>
      <c r="H64" s="135">
        <f t="shared" ref="H64:H75" si="26">E64*G64</f>
        <v>1152</v>
      </c>
    </row>
    <row r="65" spans="1:8" s="44" customFormat="1">
      <c r="A65" s="93"/>
      <c r="B65" s="200"/>
      <c r="C65" s="103"/>
      <c r="D65" s="136">
        <v>42430</v>
      </c>
      <c r="E65" s="78">
        <v>1400</v>
      </c>
      <c r="F65" s="79">
        <v>6</v>
      </c>
      <c r="G65" s="80">
        <f t="shared" ref="G65:G75" si="27">1+(0.04*F65)</f>
        <v>1.24</v>
      </c>
      <c r="H65" s="137">
        <f t="shared" si="26"/>
        <v>1736</v>
      </c>
    </row>
    <row r="66" spans="1:8" s="44" customFormat="1">
      <c r="A66" s="93"/>
      <c r="B66" s="200"/>
      <c r="C66" s="103"/>
      <c r="D66" s="136">
        <v>42461</v>
      </c>
      <c r="E66" s="78">
        <v>1400</v>
      </c>
      <c r="F66" s="79">
        <v>5</v>
      </c>
      <c r="G66" s="80">
        <f t="shared" si="27"/>
        <v>1.2</v>
      </c>
      <c r="H66" s="137">
        <f t="shared" si="26"/>
        <v>1680</v>
      </c>
    </row>
    <row r="67" spans="1:8" s="44" customFormat="1">
      <c r="A67" s="93"/>
      <c r="B67" s="257" t="s">
        <v>133</v>
      </c>
      <c r="C67" s="257"/>
      <c r="D67" s="136">
        <v>42491</v>
      </c>
      <c r="E67" s="78">
        <v>1400</v>
      </c>
      <c r="F67" s="79">
        <v>4</v>
      </c>
      <c r="G67" s="80">
        <f t="shared" si="27"/>
        <v>1.1599999999999999</v>
      </c>
      <c r="H67" s="137">
        <f t="shared" si="26"/>
        <v>1624</v>
      </c>
    </row>
    <row r="68" spans="1:8" s="44" customFormat="1">
      <c r="A68" s="93"/>
      <c r="B68" s="257"/>
      <c r="C68" s="257"/>
      <c r="D68" s="136">
        <v>42522</v>
      </c>
      <c r="E68" s="78">
        <v>1400</v>
      </c>
      <c r="F68" s="79">
        <v>3</v>
      </c>
      <c r="G68" s="80">
        <f t="shared" si="27"/>
        <v>1.1200000000000001</v>
      </c>
      <c r="H68" s="137">
        <f t="shared" si="26"/>
        <v>1568.0000000000002</v>
      </c>
    </row>
    <row r="69" spans="1:8" s="44" customFormat="1">
      <c r="A69" s="93"/>
      <c r="B69" s="257"/>
      <c r="C69" s="257"/>
      <c r="D69" s="136">
        <v>42552</v>
      </c>
      <c r="E69" s="78">
        <v>1400</v>
      </c>
      <c r="F69" s="79">
        <v>2</v>
      </c>
      <c r="G69" s="80">
        <f t="shared" si="27"/>
        <v>1.08</v>
      </c>
      <c r="H69" s="137">
        <f t="shared" si="26"/>
        <v>1512</v>
      </c>
    </row>
    <row r="70" spans="1:8" s="44" customFormat="1" ht="19.5" thickBot="1">
      <c r="A70" s="93"/>
      <c r="B70" s="156"/>
      <c r="C70" s="129"/>
      <c r="D70" s="139">
        <v>42583</v>
      </c>
      <c r="E70" s="140">
        <v>1400</v>
      </c>
      <c r="F70" s="141">
        <v>1</v>
      </c>
      <c r="G70" s="142">
        <f t="shared" ref="G70" si="28">1+(0.04*F70)</f>
        <v>1.04</v>
      </c>
      <c r="H70" s="143">
        <f t="shared" ref="H70" si="29">E70*G70</f>
        <v>1456</v>
      </c>
    </row>
    <row r="71" spans="1:8" s="44" customFormat="1">
      <c r="A71" s="93"/>
      <c r="B71" s="200"/>
      <c r="C71" s="103"/>
      <c r="D71" s="131" t="s">
        <v>125</v>
      </c>
      <c r="E71" s="132">
        <v>1000</v>
      </c>
      <c r="F71" s="133">
        <v>6</v>
      </c>
      <c r="G71" s="134">
        <f t="shared" si="27"/>
        <v>1.24</v>
      </c>
      <c r="H71" s="135">
        <f t="shared" si="26"/>
        <v>1240</v>
      </c>
    </row>
    <row r="72" spans="1:8" s="44" customFormat="1">
      <c r="A72" s="93"/>
      <c r="B72" s="200"/>
      <c r="C72" s="103"/>
      <c r="D72" s="136" t="s">
        <v>119</v>
      </c>
      <c r="E72" s="78">
        <v>1000</v>
      </c>
      <c r="F72" s="79">
        <v>5</v>
      </c>
      <c r="G72" s="80">
        <f t="shared" si="27"/>
        <v>1.2</v>
      </c>
      <c r="H72" s="137">
        <f t="shared" si="26"/>
        <v>1200</v>
      </c>
    </row>
    <row r="73" spans="1:8" s="44" customFormat="1">
      <c r="A73" s="93"/>
      <c r="B73" s="200"/>
      <c r="C73" s="103"/>
      <c r="D73" s="136" t="s">
        <v>128</v>
      </c>
      <c r="E73" s="78">
        <v>1000</v>
      </c>
      <c r="F73" s="79">
        <v>4</v>
      </c>
      <c r="G73" s="80">
        <f t="shared" si="27"/>
        <v>1.1599999999999999</v>
      </c>
      <c r="H73" s="137">
        <f t="shared" si="26"/>
        <v>1160</v>
      </c>
    </row>
    <row r="74" spans="1:8" s="44" customFormat="1">
      <c r="A74" s="93"/>
      <c r="B74" s="200"/>
      <c r="C74" s="103"/>
      <c r="D74" s="136" t="s">
        <v>129</v>
      </c>
      <c r="E74" s="78">
        <v>1000</v>
      </c>
      <c r="F74" s="79">
        <v>3</v>
      </c>
      <c r="G74" s="80">
        <f t="shared" si="27"/>
        <v>1.1200000000000001</v>
      </c>
      <c r="H74" s="137">
        <f t="shared" si="26"/>
        <v>1120</v>
      </c>
    </row>
    <row r="75" spans="1:8" s="44" customFormat="1">
      <c r="A75" s="93"/>
      <c r="B75" s="200"/>
      <c r="C75" s="103"/>
      <c r="D75" s="136" t="s">
        <v>122</v>
      </c>
      <c r="E75" s="78">
        <v>1000</v>
      </c>
      <c r="F75" s="79">
        <v>2</v>
      </c>
      <c r="G75" s="80">
        <f t="shared" si="27"/>
        <v>1.08</v>
      </c>
      <c r="H75" s="138">
        <f t="shared" si="26"/>
        <v>1080</v>
      </c>
    </row>
    <row r="76" spans="1:8" s="44" customFormat="1" ht="15.75" thickBot="1">
      <c r="A76" s="93"/>
      <c r="B76" s="200"/>
      <c r="C76" s="103"/>
      <c r="D76" s="139" t="s">
        <v>123</v>
      </c>
      <c r="E76" s="140">
        <v>1000</v>
      </c>
      <c r="F76" s="141">
        <v>1</v>
      </c>
      <c r="G76" s="142">
        <f t="shared" ref="G76" si="30">1+(0.04*F76)</f>
        <v>1.04</v>
      </c>
      <c r="H76" s="143">
        <f t="shared" ref="H76" si="31">E76*G76</f>
        <v>1040</v>
      </c>
    </row>
    <row r="77" spans="1:8" s="44" customFormat="1" ht="15.75" thickBot="1">
      <c r="A77" s="93"/>
      <c r="B77" s="200"/>
      <c r="C77" s="103"/>
      <c r="D77" s="119"/>
      <c r="E77" s="83"/>
      <c r="F77" s="84"/>
      <c r="G77" s="85"/>
      <c r="H77" s="130">
        <f>SUM(H64:H76)</f>
        <v>17568</v>
      </c>
    </row>
    <row r="78" spans="1:8" ht="15.75" thickBot="1">
      <c r="B78" s="201"/>
      <c r="C78" s="95"/>
      <c r="D78" s="120"/>
      <c r="E78" s="93"/>
      <c r="F78" s="93"/>
      <c r="G78" s="93"/>
      <c r="H78" s="94"/>
    </row>
    <row r="79" spans="1:8" ht="15.75" thickBot="1">
      <c r="B79" s="49">
        <v>12</v>
      </c>
      <c r="C79" s="67" t="s">
        <v>30</v>
      </c>
      <c r="D79" s="145">
        <v>42583</v>
      </c>
      <c r="E79" s="146">
        <v>1400</v>
      </c>
      <c r="F79" s="147">
        <v>1</v>
      </c>
      <c r="G79" s="148">
        <f t="shared" ref="G79:G82" si="32">1+(0.04*F79)</f>
        <v>1.04</v>
      </c>
      <c r="H79" s="149">
        <f t="shared" ref="H79:H82" si="33">E79*G79</f>
        <v>1456</v>
      </c>
    </row>
    <row r="80" spans="1:8" s="44" customFormat="1">
      <c r="A80" s="93"/>
      <c r="B80" s="200"/>
      <c r="C80" s="103"/>
      <c r="D80" s="131" t="s">
        <v>119</v>
      </c>
      <c r="E80" s="132">
        <v>250</v>
      </c>
      <c r="F80" s="133">
        <v>4</v>
      </c>
      <c r="G80" s="134">
        <f t="shared" si="32"/>
        <v>1.1599999999999999</v>
      </c>
      <c r="H80" s="135">
        <f t="shared" si="33"/>
        <v>290</v>
      </c>
    </row>
    <row r="81" spans="1:8" s="44" customFormat="1">
      <c r="A81" s="93"/>
      <c r="B81" s="200"/>
      <c r="C81" s="103"/>
      <c r="D81" s="136" t="s">
        <v>129</v>
      </c>
      <c r="E81" s="78">
        <v>1000</v>
      </c>
      <c r="F81" s="79">
        <v>3</v>
      </c>
      <c r="G81" s="80">
        <f t="shared" si="32"/>
        <v>1.1200000000000001</v>
      </c>
      <c r="H81" s="137">
        <f t="shared" si="33"/>
        <v>1120</v>
      </c>
    </row>
    <row r="82" spans="1:8" s="44" customFormat="1">
      <c r="A82" s="93"/>
      <c r="B82" s="200"/>
      <c r="C82" s="103"/>
      <c r="D82" s="136" t="s">
        <v>122</v>
      </c>
      <c r="E82" s="78">
        <v>1000</v>
      </c>
      <c r="F82" s="79">
        <v>2</v>
      </c>
      <c r="G82" s="80">
        <f t="shared" si="32"/>
        <v>1.08</v>
      </c>
      <c r="H82" s="138">
        <f t="shared" si="33"/>
        <v>1080</v>
      </c>
    </row>
    <row r="83" spans="1:8" s="44" customFormat="1" ht="15.75" thickBot="1">
      <c r="A83" s="93"/>
      <c r="B83" s="200"/>
      <c r="C83" s="103"/>
      <c r="D83" s="139" t="s">
        <v>123</v>
      </c>
      <c r="E83" s="140">
        <v>1000</v>
      </c>
      <c r="F83" s="141">
        <v>1</v>
      </c>
      <c r="G83" s="142">
        <f t="shared" ref="G83" si="34">1+(0.04*F83)</f>
        <v>1.04</v>
      </c>
      <c r="H83" s="143">
        <f t="shared" ref="H83" si="35">E83*G83</f>
        <v>1040</v>
      </c>
    </row>
    <row r="84" spans="1:8" s="44" customFormat="1" ht="15.75" thickBot="1">
      <c r="A84" s="93"/>
      <c r="B84" s="200"/>
      <c r="C84" s="103"/>
      <c r="D84" s="119"/>
      <c r="E84" s="83"/>
      <c r="F84" s="84"/>
      <c r="G84" s="85"/>
      <c r="H84" s="130">
        <f>SUM(H79:H82)</f>
        <v>3946</v>
      </c>
    </row>
    <row r="85" spans="1:8" ht="15.75" hidden="1" thickBot="1">
      <c r="B85" s="198"/>
      <c r="C85" s="92"/>
      <c r="D85" s="46"/>
    </row>
    <row r="86" spans="1:8" ht="15.75" hidden="1" thickBot="1">
      <c r="B86" s="199">
        <v>13</v>
      </c>
      <c r="C86" s="67" t="s">
        <v>48</v>
      </c>
      <c r="D86" s="118"/>
      <c r="E86" s="78"/>
      <c r="F86" s="79"/>
      <c r="G86" s="80"/>
      <c r="H86" s="90"/>
    </row>
    <row r="87" spans="1:8" s="44" customFormat="1" ht="77.25" hidden="1">
      <c r="A87" s="93"/>
      <c r="B87" s="200"/>
      <c r="C87" s="123" t="s">
        <v>134</v>
      </c>
      <c r="D87" s="119"/>
      <c r="E87" s="83"/>
      <c r="F87" s="84"/>
      <c r="G87" s="85"/>
      <c r="H87" s="83"/>
    </row>
    <row r="88" spans="1:8" ht="15.75" thickBot="1">
      <c r="B88" s="198"/>
      <c r="C88" s="92"/>
      <c r="D88" s="46"/>
    </row>
    <row r="89" spans="1:8" ht="15.75" thickBot="1">
      <c r="B89" s="49">
        <v>14</v>
      </c>
      <c r="C89" s="100" t="s">
        <v>178</v>
      </c>
      <c r="D89" s="131" t="s">
        <v>125</v>
      </c>
      <c r="E89" s="132">
        <v>1000</v>
      </c>
      <c r="F89" s="133">
        <v>5</v>
      </c>
      <c r="G89" s="134">
        <f t="shared" ref="G89:G93" si="36">1+(0.04*F89)</f>
        <v>1.2</v>
      </c>
      <c r="H89" s="135">
        <f t="shared" ref="H89:H93" si="37">E89*G89</f>
        <v>1200</v>
      </c>
    </row>
    <row r="90" spans="1:8">
      <c r="D90" s="136" t="s">
        <v>119</v>
      </c>
      <c r="E90" s="78">
        <v>1000</v>
      </c>
      <c r="F90" s="79">
        <v>4</v>
      </c>
      <c r="G90" s="80">
        <f t="shared" si="36"/>
        <v>1.1599999999999999</v>
      </c>
      <c r="H90" s="137">
        <f t="shared" si="37"/>
        <v>1160</v>
      </c>
    </row>
    <row r="91" spans="1:8">
      <c r="D91" s="136" t="s">
        <v>128</v>
      </c>
      <c r="E91" s="78">
        <v>1000</v>
      </c>
      <c r="F91" s="79">
        <v>3</v>
      </c>
      <c r="G91" s="80">
        <f t="shared" si="36"/>
        <v>1.1200000000000001</v>
      </c>
      <c r="H91" s="137">
        <f t="shared" si="37"/>
        <v>1120</v>
      </c>
    </row>
    <row r="92" spans="1:8">
      <c r="D92" s="136" t="s">
        <v>129</v>
      </c>
      <c r="E92" s="78">
        <v>1000</v>
      </c>
      <c r="F92" s="79">
        <v>2</v>
      </c>
      <c r="G92" s="80">
        <f t="shared" si="36"/>
        <v>1.08</v>
      </c>
      <c r="H92" s="137">
        <f t="shared" si="37"/>
        <v>1080</v>
      </c>
    </row>
    <row r="93" spans="1:8">
      <c r="D93" s="136" t="s">
        <v>122</v>
      </c>
      <c r="E93" s="78">
        <v>1000</v>
      </c>
      <c r="F93" s="79">
        <v>1</v>
      </c>
      <c r="G93" s="80">
        <f t="shared" si="36"/>
        <v>1.04</v>
      </c>
      <c r="H93" s="137">
        <f t="shared" si="37"/>
        <v>1040</v>
      </c>
    </row>
    <row r="94" spans="1:8" s="44" customFormat="1" ht="15.75" thickBot="1">
      <c r="A94" s="93"/>
      <c r="D94" s="150" t="s">
        <v>123</v>
      </c>
      <c r="E94" s="151">
        <v>1000</v>
      </c>
      <c r="F94" s="152">
        <v>1</v>
      </c>
      <c r="G94" s="182">
        <f t="shared" ref="G94" si="38">1+(0.04*F94)</f>
        <v>1.04</v>
      </c>
      <c r="H94" s="153">
        <f t="shared" ref="H94" si="39">E94*G94</f>
        <v>1040</v>
      </c>
    </row>
    <row r="95" spans="1:8" ht="15.75" thickBot="1">
      <c r="D95" s="82"/>
      <c r="E95" s="83"/>
      <c r="F95" s="84"/>
      <c r="G95" s="85"/>
      <c r="H95" s="130">
        <f>SUM(H89:H94)</f>
        <v>6640</v>
      </c>
    </row>
  </sheetData>
  <mergeCells count="4">
    <mergeCell ref="B2:H2"/>
    <mergeCell ref="B8:C10"/>
    <mergeCell ref="B67:C69"/>
    <mergeCell ref="B21:C26"/>
  </mergeCells>
  <pageMargins left="0.70866141732283472" right="0.31496062992125984" top="0.78740157480314965" bottom="1.1417322834645669" header="0.31496062992125984" footer="0.31496062992125984"/>
  <pageSetup paperSize="9"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88"/>
  <sheetViews>
    <sheetView workbookViewId="0">
      <selection activeCell="E6" sqref="E6"/>
    </sheetView>
  </sheetViews>
  <sheetFormatPr baseColWidth="10" defaultRowHeight="15"/>
  <cols>
    <col min="6" max="6" width="22.5703125" customWidth="1"/>
    <col min="7" max="7" width="26.28515625" customWidth="1"/>
  </cols>
  <sheetData>
    <row r="1" spans="2:9" s="44" customFormat="1">
      <c r="B1" s="161" t="s">
        <v>1</v>
      </c>
      <c r="C1" s="162" t="s">
        <v>2</v>
      </c>
      <c r="D1" s="162"/>
      <c r="E1" s="163" t="s">
        <v>5</v>
      </c>
      <c r="F1" s="163"/>
      <c r="G1" s="164" t="s">
        <v>82</v>
      </c>
      <c r="H1" s="165" t="s">
        <v>83</v>
      </c>
      <c r="I1" s="165" t="s">
        <v>83</v>
      </c>
    </row>
    <row r="2" spans="2:9" s="44" customFormat="1">
      <c r="B2" s="170">
        <v>42422</v>
      </c>
      <c r="C2" s="171" t="s">
        <v>69</v>
      </c>
      <c r="D2" s="171">
        <v>1</v>
      </c>
      <c r="E2" s="172" t="s">
        <v>70</v>
      </c>
      <c r="F2" s="172"/>
      <c r="G2" s="173">
        <v>42401</v>
      </c>
      <c r="H2" s="174">
        <v>900</v>
      </c>
      <c r="I2" s="175"/>
    </row>
    <row r="3" spans="2:9">
      <c r="B3" s="170">
        <v>42439</v>
      </c>
      <c r="C3" s="171">
        <v>3</v>
      </c>
      <c r="D3" s="171">
        <v>1</v>
      </c>
      <c r="E3" s="172" t="s">
        <v>58</v>
      </c>
      <c r="F3" s="172"/>
      <c r="G3" s="173">
        <v>42401</v>
      </c>
      <c r="H3" s="174">
        <v>920</v>
      </c>
      <c r="I3" s="175"/>
    </row>
    <row r="4" spans="2:9">
      <c r="B4" s="170">
        <v>42443</v>
      </c>
      <c r="C4" s="171">
        <v>8</v>
      </c>
      <c r="D4" s="171">
        <v>1</v>
      </c>
      <c r="E4" s="172" t="s">
        <v>58</v>
      </c>
      <c r="F4" s="172"/>
      <c r="G4" s="173" t="s">
        <v>64</v>
      </c>
      <c r="H4" s="174">
        <v>500</v>
      </c>
      <c r="I4" s="175"/>
    </row>
    <row r="5" spans="2:9" s="43" customFormat="1">
      <c r="B5" s="170">
        <v>42469</v>
      </c>
      <c r="C5" s="171">
        <v>15</v>
      </c>
      <c r="D5" s="171">
        <v>1</v>
      </c>
      <c r="E5" s="172" t="s">
        <v>84</v>
      </c>
      <c r="F5" s="172"/>
      <c r="G5" s="173" t="s">
        <v>85</v>
      </c>
      <c r="H5" s="174">
        <v>1700</v>
      </c>
      <c r="I5" s="175"/>
    </row>
    <row r="6" spans="2:9" s="44" customFormat="1">
      <c r="B6" s="176">
        <v>42496</v>
      </c>
      <c r="C6" s="177">
        <v>24</v>
      </c>
      <c r="D6" s="177">
        <v>1</v>
      </c>
      <c r="E6" s="178" t="s">
        <v>91</v>
      </c>
      <c r="F6" s="178"/>
      <c r="G6" s="173" t="s">
        <v>92</v>
      </c>
      <c r="H6" s="174">
        <v>2200</v>
      </c>
      <c r="I6" s="175"/>
    </row>
    <row r="7" spans="2:9" s="43" customFormat="1">
      <c r="B7" s="176">
        <v>42528</v>
      </c>
      <c r="C7" s="177">
        <v>39</v>
      </c>
      <c r="D7" s="177">
        <v>1</v>
      </c>
      <c r="E7" s="178" t="s">
        <v>28</v>
      </c>
      <c r="F7" s="178"/>
      <c r="G7" s="173" t="s">
        <v>106</v>
      </c>
      <c r="H7" s="174">
        <v>2200</v>
      </c>
      <c r="I7" s="175"/>
    </row>
    <row r="8" spans="2:9" s="43" customFormat="1">
      <c r="B8" s="176">
        <v>42558</v>
      </c>
      <c r="C8" s="177">
        <v>52</v>
      </c>
      <c r="D8" s="177">
        <v>1</v>
      </c>
      <c r="E8" s="178" t="s">
        <v>58</v>
      </c>
      <c r="F8" s="178"/>
      <c r="G8" s="173" t="s">
        <v>116</v>
      </c>
      <c r="H8" s="174">
        <v>2200</v>
      </c>
      <c r="I8" s="175"/>
    </row>
    <row r="9" spans="2:9" s="43" customFormat="1">
      <c r="B9" s="176">
        <v>42592</v>
      </c>
      <c r="C9" s="177">
        <v>58</v>
      </c>
      <c r="D9" s="177">
        <v>1</v>
      </c>
      <c r="E9" s="178" t="s">
        <v>8</v>
      </c>
      <c r="F9" s="178"/>
      <c r="G9" s="173" t="s">
        <v>164</v>
      </c>
      <c r="H9" s="174">
        <v>2200</v>
      </c>
      <c r="I9" s="175"/>
    </row>
    <row r="10" spans="2:9" s="43" customFormat="1">
      <c r="B10" s="176">
        <v>42621</v>
      </c>
      <c r="C10" s="177">
        <v>71</v>
      </c>
      <c r="D10" s="177">
        <v>1</v>
      </c>
      <c r="E10" s="178" t="s">
        <v>58</v>
      </c>
      <c r="F10" s="178"/>
      <c r="G10" s="173" t="s">
        <v>150</v>
      </c>
      <c r="H10" s="174">
        <v>1200</v>
      </c>
      <c r="I10" s="175"/>
    </row>
    <row r="11" spans="2:9" s="43" customFormat="1">
      <c r="B11" s="160">
        <v>42502</v>
      </c>
      <c r="C11" s="49">
        <v>29</v>
      </c>
      <c r="D11" s="49">
        <v>3</v>
      </c>
      <c r="E11" s="128" t="s">
        <v>97</v>
      </c>
      <c r="F11" s="128"/>
      <c r="G11" s="65" t="s">
        <v>98</v>
      </c>
      <c r="H11" s="66">
        <v>2772</v>
      </c>
      <c r="I11" s="159"/>
    </row>
    <row r="12" spans="2:9" s="43" customFormat="1">
      <c r="B12" s="160">
        <v>42545</v>
      </c>
      <c r="C12" s="49">
        <v>45</v>
      </c>
      <c r="D12" s="49">
        <v>3</v>
      </c>
      <c r="E12" s="128" t="s">
        <v>159</v>
      </c>
      <c r="F12" s="128"/>
      <c r="G12" s="168" t="s">
        <v>160</v>
      </c>
      <c r="H12" s="66">
        <v>5100</v>
      </c>
      <c r="I12" s="159"/>
    </row>
    <row r="13" spans="2:9" s="43" customFormat="1">
      <c r="B13" s="160">
        <v>42606</v>
      </c>
      <c r="C13" s="49">
        <v>66</v>
      </c>
      <c r="D13" s="49">
        <v>3</v>
      </c>
      <c r="E13" s="169" t="s">
        <v>17</v>
      </c>
      <c r="F13" s="169"/>
      <c r="G13" s="65">
        <v>42430</v>
      </c>
      <c r="H13" s="66">
        <v>1624</v>
      </c>
      <c r="I13" s="159"/>
    </row>
    <row r="14" spans="2:9" s="43" customFormat="1">
      <c r="B14" s="170">
        <v>42422</v>
      </c>
      <c r="C14" s="171" t="s">
        <v>69</v>
      </c>
      <c r="D14" s="171">
        <v>4</v>
      </c>
      <c r="E14" s="172" t="s">
        <v>71</v>
      </c>
      <c r="F14" s="172"/>
      <c r="G14" s="173">
        <v>42401</v>
      </c>
      <c r="H14" s="174">
        <v>955</v>
      </c>
      <c r="I14" s="175"/>
    </row>
    <row r="15" spans="2:9" s="43" customFormat="1">
      <c r="B15" s="170">
        <v>42439</v>
      </c>
      <c r="C15" s="171">
        <v>2</v>
      </c>
      <c r="D15" s="171">
        <v>4</v>
      </c>
      <c r="E15" s="172" t="s">
        <v>57</v>
      </c>
      <c r="F15" s="172"/>
      <c r="G15" s="173">
        <v>42401</v>
      </c>
      <c r="H15" s="174">
        <v>1260</v>
      </c>
      <c r="I15" s="175"/>
    </row>
    <row r="16" spans="2:9" s="43" customFormat="1">
      <c r="B16" s="170">
        <v>42471</v>
      </c>
      <c r="C16" s="171">
        <v>17</v>
      </c>
      <c r="D16" s="171">
        <v>4</v>
      </c>
      <c r="E16" s="172" t="s">
        <v>53</v>
      </c>
      <c r="F16" s="172"/>
      <c r="G16" s="173" t="s">
        <v>86</v>
      </c>
      <c r="H16" s="174">
        <v>2400</v>
      </c>
      <c r="I16" s="175"/>
    </row>
    <row r="17" spans="2:9" s="43" customFormat="1">
      <c r="B17" s="176">
        <v>42530</v>
      </c>
      <c r="C17" s="177">
        <v>40</v>
      </c>
      <c r="D17" s="177">
        <v>4</v>
      </c>
      <c r="E17" s="178" t="s">
        <v>53</v>
      </c>
      <c r="F17" s="178"/>
      <c r="G17" s="173" t="s">
        <v>107</v>
      </c>
      <c r="H17" s="174">
        <v>2400</v>
      </c>
      <c r="I17" s="175"/>
    </row>
    <row r="18" spans="2:9" s="43" customFormat="1">
      <c r="B18" s="176">
        <v>42565</v>
      </c>
      <c r="C18" s="177">
        <v>53</v>
      </c>
      <c r="D18" s="177">
        <v>4</v>
      </c>
      <c r="E18" s="178" t="s">
        <v>53</v>
      </c>
      <c r="F18" s="178"/>
      <c r="G18" s="173" t="s">
        <v>113</v>
      </c>
      <c r="H18" s="174">
        <v>2400</v>
      </c>
      <c r="I18" s="175"/>
    </row>
    <row r="19" spans="2:9" s="43" customFormat="1">
      <c r="B19" s="176">
        <v>42615</v>
      </c>
      <c r="C19" s="177">
        <v>68</v>
      </c>
      <c r="D19" s="177">
        <v>4</v>
      </c>
      <c r="E19" s="178" t="s">
        <v>53</v>
      </c>
      <c r="F19" s="178"/>
      <c r="G19" s="173" t="s">
        <v>166</v>
      </c>
      <c r="H19" s="174">
        <v>4856</v>
      </c>
      <c r="I19" s="175"/>
    </row>
    <row r="20" spans="2:9">
      <c r="B20" s="176">
        <v>42499</v>
      </c>
      <c r="C20" s="177">
        <v>37</v>
      </c>
      <c r="D20" s="177">
        <v>4</v>
      </c>
      <c r="E20" s="178" t="s">
        <v>53</v>
      </c>
      <c r="F20" s="178"/>
      <c r="G20" s="179" t="s">
        <v>165</v>
      </c>
      <c r="H20" s="174">
        <v>2400</v>
      </c>
      <c r="I20" s="175"/>
    </row>
    <row r="21" spans="2:9">
      <c r="B21" s="157">
        <v>42422</v>
      </c>
      <c r="C21" s="64" t="s">
        <v>69</v>
      </c>
      <c r="D21" s="64">
        <v>5</v>
      </c>
      <c r="E21" s="158" t="s">
        <v>72</v>
      </c>
      <c r="F21" s="158"/>
      <c r="G21" s="65">
        <v>42401</v>
      </c>
      <c r="H21" s="66">
        <v>905</v>
      </c>
      <c r="I21" s="159"/>
    </row>
    <row r="22" spans="2:9">
      <c r="B22" s="157">
        <v>42451</v>
      </c>
      <c r="C22" s="64">
        <v>12</v>
      </c>
      <c r="D22" s="64">
        <v>5</v>
      </c>
      <c r="E22" s="158" t="s">
        <v>18</v>
      </c>
      <c r="F22" s="158"/>
      <c r="G22" s="65">
        <v>42401</v>
      </c>
      <c r="H22" s="66">
        <v>1248</v>
      </c>
      <c r="I22" s="159"/>
    </row>
    <row r="23" spans="2:9">
      <c r="B23" s="157">
        <v>42481</v>
      </c>
      <c r="C23" s="64">
        <v>23</v>
      </c>
      <c r="D23" s="64">
        <v>5</v>
      </c>
      <c r="E23" s="158" t="s">
        <v>18</v>
      </c>
      <c r="F23" s="158"/>
      <c r="G23" s="65">
        <v>42430</v>
      </c>
      <c r="H23" s="66">
        <v>1400</v>
      </c>
      <c r="I23" s="159"/>
    </row>
    <row r="24" spans="2:9">
      <c r="B24" s="160">
        <v>42556</v>
      </c>
      <c r="C24" s="49">
        <v>48</v>
      </c>
      <c r="D24" s="49">
        <v>5</v>
      </c>
      <c r="E24" s="158" t="s">
        <v>18</v>
      </c>
      <c r="F24" s="158"/>
      <c r="G24" s="65" t="s">
        <v>112</v>
      </c>
      <c r="H24" s="66">
        <v>2968</v>
      </c>
      <c r="I24" s="159"/>
    </row>
    <row r="25" spans="2:9">
      <c r="B25" s="160">
        <v>42578</v>
      </c>
      <c r="C25" s="49">
        <v>56</v>
      </c>
      <c r="D25" s="49">
        <v>5</v>
      </c>
      <c r="E25" s="128" t="s">
        <v>18</v>
      </c>
      <c r="F25" s="128"/>
      <c r="G25" s="65" t="s">
        <v>117</v>
      </c>
      <c r="H25" s="66">
        <v>2456</v>
      </c>
      <c r="I25" s="159"/>
    </row>
    <row r="26" spans="2:9">
      <c r="B26" s="160">
        <v>42613</v>
      </c>
      <c r="C26" s="49">
        <v>67</v>
      </c>
      <c r="D26" s="49">
        <v>5</v>
      </c>
      <c r="E26" s="128" t="s">
        <v>18</v>
      </c>
      <c r="F26" s="128"/>
      <c r="G26" s="65">
        <v>42552</v>
      </c>
      <c r="H26" s="66">
        <v>1456</v>
      </c>
      <c r="I26" s="159"/>
    </row>
    <row r="27" spans="2:9">
      <c r="B27" s="170">
        <v>42422</v>
      </c>
      <c r="C27" s="171" t="s">
        <v>69</v>
      </c>
      <c r="D27" s="171">
        <v>6</v>
      </c>
      <c r="E27" s="172" t="s">
        <v>73</v>
      </c>
      <c r="F27" s="172"/>
      <c r="G27" s="173">
        <v>42401</v>
      </c>
      <c r="H27" s="174">
        <v>907</v>
      </c>
      <c r="I27" s="175"/>
    </row>
    <row r="28" spans="2:9">
      <c r="B28" s="170">
        <v>42468</v>
      </c>
      <c r="C28" s="171">
        <v>14</v>
      </c>
      <c r="D28" s="171">
        <v>6</v>
      </c>
      <c r="E28" s="172" t="s">
        <v>68</v>
      </c>
      <c r="F28" s="172"/>
      <c r="G28" s="173">
        <v>42430</v>
      </c>
      <c r="H28" s="174">
        <v>1400</v>
      </c>
      <c r="I28" s="175"/>
    </row>
    <row r="29" spans="2:9">
      <c r="B29" s="176">
        <v>42506</v>
      </c>
      <c r="C29" s="177">
        <v>32</v>
      </c>
      <c r="D29" s="177">
        <v>6</v>
      </c>
      <c r="E29" s="178" t="s">
        <v>99</v>
      </c>
      <c r="F29" s="178"/>
      <c r="G29" s="173">
        <v>42461</v>
      </c>
      <c r="H29" s="174">
        <v>1400</v>
      </c>
      <c r="I29" s="175"/>
    </row>
    <row r="30" spans="2:9">
      <c r="B30" s="176">
        <v>42551</v>
      </c>
      <c r="C30" s="177">
        <v>46</v>
      </c>
      <c r="D30" s="177">
        <v>6</v>
      </c>
      <c r="E30" s="180" t="s">
        <v>111</v>
      </c>
      <c r="F30" s="180"/>
      <c r="G30" s="181" t="s">
        <v>105</v>
      </c>
      <c r="H30" s="174">
        <v>1456</v>
      </c>
      <c r="I30" s="175"/>
    </row>
    <row r="31" spans="2:9">
      <c r="B31" s="176">
        <v>42598</v>
      </c>
      <c r="C31" s="177">
        <v>62</v>
      </c>
      <c r="D31" s="177">
        <v>6</v>
      </c>
      <c r="E31" s="178" t="s">
        <v>12</v>
      </c>
      <c r="F31" s="178"/>
      <c r="G31" s="173" t="s">
        <v>13</v>
      </c>
      <c r="H31" s="174">
        <v>1700</v>
      </c>
      <c r="I31" s="175"/>
    </row>
    <row r="32" spans="2:9">
      <c r="B32" s="157">
        <v>42422</v>
      </c>
      <c r="C32" s="64" t="s">
        <v>69</v>
      </c>
      <c r="D32" s="64">
        <v>7</v>
      </c>
      <c r="E32" s="158" t="s">
        <v>74</v>
      </c>
      <c r="F32" s="158"/>
      <c r="G32" s="65" t="s">
        <v>75</v>
      </c>
      <c r="H32" s="66">
        <v>3000</v>
      </c>
      <c r="I32" s="159"/>
    </row>
    <row r="33" spans="2:9">
      <c r="B33" s="157">
        <v>42443</v>
      </c>
      <c r="C33" s="64">
        <v>9</v>
      </c>
      <c r="D33" s="64">
        <v>7</v>
      </c>
      <c r="E33" s="158" t="s">
        <v>65</v>
      </c>
      <c r="F33" s="158"/>
      <c r="G33" s="65">
        <v>42430</v>
      </c>
      <c r="H33" s="66">
        <v>1200</v>
      </c>
      <c r="I33" s="159"/>
    </row>
    <row r="34" spans="2:9">
      <c r="B34" s="157">
        <v>42473</v>
      </c>
      <c r="C34" s="64">
        <v>20</v>
      </c>
      <c r="D34" s="64">
        <v>7</v>
      </c>
      <c r="E34" s="158" t="s">
        <v>15</v>
      </c>
      <c r="F34" s="158"/>
      <c r="G34" s="65" t="s">
        <v>86</v>
      </c>
      <c r="H34" s="66">
        <v>2400</v>
      </c>
      <c r="I34" s="159"/>
    </row>
    <row r="35" spans="2:9">
      <c r="B35" s="160">
        <v>42506</v>
      </c>
      <c r="C35" s="49">
        <v>33</v>
      </c>
      <c r="D35" s="49">
        <v>7</v>
      </c>
      <c r="E35" s="128" t="s">
        <v>65</v>
      </c>
      <c r="F35" s="128"/>
      <c r="G35" s="65" t="s">
        <v>94</v>
      </c>
      <c r="H35" s="66">
        <v>2400</v>
      </c>
      <c r="I35" s="159"/>
    </row>
    <row r="36" spans="2:9">
      <c r="B36" s="160">
        <v>42542</v>
      </c>
      <c r="C36" s="49">
        <v>43</v>
      </c>
      <c r="D36" s="49">
        <v>7</v>
      </c>
      <c r="E36" s="128" t="s">
        <v>65</v>
      </c>
      <c r="F36" s="128"/>
      <c r="G36" s="65" t="s">
        <v>109</v>
      </c>
      <c r="H36" s="66">
        <v>2400</v>
      </c>
      <c r="I36" s="159"/>
    </row>
    <row r="37" spans="2:9">
      <c r="B37" s="160">
        <v>42569</v>
      </c>
      <c r="C37" s="49">
        <v>55</v>
      </c>
      <c r="D37" s="49">
        <v>7</v>
      </c>
      <c r="E37" s="128" t="s">
        <v>15</v>
      </c>
      <c r="F37" s="128"/>
      <c r="G37" s="65" t="s">
        <v>113</v>
      </c>
      <c r="H37" s="66">
        <v>2400</v>
      </c>
      <c r="I37" s="159"/>
    </row>
    <row r="38" spans="2:9">
      <c r="B38" s="160">
        <v>42601</v>
      </c>
      <c r="C38" s="49">
        <v>64</v>
      </c>
      <c r="D38" s="49">
        <v>7</v>
      </c>
      <c r="E38" s="128" t="s">
        <v>15</v>
      </c>
      <c r="F38" s="128"/>
      <c r="G38" s="65" t="s">
        <v>167</v>
      </c>
      <c r="H38" s="66">
        <v>2400</v>
      </c>
      <c r="I38" s="159"/>
    </row>
    <row r="39" spans="2:9">
      <c r="B39" s="160">
        <v>42634</v>
      </c>
      <c r="C39" s="49">
        <v>75</v>
      </c>
      <c r="D39" s="49">
        <v>7</v>
      </c>
      <c r="E39" s="128" t="s">
        <v>15</v>
      </c>
      <c r="F39" s="128"/>
      <c r="G39" s="65" t="s">
        <v>154</v>
      </c>
      <c r="H39" s="66">
        <v>2400</v>
      </c>
      <c r="I39" s="159"/>
    </row>
    <row r="40" spans="2:9">
      <c r="B40" s="170">
        <v>42422</v>
      </c>
      <c r="C40" s="171" t="s">
        <v>69</v>
      </c>
      <c r="D40" s="171">
        <v>8</v>
      </c>
      <c r="E40" s="172" t="s">
        <v>76</v>
      </c>
      <c r="F40" s="172"/>
      <c r="G40" s="173" t="s">
        <v>77</v>
      </c>
      <c r="H40" s="174">
        <v>1600</v>
      </c>
      <c r="I40" s="175"/>
    </row>
    <row r="41" spans="2:9">
      <c r="B41" s="170">
        <v>42437</v>
      </c>
      <c r="C41" s="171">
        <v>1</v>
      </c>
      <c r="D41" s="171">
        <v>8</v>
      </c>
      <c r="E41" s="172" t="s">
        <v>56</v>
      </c>
      <c r="F41" s="172"/>
      <c r="G41" s="173">
        <v>42401</v>
      </c>
      <c r="H41" s="174">
        <v>1200</v>
      </c>
      <c r="I41" s="175"/>
    </row>
    <row r="42" spans="2:9">
      <c r="B42" s="170">
        <v>42469</v>
      </c>
      <c r="C42" s="171">
        <v>16</v>
      </c>
      <c r="D42" s="171">
        <v>8</v>
      </c>
      <c r="E42" s="172" t="s">
        <v>41</v>
      </c>
      <c r="F42" s="172"/>
      <c r="G42" s="173" t="s">
        <v>86</v>
      </c>
      <c r="H42" s="174">
        <v>2400</v>
      </c>
      <c r="I42" s="175"/>
    </row>
    <row r="43" spans="2:9">
      <c r="B43" s="176">
        <v>42500</v>
      </c>
      <c r="C43" s="177">
        <v>27</v>
      </c>
      <c r="D43" s="177">
        <v>8</v>
      </c>
      <c r="E43" s="178" t="s">
        <v>95</v>
      </c>
      <c r="F43" s="178"/>
      <c r="G43" s="173" t="s">
        <v>94</v>
      </c>
      <c r="H43" s="174">
        <v>2400</v>
      </c>
      <c r="I43" s="175"/>
    </row>
    <row r="44" spans="2:9">
      <c r="B44" s="176">
        <v>42531</v>
      </c>
      <c r="C44" s="177">
        <v>41</v>
      </c>
      <c r="D44" s="177">
        <v>8</v>
      </c>
      <c r="E44" s="178" t="s">
        <v>108</v>
      </c>
      <c r="F44" s="178"/>
      <c r="G44" s="173" t="s">
        <v>109</v>
      </c>
      <c r="H44" s="174">
        <v>2400</v>
      </c>
      <c r="I44" s="175"/>
    </row>
    <row r="45" spans="2:9">
      <c r="B45" s="176">
        <v>42558</v>
      </c>
      <c r="C45" s="177">
        <v>49</v>
      </c>
      <c r="D45" s="177">
        <v>8</v>
      </c>
      <c r="E45" s="178" t="s">
        <v>95</v>
      </c>
      <c r="F45" s="178"/>
      <c r="G45" s="173" t="s">
        <v>113</v>
      </c>
      <c r="H45" s="174">
        <v>2400</v>
      </c>
      <c r="I45" s="175"/>
    </row>
    <row r="46" spans="2:9">
      <c r="B46" s="176">
        <v>42592</v>
      </c>
      <c r="C46" s="177">
        <v>60</v>
      </c>
      <c r="D46" s="177">
        <v>8</v>
      </c>
      <c r="E46" s="178" t="s">
        <v>10</v>
      </c>
      <c r="F46" s="178"/>
      <c r="G46" s="173" t="s">
        <v>168</v>
      </c>
      <c r="H46" s="174">
        <v>2400</v>
      </c>
      <c r="I46" s="175"/>
    </row>
    <row r="47" spans="2:9">
      <c r="B47" s="176">
        <v>42622</v>
      </c>
      <c r="C47" s="177">
        <v>73</v>
      </c>
      <c r="D47" s="177">
        <v>8</v>
      </c>
      <c r="E47" s="178" t="s">
        <v>41</v>
      </c>
      <c r="F47" s="178"/>
      <c r="G47" s="173" t="s">
        <v>169</v>
      </c>
      <c r="H47" s="174">
        <v>2400</v>
      </c>
      <c r="I47" s="175"/>
    </row>
    <row r="48" spans="2:9">
      <c r="B48" s="157">
        <v>42423</v>
      </c>
      <c r="C48" s="64" t="s">
        <v>69</v>
      </c>
      <c r="D48" s="64">
        <v>9</v>
      </c>
      <c r="E48" s="158" t="s">
        <v>78</v>
      </c>
      <c r="F48" s="158"/>
      <c r="G48" s="65">
        <v>42401</v>
      </c>
      <c r="H48" s="66">
        <v>1001</v>
      </c>
      <c r="I48" s="159"/>
    </row>
    <row r="49" spans="2:10">
      <c r="B49" s="157">
        <v>42446</v>
      </c>
      <c r="C49" s="64">
        <v>11</v>
      </c>
      <c r="D49" s="64">
        <v>9</v>
      </c>
      <c r="E49" s="158" t="s">
        <v>66</v>
      </c>
      <c r="F49" s="158"/>
      <c r="G49" s="65">
        <v>42401</v>
      </c>
      <c r="H49" s="66">
        <v>636</v>
      </c>
      <c r="I49" s="159"/>
    </row>
    <row r="50" spans="2:10">
      <c r="B50" s="157">
        <v>42471</v>
      </c>
      <c r="C50" s="64">
        <v>18</v>
      </c>
      <c r="D50" s="64">
        <v>9</v>
      </c>
      <c r="E50" s="158" t="s">
        <v>87</v>
      </c>
      <c r="F50" s="158"/>
      <c r="G50" s="65" t="s">
        <v>86</v>
      </c>
      <c r="H50" s="66">
        <v>2400</v>
      </c>
      <c r="I50" s="159"/>
    </row>
    <row r="51" spans="2:10">
      <c r="B51" s="160">
        <v>42499</v>
      </c>
      <c r="C51" s="49">
        <v>25</v>
      </c>
      <c r="D51" s="49">
        <v>9</v>
      </c>
      <c r="E51" s="128" t="s">
        <v>93</v>
      </c>
      <c r="F51" s="128"/>
      <c r="G51" s="65" t="s">
        <v>94</v>
      </c>
      <c r="H51" s="66">
        <v>2400</v>
      </c>
      <c r="I51" s="159"/>
    </row>
    <row r="52" spans="2:10">
      <c r="B52" s="160">
        <v>42543</v>
      </c>
      <c r="C52" s="49">
        <v>44</v>
      </c>
      <c r="D52" s="49">
        <v>9</v>
      </c>
      <c r="E52" s="128" t="s">
        <v>43</v>
      </c>
      <c r="F52" s="128"/>
      <c r="G52" s="65" t="s">
        <v>110</v>
      </c>
      <c r="H52" s="66">
        <v>2400</v>
      </c>
      <c r="I52" s="159"/>
    </row>
    <row r="53" spans="2:10">
      <c r="B53" s="160">
        <v>42569</v>
      </c>
      <c r="C53" s="49">
        <v>54</v>
      </c>
      <c r="D53" s="49">
        <v>9</v>
      </c>
      <c r="E53" s="128" t="s">
        <v>14</v>
      </c>
      <c r="F53" s="128"/>
      <c r="G53" s="65" t="s">
        <v>113</v>
      </c>
      <c r="H53" s="66">
        <v>2456</v>
      </c>
      <c r="I53" s="159"/>
      <c r="J53" s="47"/>
    </row>
    <row r="54" spans="2:10">
      <c r="B54" s="160">
        <v>42599</v>
      </c>
      <c r="C54" s="49">
        <v>63</v>
      </c>
      <c r="D54" s="49">
        <v>9</v>
      </c>
      <c r="E54" s="128" t="s">
        <v>14</v>
      </c>
      <c r="F54" s="128"/>
      <c r="G54" s="65" t="s">
        <v>118</v>
      </c>
      <c r="H54" s="66">
        <v>2400</v>
      </c>
      <c r="I54" s="159"/>
    </row>
    <row r="55" spans="2:10">
      <c r="B55" s="160">
        <v>42619</v>
      </c>
      <c r="C55" s="49">
        <v>69</v>
      </c>
      <c r="D55" s="49">
        <v>9</v>
      </c>
      <c r="E55" s="128" t="s">
        <v>14</v>
      </c>
      <c r="F55" s="128"/>
      <c r="G55" s="65" t="s">
        <v>147</v>
      </c>
      <c r="H55" s="66">
        <v>2400</v>
      </c>
      <c r="I55" s="159"/>
    </row>
    <row r="56" spans="2:10">
      <c r="B56" s="170">
        <v>42443</v>
      </c>
      <c r="C56" s="171">
        <v>5</v>
      </c>
      <c r="D56" s="171">
        <v>10</v>
      </c>
      <c r="E56" s="172" t="s">
        <v>60</v>
      </c>
      <c r="F56" s="172"/>
      <c r="G56" s="173" t="s">
        <v>61</v>
      </c>
      <c r="H56" s="174">
        <v>2180</v>
      </c>
      <c r="I56" s="175"/>
    </row>
    <row r="57" spans="2:10">
      <c r="B57" s="176">
        <v>42502</v>
      </c>
      <c r="C57" s="177">
        <v>28</v>
      </c>
      <c r="D57" s="177">
        <v>10</v>
      </c>
      <c r="E57" s="178" t="s">
        <v>11</v>
      </c>
      <c r="F57" s="178"/>
      <c r="G57" s="173" t="s">
        <v>96</v>
      </c>
      <c r="H57" s="174">
        <v>1456</v>
      </c>
      <c r="I57" s="175"/>
    </row>
    <row r="58" spans="2:10">
      <c r="B58" s="176">
        <v>42521</v>
      </c>
      <c r="C58" s="177">
        <v>35</v>
      </c>
      <c r="D58" s="177">
        <v>10</v>
      </c>
      <c r="E58" s="178" t="s">
        <v>11</v>
      </c>
      <c r="F58" s="178"/>
      <c r="G58" s="173" t="s">
        <v>102</v>
      </c>
      <c r="H58" s="174">
        <v>1456</v>
      </c>
      <c r="I58" s="175"/>
    </row>
    <row r="59" spans="2:10">
      <c r="B59" s="176">
        <v>42556</v>
      </c>
      <c r="C59" s="177">
        <v>47</v>
      </c>
      <c r="D59" s="177">
        <v>10</v>
      </c>
      <c r="E59" s="178" t="s">
        <v>11</v>
      </c>
      <c r="F59" s="178"/>
      <c r="G59" s="179">
        <v>42491</v>
      </c>
      <c r="H59" s="174">
        <v>1456</v>
      </c>
      <c r="I59" s="175"/>
    </row>
    <row r="60" spans="2:10">
      <c r="B60" s="176">
        <v>42594</v>
      </c>
      <c r="C60" s="177">
        <v>61</v>
      </c>
      <c r="D60" s="177">
        <v>10</v>
      </c>
      <c r="E60" s="178" t="s">
        <v>11</v>
      </c>
      <c r="F60" s="178"/>
      <c r="G60" s="173">
        <v>42522</v>
      </c>
      <c r="H60" s="174">
        <v>1456</v>
      </c>
      <c r="I60" s="175"/>
    </row>
    <row r="61" spans="2:10">
      <c r="B61" s="176">
        <v>42622</v>
      </c>
      <c r="C61" s="177">
        <v>72</v>
      </c>
      <c r="D61" s="177">
        <v>10</v>
      </c>
      <c r="E61" s="178" t="s">
        <v>11</v>
      </c>
      <c r="F61" s="178"/>
      <c r="G61" s="173" t="s">
        <v>151</v>
      </c>
      <c r="H61" s="174">
        <v>1456</v>
      </c>
      <c r="I61" s="175"/>
    </row>
    <row r="62" spans="2:10">
      <c r="B62" s="157">
        <v>42422</v>
      </c>
      <c r="C62" s="64" t="s">
        <v>69</v>
      </c>
      <c r="D62" s="64">
        <v>12</v>
      </c>
      <c r="E62" s="158" t="s">
        <v>79</v>
      </c>
      <c r="F62" s="158"/>
      <c r="G62" s="65">
        <v>42401</v>
      </c>
      <c r="H62" s="66">
        <v>909</v>
      </c>
      <c r="I62" s="159"/>
    </row>
    <row r="63" spans="2:10">
      <c r="B63" s="160">
        <v>42499</v>
      </c>
      <c r="C63" s="49">
        <v>26</v>
      </c>
      <c r="D63" s="49">
        <v>12</v>
      </c>
      <c r="E63" s="128" t="s">
        <v>7</v>
      </c>
      <c r="F63" s="128"/>
      <c r="G63" s="166" t="s">
        <v>158</v>
      </c>
      <c r="H63" s="66">
        <v>2648</v>
      </c>
      <c r="I63" s="159"/>
    </row>
    <row r="64" spans="2:10" ht="26.25">
      <c r="B64" s="160">
        <v>42507</v>
      </c>
      <c r="C64" s="49">
        <v>34</v>
      </c>
      <c r="D64" s="49">
        <v>12</v>
      </c>
      <c r="E64" s="128" t="s">
        <v>7</v>
      </c>
      <c r="F64" s="128"/>
      <c r="G64" s="166" t="s">
        <v>101</v>
      </c>
      <c r="H64" s="66">
        <v>1750</v>
      </c>
      <c r="I64" s="159"/>
      <c r="J64" s="44" t="s">
        <v>127</v>
      </c>
    </row>
    <row r="65" spans="2:9">
      <c r="B65" s="160">
        <v>42558</v>
      </c>
      <c r="C65" s="49">
        <v>51</v>
      </c>
      <c r="D65" s="49">
        <v>12</v>
      </c>
      <c r="E65" s="128" t="s">
        <v>7</v>
      </c>
      <c r="F65" s="128"/>
      <c r="G65" s="65" t="s">
        <v>115</v>
      </c>
      <c r="H65" s="66">
        <v>2400</v>
      </c>
      <c r="I65" s="159"/>
    </row>
    <row r="66" spans="2:9">
      <c r="B66" s="160">
        <v>42592</v>
      </c>
      <c r="C66" s="49">
        <v>57</v>
      </c>
      <c r="D66" s="49">
        <v>12</v>
      </c>
      <c r="E66" s="128" t="s">
        <v>7</v>
      </c>
      <c r="F66" s="128"/>
      <c r="G66" s="167">
        <v>42522</v>
      </c>
      <c r="H66" s="66">
        <v>1400</v>
      </c>
      <c r="I66" s="159"/>
    </row>
    <row r="67" spans="2:9">
      <c r="B67" s="160">
        <v>42634</v>
      </c>
      <c r="C67" s="49">
        <v>76</v>
      </c>
      <c r="D67" s="49">
        <v>12</v>
      </c>
      <c r="E67" s="128" t="s">
        <v>7</v>
      </c>
      <c r="F67" s="128"/>
      <c r="G67" s="65" t="s">
        <v>151</v>
      </c>
      <c r="H67" s="66">
        <v>1456</v>
      </c>
      <c r="I67" s="159"/>
    </row>
    <row r="68" spans="2:9">
      <c r="B68" s="170">
        <v>42422</v>
      </c>
      <c r="C68" s="171" t="s">
        <v>69</v>
      </c>
      <c r="D68" s="171">
        <v>13</v>
      </c>
      <c r="E68" s="172" t="s">
        <v>80</v>
      </c>
      <c r="F68" s="172"/>
      <c r="G68" s="173">
        <v>42401</v>
      </c>
      <c r="H68" s="174">
        <v>1000</v>
      </c>
      <c r="I68" s="175"/>
    </row>
    <row r="69" spans="2:9">
      <c r="B69" s="170">
        <v>42443</v>
      </c>
      <c r="C69" s="171">
        <v>7</v>
      </c>
      <c r="D69" s="171">
        <v>13</v>
      </c>
      <c r="E69" s="172" t="s">
        <v>62</v>
      </c>
      <c r="F69" s="172"/>
      <c r="G69" s="173" t="s">
        <v>63</v>
      </c>
      <c r="H69" s="174">
        <v>1700</v>
      </c>
      <c r="I69" s="175"/>
    </row>
    <row r="70" spans="2:9">
      <c r="B70" s="170">
        <v>42478</v>
      </c>
      <c r="C70" s="171">
        <v>21</v>
      </c>
      <c r="D70" s="171">
        <v>13</v>
      </c>
      <c r="E70" s="172" t="s">
        <v>88</v>
      </c>
      <c r="F70" s="172"/>
      <c r="G70" s="173" t="s">
        <v>86</v>
      </c>
      <c r="H70" s="174">
        <v>2400</v>
      </c>
      <c r="I70" s="175"/>
    </row>
    <row r="71" spans="2:9">
      <c r="B71" s="176">
        <v>42506</v>
      </c>
      <c r="C71" s="177">
        <v>31</v>
      </c>
      <c r="D71" s="177">
        <v>13</v>
      </c>
      <c r="E71" s="178" t="s">
        <v>62</v>
      </c>
      <c r="F71" s="178"/>
      <c r="G71" s="173" t="s">
        <v>94</v>
      </c>
      <c r="H71" s="174">
        <v>2400</v>
      </c>
      <c r="I71" s="175"/>
    </row>
    <row r="72" spans="2:9">
      <c r="B72" s="176">
        <v>42537</v>
      </c>
      <c r="C72" s="177">
        <v>42</v>
      </c>
      <c r="D72" s="177">
        <v>13</v>
      </c>
      <c r="E72" s="178" t="s">
        <v>48</v>
      </c>
      <c r="F72" s="178"/>
      <c r="G72" s="173" t="s">
        <v>109</v>
      </c>
      <c r="H72" s="174">
        <v>2400</v>
      </c>
      <c r="I72" s="175"/>
    </row>
    <row r="73" spans="2:9">
      <c r="B73" s="176">
        <v>42621</v>
      </c>
      <c r="C73" s="177">
        <v>70</v>
      </c>
      <c r="D73" s="177">
        <v>13</v>
      </c>
      <c r="E73" s="180" t="s">
        <v>148</v>
      </c>
      <c r="F73" s="180"/>
      <c r="G73" s="173" t="s">
        <v>149</v>
      </c>
      <c r="H73" s="174">
        <v>7200</v>
      </c>
      <c r="I73" s="175"/>
    </row>
    <row r="74" spans="2:9">
      <c r="B74" s="157">
        <v>42422</v>
      </c>
      <c r="C74" s="64" t="s">
        <v>69</v>
      </c>
      <c r="D74" s="64">
        <v>14</v>
      </c>
      <c r="E74" s="158" t="s">
        <v>81</v>
      </c>
      <c r="F74" s="158"/>
      <c r="G74" s="65">
        <v>42401</v>
      </c>
      <c r="H74" s="66">
        <v>907</v>
      </c>
      <c r="I74" s="159"/>
    </row>
    <row r="75" spans="2:9">
      <c r="B75" s="157">
        <v>42440</v>
      </c>
      <c r="C75" s="64">
        <v>4</v>
      </c>
      <c r="D75" s="64">
        <v>14</v>
      </c>
      <c r="E75" s="158" t="s">
        <v>59</v>
      </c>
      <c r="F75" s="158"/>
      <c r="G75" s="65">
        <v>42430</v>
      </c>
      <c r="H75" s="66">
        <v>1200</v>
      </c>
      <c r="I75" s="159"/>
    </row>
    <row r="76" spans="2:9">
      <c r="B76" s="157">
        <v>42478</v>
      </c>
      <c r="C76" s="64">
        <v>22</v>
      </c>
      <c r="D76" s="64">
        <v>14</v>
      </c>
      <c r="E76" s="158" t="s">
        <v>89</v>
      </c>
      <c r="F76" s="158"/>
      <c r="G76" s="65">
        <v>42430</v>
      </c>
      <c r="H76" s="66">
        <v>1400</v>
      </c>
      <c r="I76" s="159"/>
    </row>
    <row r="77" spans="2:9">
      <c r="B77" s="160">
        <v>42528</v>
      </c>
      <c r="C77" s="49">
        <v>38</v>
      </c>
      <c r="D77" s="49">
        <v>14</v>
      </c>
      <c r="E77" s="158" t="s">
        <v>89</v>
      </c>
      <c r="F77" s="158"/>
      <c r="G77" s="166" t="s">
        <v>105</v>
      </c>
      <c r="H77" s="66">
        <v>1400</v>
      </c>
      <c r="I77" s="159"/>
    </row>
    <row r="78" spans="2:9">
      <c r="B78" s="160">
        <v>42530</v>
      </c>
      <c r="C78" s="49">
        <v>36</v>
      </c>
      <c r="D78" s="49">
        <v>14</v>
      </c>
      <c r="E78" s="158" t="s">
        <v>89</v>
      </c>
      <c r="F78" s="158"/>
      <c r="G78" s="65" t="s">
        <v>104</v>
      </c>
      <c r="H78" s="66">
        <v>1400</v>
      </c>
      <c r="I78" s="159"/>
    </row>
    <row r="79" spans="2:9">
      <c r="B79" s="160">
        <v>42558</v>
      </c>
      <c r="C79" s="49">
        <v>50</v>
      </c>
      <c r="D79" s="49">
        <v>14</v>
      </c>
      <c r="E79" s="128" t="s">
        <v>9</v>
      </c>
      <c r="F79" s="128"/>
      <c r="G79" s="65" t="s">
        <v>114</v>
      </c>
      <c r="H79" s="66">
        <v>1400</v>
      </c>
      <c r="I79" s="159"/>
    </row>
    <row r="80" spans="2:9">
      <c r="B80" s="160">
        <v>42592</v>
      </c>
      <c r="C80" s="49">
        <v>59</v>
      </c>
      <c r="D80" s="49">
        <v>14</v>
      </c>
      <c r="E80" s="128" t="s">
        <v>9</v>
      </c>
      <c r="F80" s="128"/>
      <c r="G80" s="65">
        <v>42552</v>
      </c>
      <c r="H80" s="66">
        <v>1400</v>
      </c>
      <c r="I80" s="159"/>
    </row>
    <row r="81" spans="2:9">
      <c r="B81" s="160">
        <v>42625</v>
      </c>
      <c r="C81" s="49">
        <v>74</v>
      </c>
      <c r="D81" s="49">
        <v>14</v>
      </c>
      <c r="E81" s="128" t="s">
        <v>153</v>
      </c>
      <c r="F81" s="128"/>
      <c r="G81" s="65" t="s">
        <v>150</v>
      </c>
      <c r="H81" s="66">
        <v>1400</v>
      </c>
      <c r="I81" s="159"/>
    </row>
    <row r="82" spans="2:9">
      <c r="B82" s="160">
        <v>42496</v>
      </c>
      <c r="C82" s="49">
        <v>24</v>
      </c>
      <c r="D82" s="49">
        <v>1</v>
      </c>
      <c r="E82" s="128" t="s">
        <v>91</v>
      </c>
      <c r="F82" s="128"/>
      <c r="G82" s="65" t="s">
        <v>92</v>
      </c>
      <c r="H82" s="66">
        <v>2200</v>
      </c>
      <c r="I82" s="159"/>
    </row>
    <row r="83" spans="2:9">
      <c r="B83" s="160">
        <v>42502</v>
      </c>
      <c r="C83" s="49">
        <v>30</v>
      </c>
      <c r="D83" s="49" t="s">
        <v>16</v>
      </c>
      <c r="E83" s="128" t="s">
        <v>16</v>
      </c>
      <c r="F83" s="128"/>
      <c r="G83" s="65" t="s">
        <v>16</v>
      </c>
      <c r="H83" s="66"/>
      <c r="I83" s="159"/>
    </row>
    <row r="84" spans="2:9">
      <c r="B84" s="157">
        <v>42443</v>
      </c>
      <c r="C84" s="64">
        <v>6</v>
      </c>
      <c r="D84" s="64"/>
      <c r="E84" s="158" t="s">
        <v>16</v>
      </c>
      <c r="F84" s="158"/>
      <c r="G84" s="65"/>
      <c r="H84" s="66">
        <v>0</v>
      </c>
      <c r="I84" s="159"/>
    </row>
    <row r="85" spans="2:9">
      <c r="B85" s="157">
        <v>42444</v>
      </c>
      <c r="C85" s="64">
        <v>10</v>
      </c>
      <c r="D85" s="64"/>
      <c r="E85" s="158" t="s">
        <v>16</v>
      </c>
      <c r="F85" s="158"/>
      <c r="G85" s="65"/>
      <c r="H85" s="66">
        <v>0</v>
      </c>
      <c r="I85" s="159"/>
    </row>
    <row r="86" spans="2:9">
      <c r="B86" s="157">
        <v>42451</v>
      </c>
      <c r="C86" s="64">
        <v>13</v>
      </c>
      <c r="D86" s="64"/>
      <c r="E86" s="158" t="s">
        <v>67</v>
      </c>
      <c r="F86" s="158"/>
      <c r="G86" s="65"/>
      <c r="H86" s="66">
        <v>0</v>
      </c>
      <c r="I86" s="159"/>
    </row>
    <row r="87" spans="2:9">
      <c r="B87" s="157"/>
      <c r="C87" s="64">
        <v>19</v>
      </c>
      <c r="D87" s="64"/>
      <c r="E87" s="158" t="s">
        <v>16</v>
      </c>
      <c r="F87" s="158"/>
      <c r="G87" s="65"/>
      <c r="H87" s="66"/>
      <c r="I87" s="159"/>
    </row>
    <row r="88" spans="2:9">
      <c r="B88" s="160"/>
      <c r="C88" s="49">
        <v>65</v>
      </c>
      <c r="D88" s="49"/>
      <c r="E88" s="169" t="s">
        <v>16</v>
      </c>
      <c r="F88" s="169"/>
      <c r="G88" s="65"/>
      <c r="H88" s="66"/>
      <c r="I88" s="159"/>
    </row>
  </sheetData>
  <sortState ref="B1:I87">
    <sortCondition ref="D1:D87"/>
    <sortCondition ref="B1:B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I87"/>
  <sheetViews>
    <sheetView workbookViewId="0">
      <selection activeCell="I87" sqref="B1:I87"/>
    </sheetView>
  </sheetViews>
  <sheetFormatPr baseColWidth="10" defaultRowHeight="15"/>
  <cols>
    <col min="5" max="5" width="19.5703125" bestFit="1" customWidth="1"/>
    <col min="7" max="7" width="23.28515625" bestFit="1" customWidth="1"/>
  </cols>
  <sheetData>
    <row r="1" spans="2:9" s="44" customFormat="1">
      <c r="B1" s="161" t="s">
        <v>1</v>
      </c>
      <c r="C1" s="162" t="s">
        <v>2</v>
      </c>
      <c r="D1" s="162"/>
      <c r="E1" s="163" t="s">
        <v>5</v>
      </c>
      <c r="F1" s="163"/>
      <c r="G1" s="164" t="s">
        <v>82</v>
      </c>
      <c r="H1" s="165" t="s">
        <v>83</v>
      </c>
      <c r="I1" s="165" t="s">
        <v>83</v>
      </c>
    </row>
    <row r="2" spans="2:9">
      <c r="B2" s="157">
        <v>42437</v>
      </c>
      <c r="C2" s="64">
        <v>1</v>
      </c>
      <c r="D2" s="64">
        <v>8</v>
      </c>
      <c r="E2" s="158" t="s">
        <v>56</v>
      </c>
      <c r="F2" s="158"/>
      <c r="G2" s="65">
        <v>42401</v>
      </c>
      <c r="H2" s="66">
        <v>1200</v>
      </c>
      <c r="I2" s="159"/>
    </row>
    <row r="3" spans="2:9">
      <c r="B3" s="157">
        <v>42439</v>
      </c>
      <c r="C3" s="64">
        <v>2</v>
      </c>
      <c r="D3" s="64">
        <v>4</v>
      </c>
      <c r="E3" s="158" t="s">
        <v>57</v>
      </c>
      <c r="F3" s="158"/>
      <c r="G3" s="65">
        <v>42401</v>
      </c>
      <c r="H3" s="66">
        <v>1260</v>
      </c>
      <c r="I3" s="159"/>
    </row>
    <row r="4" spans="2:9">
      <c r="B4" s="157">
        <v>42439</v>
      </c>
      <c r="C4" s="64">
        <v>3</v>
      </c>
      <c r="D4" s="64">
        <v>1</v>
      </c>
      <c r="E4" s="158" t="s">
        <v>58</v>
      </c>
      <c r="F4" s="158"/>
      <c r="G4" s="65">
        <v>42401</v>
      </c>
      <c r="H4" s="66">
        <v>920</v>
      </c>
      <c r="I4" s="159"/>
    </row>
    <row r="5" spans="2:9">
      <c r="B5" s="157">
        <v>42440</v>
      </c>
      <c r="C5" s="64">
        <v>4</v>
      </c>
      <c r="D5" s="64">
        <v>14</v>
      </c>
      <c r="E5" s="158" t="s">
        <v>59</v>
      </c>
      <c r="F5" s="158"/>
      <c r="G5" s="65">
        <v>42430</v>
      </c>
      <c r="H5" s="66">
        <v>1200</v>
      </c>
      <c r="I5" s="159"/>
    </row>
    <row r="6" spans="2:9">
      <c r="B6" s="157">
        <v>42443</v>
      </c>
      <c r="C6" s="64">
        <v>5</v>
      </c>
      <c r="D6" s="64">
        <v>10</v>
      </c>
      <c r="E6" s="158" t="s">
        <v>60</v>
      </c>
      <c r="F6" s="158"/>
      <c r="G6" s="65" t="s">
        <v>61</v>
      </c>
      <c r="H6" s="66">
        <v>2180</v>
      </c>
      <c r="I6" s="159"/>
    </row>
    <row r="7" spans="2:9">
      <c r="B7" s="157">
        <v>42443</v>
      </c>
      <c r="C7" s="64">
        <v>6</v>
      </c>
      <c r="D7" s="64"/>
      <c r="E7" s="158" t="s">
        <v>16</v>
      </c>
      <c r="F7" s="158"/>
      <c r="G7" s="65"/>
      <c r="H7" s="66">
        <v>0</v>
      </c>
      <c r="I7" s="159"/>
    </row>
    <row r="8" spans="2:9">
      <c r="B8" s="157">
        <v>42443</v>
      </c>
      <c r="C8" s="64">
        <v>7</v>
      </c>
      <c r="D8" s="64">
        <v>13</v>
      </c>
      <c r="E8" s="158" t="s">
        <v>62</v>
      </c>
      <c r="F8" s="158"/>
      <c r="G8" s="65" t="s">
        <v>63</v>
      </c>
      <c r="H8" s="66">
        <v>1700</v>
      </c>
      <c r="I8" s="159"/>
    </row>
    <row r="9" spans="2:9">
      <c r="B9" s="157">
        <v>42443</v>
      </c>
      <c r="C9" s="64">
        <v>8</v>
      </c>
      <c r="D9" s="64">
        <v>1</v>
      </c>
      <c r="E9" s="158" t="s">
        <v>58</v>
      </c>
      <c r="F9" s="158"/>
      <c r="G9" s="65" t="s">
        <v>64</v>
      </c>
      <c r="H9" s="66">
        <v>500</v>
      </c>
      <c r="I9" s="159"/>
    </row>
    <row r="10" spans="2:9">
      <c r="B10" s="157">
        <v>42443</v>
      </c>
      <c r="C10" s="64">
        <v>9</v>
      </c>
      <c r="D10" s="64">
        <v>7</v>
      </c>
      <c r="E10" s="158" t="s">
        <v>65</v>
      </c>
      <c r="F10" s="158"/>
      <c r="G10" s="65">
        <v>42430</v>
      </c>
      <c r="H10" s="66">
        <v>1200</v>
      </c>
      <c r="I10" s="159"/>
    </row>
    <row r="11" spans="2:9">
      <c r="B11" s="157">
        <v>42444</v>
      </c>
      <c r="C11" s="64">
        <v>10</v>
      </c>
      <c r="D11" s="64"/>
      <c r="E11" s="158" t="s">
        <v>16</v>
      </c>
      <c r="F11" s="158"/>
      <c r="G11" s="65"/>
      <c r="H11" s="66">
        <v>0</v>
      </c>
      <c r="I11" s="159"/>
    </row>
    <row r="12" spans="2:9">
      <c r="B12" s="157">
        <v>42446</v>
      </c>
      <c r="C12" s="64">
        <v>11</v>
      </c>
      <c r="D12" s="64">
        <v>9</v>
      </c>
      <c r="E12" s="158" t="s">
        <v>66</v>
      </c>
      <c r="F12" s="158"/>
      <c r="G12" s="65">
        <v>42401</v>
      </c>
      <c r="H12" s="66">
        <v>636</v>
      </c>
      <c r="I12" s="159"/>
    </row>
    <row r="13" spans="2:9">
      <c r="B13" s="157">
        <v>42451</v>
      </c>
      <c r="C13" s="64">
        <v>12</v>
      </c>
      <c r="D13" s="64">
        <v>5</v>
      </c>
      <c r="E13" s="158" t="s">
        <v>18</v>
      </c>
      <c r="F13" s="158"/>
      <c r="G13" s="65">
        <v>42401</v>
      </c>
      <c r="H13" s="66">
        <v>1248</v>
      </c>
      <c r="I13" s="159"/>
    </row>
    <row r="14" spans="2:9">
      <c r="B14" s="157">
        <v>42451</v>
      </c>
      <c r="C14" s="64">
        <v>13</v>
      </c>
      <c r="D14" s="64"/>
      <c r="E14" s="158" t="s">
        <v>67</v>
      </c>
      <c r="F14" s="158"/>
      <c r="G14" s="65"/>
      <c r="H14" s="66">
        <v>0</v>
      </c>
      <c r="I14" s="159"/>
    </row>
    <row r="15" spans="2:9">
      <c r="B15" s="157">
        <v>42468</v>
      </c>
      <c r="C15" s="64">
        <v>14</v>
      </c>
      <c r="D15" s="64">
        <v>6</v>
      </c>
      <c r="E15" s="158" t="s">
        <v>68</v>
      </c>
      <c r="F15" s="158"/>
      <c r="G15" s="65">
        <v>42430</v>
      </c>
      <c r="H15" s="66">
        <v>1400</v>
      </c>
      <c r="I15" s="159"/>
    </row>
    <row r="16" spans="2:9">
      <c r="B16" s="157">
        <v>42469</v>
      </c>
      <c r="C16" s="64">
        <v>15</v>
      </c>
      <c r="D16" s="64">
        <v>1</v>
      </c>
      <c r="E16" s="158" t="s">
        <v>84</v>
      </c>
      <c r="F16" s="158"/>
      <c r="G16" s="65" t="s">
        <v>85</v>
      </c>
      <c r="H16" s="66">
        <v>1700</v>
      </c>
      <c r="I16" s="159"/>
    </row>
    <row r="17" spans="2:9">
      <c r="B17" s="157">
        <v>42469</v>
      </c>
      <c r="C17" s="64">
        <v>16</v>
      </c>
      <c r="D17" s="64">
        <v>8</v>
      </c>
      <c r="E17" s="158" t="s">
        <v>41</v>
      </c>
      <c r="F17" s="158"/>
      <c r="G17" s="65" t="s">
        <v>86</v>
      </c>
      <c r="H17" s="66">
        <v>2400</v>
      </c>
      <c r="I17" s="159"/>
    </row>
    <row r="18" spans="2:9">
      <c r="B18" s="157">
        <v>42471</v>
      </c>
      <c r="C18" s="64">
        <v>17</v>
      </c>
      <c r="D18" s="64">
        <v>4</v>
      </c>
      <c r="E18" s="158" t="s">
        <v>53</v>
      </c>
      <c r="F18" s="158"/>
      <c r="G18" s="65" t="s">
        <v>86</v>
      </c>
      <c r="H18" s="66">
        <v>2400</v>
      </c>
      <c r="I18" s="159"/>
    </row>
    <row r="19" spans="2:9">
      <c r="B19" s="157">
        <v>42471</v>
      </c>
      <c r="C19" s="64">
        <v>18</v>
      </c>
      <c r="D19" s="64">
        <v>9</v>
      </c>
      <c r="E19" s="158" t="s">
        <v>87</v>
      </c>
      <c r="F19" s="158"/>
      <c r="G19" s="65" t="s">
        <v>86</v>
      </c>
      <c r="H19" s="66">
        <v>2400</v>
      </c>
      <c r="I19" s="159"/>
    </row>
    <row r="20" spans="2:9">
      <c r="B20" s="157"/>
      <c r="C20" s="64">
        <v>19</v>
      </c>
      <c r="D20" s="64"/>
      <c r="E20" s="158" t="s">
        <v>16</v>
      </c>
      <c r="F20" s="158"/>
      <c r="G20" s="65"/>
      <c r="H20" s="66"/>
      <c r="I20" s="159"/>
    </row>
    <row r="21" spans="2:9">
      <c r="B21" s="157">
        <v>42473</v>
      </c>
      <c r="C21" s="64">
        <v>20</v>
      </c>
      <c r="D21" s="64">
        <v>7</v>
      </c>
      <c r="E21" s="158" t="s">
        <v>15</v>
      </c>
      <c r="F21" s="158"/>
      <c r="G21" s="65" t="s">
        <v>86</v>
      </c>
      <c r="H21" s="66">
        <v>2400</v>
      </c>
      <c r="I21" s="159"/>
    </row>
    <row r="22" spans="2:9">
      <c r="B22" s="157">
        <v>42478</v>
      </c>
      <c r="C22" s="64">
        <v>21</v>
      </c>
      <c r="D22" s="64">
        <v>13</v>
      </c>
      <c r="E22" s="158" t="s">
        <v>88</v>
      </c>
      <c r="F22" s="158"/>
      <c r="G22" s="65" t="s">
        <v>86</v>
      </c>
      <c r="H22" s="66">
        <v>2400</v>
      </c>
      <c r="I22" s="159"/>
    </row>
    <row r="23" spans="2:9">
      <c r="B23" s="157">
        <v>42478</v>
      </c>
      <c r="C23" s="64">
        <v>22</v>
      </c>
      <c r="D23" s="64">
        <v>14</v>
      </c>
      <c r="E23" s="158" t="s">
        <v>89</v>
      </c>
      <c r="F23" s="158"/>
      <c r="G23" s="65">
        <v>42430</v>
      </c>
      <c r="H23" s="66">
        <v>1400</v>
      </c>
      <c r="I23" s="159"/>
    </row>
    <row r="24" spans="2:9">
      <c r="B24" s="157">
        <v>42481</v>
      </c>
      <c r="C24" s="64">
        <v>23</v>
      </c>
      <c r="D24" s="64">
        <v>5</v>
      </c>
      <c r="E24" s="158" t="s">
        <v>18</v>
      </c>
      <c r="F24" s="158"/>
      <c r="G24" s="65">
        <v>42430</v>
      </c>
      <c r="H24" s="66">
        <v>1400</v>
      </c>
      <c r="I24" s="159"/>
    </row>
    <row r="25" spans="2:9">
      <c r="B25" s="160">
        <v>42496</v>
      </c>
      <c r="C25" s="49">
        <v>24</v>
      </c>
      <c r="D25" s="49" t="s">
        <v>90</v>
      </c>
      <c r="E25" s="128" t="s">
        <v>91</v>
      </c>
      <c r="F25" s="128"/>
      <c r="G25" s="65" t="s">
        <v>92</v>
      </c>
      <c r="H25" s="66">
        <v>2200</v>
      </c>
      <c r="I25" s="159"/>
    </row>
    <row r="26" spans="2:9">
      <c r="B26" s="160">
        <v>42499</v>
      </c>
      <c r="C26" s="49">
        <v>25</v>
      </c>
      <c r="D26" s="49">
        <v>9</v>
      </c>
      <c r="E26" s="128" t="s">
        <v>93</v>
      </c>
      <c r="F26" s="128"/>
      <c r="G26" s="65" t="s">
        <v>94</v>
      </c>
      <c r="H26" s="66">
        <v>2400</v>
      </c>
      <c r="I26" s="159"/>
    </row>
    <row r="27" spans="2:9">
      <c r="B27" s="160">
        <v>42499</v>
      </c>
      <c r="C27" s="49">
        <v>26</v>
      </c>
      <c r="D27" s="49">
        <v>12</v>
      </c>
      <c r="E27" s="128" t="s">
        <v>7</v>
      </c>
      <c r="F27" s="128"/>
      <c r="G27" s="166" t="s">
        <v>158</v>
      </c>
      <c r="H27" s="66">
        <v>2648</v>
      </c>
      <c r="I27" s="159"/>
    </row>
    <row r="28" spans="2:9">
      <c r="B28" s="160">
        <v>42500</v>
      </c>
      <c r="C28" s="49">
        <v>27</v>
      </c>
      <c r="D28" s="49">
        <v>8</v>
      </c>
      <c r="E28" s="128" t="s">
        <v>95</v>
      </c>
      <c r="F28" s="128"/>
      <c r="G28" s="65" t="s">
        <v>94</v>
      </c>
      <c r="H28" s="66">
        <v>2400</v>
      </c>
      <c r="I28" s="159"/>
    </row>
    <row r="29" spans="2:9">
      <c r="B29" s="160">
        <v>42502</v>
      </c>
      <c r="C29" s="49">
        <v>28</v>
      </c>
      <c r="D29" s="49">
        <v>10</v>
      </c>
      <c r="E29" s="128" t="s">
        <v>11</v>
      </c>
      <c r="F29" s="128"/>
      <c r="G29" s="65" t="s">
        <v>96</v>
      </c>
      <c r="H29" s="66">
        <v>1456</v>
      </c>
      <c r="I29" s="159"/>
    </row>
    <row r="30" spans="2:9">
      <c r="B30" s="160">
        <v>42502</v>
      </c>
      <c r="C30" s="49">
        <v>29</v>
      </c>
      <c r="D30" s="49">
        <v>3</v>
      </c>
      <c r="E30" s="128" t="s">
        <v>97</v>
      </c>
      <c r="F30" s="128"/>
      <c r="G30" s="65" t="s">
        <v>98</v>
      </c>
      <c r="H30" s="66">
        <v>2772</v>
      </c>
      <c r="I30" s="159"/>
    </row>
    <row r="31" spans="2:9">
      <c r="B31" s="160">
        <v>42502</v>
      </c>
      <c r="C31" s="49">
        <v>30</v>
      </c>
      <c r="D31" s="49" t="s">
        <v>16</v>
      </c>
      <c r="E31" s="128" t="s">
        <v>16</v>
      </c>
      <c r="F31" s="128"/>
      <c r="G31" s="65" t="s">
        <v>16</v>
      </c>
      <c r="H31" s="66"/>
      <c r="I31" s="159"/>
    </row>
    <row r="32" spans="2:9">
      <c r="B32" s="160">
        <v>42506</v>
      </c>
      <c r="C32" s="49">
        <v>31</v>
      </c>
      <c r="D32" s="49">
        <v>13</v>
      </c>
      <c r="E32" s="128" t="s">
        <v>62</v>
      </c>
      <c r="F32" s="128"/>
      <c r="G32" s="65" t="s">
        <v>94</v>
      </c>
      <c r="H32" s="66">
        <v>2400</v>
      </c>
      <c r="I32" s="159"/>
    </row>
    <row r="33" spans="2:9">
      <c r="B33" s="160">
        <v>42506</v>
      </c>
      <c r="C33" s="49">
        <v>32</v>
      </c>
      <c r="D33" s="49">
        <v>6</v>
      </c>
      <c r="E33" s="128" t="s">
        <v>99</v>
      </c>
      <c r="F33" s="128"/>
      <c r="G33" s="65" t="s">
        <v>100</v>
      </c>
      <c r="H33" s="66">
        <v>1400</v>
      </c>
      <c r="I33" s="159"/>
    </row>
    <row r="34" spans="2:9">
      <c r="B34" s="160">
        <v>42506</v>
      </c>
      <c r="C34" s="49">
        <v>33</v>
      </c>
      <c r="D34" s="49">
        <v>7</v>
      </c>
      <c r="E34" s="128" t="s">
        <v>65</v>
      </c>
      <c r="F34" s="128"/>
      <c r="G34" s="65" t="s">
        <v>94</v>
      </c>
      <c r="H34" s="66">
        <v>2400</v>
      </c>
      <c r="I34" s="159"/>
    </row>
    <row r="35" spans="2:9" ht="26.25">
      <c r="B35" s="160">
        <v>42507</v>
      </c>
      <c r="C35" s="49">
        <v>34</v>
      </c>
      <c r="D35" s="49">
        <v>12</v>
      </c>
      <c r="E35" s="128" t="s">
        <v>7</v>
      </c>
      <c r="F35" s="128"/>
      <c r="G35" s="166" t="s">
        <v>101</v>
      </c>
      <c r="H35" s="66">
        <v>1750</v>
      </c>
      <c r="I35" s="159"/>
    </row>
    <row r="36" spans="2:9">
      <c r="B36" s="160">
        <v>42521</v>
      </c>
      <c r="C36" s="49">
        <v>35</v>
      </c>
      <c r="D36" s="49">
        <v>10</v>
      </c>
      <c r="E36" s="128" t="s">
        <v>11</v>
      </c>
      <c r="F36" s="128"/>
      <c r="G36" s="65" t="s">
        <v>102</v>
      </c>
      <c r="H36" s="66">
        <v>1456</v>
      </c>
      <c r="I36" s="159"/>
    </row>
    <row r="37" spans="2:9">
      <c r="B37" s="160">
        <v>42530</v>
      </c>
      <c r="C37" s="49">
        <v>36</v>
      </c>
      <c r="D37" s="49">
        <v>14</v>
      </c>
      <c r="E37" s="158" t="s">
        <v>89</v>
      </c>
      <c r="F37" s="158"/>
      <c r="G37" s="65" t="s">
        <v>104</v>
      </c>
      <c r="H37" s="66">
        <v>1400</v>
      </c>
      <c r="I37" s="159"/>
    </row>
    <row r="38" spans="2:9" ht="48">
      <c r="B38" s="160"/>
      <c r="C38" s="49">
        <v>37</v>
      </c>
      <c r="D38" s="49">
        <v>4</v>
      </c>
      <c r="E38" s="128" t="s">
        <v>53</v>
      </c>
      <c r="F38" s="128"/>
      <c r="G38" s="167" t="s">
        <v>103</v>
      </c>
      <c r="H38" s="66">
        <v>2400</v>
      </c>
      <c r="I38" s="159"/>
    </row>
    <row r="39" spans="2:9">
      <c r="B39" s="160">
        <v>42528</v>
      </c>
      <c r="C39" s="49">
        <v>38</v>
      </c>
      <c r="D39" s="49">
        <v>14</v>
      </c>
      <c r="E39" s="158" t="s">
        <v>89</v>
      </c>
      <c r="F39" s="158"/>
      <c r="G39" s="166" t="s">
        <v>105</v>
      </c>
      <c r="H39" s="66">
        <v>1400</v>
      </c>
      <c r="I39" s="159"/>
    </row>
    <row r="40" spans="2:9">
      <c r="B40" s="160">
        <v>42528</v>
      </c>
      <c r="C40" s="49">
        <v>39</v>
      </c>
      <c r="D40" s="49">
        <v>1</v>
      </c>
      <c r="E40" s="128" t="s">
        <v>28</v>
      </c>
      <c r="F40" s="128"/>
      <c r="G40" s="65" t="s">
        <v>106</v>
      </c>
      <c r="H40" s="66">
        <v>2200</v>
      </c>
      <c r="I40" s="159"/>
    </row>
    <row r="41" spans="2:9">
      <c r="B41" s="160">
        <v>42530</v>
      </c>
      <c r="C41" s="49">
        <v>40</v>
      </c>
      <c r="D41" s="49">
        <v>4</v>
      </c>
      <c r="E41" s="128" t="s">
        <v>53</v>
      </c>
      <c r="F41" s="128"/>
      <c r="G41" s="65" t="s">
        <v>107</v>
      </c>
      <c r="H41" s="66">
        <v>2400</v>
      </c>
      <c r="I41" s="159"/>
    </row>
    <row r="42" spans="2:9">
      <c r="B42" s="160">
        <v>42531</v>
      </c>
      <c r="C42" s="49">
        <v>41</v>
      </c>
      <c r="D42" s="49">
        <v>8</v>
      </c>
      <c r="E42" s="128" t="s">
        <v>108</v>
      </c>
      <c r="F42" s="128"/>
      <c r="G42" s="65" t="s">
        <v>109</v>
      </c>
      <c r="H42" s="66">
        <v>2400</v>
      </c>
      <c r="I42" s="159"/>
    </row>
    <row r="43" spans="2:9">
      <c r="B43" s="160">
        <v>42537</v>
      </c>
      <c r="C43" s="49">
        <v>42</v>
      </c>
      <c r="D43" s="49">
        <v>13</v>
      </c>
      <c r="E43" s="128" t="s">
        <v>48</v>
      </c>
      <c r="F43" s="128"/>
      <c r="G43" s="65" t="s">
        <v>109</v>
      </c>
      <c r="H43" s="66">
        <v>2400</v>
      </c>
      <c r="I43" s="159"/>
    </row>
    <row r="44" spans="2:9">
      <c r="B44" s="160">
        <v>42542</v>
      </c>
      <c r="C44" s="49">
        <v>43</v>
      </c>
      <c r="D44" s="49">
        <v>7</v>
      </c>
      <c r="E44" s="128" t="s">
        <v>65</v>
      </c>
      <c r="F44" s="128"/>
      <c r="G44" s="65" t="s">
        <v>109</v>
      </c>
      <c r="H44" s="66">
        <v>2400</v>
      </c>
      <c r="I44" s="159"/>
    </row>
    <row r="45" spans="2:9">
      <c r="B45" s="160">
        <v>42543</v>
      </c>
      <c r="C45" s="49">
        <v>44</v>
      </c>
      <c r="D45" s="49">
        <v>9</v>
      </c>
      <c r="E45" s="128" t="s">
        <v>43</v>
      </c>
      <c r="F45" s="128"/>
      <c r="G45" s="65" t="s">
        <v>110</v>
      </c>
      <c r="H45" s="66">
        <v>2400</v>
      </c>
      <c r="I45" s="159"/>
    </row>
    <row r="46" spans="2:9">
      <c r="B46" s="160">
        <v>42545</v>
      </c>
      <c r="C46" s="49">
        <v>45</v>
      </c>
      <c r="D46" s="49">
        <v>3</v>
      </c>
      <c r="E46" s="128" t="s">
        <v>159</v>
      </c>
      <c r="F46" s="128"/>
      <c r="G46" s="168" t="s">
        <v>160</v>
      </c>
      <c r="H46" s="66">
        <v>5100</v>
      </c>
      <c r="I46" s="159"/>
    </row>
    <row r="47" spans="2:9">
      <c r="B47" s="160">
        <v>42551</v>
      </c>
      <c r="C47" s="49">
        <v>46</v>
      </c>
      <c r="D47" s="49">
        <v>6</v>
      </c>
      <c r="E47" s="169" t="s">
        <v>111</v>
      </c>
      <c r="F47" s="169"/>
      <c r="G47" s="166" t="s">
        <v>105</v>
      </c>
      <c r="H47" s="66">
        <v>1456</v>
      </c>
      <c r="I47" s="159"/>
    </row>
    <row r="48" spans="2:9">
      <c r="B48" s="160">
        <v>42556</v>
      </c>
      <c r="C48" s="49">
        <v>47</v>
      </c>
      <c r="D48" s="49">
        <v>10</v>
      </c>
      <c r="E48" s="128" t="s">
        <v>11</v>
      </c>
      <c r="F48" s="128"/>
      <c r="G48" s="167">
        <v>42491</v>
      </c>
      <c r="H48" s="66">
        <v>1456</v>
      </c>
      <c r="I48" s="159"/>
    </row>
    <row r="49" spans="2:9">
      <c r="B49" s="160">
        <v>42556</v>
      </c>
      <c r="C49" s="49">
        <v>48</v>
      </c>
      <c r="D49" s="49">
        <v>5</v>
      </c>
      <c r="E49" s="158" t="s">
        <v>18</v>
      </c>
      <c r="F49" s="158"/>
      <c r="G49" s="65" t="s">
        <v>112</v>
      </c>
      <c r="H49" s="66">
        <v>2968</v>
      </c>
      <c r="I49" s="159"/>
    </row>
    <row r="50" spans="2:9">
      <c r="B50" s="160">
        <v>42558</v>
      </c>
      <c r="C50" s="49">
        <v>49</v>
      </c>
      <c r="D50" s="49">
        <v>8</v>
      </c>
      <c r="E50" s="128" t="s">
        <v>95</v>
      </c>
      <c r="F50" s="128"/>
      <c r="G50" s="65" t="s">
        <v>113</v>
      </c>
      <c r="H50" s="66">
        <v>2400</v>
      </c>
      <c r="I50" s="159"/>
    </row>
    <row r="51" spans="2:9">
      <c r="B51" s="160">
        <v>42558</v>
      </c>
      <c r="C51" s="49">
        <v>50</v>
      </c>
      <c r="D51" s="49">
        <v>14</v>
      </c>
      <c r="E51" s="128" t="s">
        <v>9</v>
      </c>
      <c r="F51" s="128"/>
      <c r="G51" s="65" t="s">
        <v>114</v>
      </c>
      <c r="H51" s="66">
        <v>1400</v>
      </c>
      <c r="I51" s="159"/>
    </row>
    <row r="52" spans="2:9">
      <c r="B52" s="160">
        <v>42558</v>
      </c>
      <c r="C52" s="49">
        <v>51</v>
      </c>
      <c r="D52" s="49">
        <v>12</v>
      </c>
      <c r="E52" s="128" t="s">
        <v>7</v>
      </c>
      <c r="F52" s="128"/>
      <c r="G52" s="65" t="s">
        <v>115</v>
      </c>
      <c r="H52" s="66">
        <v>2400</v>
      </c>
      <c r="I52" s="159"/>
    </row>
    <row r="53" spans="2:9">
      <c r="B53" s="160">
        <v>42558</v>
      </c>
      <c r="C53" s="49">
        <v>52</v>
      </c>
      <c r="D53" s="49">
        <v>1</v>
      </c>
      <c r="E53" s="128" t="s">
        <v>58</v>
      </c>
      <c r="F53" s="128"/>
      <c r="G53" s="65" t="s">
        <v>116</v>
      </c>
      <c r="H53" s="66">
        <v>2200</v>
      </c>
      <c r="I53" s="159"/>
    </row>
    <row r="54" spans="2:9">
      <c r="B54" s="160">
        <v>42565</v>
      </c>
      <c r="C54" s="49">
        <v>53</v>
      </c>
      <c r="D54" s="49">
        <v>4</v>
      </c>
      <c r="E54" s="128" t="s">
        <v>53</v>
      </c>
      <c r="F54" s="128"/>
      <c r="G54" s="65" t="s">
        <v>113</v>
      </c>
      <c r="H54" s="66">
        <v>2400</v>
      </c>
      <c r="I54" s="159"/>
    </row>
    <row r="55" spans="2:9">
      <c r="B55" s="160">
        <v>42569</v>
      </c>
      <c r="C55" s="49">
        <v>54</v>
      </c>
      <c r="D55" s="49">
        <v>9</v>
      </c>
      <c r="E55" s="128" t="s">
        <v>14</v>
      </c>
      <c r="F55" s="128"/>
      <c r="G55" s="65" t="s">
        <v>113</v>
      </c>
      <c r="H55" s="66">
        <v>2456</v>
      </c>
      <c r="I55" s="159"/>
    </row>
    <row r="56" spans="2:9">
      <c r="B56" s="160">
        <v>42569</v>
      </c>
      <c r="C56" s="49">
        <v>55</v>
      </c>
      <c r="D56" s="49">
        <v>7</v>
      </c>
      <c r="E56" s="128" t="s">
        <v>15</v>
      </c>
      <c r="F56" s="128"/>
      <c r="G56" s="65" t="s">
        <v>113</v>
      </c>
      <c r="H56" s="66">
        <v>2400</v>
      </c>
      <c r="I56" s="159"/>
    </row>
    <row r="57" spans="2:9">
      <c r="B57" s="160">
        <v>42578</v>
      </c>
      <c r="C57" s="49">
        <v>56</v>
      </c>
      <c r="D57" s="49">
        <v>5</v>
      </c>
      <c r="E57" s="128" t="s">
        <v>18</v>
      </c>
      <c r="F57" s="128"/>
      <c r="G57" s="65" t="s">
        <v>117</v>
      </c>
      <c r="H57" s="66">
        <v>2456</v>
      </c>
      <c r="I57" s="159"/>
    </row>
    <row r="58" spans="2:9">
      <c r="B58" s="160">
        <v>42592</v>
      </c>
      <c r="C58" s="49">
        <v>57</v>
      </c>
      <c r="D58" s="49">
        <v>12</v>
      </c>
      <c r="E58" s="128" t="s">
        <v>7</v>
      </c>
      <c r="F58" s="128"/>
      <c r="G58" s="167">
        <v>42522</v>
      </c>
      <c r="H58" s="66">
        <v>1400</v>
      </c>
      <c r="I58" s="159"/>
    </row>
    <row r="59" spans="2:9">
      <c r="B59" s="160">
        <v>42592</v>
      </c>
      <c r="C59" s="49">
        <v>58</v>
      </c>
      <c r="D59" s="49">
        <v>1</v>
      </c>
      <c r="E59" s="128" t="s">
        <v>8</v>
      </c>
      <c r="F59" s="128"/>
      <c r="G59" s="65" t="s">
        <v>161</v>
      </c>
      <c r="H59" s="66">
        <v>2200</v>
      </c>
      <c r="I59" s="159"/>
    </row>
    <row r="60" spans="2:9">
      <c r="B60" s="160">
        <v>42592</v>
      </c>
      <c r="C60" s="49">
        <v>59</v>
      </c>
      <c r="D60" s="49">
        <v>14</v>
      </c>
      <c r="E60" s="128" t="s">
        <v>9</v>
      </c>
      <c r="F60" s="128"/>
      <c r="G60" s="65">
        <v>42552</v>
      </c>
      <c r="H60" s="66">
        <v>1400</v>
      </c>
      <c r="I60" s="159"/>
    </row>
    <row r="61" spans="2:9">
      <c r="B61" s="160">
        <v>42592</v>
      </c>
      <c r="C61" s="49">
        <v>60</v>
      </c>
      <c r="D61" s="49">
        <v>8</v>
      </c>
      <c r="E61" s="128" t="s">
        <v>10</v>
      </c>
      <c r="F61" s="128"/>
      <c r="G61" s="65" t="s">
        <v>162</v>
      </c>
      <c r="H61" s="66">
        <v>2400</v>
      </c>
      <c r="I61" s="159"/>
    </row>
    <row r="62" spans="2:9">
      <c r="B62" s="160">
        <v>42594</v>
      </c>
      <c r="C62" s="49">
        <v>61</v>
      </c>
      <c r="D62" s="49">
        <v>10</v>
      </c>
      <c r="E62" s="128" t="s">
        <v>11</v>
      </c>
      <c r="F62" s="128"/>
      <c r="G62" s="65">
        <v>42522</v>
      </c>
      <c r="H62" s="66">
        <v>1456</v>
      </c>
      <c r="I62" s="159"/>
    </row>
    <row r="63" spans="2:9">
      <c r="B63" s="160">
        <v>42598</v>
      </c>
      <c r="C63" s="49">
        <v>62</v>
      </c>
      <c r="D63" s="49">
        <v>6</v>
      </c>
      <c r="E63" s="128" t="s">
        <v>12</v>
      </c>
      <c r="F63" s="128"/>
      <c r="G63" s="65" t="s">
        <v>13</v>
      </c>
      <c r="H63" s="66">
        <v>1700</v>
      </c>
      <c r="I63" s="159"/>
    </row>
    <row r="64" spans="2:9">
      <c r="B64" s="160">
        <v>42599</v>
      </c>
      <c r="C64" s="49">
        <v>63</v>
      </c>
      <c r="D64" s="49">
        <v>9</v>
      </c>
      <c r="E64" s="128" t="s">
        <v>14</v>
      </c>
      <c r="F64" s="128"/>
      <c r="G64" s="65" t="s">
        <v>118</v>
      </c>
      <c r="H64" s="66">
        <v>2400</v>
      </c>
      <c r="I64" s="159"/>
    </row>
    <row r="65" spans="2:9">
      <c r="B65" s="160">
        <v>42601</v>
      </c>
      <c r="C65" s="49">
        <v>64</v>
      </c>
      <c r="D65" s="49">
        <v>7</v>
      </c>
      <c r="E65" s="128" t="s">
        <v>15</v>
      </c>
      <c r="F65" s="128"/>
      <c r="G65" s="65" t="s">
        <v>163</v>
      </c>
      <c r="H65" s="66">
        <v>2400</v>
      </c>
      <c r="I65" s="159"/>
    </row>
    <row r="66" spans="2:9">
      <c r="B66" s="160"/>
      <c r="C66" s="49">
        <v>65</v>
      </c>
      <c r="D66" s="49"/>
      <c r="E66" s="169" t="s">
        <v>16</v>
      </c>
      <c r="F66" s="169"/>
      <c r="G66" s="65"/>
      <c r="H66" s="66"/>
      <c r="I66" s="159"/>
    </row>
    <row r="67" spans="2:9">
      <c r="B67" s="160">
        <v>42606</v>
      </c>
      <c r="C67" s="49">
        <v>66</v>
      </c>
      <c r="D67" s="49">
        <v>3</v>
      </c>
      <c r="E67" s="169" t="s">
        <v>17</v>
      </c>
      <c r="F67" s="169"/>
      <c r="G67" s="65">
        <v>42430</v>
      </c>
      <c r="H67" s="66">
        <v>1624</v>
      </c>
      <c r="I67" s="159"/>
    </row>
    <row r="68" spans="2:9">
      <c r="B68" s="160">
        <v>42613</v>
      </c>
      <c r="C68" s="49">
        <v>67</v>
      </c>
      <c r="D68" s="49">
        <v>5</v>
      </c>
      <c r="E68" s="128" t="s">
        <v>18</v>
      </c>
      <c r="F68" s="128"/>
      <c r="G68" s="65">
        <v>42552</v>
      </c>
      <c r="H68" s="66">
        <v>1456</v>
      </c>
      <c r="I68" s="159"/>
    </row>
    <row r="69" spans="2:9">
      <c r="B69" s="160">
        <v>42615</v>
      </c>
      <c r="C69" s="49">
        <v>68</v>
      </c>
      <c r="D69" s="49">
        <v>4</v>
      </c>
      <c r="E69" s="128" t="s">
        <v>53</v>
      </c>
      <c r="F69" s="128"/>
      <c r="G69" s="65" t="s">
        <v>54</v>
      </c>
      <c r="H69" s="66">
        <v>4856</v>
      </c>
      <c r="I69" s="159"/>
    </row>
    <row r="70" spans="2:9">
      <c r="B70" s="160">
        <v>42619</v>
      </c>
      <c r="C70" s="49">
        <v>69</v>
      </c>
      <c r="D70" s="49">
        <v>9</v>
      </c>
      <c r="E70" s="128" t="s">
        <v>14</v>
      </c>
      <c r="F70" s="128"/>
      <c r="G70" s="65" t="s">
        <v>147</v>
      </c>
      <c r="H70" s="66">
        <v>2400</v>
      </c>
      <c r="I70" s="159"/>
    </row>
    <row r="71" spans="2:9">
      <c r="B71" s="160">
        <v>42621</v>
      </c>
      <c r="C71" s="49">
        <v>70</v>
      </c>
      <c r="D71" s="49">
        <v>13</v>
      </c>
      <c r="E71" s="169" t="s">
        <v>148</v>
      </c>
      <c r="F71" s="169"/>
      <c r="G71" s="65" t="s">
        <v>149</v>
      </c>
      <c r="H71" s="66">
        <v>7200</v>
      </c>
      <c r="I71" s="159"/>
    </row>
    <row r="72" spans="2:9">
      <c r="B72" s="160">
        <v>42621</v>
      </c>
      <c r="C72" s="49">
        <v>71</v>
      </c>
      <c r="D72" s="49">
        <v>1</v>
      </c>
      <c r="E72" s="128" t="s">
        <v>58</v>
      </c>
      <c r="F72" s="128"/>
      <c r="G72" s="65" t="s">
        <v>150</v>
      </c>
      <c r="H72" s="66">
        <v>1200</v>
      </c>
      <c r="I72" s="159"/>
    </row>
    <row r="73" spans="2:9">
      <c r="B73" s="160">
        <v>42622</v>
      </c>
      <c r="C73" s="49">
        <v>72</v>
      </c>
      <c r="D73" s="49">
        <v>10</v>
      </c>
      <c r="E73" s="128" t="s">
        <v>11</v>
      </c>
      <c r="F73" s="128"/>
      <c r="G73" s="65" t="s">
        <v>151</v>
      </c>
      <c r="H73" s="66">
        <v>1456</v>
      </c>
      <c r="I73" s="159"/>
    </row>
    <row r="74" spans="2:9">
      <c r="B74" s="160">
        <v>42622</v>
      </c>
      <c r="C74" s="49">
        <v>73</v>
      </c>
      <c r="D74" s="49">
        <v>8</v>
      </c>
      <c r="E74" s="128" t="s">
        <v>41</v>
      </c>
      <c r="F74" s="128"/>
      <c r="G74" s="65" t="s">
        <v>152</v>
      </c>
      <c r="H74" s="66">
        <v>2400</v>
      </c>
      <c r="I74" s="159"/>
    </row>
    <row r="75" spans="2:9">
      <c r="B75" s="160">
        <v>42625</v>
      </c>
      <c r="C75" s="49">
        <v>74</v>
      </c>
      <c r="D75" s="49">
        <v>14</v>
      </c>
      <c r="E75" s="128" t="s">
        <v>153</v>
      </c>
      <c r="F75" s="128"/>
      <c r="G75" s="65" t="s">
        <v>150</v>
      </c>
      <c r="H75" s="66">
        <v>1400</v>
      </c>
      <c r="I75" s="159"/>
    </row>
    <row r="76" spans="2:9">
      <c r="B76" s="160">
        <v>42634</v>
      </c>
      <c r="C76" s="49">
        <v>75</v>
      </c>
      <c r="D76" s="49">
        <v>7</v>
      </c>
      <c r="E76" s="128" t="s">
        <v>15</v>
      </c>
      <c r="F76" s="128"/>
      <c r="G76" s="65" t="s">
        <v>154</v>
      </c>
      <c r="H76" s="66">
        <v>2400</v>
      </c>
      <c r="I76" s="159"/>
    </row>
    <row r="77" spans="2:9">
      <c r="B77" s="160">
        <v>42634</v>
      </c>
      <c r="C77" s="49">
        <v>76</v>
      </c>
      <c r="D77" s="49">
        <v>12</v>
      </c>
      <c r="E77" s="128" t="s">
        <v>7</v>
      </c>
      <c r="F77" s="128"/>
      <c r="G77" s="65" t="s">
        <v>151</v>
      </c>
      <c r="H77" s="66">
        <v>1456</v>
      </c>
      <c r="I77" s="159"/>
    </row>
    <row r="78" spans="2:9">
      <c r="B78" s="157">
        <v>42422</v>
      </c>
      <c r="C78" s="64" t="s">
        <v>69</v>
      </c>
      <c r="D78" s="64">
        <v>1</v>
      </c>
      <c r="E78" s="158" t="s">
        <v>70</v>
      </c>
      <c r="F78" s="158"/>
      <c r="G78" s="65">
        <v>42401</v>
      </c>
      <c r="H78" s="66">
        <v>900</v>
      </c>
      <c r="I78" s="159"/>
    </row>
    <row r="79" spans="2:9">
      <c r="B79" s="157">
        <v>42422</v>
      </c>
      <c r="C79" s="64" t="s">
        <v>69</v>
      </c>
      <c r="D79" s="64">
        <v>4</v>
      </c>
      <c r="E79" s="158" t="s">
        <v>71</v>
      </c>
      <c r="F79" s="158"/>
      <c r="G79" s="65">
        <v>42401</v>
      </c>
      <c r="H79" s="66">
        <v>955</v>
      </c>
      <c r="I79" s="159"/>
    </row>
    <row r="80" spans="2:9">
      <c r="B80" s="157">
        <v>42422</v>
      </c>
      <c r="C80" s="64" t="s">
        <v>69</v>
      </c>
      <c r="D80" s="64">
        <v>5</v>
      </c>
      <c r="E80" s="158" t="s">
        <v>72</v>
      </c>
      <c r="F80" s="158"/>
      <c r="G80" s="65">
        <v>42401</v>
      </c>
      <c r="H80" s="66">
        <v>905</v>
      </c>
      <c r="I80" s="159"/>
    </row>
    <row r="81" spans="2:9">
      <c r="B81" s="157">
        <v>42422</v>
      </c>
      <c r="C81" s="64" t="s">
        <v>69</v>
      </c>
      <c r="D81" s="64">
        <v>6</v>
      </c>
      <c r="E81" s="158" t="s">
        <v>73</v>
      </c>
      <c r="F81" s="158"/>
      <c r="G81" s="65">
        <v>42401</v>
      </c>
      <c r="H81" s="66">
        <v>907</v>
      </c>
      <c r="I81" s="159"/>
    </row>
    <row r="82" spans="2:9">
      <c r="B82" s="157">
        <v>42422</v>
      </c>
      <c r="C82" s="64" t="s">
        <v>69</v>
      </c>
      <c r="D82" s="64">
        <v>7</v>
      </c>
      <c r="E82" s="158" t="s">
        <v>74</v>
      </c>
      <c r="F82" s="158"/>
      <c r="G82" s="65" t="s">
        <v>75</v>
      </c>
      <c r="H82" s="66">
        <v>3000</v>
      </c>
      <c r="I82" s="159"/>
    </row>
    <row r="83" spans="2:9">
      <c r="B83" s="157">
        <v>42422</v>
      </c>
      <c r="C83" s="64" t="s">
        <v>69</v>
      </c>
      <c r="D83" s="64">
        <v>8</v>
      </c>
      <c r="E83" s="158" t="s">
        <v>76</v>
      </c>
      <c r="F83" s="158"/>
      <c r="G83" s="65" t="s">
        <v>77</v>
      </c>
      <c r="H83" s="66">
        <v>1600</v>
      </c>
      <c r="I83" s="159"/>
    </row>
    <row r="84" spans="2:9">
      <c r="B84" s="157">
        <v>42423</v>
      </c>
      <c r="C84" s="64" t="s">
        <v>69</v>
      </c>
      <c r="D84" s="64">
        <v>9</v>
      </c>
      <c r="E84" s="158" t="s">
        <v>78</v>
      </c>
      <c r="F84" s="158"/>
      <c r="G84" s="65">
        <v>42401</v>
      </c>
      <c r="H84" s="66">
        <v>1001</v>
      </c>
      <c r="I84" s="159"/>
    </row>
    <row r="85" spans="2:9">
      <c r="B85" s="157">
        <v>42422</v>
      </c>
      <c r="C85" s="64" t="s">
        <v>69</v>
      </c>
      <c r="D85" s="64">
        <v>12</v>
      </c>
      <c r="E85" s="158" t="s">
        <v>79</v>
      </c>
      <c r="F85" s="158"/>
      <c r="G85" s="65">
        <v>42401</v>
      </c>
      <c r="H85" s="66">
        <v>909</v>
      </c>
      <c r="I85" s="159"/>
    </row>
    <row r="86" spans="2:9">
      <c r="B86" s="157">
        <v>42422</v>
      </c>
      <c r="C86" s="64" t="s">
        <v>69</v>
      </c>
      <c r="D86" s="64">
        <v>13</v>
      </c>
      <c r="E86" s="158" t="s">
        <v>80</v>
      </c>
      <c r="F86" s="158"/>
      <c r="G86" s="65">
        <v>42401</v>
      </c>
      <c r="H86" s="66">
        <v>1000</v>
      </c>
      <c r="I86" s="159"/>
    </row>
    <row r="87" spans="2:9">
      <c r="B87" s="157">
        <v>42422</v>
      </c>
      <c r="C87" s="64" t="s">
        <v>69</v>
      </c>
      <c r="D87" s="64">
        <v>14</v>
      </c>
      <c r="E87" s="158" t="s">
        <v>81</v>
      </c>
      <c r="F87" s="158"/>
      <c r="G87" s="65">
        <v>42401</v>
      </c>
      <c r="H87" s="66">
        <v>907</v>
      </c>
      <c r="I87" s="159"/>
    </row>
  </sheetData>
  <sortState ref="B1:I87">
    <sortCondition ref="C1:C87"/>
  </sortState>
  <pageMargins left="0.11811023622047245" right="0.11811023622047245" top="0.15748031496062992" bottom="0.15748031496062992" header="0.31496062992125984" footer="0.31496062992125984"/>
  <pageSetup paperSize="9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RENDICION</vt:lpstr>
      <vt:lpstr>PORCENTUAL</vt:lpstr>
      <vt:lpstr>DEUDA</vt:lpstr>
      <vt:lpstr>deuda detallada</vt:lpstr>
      <vt:lpstr>pagos gral</vt:lpstr>
      <vt:lpstr>Hoja2</vt:lpstr>
      <vt:lpstr>'deuda detallada'!Área_de_impresión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ChipComputacion</dc:creator>
  <cp:lastModifiedBy>ChipComputacion</cp:lastModifiedBy>
  <cp:lastPrinted>2016-10-03T20:00:42Z</cp:lastPrinted>
  <dcterms:created xsi:type="dcterms:W3CDTF">2016-09-05T22:01:24Z</dcterms:created>
  <dcterms:modified xsi:type="dcterms:W3CDTF">2016-10-25T22:59:26Z</dcterms:modified>
</cp:coreProperties>
</file>