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LPCOSTA\Desktop\"/>
    </mc:Choice>
  </mc:AlternateContent>
  <xr:revisionPtr revIDLastSave="0" documentId="13_ncr:1_{C9E5E49D-BCF7-45C1-906F-A13CCDBA71E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T98" i="1" l="1"/>
  <c r="CS98" i="1"/>
  <c r="CR98" i="1"/>
  <c r="CK98" i="1"/>
  <c r="CJ98" i="1"/>
  <c r="CI98" i="1"/>
  <c r="CB98" i="1"/>
  <c r="CA98" i="1"/>
  <c r="BZ98" i="1"/>
  <c r="BR98" i="1"/>
  <c r="BQ98" i="1"/>
  <c r="BS98" i="1" s="1"/>
  <c r="BI98" i="1"/>
  <c r="BH98" i="1"/>
  <c r="BJ98" i="1" s="1"/>
  <c r="BA98" i="1"/>
  <c r="AZ98" i="1"/>
  <c r="AY98" i="1"/>
  <c r="AQ98" i="1"/>
  <c r="AR98" i="1" s="1"/>
  <c r="AP98" i="1"/>
  <c r="AI98" i="1"/>
  <c r="AH98" i="1"/>
  <c r="AG98" i="1"/>
  <c r="Z98" i="1"/>
  <c r="Y98" i="1"/>
  <c r="X98" i="1"/>
  <c r="P98" i="1"/>
  <c r="F98" i="1" s="1"/>
  <c r="O98" i="1"/>
  <c r="E98" i="1" s="1"/>
  <c r="G98" i="1" s="1"/>
  <c r="G74" i="1"/>
  <c r="F74" i="1"/>
  <c r="E74" i="1"/>
  <c r="CT74" i="1"/>
  <c r="CS74" i="1"/>
  <c r="CR74" i="1"/>
  <c r="CK74" i="1"/>
  <c r="CJ74" i="1"/>
  <c r="CI74" i="1"/>
  <c r="CB74" i="1"/>
  <c r="CA74" i="1"/>
  <c r="BZ74" i="1"/>
  <c r="BS74" i="1"/>
  <c r="BR74" i="1"/>
  <c r="BQ74" i="1"/>
  <c r="BJ74" i="1"/>
  <c r="BI74" i="1"/>
  <c r="BH74" i="1"/>
  <c r="BA74" i="1"/>
  <c r="AZ74" i="1"/>
  <c r="AY74" i="1"/>
  <c r="AR74" i="1"/>
  <c r="AQ74" i="1"/>
  <c r="AP74" i="1"/>
  <c r="AI74" i="1"/>
  <c r="AH74" i="1"/>
  <c r="AG74" i="1"/>
  <c r="Z74" i="1"/>
  <c r="Y74" i="1"/>
  <c r="X74" i="1"/>
  <c r="Q74" i="1"/>
  <c r="P74" i="1"/>
  <c r="O74" i="1"/>
  <c r="F97" i="1"/>
  <c r="CS97" i="1"/>
  <c r="CR97" i="1"/>
  <c r="CT97" i="1" s="1"/>
  <c r="CK97" i="1"/>
  <c r="CJ97" i="1"/>
  <c r="CI97" i="1"/>
  <c r="CA97" i="1"/>
  <c r="BZ97" i="1"/>
  <c r="CB97" i="1" s="1"/>
  <c r="BR97" i="1"/>
  <c r="BQ97" i="1"/>
  <c r="BS97" i="1" s="1"/>
  <c r="BI97" i="1"/>
  <c r="BH97" i="1"/>
  <c r="BJ97" i="1" s="1"/>
  <c r="BA97" i="1"/>
  <c r="AZ97" i="1"/>
  <c r="AY97" i="1"/>
  <c r="AR97" i="1"/>
  <c r="AQ97" i="1"/>
  <c r="AP97" i="1"/>
  <c r="AH97" i="1"/>
  <c r="AG97" i="1"/>
  <c r="AI97" i="1" s="1"/>
  <c r="Y97" i="1"/>
  <c r="X97" i="1"/>
  <c r="Z97" i="1" s="1"/>
  <c r="P97" i="1"/>
  <c r="O97" i="1"/>
  <c r="E97" i="1" s="1"/>
  <c r="G97" i="1" s="1"/>
  <c r="CS42" i="1"/>
  <c r="CR42" i="1"/>
  <c r="CT42" i="1" s="1"/>
  <c r="CJ42" i="1"/>
  <c r="CI42" i="1"/>
  <c r="CA42" i="1"/>
  <c r="BZ42" i="1"/>
  <c r="BR42" i="1"/>
  <c r="BQ42" i="1"/>
  <c r="BS42" i="1" s="1"/>
  <c r="BI42" i="1"/>
  <c r="BH42" i="1"/>
  <c r="BJ42" i="1" s="1"/>
  <c r="AZ42" i="1"/>
  <c r="AY42" i="1"/>
  <c r="AQ42" i="1"/>
  <c r="AP42" i="1"/>
  <c r="AH42" i="1"/>
  <c r="AG42" i="1"/>
  <c r="Y42" i="1"/>
  <c r="X42" i="1"/>
  <c r="P42" i="1"/>
  <c r="O42" i="1"/>
  <c r="CS41" i="1"/>
  <c r="CR41" i="1"/>
  <c r="CT41" i="1" s="1"/>
  <c r="CJ41" i="1"/>
  <c r="CI41" i="1"/>
  <c r="CK41" i="1" s="1"/>
  <c r="CA41" i="1"/>
  <c r="BZ41" i="1"/>
  <c r="CB41" i="1" s="1"/>
  <c r="BR41" i="1"/>
  <c r="BQ41" i="1"/>
  <c r="BI41" i="1"/>
  <c r="BH41" i="1"/>
  <c r="BJ41" i="1" s="1"/>
  <c r="AZ41" i="1"/>
  <c r="AY41" i="1"/>
  <c r="BA41" i="1" s="1"/>
  <c r="AQ41" i="1"/>
  <c r="AP41" i="1"/>
  <c r="AR41" i="1" s="1"/>
  <c r="AH41" i="1"/>
  <c r="AG41" i="1"/>
  <c r="AI41" i="1" s="1"/>
  <c r="Y41" i="1"/>
  <c r="X41" i="1"/>
  <c r="P41" i="1"/>
  <c r="O41" i="1"/>
  <c r="AZ40" i="1"/>
  <c r="AY40" i="1"/>
  <c r="BA40" i="1" s="1"/>
  <c r="AQ40" i="1"/>
  <c r="AP40" i="1"/>
  <c r="AH40" i="1"/>
  <c r="AG40" i="1"/>
  <c r="AI40" i="1" s="1"/>
  <c r="Y40" i="1"/>
  <c r="X40" i="1"/>
  <c r="Z40" i="1" s="1"/>
  <c r="P40" i="1"/>
  <c r="O40" i="1"/>
  <c r="Q40" i="1" s="1"/>
  <c r="CS40" i="1"/>
  <c r="CR40" i="1"/>
  <c r="CS39" i="1"/>
  <c r="CR39" i="1"/>
  <c r="CT39" i="1" s="1"/>
  <c r="CJ39" i="1"/>
  <c r="CJ40" i="1"/>
  <c r="CI39" i="1"/>
  <c r="CK39" i="1" s="1"/>
  <c r="CI40" i="1"/>
  <c r="CK40" i="1" s="1"/>
  <c r="BY39" i="1"/>
  <c r="CA39" i="1" s="1"/>
  <c r="CA40" i="1"/>
  <c r="BZ39" i="1"/>
  <c r="BZ40" i="1"/>
  <c r="CB40" i="1" s="1"/>
  <c r="BR39" i="1"/>
  <c r="BR40" i="1"/>
  <c r="BQ39" i="1"/>
  <c r="BQ40" i="1"/>
  <c r="BI39" i="1"/>
  <c r="BI40" i="1"/>
  <c r="BH39" i="1"/>
  <c r="BH40" i="1"/>
  <c r="AZ39" i="1"/>
  <c r="AY39" i="1"/>
  <c r="AQ39" i="1"/>
  <c r="AP39" i="1"/>
  <c r="AR39" i="1" s="1"/>
  <c r="AH39" i="1"/>
  <c r="AG39" i="1"/>
  <c r="Y39" i="1"/>
  <c r="X39" i="1"/>
  <c r="P39" i="1"/>
  <c r="O39" i="1"/>
  <c r="AZ38" i="1"/>
  <c r="AY38" i="1"/>
  <c r="BA38" i="1" s="1"/>
  <c r="AQ38" i="1"/>
  <c r="AP38" i="1"/>
  <c r="AH38" i="1"/>
  <c r="AG38" i="1"/>
  <c r="Y38" i="1"/>
  <c r="X38" i="1"/>
  <c r="P38" i="1"/>
  <c r="O38" i="1"/>
  <c r="Q38" i="1" s="1"/>
  <c r="AZ37" i="1"/>
  <c r="AY37" i="1"/>
  <c r="BA37" i="1" s="1"/>
  <c r="AQ37" i="1"/>
  <c r="AP37" i="1"/>
  <c r="AH37" i="1"/>
  <c r="AG37" i="1"/>
  <c r="Y37" i="1"/>
  <c r="X37" i="1"/>
  <c r="Z37" i="1" s="1"/>
  <c r="P37" i="1"/>
  <c r="O37" i="1"/>
  <c r="W36" i="1"/>
  <c r="Y36" i="1" s="1"/>
  <c r="W35" i="1"/>
  <c r="Y35" i="1" s="1"/>
  <c r="AZ36" i="1"/>
  <c r="AY36" i="1"/>
  <c r="AQ36" i="1"/>
  <c r="AP36" i="1"/>
  <c r="AH36" i="1"/>
  <c r="AG36" i="1"/>
  <c r="AI36" i="1" s="1"/>
  <c r="X36" i="1"/>
  <c r="P36" i="1"/>
  <c r="O36" i="1"/>
  <c r="AZ35" i="1"/>
  <c r="AY35" i="1"/>
  <c r="AQ35" i="1"/>
  <c r="AP35" i="1"/>
  <c r="AH35" i="1"/>
  <c r="AG35" i="1"/>
  <c r="X35" i="1"/>
  <c r="P35" i="1"/>
  <c r="O35" i="1"/>
  <c r="AZ73" i="1"/>
  <c r="AY73" i="1"/>
  <c r="AQ73" i="1"/>
  <c r="AP73" i="1"/>
  <c r="AH73" i="1"/>
  <c r="F73" i="1" s="1"/>
  <c r="AG73" i="1"/>
  <c r="Y73" i="1"/>
  <c r="X73" i="1"/>
  <c r="Z73" i="1" s="1"/>
  <c r="P73" i="1"/>
  <c r="O73" i="1"/>
  <c r="AR8" i="1"/>
  <c r="AZ4" i="1"/>
  <c r="AZ5" i="1"/>
  <c r="AZ6" i="1"/>
  <c r="AZ7" i="1"/>
  <c r="AZ8" i="1"/>
  <c r="AZ3" i="1"/>
  <c r="AY3" i="1"/>
  <c r="AQ4" i="1"/>
  <c r="AQ5" i="1"/>
  <c r="AQ6" i="1"/>
  <c r="AQ7" i="1"/>
  <c r="AR7" i="1" s="1"/>
  <c r="AQ8" i="1"/>
  <c r="AQ3" i="1"/>
  <c r="AP3" i="1"/>
  <c r="AH4" i="1"/>
  <c r="AH5" i="1"/>
  <c r="AH6" i="1"/>
  <c r="AH7" i="1"/>
  <c r="AH8" i="1"/>
  <c r="AH3" i="1"/>
  <c r="AG3" i="1"/>
  <c r="AI3" i="1" s="1"/>
  <c r="Y4" i="1"/>
  <c r="Y5" i="1"/>
  <c r="Y6" i="1"/>
  <c r="Y7" i="1"/>
  <c r="Y8" i="1"/>
  <c r="Y3" i="1"/>
  <c r="Z3" i="1" s="1"/>
  <c r="X3" i="1"/>
  <c r="P4" i="1"/>
  <c r="P5" i="1"/>
  <c r="P6" i="1"/>
  <c r="P7" i="1"/>
  <c r="P8" i="1"/>
  <c r="P3" i="1"/>
  <c r="O3" i="1"/>
  <c r="AY4" i="1"/>
  <c r="BA4" i="1" s="1"/>
  <c r="AY5" i="1"/>
  <c r="BA5" i="1" s="1"/>
  <c r="AY6" i="1"/>
  <c r="BA6" i="1" s="1"/>
  <c r="AY7" i="1"/>
  <c r="AY8" i="1"/>
  <c r="AP4" i="1"/>
  <c r="AR4" i="1" s="1"/>
  <c r="AP5" i="1"/>
  <c r="AR5" i="1" s="1"/>
  <c r="AP6" i="1"/>
  <c r="AR6" i="1" s="1"/>
  <c r="AP7" i="1"/>
  <c r="AP8" i="1"/>
  <c r="AG4" i="1"/>
  <c r="AG5" i="1"/>
  <c r="AI5" i="1" s="1"/>
  <c r="AG6" i="1"/>
  <c r="AG7" i="1"/>
  <c r="AG8" i="1"/>
  <c r="X4" i="1"/>
  <c r="X5" i="1"/>
  <c r="X6" i="1"/>
  <c r="X7" i="1"/>
  <c r="X8" i="1"/>
  <c r="Z8" i="1" s="1"/>
  <c r="O4" i="1"/>
  <c r="Q4" i="1" s="1"/>
  <c r="O5" i="1"/>
  <c r="Q5" i="1" s="1"/>
  <c r="O6" i="1"/>
  <c r="Q6" i="1" s="1"/>
  <c r="O7" i="1"/>
  <c r="Q7" i="1" s="1"/>
  <c r="O8" i="1"/>
  <c r="Q8" i="1" s="1"/>
  <c r="Q97" i="1" l="1"/>
  <c r="Q98" i="1"/>
  <c r="CK42" i="1"/>
  <c r="AR37" i="1"/>
  <c r="Z39" i="1"/>
  <c r="Q42" i="1"/>
  <c r="AR38" i="1"/>
  <c r="E42" i="1"/>
  <c r="AR40" i="1"/>
  <c r="BS41" i="1"/>
  <c r="CB42" i="1"/>
  <c r="F38" i="1"/>
  <c r="Z38" i="1"/>
  <c r="G38" i="1" s="1"/>
  <c r="AI35" i="1"/>
  <c r="AI38" i="1"/>
  <c r="Q41" i="1"/>
  <c r="AI37" i="1"/>
  <c r="BA39" i="1"/>
  <c r="F41" i="1"/>
  <c r="E41" i="1"/>
  <c r="E38" i="1"/>
  <c r="BJ39" i="1"/>
  <c r="F42" i="1"/>
  <c r="Q39" i="1"/>
  <c r="AI42" i="1"/>
  <c r="E37" i="1"/>
  <c r="AR42" i="1"/>
  <c r="AI39" i="1"/>
  <c r="BA35" i="1"/>
  <c r="F39" i="1"/>
  <c r="BA42" i="1"/>
  <c r="AI73" i="1"/>
  <c r="Z42" i="1"/>
  <c r="Z41" i="1"/>
  <c r="G41" i="1" s="1"/>
  <c r="CT40" i="1"/>
  <c r="E40" i="1"/>
  <c r="BS40" i="1"/>
  <c r="BJ40" i="1"/>
  <c r="F40" i="1"/>
  <c r="CB39" i="1"/>
  <c r="BS39" i="1"/>
  <c r="E39" i="1"/>
  <c r="BA3" i="1"/>
  <c r="Z4" i="1"/>
  <c r="G4" i="1" s="1"/>
  <c r="Q37" i="1"/>
  <c r="F3" i="1"/>
  <c r="AI7" i="1"/>
  <c r="F8" i="1"/>
  <c r="AI6" i="1"/>
  <c r="F7" i="1"/>
  <c r="F37" i="1"/>
  <c r="Z7" i="1"/>
  <c r="G7" i="1" s="1"/>
  <c r="Q73" i="1"/>
  <c r="BA8" i="1"/>
  <c r="E3" i="1"/>
  <c r="AI8" i="1"/>
  <c r="F6" i="1"/>
  <c r="AI4" i="1"/>
  <c r="F5" i="1"/>
  <c r="AR3" i="1"/>
  <c r="Q3" i="1"/>
  <c r="F4" i="1"/>
  <c r="Z6" i="1"/>
  <c r="G6" i="1" s="1"/>
  <c r="Z5" i="1"/>
  <c r="BA7" i="1"/>
  <c r="E73" i="1"/>
  <c r="F36" i="1"/>
  <c r="BA36" i="1"/>
  <c r="AR36" i="1"/>
  <c r="AR35" i="1"/>
  <c r="Z36" i="1"/>
  <c r="Z35" i="1"/>
  <c r="Q35" i="1"/>
  <c r="Q36" i="1"/>
  <c r="E35" i="1"/>
  <c r="F35" i="1"/>
  <c r="E36" i="1"/>
  <c r="BA73" i="1"/>
  <c r="AR73" i="1"/>
  <c r="G5" i="1"/>
  <c r="G8" i="1"/>
  <c r="E6" i="1"/>
  <c r="E8" i="1"/>
  <c r="E7" i="1"/>
  <c r="E5" i="1"/>
  <c r="E4" i="1"/>
  <c r="G37" i="1" l="1"/>
  <c r="G40" i="1"/>
  <c r="G39" i="1"/>
  <c r="G42" i="1"/>
  <c r="G73" i="1"/>
  <c r="G3" i="1"/>
  <c r="G36" i="1"/>
  <c r="G35" i="1"/>
</calcChain>
</file>

<file path=xl/sharedStrings.xml><?xml version="1.0" encoding="utf-8"?>
<sst xmlns="http://schemas.openxmlformats.org/spreadsheetml/2006/main" count="354" uniqueCount="34">
  <si>
    <t>Nº Images</t>
  </si>
  <si>
    <t>Nº Tags</t>
  </si>
  <si>
    <t>Precision %</t>
  </si>
  <si>
    <t>Average Precision %</t>
  </si>
  <si>
    <t>Total Boxes</t>
  </si>
  <si>
    <t>Image 1</t>
  </si>
  <si>
    <t>Image 2</t>
  </si>
  <si>
    <t>Image 3</t>
  </si>
  <si>
    <t>Image 4</t>
  </si>
  <si>
    <t>MS Performance</t>
  </si>
  <si>
    <t>Wrong Detections</t>
  </si>
  <si>
    <t>Image 5</t>
  </si>
  <si>
    <t>Right Detections</t>
  </si>
  <si>
    <t>Missing Detections</t>
  </si>
  <si>
    <t>Total Count</t>
  </si>
  <si>
    <t>Version</t>
  </si>
  <si>
    <t>Average Recall %</t>
  </si>
  <si>
    <t>Average F1 Score</t>
  </si>
  <si>
    <t>Recall %</t>
  </si>
  <si>
    <t>F1 Score</t>
  </si>
  <si>
    <t>Microsoft AI Builder Single Type</t>
  </si>
  <si>
    <t>Microsoft AI Builder Two Types</t>
  </si>
  <si>
    <t>Image 6</t>
  </si>
  <si>
    <t>Image 7</t>
  </si>
  <si>
    <t>Image 8</t>
  </si>
  <si>
    <t>Image 9</t>
  </si>
  <si>
    <t>Image 10</t>
  </si>
  <si>
    <t>Google Vertex AI Auto ML Cloud Two Types</t>
  </si>
  <si>
    <t>Google Vertex AI Auto ML Edge Two Types</t>
  </si>
  <si>
    <t>Best Confidence Threshold</t>
  </si>
  <si>
    <t>Model Precision Score</t>
  </si>
  <si>
    <t>0.821</t>
  </si>
  <si>
    <t>0.759</t>
  </si>
  <si>
    <t>0.89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</si>
</sst>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Evaluation Metrics AI</a:t>
            </a:r>
            <a:r>
              <a:rPr lang="pt-PT" baseline="0"/>
              <a:t> Builder Single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Average Precision %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Sheet1!$A$3:$C$8</c:f>
              <c:multiLvlStrCache>
                <c:ptCount val="6"/>
                <c:lvl>
                  <c:pt idx="0">
                    <c:v>184</c:v>
                  </c:pt>
                  <c:pt idx="1">
                    <c:v>385</c:v>
                  </c:pt>
                  <c:pt idx="2">
                    <c:v>656</c:v>
                  </c:pt>
                  <c:pt idx="3">
                    <c:v>851</c:v>
                  </c:pt>
                  <c:pt idx="4">
                    <c:v>1003</c:v>
                  </c:pt>
                  <c:pt idx="5">
                    <c:v>1195</c:v>
                  </c:pt>
                </c:lvl>
                <c:lvl>
                  <c:pt idx="0">
                    <c:v>15</c:v>
                  </c:pt>
                  <c:pt idx="1">
                    <c:v>20</c:v>
                  </c:pt>
                  <c:pt idx="2">
                    <c:v>25</c:v>
                  </c:pt>
                  <c:pt idx="3">
                    <c:v>35</c:v>
                  </c:pt>
                  <c:pt idx="4">
                    <c:v>40</c:v>
                  </c:pt>
                  <c:pt idx="5">
                    <c:v>45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</c:lvl>
              </c:multiLvlStrCache>
            </c:multiLvlStrRef>
          </c:cat>
          <c:val>
            <c:numRef>
              <c:f>Sheet1!$E$3:$E$8</c:f>
              <c:numCache>
                <c:formatCode>0.00</c:formatCode>
                <c:ptCount val="6"/>
                <c:pt idx="0">
                  <c:v>78.072433983481318</c:v>
                </c:pt>
                <c:pt idx="1">
                  <c:v>91.7037617554859</c:v>
                </c:pt>
                <c:pt idx="2">
                  <c:v>94.695415041924704</c:v>
                </c:pt>
                <c:pt idx="3">
                  <c:v>97.820512820512818</c:v>
                </c:pt>
                <c:pt idx="4">
                  <c:v>97.155488189970953</c:v>
                </c:pt>
                <c:pt idx="5">
                  <c:v>97.822299651567945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01-41A6-B4E8-6CC8D1D25E3B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Average Recall %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Sheet1!$A$3:$C$8</c:f>
              <c:multiLvlStrCache>
                <c:ptCount val="6"/>
                <c:lvl>
                  <c:pt idx="0">
                    <c:v>184</c:v>
                  </c:pt>
                  <c:pt idx="1">
                    <c:v>385</c:v>
                  </c:pt>
                  <c:pt idx="2">
                    <c:v>656</c:v>
                  </c:pt>
                  <c:pt idx="3">
                    <c:v>851</c:v>
                  </c:pt>
                  <c:pt idx="4">
                    <c:v>1003</c:v>
                  </c:pt>
                  <c:pt idx="5">
                    <c:v>1195</c:v>
                  </c:pt>
                </c:lvl>
                <c:lvl>
                  <c:pt idx="0">
                    <c:v>15</c:v>
                  </c:pt>
                  <c:pt idx="1">
                    <c:v>20</c:v>
                  </c:pt>
                  <c:pt idx="2">
                    <c:v>25</c:v>
                  </c:pt>
                  <c:pt idx="3">
                    <c:v>35</c:v>
                  </c:pt>
                  <c:pt idx="4">
                    <c:v>40</c:v>
                  </c:pt>
                  <c:pt idx="5">
                    <c:v>45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</c:lvl>
              </c:multiLvlStrCache>
            </c:multiLvlStrRef>
          </c:cat>
          <c:val>
            <c:numRef>
              <c:f>Sheet1!$F$3:$F$8</c:f>
              <c:numCache>
                <c:formatCode>0.00</c:formatCode>
                <c:ptCount val="6"/>
                <c:pt idx="0">
                  <c:v>84.66206896551725</c:v>
                </c:pt>
                <c:pt idx="1">
                  <c:v>86.351724137931029</c:v>
                </c:pt>
                <c:pt idx="2">
                  <c:v>90.220689655172421</c:v>
                </c:pt>
                <c:pt idx="3">
                  <c:v>89.531034482758614</c:v>
                </c:pt>
                <c:pt idx="4">
                  <c:v>90.220689655172421</c:v>
                </c:pt>
                <c:pt idx="5">
                  <c:v>89.196059113300493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01-41A6-B4E8-6CC8D1D25E3B}"/>
            </c:ext>
          </c:extLst>
        </c:ser>
        <c:ser>
          <c:idx val="2"/>
          <c:order val="2"/>
          <c:tx>
            <c:strRef>
              <c:f>Sheet1!$G$2</c:f>
              <c:strCache>
                <c:ptCount val="1"/>
                <c:pt idx="0">
                  <c:v>Average F1 Score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Sheet1!$A$3:$C$8</c:f>
              <c:multiLvlStrCache>
                <c:ptCount val="6"/>
                <c:lvl>
                  <c:pt idx="0">
                    <c:v>184</c:v>
                  </c:pt>
                  <c:pt idx="1">
                    <c:v>385</c:v>
                  </c:pt>
                  <c:pt idx="2">
                    <c:v>656</c:v>
                  </c:pt>
                  <c:pt idx="3">
                    <c:v>851</c:v>
                  </c:pt>
                  <c:pt idx="4">
                    <c:v>1003</c:v>
                  </c:pt>
                  <c:pt idx="5">
                    <c:v>1195</c:v>
                  </c:pt>
                </c:lvl>
                <c:lvl>
                  <c:pt idx="0">
                    <c:v>15</c:v>
                  </c:pt>
                  <c:pt idx="1">
                    <c:v>20</c:v>
                  </c:pt>
                  <c:pt idx="2">
                    <c:v>25</c:v>
                  </c:pt>
                  <c:pt idx="3">
                    <c:v>35</c:v>
                  </c:pt>
                  <c:pt idx="4">
                    <c:v>40</c:v>
                  </c:pt>
                  <c:pt idx="5">
                    <c:v>45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</c:lvl>
              </c:multiLvlStrCache>
            </c:multiLvlStrRef>
          </c:cat>
          <c:val>
            <c:numRef>
              <c:f>Sheet1!$G$3:$G$8</c:f>
              <c:numCache>
                <c:formatCode>0.00</c:formatCode>
                <c:ptCount val="6"/>
                <c:pt idx="0">
                  <c:v>80.292316916420717</c:v>
                </c:pt>
                <c:pt idx="1">
                  <c:v>88.553579545981648</c:v>
                </c:pt>
                <c:pt idx="2">
                  <c:v>92.066289447937606</c:v>
                </c:pt>
                <c:pt idx="3">
                  <c:v>93.20931605739267</c:v>
                </c:pt>
                <c:pt idx="4">
                  <c:v>93.233514484494918</c:v>
                </c:pt>
                <c:pt idx="5">
                  <c:v>93.14729130518603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01-41A6-B4E8-6CC8D1D25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71691183"/>
        <c:axId val="167381471"/>
      </c:lineChart>
      <c:catAx>
        <c:axId val="171691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nº Tags</a:t>
                </a:r>
              </a:p>
              <a:p>
                <a:pPr>
                  <a:defRPr/>
                </a:pPr>
                <a:r>
                  <a:rPr lang="pt-PT"/>
                  <a:t>Nº Images</a:t>
                </a:r>
              </a:p>
              <a:p>
                <a:pPr>
                  <a:defRPr/>
                </a:pPr>
                <a:r>
                  <a:rPr lang="pt-PT"/>
                  <a:t>version</a:t>
                </a:r>
              </a:p>
            </c:rich>
          </c:tx>
          <c:layout>
            <c:manualLayout>
              <c:xMode val="edge"/>
              <c:yMode val="edge"/>
              <c:x val="0.14861096484245845"/>
              <c:y val="0.465972529218601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7381471"/>
        <c:crosses val="autoZero"/>
        <c:auto val="1"/>
        <c:lblAlgn val="ctr"/>
        <c:lblOffset val="100"/>
        <c:noMultiLvlLbl val="0"/>
      </c:catAx>
      <c:valAx>
        <c:axId val="167381471"/>
        <c:scaling>
          <c:orientation val="minMax"/>
          <c:max val="100"/>
          <c:min val="7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169118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Evaluation Metrics AI Builder Duo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Sheet1!$E$34</c:f>
              <c:strCache>
                <c:ptCount val="1"/>
                <c:pt idx="0">
                  <c:v>Average Precision %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Sheet1!$A$35:$C$42</c:f>
              <c:multiLvlStrCache>
                <c:ptCount val="8"/>
                <c:lvl>
                  <c:pt idx="0">
                    <c:v>665</c:v>
                  </c:pt>
                  <c:pt idx="1">
                    <c:v>815</c:v>
                  </c:pt>
                  <c:pt idx="2">
                    <c:v>960</c:v>
                  </c:pt>
                  <c:pt idx="3">
                    <c:v>1124</c:v>
                  </c:pt>
                  <c:pt idx="4">
                    <c:v>1291</c:v>
                  </c:pt>
                  <c:pt idx="5">
                    <c:v>1585</c:v>
                  </c:pt>
                  <c:pt idx="6">
                    <c:v>1765</c:v>
                  </c:pt>
                  <c:pt idx="7">
                    <c:v>1980</c:v>
                  </c:pt>
                </c:lvl>
                <c:lvl>
                  <c:pt idx="0">
                    <c:v>15</c:v>
                  </c:pt>
                  <c:pt idx="1">
                    <c:v>20</c:v>
                  </c:pt>
                  <c:pt idx="2">
                    <c:v>25</c:v>
                  </c:pt>
                  <c:pt idx="3">
                    <c:v>30</c:v>
                  </c:pt>
                  <c:pt idx="4">
                    <c:v>40</c:v>
                  </c:pt>
                  <c:pt idx="5">
                    <c:v>55</c:v>
                  </c:pt>
                  <c:pt idx="6">
                    <c:v>70</c:v>
                  </c:pt>
                  <c:pt idx="7">
                    <c:v>75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</c:lvl>
              </c:multiLvlStrCache>
            </c:multiLvlStrRef>
          </c:cat>
          <c:val>
            <c:numRef>
              <c:f>Sheet1!$E$35:$E$42</c:f>
              <c:numCache>
                <c:formatCode>0.00</c:formatCode>
                <c:ptCount val="8"/>
                <c:pt idx="0">
                  <c:v>88.835335207428216</c:v>
                </c:pt>
                <c:pt idx="1">
                  <c:v>96.453201970443359</c:v>
                </c:pt>
                <c:pt idx="2">
                  <c:v>93.587301587301582</c:v>
                </c:pt>
                <c:pt idx="3">
                  <c:v>95.259740259740255</c:v>
                </c:pt>
                <c:pt idx="4">
                  <c:v>95.628724216959512</c:v>
                </c:pt>
                <c:pt idx="5">
                  <c:v>98.083623693379792</c:v>
                </c:pt>
                <c:pt idx="6">
                  <c:v>97.699283475145549</c:v>
                </c:pt>
                <c:pt idx="7">
                  <c:v>96.766787650408347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75-4479-9F75-F414D6C0419F}"/>
            </c:ext>
          </c:extLst>
        </c:ser>
        <c:ser>
          <c:idx val="1"/>
          <c:order val="1"/>
          <c:tx>
            <c:strRef>
              <c:f>Sheet1!$F$34</c:f>
              <c:strCache>
                <c:ptCount val="1"/>
                <c:pt idx="0">
                  <c:v>Average Recall %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Sheet1!$A$35:$C$42</c:f>
              <c:multiLvlStrCache>
                <c:ptCount val="8"/>
                <c:lvl>
                  <c:pt idx="0">
                    <c:v>665</c:v>
                  </c:pt>
                  <c:pt idx="1">
                    <c:v>815</c:v>
                  </c:pt>
                  <c:pt idx="2">
                    <c:v>960</c:v>
                  </c:pt>
                  <c:pt idx="3">
                    <c:v>1124</c:v>
                  </c:pt>
                  <c:pt idx="4">
                    <c:v>1291</c:v>
                  </c:pt>
                  <c:pt idx="5">
                    <c:v>1585</c:v>
                  </c:pt>
                  <c:pt idx="6">
                    <c:v>1765</c:v>
                  </c:pt>
                  <c:pt idx="7">
                    <c:v>1980</c:v>
                  </c:pt>
                </c:lvl>
                <c:lvl>
                  <c:pt idx="0">
                    <c:v>15</c:v>
                  </c:pt>
                  <c:pt idx="1">
                    <c:v>20</c:v>
                  </c:pt>
                  <c:pt idx="2">
                    <c:v>25</c:v>
                  </c:pt>
                  <c:pt idx="3">
                    <c:v>30</c:v>
                  </c:pt>
                  <c:pt idx="4">
                    <c:v>40</c:v>
                  </c:pt>
                  <c:pt idx="5">
                    <c:v>55</c:v>
                  </c:pt>
                  <c:pt idx="6">
                    <c:v>70</c:v>
                  </c:pt>
                  <c:pt idx="7">
                    <c:v>75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</c:lvl>
              </c:multiLvlStrCache>
            </c:multiLvlStrRef>
          </c:cat>
          <c:val>
            <c:numRef>
              <c:f>Sheet1!$F$35:$F$42</c:f>
              <c:numCache>
                <c:formatCode>0.00</c:formatCode>
                <c:ptCount val="8"/>
                <c:pt idx="0">
                  <c:v>87.862068965517238</c:v>
                </c:pt>
                <c:pt idx="1">
                  <c:v>88.241379310344826</c:v>
                </c:pt>
                <c:pt idx="2">
                  <c:v>88.441379310344828</c:v>
                </c:pt>
                <c:pt idx="3">
                  <c:v>88.66206896551725</c:v>
                </c:pt>
                <c:pt idx="4">
                  <c:v>88.282224958949115</c:v>
                </c:pt>
                <c:pt idx="5">
                  <c:v>89.043719211822662</c:v>
                </c:pt>
                <c:pt idx="6">
                  <c:v>89.813546798029563</c:v>
                </c:pt>
                <c:pt idx="7">
                  <c:v>88.63538587848933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75-4479-9F75-F414D6C0419F}"/>
            </c:ext>
          </c:extLst>
        </c:ser>
        <c:ser>
          <c:idx val="2"/>
          <c:order val="2"/>
          <c:tx>
            <c:strRef>
              <c:f>Sheet1!$G$34</c:f>
              <c:strCache>
                <c:ptCount val="1"/>
                <c:pt idx="0">
                  <c:v>Average F1 Score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Sheet1!$A$35:$C$42</c:f>
              <c:multiLvlStrCache>
                <c:ptCount val="8"/>
                <c:lvl>
                  <c:pt idx="0">
                    <c:v>665</c:v>
                  </c:pt>
                  <c:pt idx="1">
                    <c:v>815</c:v>
                  </c:pt>
                  <c:pt idx="2">
                    <c:v>960</c:v>
                  </c:pt>
                  <c:pt idx="3">
                    <c:v>1124</c:v>
                  </c:pt>
                  <c:pt idx="4">
                    <c:v>1291</c:v>
                  </c:pt>
                  <c:pt idx="5">
                    <c:v>1585</c:v>
                  </c:pt>
                  <c:pt idx="6">
                    <c:v>1765</c:v>
                  </c:pt>
                  <c:pt idx="7">
                    <c:v>1980</c:v>
                  </c:pt>
                </c:lvl>
                <c:lvl>
                  <c:pt idx="0">
                    <c:v>15</c:v>
                  </c:pt>
                  <c:pt idx="1">
                    <c:v>20</c:v>
                  </c:pt>
                  <c:pt idx="2">
                    <c:v>25</c:v>
                  </c:pt>
                  <c:pt idx="3">
                    <c:v>30</c:v>
                  </c:pt>
                  <c:pt idx="4">
                    <c:v>40</c:v>
                  </c:pt>
                  <c:pt idx="5">
                    <c:v>55</c:v>
                  </c:pt>
                  <c:pt idx="6">
                    <c:v>70</c:v>
                  </c:pt>
                  <c:pt idx="7">
                    <c:v>75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</c:lvl>
              </c:multiLvlStrCache>
            </c:multiLvlStrRef>
          </c:cat>
          <c:val>
            <c:numRef>
              <c:f>Sheet1!$G$35:$G$42</c:f>
              <c:numCache>
                <c:formatCode>0.00</c:formatCode>
                <c:ptCount val="8"/>
                <c:pt idx="0">
                  <c:v>87.807390799722583</c:v>
                </c:pt>
                <c:pt idx="1">
                  <c:v>92.02163811096186</c:v>
                </c:pt>
                <c:pt idx="2">
                  <c:v>90.811966288999272</c:v>
                </c:pt>
                <c:pt idx="3">
                  <c:v>91.745622149731403</c:v>
                </c:pt>
                <c:pt idx="4">
                  <c:v>90.955064740890407</c:v>
                </c:pt>
                <c:pt idx="5">
                  <c:v>92.885057271955375</c:v>
                </c:pt>
                <c:pt idx="6">
                  <c:v>93.231285586095026</c:v>
                </c:pt>
                <c:pt idx="7">
                  <c:v>91.877389556330058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75-4479-9F75-F414D6C04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174517296"/>
        <c:axId val="1059178912"/>
      </c:lineChart>
      <c:catAx>
        <c:axId val="1174517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Nº TAGS</a:t>
                </a:r>
              </a:p>
              <a:p>
                <a:pPr>
                  <a:defRPr/>
                </a:pPr>
                <a:r>
                  <a:rPr lang="pt-PT"/>
                  <a:t>Nº IMAGES</a:t>
                </a:r>
              </a:p>
              <a:p>
                <a:pPr>
                  <a:defRPr/>
                </a:pPr>
                <a:r>
                  <a:rPr lang="pt-PT"/>
                  <a:t>VERSION</a:t>
                </a:r>
              </a:p>
            </c:rich>
          </c:tx>
          <c:layout>
            <c:manualLayout>
              <c:xMode val="edge"/>
              <c:yMode val="edge"/>
              <c:x val="0.13063714632504536"/>
              <c:y val="0.467846776162293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59178912"/>
        <c:crosses val="autoZero"/>
        <c:auto val="1"/>
        <c:lblAlgn val="ctr"/>
        <c:lblOffset val="100"/>
        <c:noMultiLvlLbl val="0"/>
      </c:catAx>
      <c:valAx>
        <c:axId val="1059178912"/>
        <c:scaling>
          <c:orientation val="minMax"/>
          <c:max val="100"/>
          <c:min val="85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74517296"/>
        <c:crosses val="autoZero"/>
        <c:crossBetween val="between"/>
        <c:majorUnit val="5"/>
        <c:minorUnit val="2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Google Auto ML Cloud vs Edge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4801617781131225E-2"/>
          <c:y val="0.18670658405958801"/>
          <c:w val="0.89181607547815311"/>
          <c:h val="0.6542583912819544"/>
        </c:manualLayout>
      </c:layout>
      <c:barChart>
        <c:barDir val="col"/>
        <c:grouping val="clustered"/>
        <c:varyColors val="0"/>
        <c:ser>
          <c:idx val="0"/>
          <c:order val="0"/>
          <c:tx>
            <c:v>Cloud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Sheet1!$E$72:$G$72</c:f>
              <c:strCache>
                <c:ptCount val="3"/>
                <c:pt idx="0">
                  <c:v>Average Precision %</c:v>
                </c:pt>
                <c:pt idx="1">
                  <c:v>Average Recall %</c:v>
                </c:pt>
                <c:pt idx="2">
                  <c:v>Average F1 Score</c:v>
                </c:pt>
              </c:strCache>
            </c:strRef>
          </c:cat>
          <c:val>
            <c:numRef>
              <c:f>Sheet1!$E$74:$G$74</c:f>
              <c:numCache>
                <c:formatCode>0.00</c:formatCode>
                <c:ptCount val="3"/>
                <c:pt idx="0">
                  <c:v>93.229001123737035</c:v>
                </c:pt>
                <c:pt idx="1">
                  <c:v>100</c:v>
                </c:pt>
                <c:pt idx="2">
                  <c:v>96.495868199449504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2D-47D0-A1F6-CD217C500D2E}"/>
            </c:ext>
          </c:extLst>
        </c:ser>
        <c:ser>
          <c:idx val="1"/>
          <c:order val="1"/>
          <c:tx>
            <c:v>Edge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Sheet1!$E$72:$G$72</c:f>
              <c:strCache>
                <c:ptCount val="3"/>
                <c:pt idx="0">
                  <c:v>Average Precision %</c:v>
                </c:pt>
                <c:pt idx="1">
                  <c:v>Average Recall %</c:v>
                </c:pt>
                <c:pt idx="2">
                  <c:v>Average F1 Score</c:v>
                </c:pt>
              </c:strCache>
            </c:strRef>
          </c:cat>
          <c:val>
            <c:numRef>
              <c:f>Sheet1!$E$97:$G$97</c:f>
              <c:numCache>
                <c:formatCode>0.00</c:formatCode>
                <c:ptCount val="3"/>
                <c:pt idx="0">
                  <c:v>97.799671592775027</c:v>
                </c:pt>
                <c:pt idx="1">
                  <c:v>100</c:v>
                </c:pt>
                <c:pt idx="2">
                  <c:v>98.887597542752772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2D-47D0-A1F6-CD217C500D2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6749087"/>
        <c:axId val="127081663"/>
      </c:barChart>
      <c:catAx>
        <c:axId val="116749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7081663"/>
        <c:crosses val="autoZero"/>
        <c:auto val="1"/>
        <c:lblAlgn val="ctr"/>
        <c:lblOffset val="100"/>
        <c:noMultiLvlLbl val="0"/>
      </c:catAx>
      <c:valAx>
        <c:axId val="1270816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6749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10</xdr:row>
      <xdr:rowOff>104774</xdr:rowOff>
    </xdr:from>
    <xdr:to>
      <xdr:col>7</xdr:col>
      <xdr:colOff>412750</xdr:colOff>
      <xdr:row>29</xdr:row>
      <xdr:rowOff>146049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4918B21-DCF6-4ACA-CE69-6240F22026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643093</xdr:colOff>
      <xdr:row>43</xdr:row>
      <xdr:rowOff>56030</xdr:rowOff>
    </xdr:from>
    <xdr:to>
      <xdr:col>9</xdr:col>
      <xdr:colOff>466912</xdr:colOff>
      <xdr:row>62</xdr:row>
      <xdr:rowOff>124509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1F96C2-D39C-32A2-8EC2-906FB36051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176180</xdr:colOff>
      <xdr:row>101</xdr:row>
      <xdr:rowOff>12450</xdr:rowOff>
    </xdr:from>
    <xdr:to>
      <xdr:col>7</xdr:col>
      <xdr:colOff>672352</xdr:colOff>
      <xdr:row>120</xdr:row>
      <xdr:rowOff>143185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22AC337-1237-9317-E225-2F82BD35D2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98"/>
  <sheetViews>
    <sheetView tabSelected="1" topLeftCell="A70" zoomScale="102" zoomScaleNormal="100" workbookViewId="0">
      <selection activeCell="G98" sqref="G98"/>
    </sheetView>
  </sheetViews>
  <sheetFormatPr defaultRowHeight="14.5" x14ac:dyDescent="0.35"/>
  <cols>
    <col min="1" max="1" width="7.1796875" customWidth="1"/>
    <col min="2" max="2" width="10.54296875" customWidth="1"/>
    <col min="4" max="4" width="22.90625" customWidth="1"/>
    <col min="5" max="5" width="17.1796875" customWidth="1"/>
    <col min="6" max="6" width="15.08984375" customWidth="1"/>
    <col min="7" max="7" width="14.54296875" customWidth="1"/>
    <col min="8" max="8" width="18.6328125" customWidth="1"/>
    <col min="9" max="9" width="10.1796875" customWidth="1"/>
    <col min="10" max="10" width="10.6328125" customWidth="1"/>
    <col min="11" max="11" width="15.1796875" customWidth="1"/>
    <col min="12" max="12" width="16.36328125" customWidth="1"/>
    <col min="13" max="13" width="16.453125" customWidth="1"/>
    <col min="14" max="14" width="16.6328125" customWidth="1"/>
    <col min="15" max="15" width="10.26953125" customWidth="1"/>
    <col min="16" max="16" width="8" customWidth="1"/>
    <col min="17" max="17" width="7.90625" customWidth="1"/>
    <col min="18" max="18" width="15.08984375" customWidth="1"/>
    <col min="19" max="20" width="10.81640625" customWidth="1"/>
    <col min="21" max="21" width="14.90625" customWidth="1"/>
    <col min="22" max="22" width="16.54296875" customWidth="1"/>
    <col min="23" max="23" width="16.453125" customWidth="1"/>
    <col min="24" max="24" width="10.36328125" customWidth="1"/>
    <col min="25" max="25" width="8.36328125" customWidth="1"/>
    <col min="26" max="26" width="7.81640625" customWidth="1"/>
    <col min="27" max="27" width="11.26953125" customWidth="1"/>
    <col min="28" max="28" width="10.6328125" customWidth="1"/>
    <col min="29" max="29" width="11.08984375" customWidth="1"/>
    <col min="30" max="30" width="14.81640625" customWidth="1"/>
    <col min="31" max="31" width="16.453125" customWidth="1"/>
    <col min="32" max="32" width="15.90625" customWidth="1"/>
    <col min="33" max="33" width="10.36328125" customWidth="1"/>
    <col min="34" max="34" width="8" customWidth="1"/>
    <col min="35" max="35" width="8.453125" customWidth="1"/>
    <col min="36" max="36" width="17.1796875" customWidth="1"/>
    <col min="37" max="37" width="11.36328125" customWidth="1"/>
    <col min="38" max="38" width="10.7265625" customWidth="1"/>
    <col min="39" max="39" width="14.36328125" customWidth="1"/>
    <col min="40" max="40" width="16.1796875" customWidth="1"/>
    <col min="41" max="41" width="16.36328125" customWidth="1"/>
    <col min="42" max="42" width="10.26953125" customWidth="1"/>
    <col min="46" max="46" width="11" customWidth="1"/>
    <col min="47" max="47" width="10.81640625" customWidth="1"/>
    <col min="48" max="48" width="14.26953125" customWidth="1"/>
    <col min="49" max="49" width="16" customWidth="1"/>
    <col min="50" max="50" width="16.36328125" customWidth="1"/>
    <col min="51" max="51" width="10.90625" customWidth="1"/>
    <col min="55" max="55" width="11.90625" customWidth="1"/>
    <col min="56" max="56" width="11.81640625" customWidth="1"/>
    <col min="57" max="57" width="13.6328125" customWidth="1"/>
    <col min="58" max="58" width="15.26953125" customWidth="1"/>
    <col min="59" max="59" width="16.81640625" customWidth="1"/>
    <col min="60" max="60" width="10.54296875" customWidth="1"/>
    <col min="61" max="61" width="7.90625" customWidth="1"/>
    <col min="64" max="64" width="10.90625" customWidth="1"/>
    <col min="65" max="65" width="10.81640625" customWidth="1"/>
    <col min="66" max="66" width="13.90625" customWidth="1"/>
    <col min="67" max="67" width="15.453125" customWidth="1"/>
    <col min="68" max="68" width="15.81640625" customWidth="1"/>
    <col min="69" max="69" width="9.54296875" customWidth="1"/>
    <col min="73" max="73" width="10.7265625" customWidth="1"/>
    <col min="74" max="74" width="10.90625" customWidth="1"/>
    <col min="75" max="75" width="14.453125" customWidth="1"/>
    <col min="76" max="76" width="16.36328125" customWidth="1"/>
    <col min="77" max="77" width="16.1796875" customWidth="1"/>
    <col min="78" max="78" width="9.90625" customWidth="1"/>
    <col min="82" max="82" width="11.08984375" customWidth="1"/>
    <col min="83" max="83" width="11.26953125" customWidth="1"/>
    <col min="84" max="84" width="13.90625" customWidth="1"/>
    <col min="85" max="85" width="15.1796875" customWidth="1"/>
    <col min="86" max="86" width="16" customWidth="1"/>
    <col min="87" max="87" width="9.90625" customWidth="1"/>
    <col min="91" max="91" width="11.1796875" customWidth="1"/>
    <col min="92" max="92" width="10.81640625" customWidth="1"/>
    <col min="93" max="93" width="13.81640625" customWidth="1"/>
    <col min="94" max="94" width="15.1796875" customWidth="1"/>
    <col min="95" max="95" width="15.6328125" customWidth="1"/>
    <col min="96" max="96" width="9.81640625" customWidth="1"/>
  </cols>
  <sheetData>
    <row r="1" spans="1:53" x14ac:dyDescent="0.35">
      <c r="A1" s="2" t="s">
        <v>20</v>
      </c>
      <c r="B1" s="2"/>
      <c r="C1" s="2"/>
      <c r="D1" s="2"/>
      <c r="E1" s="2"/>
      <c r="F1" s="2"/>
      <c r="G1" s="2"/>
      <c r="J1" s="2" t="s">
        <v>5</v>
      </c>
      <c r="K1" s="2"/>
      <c r="L1" s="2"/>
      <c r="M1" s="2"/>
      <c r="N1" s="2"/>
      <c r="O1" s="2"/>
      <c r="S1" s="2" t="s">
        <v>6</v>
      </c>
      <c r="T1" s="2"/>
      <c r="U1" s="2"/>
      <c r="V1" s="2"/>
      <c r="W1" s="2"/>
      <c r="X1" s="2"/>
      <c r="AB1" s="2" t="s">
        <v>7</v>
      </c>
      <c r="AC1" s="2"/>
      <c r="AD1" s="2"/>
      <c r="AE1" s="2"/>
      <c r="AF1" s="2"/>
      <c r="AG1" s="2"/>
      <c r="AK1" s="2" t="s">
        <v>8</v>
      </c>
      <c r="AL1" s="2"/>
      <c r="AM1" s="2"/>
      <c r="AN1" s="2"/>
      <c r="AO1" s="2"/>
      <c r="AP1" s="2"/>
      <c r="AT1" s="2" t="s">
        <v>11</v>
      </c>
      <c r="AU1" s="2"/>
      <c r="AV1" s="2"/>
      <c r="AW1" s="2"/>
      <c r="AX1" s="2"/>
      <c r="AY1" s="2"/>
    </row>
    <row r="2" spans="1:53" x14ac:dyDescent="0.35">
      <c r="A2" t="s">
        <v>15</v>
      </c>
      <c r="B2" t="s">
        <v>0</v>
      </c>
      <c r="C2" t="s">
        <v>1</v>
      </c>
      <c r="D2" t="s">
        <v>9</v>
      </c>
      <c r="E2" t="s">
        <v>3</v>
      </c>
      <c r="F2" t="s">
        <v>16</v>
      </c>
      <c r="G2" t="s">
        <v>17</v>
      </c>
      <c r="I2" t="s">
        <v>15</v>
      </c>
      <c r="J2" t="s">
        <v>4</v>
      </c>
      <c r="K2" t="s">
        <v>14</v>
      </c>
      <c r="L2" t="s">
        <v>12</v>
      </c>
      <c r="M2" t="s">
        <v>10</v>
      </c>
      <c r="N2" t="s">
        <v>13</v>
      </c>
      <c r="O2" t="s">
        <v>2</v>
      </c>
      <c r="P2" t="s">
        <v>18</v>
      </c>
      <c r="Q2" t="s">
        <v>19</v>
      </c>
      <c r="S2" t="s">
        <v>4</v>
      </c>
      <c r="T2" t="s">
        <v>14</v>
      </c>
      <c r="U2" t="s">
        <v>12</v>
      </c>
      <c r="V2" t="s">
        <v>10</v>
      </c>
      <c r="W2" t="s">
        <v>13</v>
      </c>
      <c r="X2" t="s">
        <v>2</v>
      </c>
      <c r="Y2" t="s">
        <v>18</v>
      </c>
      <c r="Z2" t="s">
        <v>19</v>
      </c>
      <c r="AB2" t="s">
        <v>4</v>
      </c>
      <c r="AC2" t="s">
        <v>14</v>
      </c>
      <c r="AD2" t="s">
        <v>12</v>
      </c>
      <c r="AE2" t="s">
        <v>10</v>
      </c>
      <c r="AF2" t="s">
        <v>13</v>
      </c>
      <c r="AG2" t="s">
        <v>2</v>
      </c>
      <c r="AH2" t="s">
        <v>18</v>
      </c>
      <c r="AI2" t="s">
        <v>19</v>
      </c>
      <c r="AK2" t="s">
        <v>4</v>
      </c>
      <c r="AL2" t="s">
        <v>14</v>
      </c>
      <c r="AM2" t="s">
        <v>12</v>
      </c>
      <c r="AN2" t="s">
        <v>10</v>
      </c>
      <c r="AO2" t="s">
        <v>13</v>
      </c>
      <c r="AP2" t="s">
        <v>2</v>
      </c>
      <c r="AQ2" t="s">
        <v>18</v>
      </c>
      <c r="AR2" t="s">
        <v>19</v>
      </c>
      <c r="AT2" t="s">
        <v>4</v>
      </c>
      <c r="AU2" t="s">
        <v>14</v>
      </c>
      <c r="AV2" t="s">
        <v>12</v>
      </c>
      <c r="AW2" t="s">
        <v>10</v>
      </c>
      <c r="AX2" t="s">
        <v>13</v>
      </c>
      <c r="AY2" t="s">
        <v>2</v>
      </c>
      <c r="AZ2" t="s">
        <v>18</v>
      </c>
      <c r="BA2" t="s">
        <v>19</v>
      </c>
    </row>
    <row r="3" spans="1:53" x14ac:dyDescent="0.35">
      <c r="A3">
        <v>1</v>
      </c>
      <c r="B3">
        <v>15</v>
      </c>
      <c r="C3">
        <v>184</v>
      </c>
      <c r="D3">
        <v>59</v>
      </c>
      <c r="E3" s="1">
        <f t="shared" ref="E3:E8" si="0">AVERAGE(O3,X3,AG3,AP3,AY3)</f>
        <v>78.072433983481318</v>
      </c>
      <c r="F3" s="1">
        <f t="shared" ref="F3:G8" si="1">AVERAGE(P3,Y3,AH3,AQ3,AZ3)</f>
        <v>84.66206896551725</v>
      </c>
      <c r="G3" s="1">
        <f t="shared" si="1"/>
        <v>80.292316916420717</v>
      </c>
      <c r="I3">
        <v>1</v>
      </c>
      <c r="J3">
        <v>50</v>
      </c>
      <c r="K3">
        <v>37</v>
      </c>
      <c r="L3">
        <v>35</v>
      </c>
      <c r="M3">
        <v>2</v>
      </c>
      <c r="N3">
        <v>15</v>
      </c>
      <c r="O3" s="1">
        <f>(L3/(L3+M3))*100</f>
        <v>94.594594594594597</v>
      </c>
      <c r="P3" s="1">
        <f>(L3/(L3+N3))*100</f>
        <v>70</v>
      </c>
      <c r="Q3">
        <f>2*O3*P3/(O3+P3)</f>
        <v>80.459770114942529</v>
      </c>
      <c r="S3">
        <v>29</v>
      </c>
      <c r="T3">
        <v>34</v>
      </c>
      <c r="U3">
        <v>26</v>
      </c>
      <c r="V3">
        <v>8</v>
      </c>
      <c r="W3">
        <v>3</v>
      </c>
      <c r="X3" s="1">
        <f>(U3/(U3+V3))*100</f>
        <v>76.470588235294116</v>
      </c>
      <c r="Y3">
        <f>(U3/(U3+W3))*100</f>
        <v>89.65517241379311</v>
      </c>
      <c r="Z3">
        <f>2*X3*Y3/(X3+Y3)</f>
        <v>82.539682539682545</v>
      </c>
      <c r="AB3">
        <v>29</v>
      </c>
      <c r="AC3">
        <v>41</v>
      </c>
      <c r="AD3">
        <v>26</v>
      </c>
      <c r="AE3">
        <v>15</v>
      </c>
      <c r="AF3">
        <v>3</v>
      </c>
      <c r="AG3" s="1">
        <f>(AD3/(AD3+AE3))*100</f>
        <v>63.414634146341463</v>
      </c>
      <c r="AH3" s="1">
        <f>(AD3/(AD3+AF3))*100</f>
        <v>89.65517241379311</v>
      </c>
      <c r="AI3">
        <f>2*AG3*AH3/(AG3+AH3)</f>
        <v>74.285714285714292</v>
      </c>
      <c r="AK3">
        <v>50</v>
      </c>
      <c r="AL3">
        <v>51</v>
      </c>
      <c r="AM3">
        <v>37</v>
      </c>
      <c r="AN3">
        <v>14</v>
      </c>
      <c r="AO3">
        <v>13</v>
      </c>
      <c r="AP3" s="1">
        <f>(AM3/(AM3+AN3))*100</f>
        <v>72.549019607843135</v>
      </c>
      <c r="AQ3">
        <f>(AM3/(AM3+AO3))*100</f>
        <v>74</v>
      </c>
      <c r="AR3">
        <f>2*AP3*AQ3/(AP3+AQ3)</f>
        <v>73.267326732673254</v>
      </c>
      <c r="AT3">
        <v>20</v>
      </c>
      <c r="AU3">
        <v>24</v>
      </c>
      <c r="AV3">
        <v>20</v>
      </c>
      <c r="AW3">
        <v>4</v>
      </c>
      <c r="AX3">
        <v>0</v>
      </c>
      <c r="AY3" s="1">
        <f>(AV3/(AV3+AW3))*100</f>
        <v>83.333333333333343</v>
      </c>
      <c r="AZ3">
        <f>(AV3/(AV3+AX3))*100</f>
        <v>100</v>
      </c>
      <c r="BA3">
        <f>2*AY3*AZ3/(AY3+AZ3)</f>
        <v>90.909090909090907</v>
      </c>
    </row>
    <row r="4" spans="1:53" x14ac:dyDescent="0.35">
      <c r="A4">
        <v>2</v>
      </c>
      <c r="B4">
        <v>20</v>
      </c>
      <c r="C4">
        <v>385</v>
      </c>
      <c r="D4">
        <v>68</v>
      </c>
      <c r="E4" s="1">
        <f t="shared" si="0"/>
        <v>91.7037617554859</v>
      </c>
      <c r="F4" s="1">
        <f t="shared" si="1"/>
        <v>86.351724137931029</v>
      </c>
      <c r="G4" s="1">
        <f t="shared" si="1"/>
        <v>88.553579545981648</v>
      </c>
      <c r="I4">
        <v>2</v>
      </c>
      <c r="J4">
        <v>50</v>
      </c>
      <c r="K4">
        <v>40</v>
      </c>
      <c r="L4">
        <v>37</v>
      </c>
      <c r="M4">
        <v>3</v>
      </c>
      <c r="N4">
        <v>13</v>
      </c>
      <c r="O4" s="1">
        <f t="shared" ref="O4:O8" si="2">(L4/(L4+M4))*100</f>
        <v>92.5</v>
      </c>
      <c r="P4" s="1">
        <f t="shared" ref="P4:P8" si="3">(L4/(L4+N4))*100</f>
        <v>74</v>
      </c>
      <c r="Q4">
        <f t="shared" ref="Q4:Q8" si="4">2*O4*P4/(O4+P4)</f>
        <v>82.222222222222229</v>
      </c>
      <c r="S4">
        <v>29</v>
      </c>
      <c r="T4">
        <v>29</v>
      </c>
      <c r="U4">
        <v>26</v>
      </c>
      <c r="V4">
        <v>3</v>
      </c>
      <c r="W4">
        <v>3</v>
      </c>
      <c r="X4" s="1">
        <f t="shared" ref="X4:X8" si="5">(U4/(U4+V4))*100</f>
        <v>89.65517241379311</v>
      </c>
      <c r="Y4">
        <f t="shared" ref="Y4:Y8" si="6">(U4/(U4+W4))*100</f>
        <v>89.65517241379311</v>
      </c>
      <c r="Z4">
        <f t="shared" ref="Z4:Z8" si="7">2*X4*Y4/(X4+Y4)</f>
        <v>89.65517241379311</v>
      </c>
      <c r="AB4">
        <v>29</v>
      </c>
      <c r="AC4">
        <v>30</v>
      </c>
      <c r="AD4">
        <v>27</v>
      </c>
      <c r="AE4">
        <v>3</v>
      </c>
      <c r="AF4">
        <v>2</v>
      </c>
      <c r="AG4" s="1">
        <f t="shared" ref="AG4:AG8" si="8">(AD4/(AD4+AE4))*100</f>
        <v>90</v>
      </c>
      <c r="AH4" s="1">
        <f t="shared" ref="AH4:AH8" si="9">(AD4/(AD4+AF4))*100</f>
        <v>93.103448275862064</v>
      </c>
      <c r="AI4">
        <f t="shared" ref="AI4:AI8" si="10">2*AG4*AH4/(AG4+AH4)</f>
        <v>91.52542372881355</v>
      </c>
      <c r="AK4">
        <v>50</v>
      </c>
      <c r="AL4">
        <v>40</v>
      </c>
      <c r="AM4">
        <v>40</v>
      </c>
      <c r="AN4">
        <v>0</v>
      </c>
      <c r="AO4">
        <v>10</v>
      </c>
      <c r="AP4" s="1">
        <f t="shared" ref="AP4:AP8" si="11">(AM4/(AM4+AN4))*100</f>
        <v>100</v>
      </c>
      <c r="AQ4">
        <f t="shared" ref="AQ4:AQ8" si="12">(AM4/(AM4+AO4))*100</f>
        <v>80</v>
      </c>
      <c r="AR4">
        <f t="shared" ref="AR4:AR8" si="13">2*AP4*AQ4/(AP4+AQ4)</f>
        <v>88.888888888888886</v>
      </c>
      <c r="AT4">
        <v>20</v>
      </c>
      <c r="AU4">
        <v>22</v>
      </c>
      <c r="AV4">
        <v>19</v>
      </c>
      <c r="AW4">
        <v>3</v>
      </c>
      <c r="AX4">
        <v>1</v>
      </c>
      <c r="AY4" s="1">
        <f t="shared" ref="AY4:AY8" si="14">(AV4/(AV4+AW4))*100</f>
        <v>86.36363636363636</v>
      </c>
      <c r="AZ4">
        <f t="shared" ref="AZ4:AZ8" si="15">(AV4/(AV4+AX4))*100</f>
        <v>95</v>
      </c>
      <c r="BA4">
        <f t="shared" ref="BA4:BA8" si="16">2*AY4*AZ4/(AY4+AZ4)</f>
        <v>90.476190476190467</v>
      </c>
    </row>
    <row r="5" spans="1:53" x14ac:dyDescent="0.35">
      <c r="A5">
        <v>3</v>
      </c>
      <c r="B5">
        <v>25</v>
      </c>
      <c r="C5">
        <v>656</v>
      </c>
      <c r="D5">
        <v>75</v>
      </c>
      <c r="E5" s="1">
        <f t="shared" si="0"/>
        <v>94.695415041924704</v>
      </c>
      <c r="F5" s="1">
        <f t="shared" si="1"/>
        <v>90.220689655172421</v>
      </c>
      <c r="G5" s="1">
        <f t="shared" si="1"/>
        <v>92.066289447937606</v>
      </c>
      <c r="I5">
        <v>3</v>
      </c>
      <c r="J5">
        <v>50</v>
      </c>
      <c r="K5">
        <v>41</v>
      </c>
      <c r="L5">
        <v>38</v>
      </c>
      <c r="M5">
        <v>3</v>
      </c>
      <c r="N5">
        <v>12</v>
      </c>
      <c r="O5" s="1">
        <f t="shared" si="2"/>
        <v>92.682926829268297</v>
      </c>
      <c r="P5" s="1">
        <f t="shared" si="3"/>
        <v>76</v>
      </c>
      <c r="Q5">
        <f t="shared" si="4"/>
        <v>83.516483516483518</v>
      </c>
      <c r="S5">
        <v>29</v>
      </c>
      <c r="T5">
        <v>29</v>
      </c>
      <c r="U5">
        <v>28</v>
      </c>
      <c r="V5">
        <v>1</v>
      </c>
      <c r="W5">
        <v>1</v>
      </c>
      <c r="X5" s="1">
        <f t="shared" si="5"/>
        <v>96.551724137931032</v>
      </c>
      <c r="Y5">
        <f t="shared" si="6"/>
        <v>96.551724137931032</v>
      </c>
      <c r="Z5">
        <f t="shared" si="7"/>
        <v>96.551724137931032</v>
      </c>
      <c r="AB5">
        <v>29</v>
      </c>
      <c r="AC5">
        <v>30</v>
      </c>
      <c r="AD5">
        <v>28</v>
      </c>
      <c r="AE5">
        <v>2</v>
      </c>
      <c r="AF5">
        <v>1</v>
      </c>
      <c r="AG5" s="1">
        <f t="shared" si="8"/>
        <v>93.333333333333329</v>
      </c>
      <c r="AH5" s="1">
        <f t="shared" si="9"/>
        <v>96.551724137931032</v>
      </c>
      <c r="AI5">
        <f t="shared" si="10"/>
        <v>94.915254237288138</v>
      </c>
      <c r="AK5">
        <v>50</v>
      </c>
      <c r="AL5">
        <v>41</v>
      </c>
      <c r="AM5">
        <v>41</v>
      </c>
      <c r="AN5">
        <v>0</v>
      </c>
      <c r="AO5">
        <v>9</v>
      </c>
      <c r="AP5" s="1">
        <f t="shared" si="11"/>
        <v>100</v>
      </c>
      <c r="AQ5">
        <f t="shared" si="12"/>
        <v>82</v>
      </c>
      <c r="AR5">
        <f t="shared" si="13"/>
        <v>90.109890109890117</v>
      </c>
      <c r="AT5">
        <v>20</v>
      </c>
      <c r="AU5">
        <v>22</v>
      </c>
      <c r="AV5">
        <v>20</v>
      </c>
      <c r="AW5">
        <v>2</v>
      </c>
      <c r="AX5">
        <v>0</v>
      </c>
      <c r="AY5" s="1">
        <f t="shared" si="14"/>
        <v>90.909090909090907</v>
      </c>
      <c r="AZ5">
        <f t="shared" si="15"/>
        <v>100</v>
      </c>
      <c r="BA5">
        <f t="shared" si="16"/>
        <v>95.238095238095227</v>
      </c>
    </row>
    <row r="6" spans="1:53" x14ac:dyDescent="0.35">
      <c r="A6">
        <v>4</v>
      </c>
      <c r="B6">
        <v>35</v>
      </c>
      <c r="C6">
        <v>851</v>
      </c>
      <c r="D6">
        <v>74</v>
      </c>
      <c r="E6" s="1">
        <f t="shared" si="0"/>
        <v>97.820512820512818</v>
      </c>
      <c r="F6" s="1">
        <f t="shared" si="1"/>
        <v>89.531034482758614</v>
      </c>
      <c r="G6" s="1">
        <f t="shared" si="1"/>
        <v>93.20931605739267</v>
      </c>
      <c r="I6">
        <v>4</v>
      </c>
      <c r="J6">
        <v>50</v>
      </c>
      <c r="K6">
        <v>39</v>
      </c>
      <c r="L6">
        <v>38</v>
      </c>
      <c r="M6">
        <v>1</v>
      </c>
      <c r="N6">
        <v>12</v>
      </c>
      <c r="O6" s="1">
        <f t="shared" si="2"/>
        <v>97.435897435897431</v>
      </c>
      <c r="P6" s="1">
        <f t="shared" si="3"/>
        <v>76</v>
      </c>
      <c r="Q6">
        <f t="shared" si="4"/>
        <v>85.393258426966298</v>
      </c>
      <c r="S6">
        <v>29</v>
      </c>
      <c r="T6">
        <v>28</v>
      </c>
      <c r="U6">
        <v>27</v>
      </c>
      <c r="V6">
        <v>1</v>
      </c>
      <c r="W6">
        <v>2</v>
      </c>
      <c r="X6" s="1">
        <f t="shared" si="5"/>
        <v>96.428571428571431</v>
      </c>
      <c r="Y6">
        <f t="shared" si="6"/>
        <v>93.103448275862064</v>
      </c>
      <c r="Z6">
        <f t="shared" si="7"/>
        <v>94.73684210526315</v>
      </c>
      <c r="AB6">
        <v>29</v>
      </c>
      <c r="AC6">
        <v>28</v>
      </c>
      <c r="AD6">
        <v>28</v>
      </c>
      <c r="AE6">
        <v>0</v>
      </c>
      <c r="AF6">
        <v>1</v>
      </c>
      <c r="AG6" s="1">
        <f t="shared" si="8"/>
        <v>100</v>
      </c>
      <c r="AH6" s="1">
        <f t="shared" si="9"/>
        <v>96.551724137931032</v>
      </c>
      <c r="AI6">
        <f t="shared" si="10"/>
        <v>98.245614035087712</v>
      </c>
      <c r="AK6">
        <v>50</v>
      </c>
      <c r="AL6">
        <v>41</v>
      </c>
      <c r="AM6">
        <v>41</v>
      </c>
      <c r="AN6">
        <v>0</v>
      </c>
      <c r="AO6">
        <v>9</v>
      </c>
      <c r="AP6" s="1">
        <f t="shared" si="11"/>
        <v>100</v>
      </c>
      <c r="AQ6">
        <f t="shared" si="12"/>
        <v>82</v>
      </c>
      <c r="AR6">
        <f t="shared" si="13"/>
        <v>90.109890109890117</v>
      </c>
      <c r="AT6">
        <v>20</v>
      </c>
      <c r="AU6">
        <v>21</v>
      </c>
      <c r="AV6">
        <v>20</v>
      </c>
      <c r="AW6">
        <v>1</v>
      </c>
      <c r="AX6">
        <v>0</v>
      </c>
      <c r="AY6" s="1">
        <f t="shared" si="14"/>
        <v>95.238095238095227</v>
      </c>
      <c r="AZ6">
        <f t="shared" si="15"/>
        <v>100</v>
      </c>
      <c r="BA6">
        <f t="shared" si="16"/>
        <v>97.560975609756085</v>
      </c>
    </row>
    <row r="7" spans="1:53" x14ac:dyDescent="0.35">
      <c r="A7">
        <v>5</v>
      </c>
      <c r="B7">
        <v>40</v>
      </c>
      <c r="C7">
        <v>1003</v>
      </c>
      <c r="D7">
        <v>64</v>
      </c>
      <c r="E7" s="1">
        <f t="shared" si="0"/>
        <v>97.155488189970953</v>
      </c>
      <c r="F7" s="1">
        <f t="shared" si="1"/>
        <v>90.220689655172421</v>
      </c>
      <c r="G7" s="1">
        <f t="shared" si="1"/>
        <v>93.233514484494918</v>
      </c>
      <c r="I7">
        <v>5</v>
      </c>
      <c r="J7">
        <v>50</v>
      </c>
      <c r="K7">
        <v>39</v>
      </c>
      <c r="L7">
        <v>38</v>
      </c>
      <c r="M7">
        <v>1</v>
      </c>
      <c r="N7">
        <v>12</v>
      </c>
      <c r="O7" s="1">
        <f t="shared" si="2"/>
        <v>97.435897435897431</v>
      </c>
      <c r="P7" s="1">
        <f t="shared" si="3"/>
        <v>76</v>
      </c>
      <c r="Q7">
        <f t="shared" si="4"/>
        <v>85.393258426966298</v>
      </c>
      <c r="S7">
        <v>29</v>
      </c>
      <c r="T7">
        <v>29</v>
      </c>
      <c r="U7">
        <v>28</v>
      </c>
      <c r="V7">
        <v>1</v>
      </c>
      <c r="W7">
        <v>1</v>
      </c>
      <c r="X7" s="1">
        <f t="shared" si="5"/>
        <v>96.551724137931032</v>
      </c>
      <c r="Y7">
        <f t="shared" si="6"/>
        <v>96.551724137931032</v>
      </c>
      <c r="Z7">
        <f t="shared" si="7"/>
        <v>96.551724137931032</v>
      </c>
      <c r="AB7">
        <v>29</v>
      </c>
      <c r="AC7">
        <v>29</v>
      </c>
      <c r="AD7">
        <v>28</v>
      </c>
      <c r="AE7">
        <v>1</v>
      </c>
      <c r="AF7">
        <v>1</v>
      </c>
      <c r="AG7" s="1">
        <f t="shared" si="8"/>
        <v>96.551724137931032</v>
      </c>
      <c r="AH7" s="1">
        <f t="shared" si="9"/>
        <v>96.551724137931032</v>
      </c>
      <c r="AI7">
        <f t="shared" si="10"/>
        <v>96.551724137931032</v>
      </c>
      <c r="AK7">
        <v>50</v>
      </c>
      <c r="AL7">
        <v>41</v>
      </c>
      <c r="AM7">
        <v>41</v>
      </c>
      <c r="AN7">
        <v>0</v>
      </c>
      <c r="AO7">
        <v>9</v>
      </c>
      <c r="AP7" s="1">
        <f t="shared" si="11"/>
        <v>100</v>
      </c>
      <c r="AQ7">
        <f t="shared" si="12"/>
        <v>82</v>
      </c>
      <c r="AR7">
        <f t="shared" si="13"/>
        <v>90.109890109890117</v>
      </c>
      <c r="AT7">
        <v>20</v>
      </c>
      <c r="AU7">
        <v>21</v>
      </c>
      <c r="AV7">
        <v>20</v>
      </c>
      <c r="AW7">
        <v>1</v>
      </c>
      <c r="AX7">
        <v>0</v>
      </c>
      <c r="AY7" s="1">
        <f t="shared" si="14"/>
        <v>95.238095238095227</v>
      </c>
      <c r="AZ7">
        <f t="shared" si="15"/>
        <v>100</v>
      </c>
      <c r="BA7">
        <f t="shared" si="16"/>
        <v>97.560975609756085</v>
      </c>
    </row>
    <row r="8" spans="1:53" x14ac:dyDescent="0.35">
      <c r="A8">
        <v>6</v>
      </c>
      <c r="B8">
        <v>45</v>
      </c>
      <c r="C8">
        <v>1195</v>
      </c>
      <c r="D8">
        <v>55</v>
      </c>
      <c r="E8" s="1">
        <f t="shared" si="0"/>
        <v>97.822299651567945</v>
      </c>
      <c r="F8" s="1">
        <f t="shared" si="1"/>
        <v>89.196059113300493</v>
      </c>
      <c r="G8" s="1">
        <f t="shared" si="1"/>
        <v>93.14729130518603</v>
      </c>
      <c r="I8">
        <v>6</v>
      </c>
      <c r="J8">
        <v>50</v>
      </c>
      <c r="K8">
        <v>41</v>
      </c>
      <c r="L8">
        <v>38</v>
      </c>
      <c r="M8">
        <v>3</v>
      </c>
      <c r="N8">
        <v>12</v>
      </c>
      <c r="O8" s="1">
        <f t="shared" si="2"/>
        <v>92.682926829268297</v>
      </c>
      <c r="P8" s="1">
        <f t="shared" si="3"/>
        <v>76</v>
      </c>
      <c r="Q8">
        <f t="shared" si="4"/>
        <v>83.516483516483518</v>
      </c>
      <c r="S8">
        <v>29</v>
      </c>
      <c r="T8">
        <v>28</v>
      </c>
      <c r="U8">
        <v>27</v>
      </c>
      <c r="V8">
        <v>1</v>
      </c>
      <c r="W8">
        <v>1</v>
      </c>
      <c r="X8" s="1">
        <f t="shared" si="5"/>
        <v>96.428571428571431</v>
      </c>
      <c r="Y8">
        <f t="shared" si="6"/>
        <v>96.428571428571431</v>
      </c>
      <c r="Z8">
        <f t="shared" si="7"/>
        <v>96.428571428571416</v>
      </c>
      <c r="AB8">
        <v>29</v>
      </c>
      <c r="AC8">
        <v>28</v>
      </c>
      <c r="AD8">
        <v>28</v>
      </c>
      <c r="AE8">
        <v>0</v>
      </c>
      <c r="AF8">
        <v>1</v>
      </c>
      <c r="AG8" s="1">
        <f t="shared" si="8"/>
        <v>100</v>
      </c>
      <c r="AH8" s="1">
        <f t="shared" si="9"/>
        <v>96.551724137931032</v>
      </c>
      <c r="AI8">
        <f t="shared" si="10"/>
        <v>98.245614035087712</v>
      </c>
      <c r="AK8">
        <v>50</v>
      </c>
      <c r="AL8">
        <v>41</v>
      </c>
      <c r="AM8">
        <v>41</v>
      </c>
      <c r="AN8">
        <v>0</v>
      </c>
      <c r="AO8">
        <v>9</v>
      </c>
      <c r="AP8" s="1">
        <f t="shared" si="11"/>
        <v>100</v>
      </c>
      <c r="AQ8">
        <f t="shared" si="12"/>
        <v>82</v>
      </c>
      <c r="AR8">
        <f t="shared" si="13"/>
        <v>90.109890109890117</v>
      </c>
      <c r="AT8">
        <v>20</v>
      </c>
      <c r="AU8">
        <v>19</v>
      </c>
      <c r="AV8">
        <v>19</v>
      </c>
      <c r="AW8">
        <v>0</v>
      </c>
      <c r="AX8">
        <v>1</v>
      </c>
      <c r="AY8" s="1">
        <f t="shared" si="14"/>
        <v>100</v>
      </c>
      <c r="AZ8">
        <f t="shared" si="15"/>
        <v>95</v>
      </c>
      <c r="BA8">
        <f t="shared" si="16"/>
        <v>97.435897435897431</v>
      </c>
    </row>
    <row r="10" spans="1:53" x14ac:dyDescent="0.35">
      <c r="AI10" s="1"/>
      <c r="AP10" s="1"/>
    </row>
    <row r="33" spans="1:98" x14ac:dyDescent="0.35">
      <c r="A33" s="2" t="s">
        <v>21</v>
      </c>
      <c r="B33" s="2"/>
      <c r="C33" s="2"/>
      <c r="D33" s="2"/>
      <c r="E33" s="2"/>
      <c r="F33" s="2"/>
      <c r="G33" s="2"/>
      <c r="J33" s="2" t="s">
        <v>5</v>
      </c>
      <c r="K33" s="2"/>
      <c r="L33" s="2"/>
      <c r="M33" s="2"/>
      <c r="N33" s="2"/>
      <c r="O33" s="2"/>
      <c r="S33" s="2" t="s">
        <v>6</v>
      </c>
      <c r="T33" s="2"/>
      <c r="U33" s="2"/>
      <c r="V33" s="2"/>
      <c r="W33" s="2"/>
      <c r="X33" s="2"/>
      <c r="AB33" s="2" t="s">
        <v>7</v>
      </c>
      <c r="AC33" s="2"/>
      <c r="AD33" s="2"/>
      <c r="AE33" s="2"/>
      <c r="AF33" s="2"/>
      <c r="AG33" s="2"/>
      <c r="AK33" s="2" t="s">
        <v>8</v>
      </c>
      <c r="AL33" s="2"/>
      <c r="AM33" s="2"/>
      <c r="AN33" s="2"/>
      <c r="AO33" s="2"/>
      <c r="AP33" s="2"/>
      <c r="AT33" s="2" t="s">
        <v>11</v>
      </c>
      <c r="AU33" s="2"/>
      <c r="AV33" s="2"/>
      <c r="AW33" s="2"/>
      <c r="AX33" s="2"/>
      <c r="AY33" s="2"/>
      <c r="BC33" s="2" t="s">
        <v>22</v>
      </c>
      <c r="BD33" s="2"/>
      <c r="BE33" s="2"/>
      <c r="BF33" s="2"/>
      <c r="BG33" s="2"/>
      <c r="BH33" s="2"/>
      <c r="BL33" s="2" t="s">
        <v>23</v>
      </c>
      <c r="BM33" s="2"/>
      <c r="BN33" s="2"/>
      <c r="BO33" s="2"/>
      <c r="BP33" s="2"/>
      <c r="BQ33" s="2"/>
      <c r="BU33" s="2" t="s">
        <v>24</v>
      </c>
      <c r="BV33" s="2"/>
      <c r="BW33" s="2"/>
      <c r="BX33" s="2"/>
      <c r="BY33" s="2"/>
      <c r="BZ33" s="2"/>
      <c r="CD33" s="2" t="s">
        <v>25</v>
      </c>
      <c r="CE33" s="2"/>
      <c r="CF33" s="2"/>
      <c r="CG33" s="2"/>
      <c r="CH33" s="2"/>
      <c r="CI33" s="2"/>
      <c r="CM33" s="2" t="s">
        <v>26</v>
      </c>
      <c r="CN33" s="2"/>
      <c r="CO33" s="2"/>
      <c r="CP33" s="2"/>
      <c r="CQ33" s="2"/>
      <c r="CR33" s="2"/>
    </row>
    <row r="34" spans="1:98" x14ac:dyDescent="0.35">
      <c r="A34" t="s">
        <v>15</v>
      </c>
      <c r="B34" t="s">
        <v>0</v>
      </c>
      <c r="C34" t="s">
        <v>1</v>
      </c>
      <c r="D34" t="s">
        <v>9</v>
      </c>
      <c r="E34" t="s">
        <v>3</v>
      </c>
      <c r="F34" t="s">
        <v>16</v>
      </c>
      <c r="G34" t="s">
        <v>17</v>
      </c>
      <c r="I34" t="s">
        <v>15</v>
      </c>
      <c r="J34" t="s">
        <v>4</v>
      </c>
      <c r="K34" t="s">
        <v>14</v>
      </c>
      <c r="L34" t="s">
        <v>12</v>
      </c>
      <c r="M34" t="s">
        <v>10</v>
      </c>
      <c r="N34" t="s">
        <v>13</v>
      </c>
      <c r="O34" t="s">
        <v>2</v>
      </c>
      <c r="P34" t="s">
        <v>18</v>
      </c>
      <c r="Q34" t="s">
        <v>19</v>
      </c>
      <c r="S34" t="s">
        <v>4</v>
      </c>
      <c r="T34" t="s">
        <v>14</v>
      </c>
      <c r="U34" t="s">
        <v>12</v>
      </c>
      <c r="V34" t="s">
        <v>10</v>
      </c>
      <c r="W34" t="s">
        <v>13</v>
      </c>
      <c r="X34" t="s">
        <v>2</v>
      </c>
      <c r="Y34" t="s">
        <v>18</v>
      </c>
      <c r="Z34" t="s">
        <v>19</v>
      </c>
      <c r="AB34" t="s">
        <v>4</v>
      </c>
      <c r="AC34" t="s">
        <v>14</v>
      </c>
      <c r="AD34" t="s">
        <v>12</v>
      </c>
      <c r="AE34" t="s">
        <v>10</v>
      </c>
      <c r="AF34" t="s">
        <v>13</v>
      </c>
      <c r="AG34" t="s">
        <v>2</v>
      </c>
      <c r="AH34" t="s">
        <v>18</v>
      </c>
      <c r="AI34" t="s">
        <v>19</v>
      </c>
      <c r="AK34" t="s">
        <v>4</v>
      </c>
      <c r="AL34" t="s">
        <v>14</v>
      </c>
      <c r="AM34" t="s">
        <v>12</v>
      </c>
      <c r="AN34" t="s">
        <v>10</v>
      </c>
      <c r="AO34" t="s">
        <v>13</v>
      </c>
      <c r="AP34" t="s">
        <v>2</v>
      </c>
      <c r="AQ34" t="s">
        <v>18</v>
      </c>
      <c r="AR34" t="s">
        <v>19</v>
      </c>
      <c r="AT34" t="s">
        <v>4</v>
      </c>
      <c r="AU34" t="s">
        <v>14</v>
      </c>
      <c r="AV34" t="s">
        <v>12</v>
      </c>
      <c r="AW34" t="s">
        <v>10</v>
      </c>
      <c r="AX34" t="s">
        <v>13</v>
      </c>
      <c r="AY34" t="s">
        <v>2</v>
      </c>
      <c r="AZ34" t="s">
        <v>18</v>
      </c>
      <c r="BA34" t="s">
        <v>19</v>
      </c>
      <c r="BC34" t="s">
        <v>4</v>
      </c>
      <c r="BD34" t="s">
        <v>14</v>
      </c>
      <c r="BE34" t="s">
        <v>12</v>
      </c>
      <c r="BF34" t="s">
        <v>10</v>
      </c>
      <c r="BG34" t="s">
        <v>13</v>
      </c>
      <c r="BH34" t="s">
        <v>2</v>
      </c>
      <c r="BI34" t="s">
        <v>18</v>
      </c>
      <c r="BJ34" t="s">
        <v>19</v>
      </c>
      <c r="BL34" t="s">
        <v>4</v>
      </c>
      <c r="BM34" t="s">
        <v>14</v>
      </c>
      <c r="BN34" t="s">
        <v>12</v>
      </c>
      <c r="BO34" t="s">
        <v>10</v>
      </c>
      <c r="BP34" t="s">
        <v>13</v>
      </c>
      <c r="BQ34" t="s">
        <v>2</v>
      </c>
      <c r="BR34" t="s">
        <v>18</v>
      </c>
      <c r="BS34" t="s">
        <v>19</v>
      </c>
      <c r="BU34" t="s">
        <v>4</v>
      </c>
      <c r="BV34" t="s">
        <v>14</v>
      </c>
      <c r="BW34" t="s">
        <v>12</v>
      </c>
      <c r="BX34" t="s">
        <v>10</v>
      </c>
      <c r="BY34" t="s">
        <v>13</v>
      </c>
      <c r="BZ34" t="s">
        <v>2</v>
      </c>
      <c r="CA34" t="s">
        <v>18</v>
      </c>
      <c r="CB34" t="s">
        <v>19</v>
      </c>
      <c r="CD34" t="s">
        <v>4</v>
      </c>
      <c r="CE34" t="s">
        <v>14</v>
      </c>
      <c r="CF34" t="s">
        <v>12</v>
      </c>
      <c r="CG34" t="s">
        <v>10</v>
      </c>
      <c r="CH34" t="s">
        <v>13</v>
      </c>
      <c r="CI34" t="s">
        <v>2</v>
      </c>
      <c r="CJ34" t="s">
        <v>18</v>
      </c>
      <c r="CK34" t="s">
        <v>19</v>
      </c>
      <c r="CM34" t="s">
        <v>4</v>
      </c>
      <c r="CN34" t="s">
        <v>14</v>
      </c>
      <c r="CO34" t="s">
        <v>12</v>
      </c>
      <c r="CP34" t="s">
        <v>10</v>
      </c>
      <c r="CQ34" t="s">
        <v>13</v>
      </c>
      <c r="CR34" t="s">
        <v>2</v>
      </c>
      <c r="CS34" t="s">
        <v>18</v>
      </c>
      <c r="CT34" t="s">
        <v>19</v>
      </c>
    </row>
    <row r="35" spans="1:98" x14ac:dyDescent="0.35">
      <c r="A35">
        <v>1</v>
      </c>
      <c r="B35">
        <v>15</v>
      </c>
      <c r="C35">
        <v>665</v>
      </c>
      <c r="D35">
        <v>60</v>
      </c>
      <c r="E35" s="1">
        <f t="shared" ref="E35:E38" si="17">AVERAGE(O35,X35,AG35,AP35,AY35)</f>
        <v>88.835335207428216</v>
      </c>
      <c r="F35" s="1">
        <f t="shared" ref="F35:F36" si="18">AVERAGE(P35,Y35,AH35,AQ35,AZ35)</f>
        <v>87.862068965517238</v>
      </c>
      <c r="G35" s="1">
        <f t="shared" ref="G35:G38" si="19">AVERAGE(Q35,Z35,AI35,AR35,BA35)</f>
        <v>87.807390799722583</v>
      </c>
      <c r="I35">
        <v>1</v>
      </c>
      <c r="J35">
        <v>50</v>
      </c>
      <c r="K35">
        <v>42</v>
      </c>
      <c r="L35">
        <v>39</v>
      </c>
      <c r="M35">
        <v>3</v>
      </c>
      <c r="N35">
        <v>11</v>
      </c>
      <c r="O35" s="1">
        <f>(L35/(L35+M35))*100</f>
        <v>92.857142857142861</v>
      </c>
      <c r="P35" s="1">
        <f>(L35/(L35+N35))*100</f>
        <v>78</v>
      </c>
      <c r="Q35">
        <f>2*O35*P35/(O35+P35)</f>
        <v>84.782608695652172</v>
      </c>
      <c r="S35">
        <v>29</v>
      </c>
      <c r="T35">
        <v>28</v>
      </c>
      <c r="U35">
        <v>24</v>
      </c>
      <c r="V35">
        <v>4</v>
      </c>
      <c r="W35">
        <f>S35-(T35-V35)</f>
        <v>5</v>
      </c>
      <c r="X35" s="1">
        <f>(U35/(U35+V35))*100</f>
        <v>85.714285714285708</v>
      </c>
      <c r="Y35">
        <f>(U35/(U35+W35))*100</f>
        <v>82.758620689655174</v>
      </c>
      <c r="Z35">
        <f>2*X35*Y35/(X35+Y35)</f>
        <v>84.210526315789465</v>
      </c>
      <c r="AB35">
        <v>29</v>
      </c>
      <c r="AC35">
        <v>30</v>
      </c>
      <c r="AD35">
        <v>28</v>
      </c>
      <c r="AE35">
        <v>2</v>
      </c>
      <c r="AF35">
        <v>1</v>
      </c>
      <c r="AG35" s="1">
        <f>(AD35/(AD35+AE35))*100</f>
        <v>93.333333333333329</v>
      </c>
      <c r="AH35" s="1">
        <f>(AD35/(AD35+AF35))*100</f>
        <v>96.551724137931032</v>
      </c>
      <c r="AI35">
        <f>2*AG35*AH35/(AG35+AH35)</f>
        <v>94.915254237288138</v>
      </c>
      <c r="AK35">
        <v>50</v>
      </c>
      <c r="AL35">
        <v>43</v>
      </c>
      <c r="AM35">
        <v>41</v>
      </c>
      <c r="AN35">
        <v>2</v>
      </c>
      <c r="AO35">
        <v>9</v>
      </c>
      <c r="AP35" s="1">
        <f>(AM35/(AM35+AN35))*100</f>
        <v>95.348837209302332</v>
      </c>
      <c r="AQ35">
        <f>(AM35/(AM35+AO35))*100</f>
        <v>82</v>
      </c>
      <c r="AR35">
        <f>2*AP35*AQ35/(AP35+AQ35)</f>
        <v>88.172043010752688</v>
      </c>
      <c r="AT35">
        <v>20</v>
      </c>
      <c r="AU35">
        <v>26</v>
      </c>
      <c r="AV35">
        <v>20</v>
      </c>
      <c r="AW35">
        <v>6</v>
      </c>
      <c r="AX35">
        <v>0</v>
      </c>
      <c r="AY35" s="1">
        <f>(AV35/(AV35+AW35))*100</f>
        <v>76.923076923076934</v>
      </c>
      <c r="AZ35">
        <f>(AV35/(AV35+AX35))*100</f>
        <v>100</v>
      </c>
      <c r="BA35">
        <f>2*AY35*AZ35/(AY35+AZ35)</f>
        <v>86.956521739130437</v>
      </c>
      <c r="BC35">
        <v>20</v>
      </c>
      <c r="BH35" s="1"/>
      <c r="BL35">
        <v>28</v>
      </c>
      <c r="BQ35" s="1"/>
      <c r="BU35">
        <v>48</v>
      </c>
      <c r="BZ35" s="1"/>
      <c r="CD35">
        <v>15</v>
      </c>
      <c r="CI35" s="1"/>
      <c r="CM35">
        <v>24</v>
      </c>
      <c r="CR35" s="1"/>
    </row>
    <row r="36" spans="1:98" x14ac:dyDescent="0.35">
      <c r="A36">
        <v>2</v>
      </c>
      <c r="B36">
        <v>20</v>
      </c>
      <c r="C36">
        <v>815</v>
      </c>
      <c r="D36">
        <v>75</v>
      </c>
      <c r="E36" s="1">
        <f t="shared" si="17"/>
        <v>96.453201970443359</v>
      </c>
      <c r="F36" s="1">
        <f t="shared" si="18"/>
        <v>88.241379310344826</v>
      </c>
      <c r="G36" s="1">
        <f t="shared" si="19"/>
        <v>92.02163811096186</v>
      </c>
      <c r="I36">
        <v>2</v>
      </c>
      <c r="J36">
        <v>50</v>
      </c>
      <c r="K36">
        <v>42</v>
      </c>
      <c r="L36">
        <v>39</v>
      </c>
      <c r="M36">
        <v>3</v>
      </c>
      <c r="N36">
        <v>11</v>
      </c>
      <c r="O36" s="1">
        <f t="shared" ref="O36:O42" si="20">(L36/(L36+M36))*100</f>
        <v>92.857142857142861</v>
      </c>
      <c r="P36" s="1">
        <f t="shared" ref="P36:P42" si="21">(L36/(L36+N36))*100</f>
        <v>78</v>
      </c>
      <c r="Q36">
        <f t="shared" ref="Q36:Q42" si="22">2*O36*P36/(O36+P36)</f>
        <v>84.782608695652172</v>
      </c>
      <c r="S36">
        <v>29</v>
      </c>
      <c r="T36">
        <v>28</v>
      </c>
      <c r="U36">
        <v>26</v>
      </c>
      <c r="V36">
        <v>2</v>
      </c>
      <c r="W36">
        <f>S36-(T36-V36)</f>
        <v>3</v>
      </c>
      <c r="X36" s="1">
        <f t="shared" ref="X36:X42" si="23">(U36/(U36+V36))*100</f>
        <v>92.857142857142861</v>
      </c>
      <c r="Y36">
        <f t="shared" ref="Y36" si="24">(U36/(U36+W36))*100</f>
        <v>89.65517241379311</v>
      </c>
      <c r="Z36">
        <f t="shared" ref="Z36" si="25">2*X36*Y36/(X36+Y36)</f>
        <v>91.228070175438603</v>
      </c>
      <c r="AB36">
        <v>29</v>
      </c>
      <c r="AC36">
        <v>29</v>
      </c>
      <c r="AD36">
        <v>28</v>
      </c>
      <c r="AE36">
        <v>1</v>
      </c>
      <c r="AF36">
        <v>1</v>
      </c>
      <c r="AG36" s="1">
        <f t="shared" ref="AG36:AG42" si="26">(AD36/(AD36+AE36))*100</f>
        <v>96.551724137931032</v>
      </c>
      <c r="AH36" s="1">
        <f t="shared" ref="AH36:AH42" si="27">(AD36/(AD36+AF36))*100</f>
        <v>96.551724137931032</v>
      </c>
      <c r="AI36">
        <f t="shared" ref="AI36:AI42" si="28">2*AG36*AH36/(AG36+AH36)</f>
        <v>96.551724137931032</v>
      </c>
      <c r="AK36">
        <v>50</v>
      </c>
      <c r="AL36">
        <v>41</v>
      </c>
      <c r="AM36">
        <v>41</v>
      </c>
      <c r="AN36">
        <v>0</v>
      </c>
      <c r="AO36">
        <v>9</v>
      </c>
      <c r="AP36" s="1">
        <f t="shared" ref="AP36:AP42" si="29">(AM36/(AM36+AN36))*100</f>
        <v>100</v>
      </c>
      <c r="AQ36">
        <f t="shared" ref="AQ36:AQ42" si="30">(AM36/(AM36+AO36))*100</f>
        <v>82</v>
      </c>
      <c r="AR36">
        <f t="shared" ref="AR36:AR42" si="31">2*AP36*AQ36/(AP36+AQ36)</f>
        <v>90.109890109890117</v>
      </c>
      <c r="AT36">
        <v>20</v>
      </c>
      <c r="AU36">
        <v>19</v>
      </c>
      <c r="AV36">
        <v>19</v>
      </c>
      <c r="AW36">
        <v>0</v>
      </c>
      <c r="AX36">
        <v>1</v>
      </c>
      <c r="AY36" s="1">
        <f t="shared" ref="AY36:AY42" si="32">(AV36/(AV36+AW36))*100</f>
        <v>100</v>
      </c>
      <c r="AZ36">
        <f t="shared" ref="AZ36:AZ42" si="33">(AV36/(AV36+AX36))*100</f>
        <v>95</v>
      </c>
      <c r="BA36">
        <f t="shared" ref="BA36:BA42" si="34">2*AY36*AZ36/(AY36+AZ36)</f>
        <v>97.435897435897431</v>
      </c>
      <c r="BC36">
        <v>20</v>
      </c>
      <c r="BH36" s="1"/>
      <c r="BL36">
        <v>28</v>
      </c>
      <c r="BQ36" s="1"/>
      <c r="BU36">
        <v>48</v>
      </c>
      <c r="BZ36" s="1"/>
      <c r="CD36">
        <v>15</v>
      </c>
      <c r="CI36" s="1"/>
      <c r="CM36">
        <v>24</v>
      </c>
      <c r="CR36" s="1"/>
    </row>
    <row r="37" spans="1:98" x14ac:dyDescent="0.35">
      <c r="A37">
        <v>3</v>
      </c>
      <c r="B37">
        <v>25</v>
      </c>
      <c r="C37">
        <v>960</v>
      </c>
      <c r="D37">
        <v>70</v>
      </c>
      <c r="E37" s="1">
        <f t="shared" si="17"/>
        <v>93.587301587301582</v>
      </c>
      <c r="F37" s="1">
        <f>AVERAGE(P37,Y37,AH37,AQ37,AZ37)</f>
        <v>88.441379310344828</v>
      </c>
      <c r="G37" s="1">
        <f t="shared" si="19"/>
        <v>90.811966288999272</v>
      </c>
      <c r="I37">
        <v>3</v>
      </c>
      <c r="J37">
        <v>50</v>
      </c>
      <c r="K37">
        <v>45</v>
      </c>
      <c r="L37">
        <v>37</v>
      </c>
      <c r="M37">
        <v>8</v>
      </c>
      <c r="N37">
        <v>13</v>
      </c>
      <c r="O37" s="1">
        <f t="shared" si="20"/>
        <v>82.222222222222214</v>
      </c>
      <c r="P37" s="1">
        <f t="shared" si="21"/>
        <v>74</v>
      </c>
      <c r="Q37">
        <f t="shared" si="22"/>
        <v>77.894736842105246</v>
      </c>
      <c r="S37">
        <v>29</v>
      </c>
      <c r="T37">
        <v>28</v>
      </c>
      <c r="U37">
        <v>26</v>
      </c>
      <c r="V37">
        <v>2</v>
      </c>
      <c r="W37">
        <v>3</v>
      </c>
      <c r="X37" s="1">
        <f t="shared" si="23"/>
        <v>92.857142857142861</v>
      </c>
      <c r="Y37">
        <f t="shared" ref="Y37:Y42" si="35">(U37/(U37+W37))*100</f>
        <v>89.65517241379311</v>
      </c>
      <c r="Z37">
        <f t="shared" ref="Z37:Z42" si="36">2*X37*Y37/(X37+Y37)</f>
        <v>91.228070175438603</v>
      </c>
      <c r="AB37">
        <v>29</v>
      </c>
      <c r="AC37">
        <v>28</v>
      </c>
      <c r="AD37">
        <v>28</v>
      </c>
      <c r="AE37">
        <v>0</v>
      </c>
      <c r="AF37">
        <v>1</v>
      </c>
      <c r="AG37" s="1">
        <f t="shared" si="26"/>
        <v>100</v>
      </c>
      <c r="AH37" s="1">
        <f t="shared" si="27"/>
        <v>96.551724137931032</v>
      </c>
      <c r="AI37">
        <f t="shared" si="28"/>
        <v>98.245614035087712</v>
      </c>
      <c r="AK37">
        <v>50</v>
      </c>
      <c r="AL37">
        <v>42</v>
      </c>
      <c r="AM37">
        <v>41</v>
      </c>
      <c r="AN37">
        <v>1</v>
      </c>
      <c r="AO37">
        <v>9</v>
      </c>
      <c r="AP37" s="1">
        <f t="shared" si="29"/>
        <v>97.61904761904762</v>
      </c>
      <c r="AQ37">
        <f t="shared" si="30"/>
        <v>82</v>
      </c>
      <c r="AR37">
        <f t="shared" si="31"/>
        <v>89.130434782608688</v>
      </c>
      <c r="AT37">
        <v>20</v>
      </c>
      <c r="AU37">
        <v>21</v>
      </c>
      <c r="AV37">
        <v>20</v>
      </c>
      <c r="AW37">
        <v>1</v>
      </c>
      <c r="AX37">
        <v>0</v>
      </c>
      <c r="AY37" s="1">
        <f t="shared" si="32"/>
        <v>95.238095238095227</v>
      </c>
      <c r="AZ37">
        <f t="shared" si="33"/>
        <v>100</v>
      </c>
      <c r="BA37">
        <f t="shared" si="34"/>
        <v>97.560975609756085</v>
      </c>
      <c r="BC37">
        <v>20</v>
      </c>
      <c r="BH37" s="1"/>
      <c r="BL37">
        <v>28</v>
      </c>
      <c r="BQ37" s="1"/>
      <c r="BU37">
        <v>48</v>
      </c>
      <c r="BZ37" s="1"/>
      <c r="CD37">
        <v>15</v>
      </c>
      <c r="CI37" s="1"/>
      <c r="CM37">
        <v>24</v>
      </c>
      <c r="CR37" s="1"/>
    </row>
    <row r="38" spans="1:98" x14ac:dyDescent="0.35">
      <c r="A38">
        <v>4</v>
      </c>
      <c r="B38">
        <v>30</v>
      </c>
      <c r="C38">
        <v>1124</v>
      </c>
      <c r="D38">
        <v>76</v>
      </c>
      <c r="E38" s="1">
        <f t="shared" si="17"/>
        <v>95.259740259740255</v>
      </c>
      <c r="F38" s="1">
        <f>AVERAGE(P38,Y38,AH38,AQ38,AZ38)</f>
        <v>88.66206896551725</v>
      </c>
      <c r="G38" s="1">
        <f t="shared" si="19"/>
        <v>91.745622149731403</v>
      </c>
      <c r="I38">
        <v>4</v>
      </c>
      <c r="J38">
        <v>50</v>
      </c>
      <c r="K38">
        <v>42</v>
      </c>
      <c r="L38">
        <v>39</v>
      </c>
      <c r="M38">
        <v>3</v>
      </c>
      <c r="N38">
        <v>11</v>
      </c>
      <c r="O38" s="1">
        <f t="shared" si="20"/>
        <v>92.857142857142861</v>
      </c>
      <c r="P38" s="1">
        <f t="shared" si="21"/>
        <v>78</v>
      </c>
      <c r="Q38">
        <f t="shared" si="22"/>
        <v>84.782608695652172</v>
      </c>
      <c r="S38">
        <v>29</v>
      </c>
      <c r="T38">
        <v>28</v>
      </c>
      <c r="U38">
        <v>24</v>
      </c>
      <c r="V38">
        <v>4</v>
      </c>
      <c r="W38">
        <v>5</v>
      </c>
      <c r="X38" s="1">
        <f t="shared" si="23"/>
        <v>85.714285714285708</v>
      </c>
      <c r="Y38">
        <f t="shared" si="35"/>
        <v>82.758620689655174</v>
      </c>
      <c r="Z38">
        <f t="shared" si="36"/>
        <v>84.210526315789465</v>
      </c>
      <c r="AB38">
        <v>29</v>
      </c>
      <c r="AC38">
        <v>28</v>
      </c>
      <c r="AD38">
        <v>28</v>
      </c>
      <c r="AE38">
        <v>0</v>
      </c>
      <c r="AF38">
        <v>1</v>
      </c>
      <c r="AG38" s="1">
        <f t="shared" si="26"/>
        <v>100</v>
      </c>
      <c r="AH38" s="1">
        <f t="shared" si="27"/>
        <v>96.551724137931032</v>
      </c>
      <c r="AI38">
        <f t="shared" si="28"/>
        <v>98.245614035087712</v>
      </c>
      <c r="AK38">
        <v>50</v>
      </c>
      <c r="AL38">
        <v>44</v>
      </c>
      <c r="AM38">
        <v>43</v>
      </c>
      <c r="AN38">
        <v>1</v>
      </c>
      <c r="AO38">
        <v>7</v>
      </c>
      <c r="AP38" s="1">
        <f t="shared" si="29"/>
        <v>97.727272727272734</v>
      </c>
      <c r="AQ38">
        <f t="shared" si="30"/>
        <v>86</v>
      </c>
      <c r="AR38">
        <f t="shared" si="31"/>
        <v>91.489361702127667</v>
      </c>
      <c r="AT38">
        <v>20</v>
      </c>
      <c r="AU38">
        <v>20</v>
      </c>
      <c r="AV38">
        <v>20</v>
      </c>
      <c r="AW38">
        <v>0</v>
      </c>
      <c r="AX38">
        <v>0</v>
      </c>
      <c r="AY38" s="1">
        <f t="shared" si="32"/>
        <v>100</v>
      </c>
      <c r="AZ38">
        <f t="shared" si="33"/>
        <v>100</v>
      </c>
      <c r="BA38">
        <f t="shared" si="34"/>
        <v>100</v>
      </c>
      <c r="BC38">
        <v>20</v>
      </c>
      <c r="BH38" s="1"/>
      <c r="BL38">
        <v>28</v>
      </c>
      <c r="BQ38" s="1"/>
      <c r="BU38">
        <v>48</v>
      </c>
      <c r="BZ38" s="1"/>
      <c r="CD38">
        <v>15</v>
      </c>
      <c r="CI38" s="1"/>
      <c r="CM38">
        <v>24</v>
      </c>
      <c r="CR38" s="1"/>
    </row>
    <row r="39" spans="1:98" x14ac:dyDescent="0.35">
      <c r="A39">
        <v>5</v>
      </c>
      <c r="B39">
        <v>40</v>
      </c>
      <c r="C39">
        <v>1291</v>
      </c>
      <c r="D39">
        <v>74</v>
      </c>
      <c r="E39" s="1">
        <f>AVERAGE(O39,X39,AG39,AP39,AY39,BH39,BQ39,BZ39,CI39,CR39)</f>
        <v>95.628724216959512</v>
      </c>
      <c r="F39" s="1">
        <f t="shared" ref="F39:G39" si="37">AVERAGE(P39,Y39,AH39,AQ39,AZ39,BI39,BR39,CA39,CJ39,CS39)</f>
        <v>88.282224958949115</v>
      </c>
      <c r="G39" s="1">
        <f t="shared" si="37"/>
        <v>90.955064740890407</v>
      </c>
      <c r="I39">
        <v>5</v>
      </c>
      <c r="J39">
        <v>50</v>
      </c>
      <c r="K39">
        <v>40</v>
      </c>
      <c r="L39">
        <v>38</v>
      </c>
      <c r="M39">
        <v>2</v>
      </c>
      <c r="N39">
        <v>12</v>
      </c>
      <c r="O39" s="1">
        <f t="shared" si="20"/>
        <v>95</v>
      </c>
      <c r="P39" s="1">
        <f t="shared" si="21"/>
        <v>76</v>
      </c>
      <c r="Q39">
        <f t="shared" si="22"/>
        <v>84.444444444444443</v>
      </c>
      <c r="S39">
        <v>29</v>
      </c>
      <c r="T39">
        <v>28</v>
      </c>
      <c r="U39">
        <v>24</v>
      </c>
      <c r="V39">
        <v>4</v>
      </c>
      <c r="W39">
        <v>5</v>
      </c>
      <c r="X39" s="1">
        <f t="shared" si="23"/>
        <v>85.714285714285708</v>
      </c>
      <c r="Y39">
        <f t="shared" si="35"/>
        <v>82.758620689655174</v>
      </c>
      <c r="Z39">
        <f t="shared" si="36"/>
        <v>84.210526315789465</v>
      </c>
      <c r="AB39">
        <v>29</v>
      </c>
      <c r="AC39">
        <v>28</v>
      </c>
      <c r="AD39">
        <v>28</v>
      </c>
      <c r="AE39">
        <v>0</v>
      </c>
      <c r="AF39">
        <v>1</v>
      </c>
      <c r="AG39" s="1">
        <f t="shared" si="26"/>
        <v>100</v>
      </c>
      <c r="AH39" s="1">
        <f t="shared" si="27"/>
        <v>96.551724137931032</v>
      </c>
      <c r="AI39">
        <f t="shared" si="28"/>
        <v>98.245614035087712</v>
      </c>
      <c r="AK39">
        <v>50</v>
      </c>
      <c r="AL39">
        <v>42</v>
      </c>
      <c r="AM39">
        <v>42</v>
      </c>
      <c r="AN39">
        <v>0</v>
      </c>
      <c r="AO39">
        <v>8</v>
      </c>
      <c r="AP39" s="1">
        <f t="shared" si="29"/>
        <v>100</v>
      </c>
      <c r="AQ39">
        <f t="shared" si="30"/>
        <v>84</v>
      </c>
      <c r="AR39">
        <f t="shared" si="31"/>
        <v>91.304347826086953</v>
      </c>
      <c r="AT39">
        <v>20</v>
      </c>
      <c r="AU39">
        <v>19</v>
      </c>
      <c r="AV39">
        <v>19</v>
      </c>
      <c r="AW39">
        <v>0</v>
      </c>
      <c r="AX39">
        <v>1</v>
      </c>
      <c r="AY39" s="1">
        <f t="shared" si="32"/>
        <v>100</v>
      </c>
      <c r="AZ39">
        <f t="shared" si="33"/>
        <v>95</v>
      </c>
      <c r="BA39">
        <f t="shared" si="34"/>
        <v>97.435897435897431</v>
      </c>
      <c r="BC39">
        <v>20</v>
      </c>
      <c r="BD39">
        <v>22</v>
      </c>
      <c r="BE39">
        <v>20</v>
      </c>
      <c r="BF39">
        <v>2</v>
      </c>
      <c r="BG39">
        <v>0</v>
      </c>
      <c r="BH39" s="1">
        <f t="shared" ref="BH39:BH42" si="38">(BE39/(BE39+BF39))*100</f>
        <v>90.909090909090907</v>
      </c>
      <c r="BI39">
        <f t="shared" ref="BI39:BI42" si="39">(BE39/(BE39+BG39))*100</f>
        <v>100</v>
      </c>
      <c r="BJ39">
        <f t="shared" ref="BJ39:BJ42" si="40">2*BH39*BI39/(BH39+BI39)</f>
        <v>95.238095238095227</v>
      </c>
      <c r="BL39">
        <v>28</v>
      </c>
      <c r="BM39">
        <v>28</v>
      </c>
      <c r="BN39">
        <v>27</v>
      </c>
      <c r="BO39">
        <v>1</v>
      </c>
      <c r="BP39">
        <v>1</v>
      </c>
      <c r="BQ39" s="1">
        <f t="shared" ref="BQ39:BQ42" si="41">(BN39/(BN39+BO39))*100</f>
        <v>96.428571428571431</v>
      </c>
      <c r="BR39">
        <f t="shared" ref="BR39:BR42" si="42">(BN39/(BN39+BP39))*100</f>
        <v>96.428571428571431</v>
      </c>
      <c r="BS39">
        <f t="shared" ref="BS39:BS42" si="43">2*BQ39*BR39/(BQ39+BR39)</f>
        <v>96.428571428571416</v>
      </c>
      <c r="BU39">
        <v>48</v>
      </c>
      <c r="BV39">
        <v>25</v>
      </c>
      <c r="BW39">
        <v>25</v>
      </c>
      <c r="BX39">
        <v>0</v>
      </c>
      <c r="BY39">
        <f>BU39-BW39</f>
        <v>23</v>
      </c>
      <c r="BZ39" s="1">
        <f t="shared" ref="BZ39:BZ42" si="44">(BW39/(BW39+BX39))*100</f>
        <v>100</v>
      </c>
      <c r="CA39">
        <f t="shared" ref="CA39:CA42" si="45">(BW39/(BW39+BY39))*100</f>
        <v>52.083333333333336</v>
      </c>
      <c r="CB39">
        <f t="shared" ref="CB39:CB42" si="46">2*BZ39*CA39/(BZ39+CA39)</f>
        <v>68.493150684931507</v>
      </c>
      <c r="CD39">
        <v>15</v>
      </c>
      <c r="CE39">
        <v>17</v>
      </c>
      <c r="CF39">
        <v>15</v>
      </c>
      <c r="CG39">
        <v>2</v>
      </c>
      <c r="CH39">
        <v>0</v>
      </c>
      <c r="CI39" s="1">
        <f t="shared" ref="CI39:CI42" si="47">(CF39/(CF39+CG39))*100</f>
        <v>88.235294117647058</v>
      </c>
      <c r="CJ39">
        <f t="shared" ref="CJ39:CJ42" si="48">(CF39/(CF39+CH39))*100</f>
        <v>100</v>
      </c>
      <c r="CK39">
        <f t="shared" ref="CK39:CK42" si="49">2*CI39*CJ39/(CI39+CJ39)</f>
        <v>93.75</v>
      </c>
      <c r="CM39">
        <v>24</v>
      </c>
      <c r="CN39">
        <v>24</v>
      </c>
      <c r="CO39">
        <v>24</v>
      </c>
      <c r="CP39">
        <v>0</v>
      </c>
      <c r="CQ39">
        <v>0</v>
      </c>
      <c r="CR39" s="1">
        <f t="shared" ref="CR39:CR42" si="50">(CO39/(CO39+CP39))*100</f>
        <v>100</v>
      </c>
      <c r="CS39">
        <f t="shared" ref="CS39:CS42" si="51">(CO39/(CO39+CQ39))*100</f>
        <v>100</v>
      </c>
      <c r="CT39">
        <f t="shared" ref="CT39:CT42" si="52">2*CR39*CS39/(CR39+CS39)</f>
        <v>100</v>
      </c>
    </row>
    <row r="40" spans="1:98" x14ac:dyDescent="0.35">
      <c r="A40">
        <v>6</v>
      </c>
      <c r="B40">
        <v>55</v>
      </c>
      <c r="C40">
        <v>1585</v>
      </c>
      <c r="D40">
        <v>65</v>
      </c>
      <c r="E40" s="1">
        <f>AVERAGE(O40,X40,AG40,AP40,AY40,BH40,BQ40,BZ40,CI40,CR40)</f>
        <v>98.083623693379792</v>
      </c>
      <c r="F40" s="1">
        <f t="shared" ref="F40:F42" si="53">AVERAGE(P40,Y40,AH40,AQ40,AZ40,BI40,BR40,CA40,CJ40,CS40)</f>
        <v>89.043719211822662</v>
      </c>
      <c r="G40" s="1">
        <f t="shared" ref="G40:G42" si="54">AVERAGE(Q40,Z40,AI40,AR40,BA40,BJ40,BS40,CB40,CK40,CT40)</f>
        <v>92.885057271955375</v>
      </c>
      <c r="I40">
        <v>6</v>
      </c>
      <c r="J40">
        <v>50</v>
      </c>
      <c r="K40">
        <v>41</v>
      </c>
      <c r="L40">
        <v>39</v>
      </c>
      <c r="M40">
        <v>2</v>
      </c>
      <c r="N40">
        <v>11</v>
      </c>
      <c r="O40" s="1">
        <f t="shared" si="20"/>
        <v>95.121951219512198</v>
      </c>
      <c r="P40" s="1">
        <f t="shared" si="21"/>
        <v>78</v>
      </c>
      <c r="Q40">
        <f t="shared" si="22"/>
        <v>85.714285714285722</v>
      </c>
      <c r="S40">
        <v>29</v>
      </c>
      <c r="T40">
        <v>28</v>
      </c>
      <c r="U40">
        <v>25</v>
      </c>
      <c r="V40">
        <v>3</v>
      </c>
      <c r="W40">
        <v>4</v>
      </c>
      <c r="X40" s="1">
        <f t="shared" si="23"/>
        <v>89.285714285714292</v>
      </c>
      <c r="Y40">
        <f t="shared" si="35"/>
        <v>86.206896551724128</v>
      </c>
      <c r="Z40">
        <f t="shared" si="36"/>
        <v>87.719298245614041</v>
      </c>
      <c r="AB40">
        <v>29</v>
      </c>
      <c r="AC40">
        <v>28</v>
      </c>
      <c r="AD40">
        <v>28</v>
      </c>
      <c r="AE40">
        <v>0</v>
      </c>
      <c r="AF40">
        <v>1</v>
      </c>
      <c r="AG40" s="1">
        <f t="shared" si="26"/>
        <v>100</v>
      </c>
      <c r="AH40" s="1">
        <f t="shared" si="27"/>
        <v>96.551724137931032</v>
      </c>
      <c r="AI40">
        <f t="shared" si="28"/>
        <v>98.245614035087712</v>
      </c>
      <c r="AK40">
        <v>50</v>
      </c>
      <c r="AL40">
        <v>41</v>
      </c>
      <c r="AM40">
        <v>41</v>
      </c>
      <c r="AN40">
        <v>0</v>
      </c>
      <c r="AO40">
        <v>9</v>
      </c>
      <c r="AP40" s="1">
        <f t="shared" si="29"/>
        <v>100</v>
      </c>
      <c r="AQ40">
        <f t="shared" si="30"/>
        <v>82</v>
      </c>
      <c r="AR40">
        <f t="shared" si="31"/>
        <v>90.109890109890117</v>
      </c>
      <c r="AT40">
        <v>20</v>
      </c>
      <c r="AU40">
        <v>19</v>
      </c>
      <c r="AV40">
        <v>19</v>
      </c>
      <c r="AW40">
        <v>0</v>
      </c>
      <c r="AX40">
        <v>1</v>
      </c>
      <c r="AY40" s="1">
        <f t="shared" si="32"/>
        <v>100</v>
      </c>
      <c r="AZ40">
        <f t="shared" si="33"/>
        <v>95</v>
      </c>
      <c r="BA40">
        <f t="shared" si="34"/>
        <v>97.435897435897431</v>
      </c>
      <c r="BC40">
        <v>20</v>
      </c>
      <c r="BD40">
        <v>20</v>
      </c>
      <c r="BE40">
        <v>20</v>
      </c>
      <c r="BF40">
        <v>0</v>
      </c>
      <c r="BG40">
        <v>0</v>
      </c>
      <c r="BH40" s="1">
        <f t="shared" si="38"/>
        <v>100</v>
      </c>
      <c r="BI40">
        <f t="shared" si="39"/>
        <v>100</v>
      </c>
      <c r="BJ40">
        <f t="shared" si="40"/>
        <v>100</v>
      </c>
      <c r="BL40">
        <v>28</v>
      </c>
      <c r="BM40">
        <v>28</v>
      </c>
      <c r="BN40">
        <v>27</v>
      </c>
      <c r="BO40">
        <v>1</v>
      </c>
      <c r="BP40">
        <v>1</v>
      </c>
      <c r="BQ40" s="1">
        <f t="shared" si="41"/>
        <v>96.428571428571431</v>
      </c>
      <c r="BR40">
        <f t="shared" si="42"/>
        <v>96.428571428571431</v>
      </c>
      <c r="BS40">
        <f t="shared" si="43"/>
        <v>96.428571428571416</v>
      </c>
      <c r="BU40">
        <v>48</v>
      </c>
      <c r="BV40">
        <v>29</v>
      </c>
      <c r="BW40">
        <v>29</v>
      </c>
      <c r="BX40">
        <v>0</v>
      </c>
      <c r="BY40">
        <v>19</v>
      </c>
      <c r="BZ40" s="1">
        <f t="shared" si="44"/>
        <v>100</v>
      </c>
      <c r="CA40">
        <f t="shared" si="45"/>
        <v>60.416666666666664</v>
      </c>
      <c r="CB40">
        <f t="shared" si="46"/>
        <v>75.324675324675326</v>
      </c>
      <c r="CD40">
        <v>15</v>
      </c>
      <c r="CE40">
        <v>15</v>
      </c>
      <c r="CF40">
        <v>15</v>
      </c>
      <c r="CG40">
        <v>0</v>
      </c>
      <c r="CH40">
        <v>0</v>
      </c>
      <c r="CI40" s="1">
        <f t="shared" si="47"/>
        <v>100</v>
      </c>
      <c r="CJ40">
        <f t="shared" si="48"/>
        <v>100</v>
      </c>
      <c r="CK40">
        <f t="shared" si="49"/>
        <v>100</v>
      </c>
      <c r="CM40">
        <v>24</v>
      </c>
      <c r="CN40">
        <v>23</v>
      </c>
      <c r="CO40">
        <v>23</v>
      </c>
      <c r="CP40">
        <v>0</v>
      </c>
      <c r="CQ40">
        <v>1</v>
      </c>
      <c r="CR40" s="1">
        <f t="shared" si="50"/>
        <v>100</v>
      </c>
      <c r="CS40">
        <f t="shared" si="51"/>
        <v>95.833333333333343</v>
      </c>
      <c r="CT40">
        <f t="shared" si="52"/>
        <v>97.872340425531917</v>
      </c>
    </row>
    <row r="41" spans="1:98" x14ac:dyDescent="0.35">
      <c r="A41">
        <v>7</v>
      </c>
      <c r="B41">
        <v>70</v>
      </c>
      <c r="C41">
        <v>1765</v>
      </c>
      <c r="D41">
        <v>72</v>
      </c>
      <c r="E41" s="1">
        <f>AVERAGE(O41,X41,AG41,AP41,AY41,BH41,BQ41,BZ41,CI41,CR41)</f>
        <v>97.699283475145549</v>
      </c>
      <c r="F41" s="1">
        <f t="shared" si="53"/>
        <v>89.813546798029563</v>
      </c>
      <c r="G41" s="1">
        <f t="shared" si="54"/>
        <v>93.231285586095026</v>
      </c>
      <c r="I41">
        <v>7</v>
      </c>
      <c r="J41">
        <v>50</v>
      </c>
      <c r="K41">
        <v>38</v>
      </c>
      <c r="L41">
        <v>38</v>
      </c>
      <c r="M41">
        <v>0</v>
      </c>
      <c r="N41">
        <v>12</v>
      </c>
      <c r="O41" s="1">
        <f t="shared" si="20"/>
        <v>100</v>
      </c>
      <c r="P41" s="1">
        <f t="shared" si="21"/>
        <v>76</v>
      </c>
      <c r="Q41">
        <f t="shared" si="22"/>
        <v>86.36363636363636</v>
      </c>
      <c r="S41">
        <v>29</v>
      </c>
      <c r="T41">
        <v>29</v>
      </c>
      <c r="U41">
        <v>26</v>
      </c>
      <c r="V41">
        <v>3</v>
      </c>
      <c r="W41">
        <v>3</v>
      </c>
      <c r="X41" s="1">
        <f t="shared" si="23"/>
        <v>89.65517241379311</v>
      </c>
      <c r="Y41">
        <f t="shared" si="35"/>
        <v>89.65517241379311</v>
      </c>
      <c r="Z41">
        <f t="shared" si="36"/>
        <v>89.65517241379311</v>
      </c>
      <c r="AB41">
        <v>29</v>
      </c>
      <c r="AC41">
        <v>28</v>
      </c>
      <c r="AD41">
        <v>28</v>
      </c>
      <c r="AE41">
        <v>0</v>
      </c>
      <c r="AF41">
        <v>1</v>
      </c>
      <c r="AG41" s="1">
        <f t="shared" si="26"/>
        <v>100</v>
      </c>
      <c r="AH41" s="1">
        <f t="shared" si="27"/>
        <v>96.551724137931032</v>
      </c>
      <c r="AI41">
        <f t="shared" si="28"/>
        <v>98.245614035087712</v>
      </c>
      <c r="AK41">
        <v>50</v>
      </c>
      <c r="AL41">
        <v>41</v>
      </c>
      <c r="AM41">
        <v>41</v>
      </c>
      <c r="AN41">
        <v>0</v>
      </c>
      <c r="AO41">
        <v>9</v>
      </c>
      <c r="AP41" s="1">
        <f t="shared" si="29"/>
        <v>100</v>
      </c>
      <c r="AQ41">
        <f t="shared" si="30"/>
        <v>82</v>
      </c>
      <c r="AR41">
        <f t="shared" si="31"/>
        <v>90.109890109890117</v>
      </c>
      <c r="AT41">
        <v>20</v>
      </c>
      <c r="AU41">
        <v>19</v>
      </c>
      <c r="AV41">
        <v>19</v>
      </c>
      <c r="AW41">
        <v>0</v>
      </c>
      <c r="AX41">
        <v>1</v>
      </c>
      <c r="AY41" s="1">
        <f t="shared" si="32"/>
        <v>100</v>
      </c>
      <c r="AZ41">
        <f t="shared" si="33"/>
        <v>95</v>
      </c>
      <c r="BA41">
        <f t="shared" si="34"/>
        <v>97.435897435897431</v>
      </c>
      <c r="BC41">
        <v>20</v>
      </c>
      <c r="BD41">
        <v>20</v>
      </c>
      <c r="BE41">
        <v>20</v>
      </c>
      <c r="BF41">
        <v>0</v>
      </c>
      <c r="BG41">
        <v>0</v>
      </c>
      <c r="BH41" s="1">
        <f t="shared" si="38"/>
        <v>100</v>
      </c>
      <c r="BI41">
        <f t="shared" si="39"/>
        <v>100</v>
      </c>
      <c r="BJ41">
        <f t="shared" si="40"/>
        <v>100</v>
      </c>
      <c r="BL41">
        <v>28</v>
      </c>
      <c r="BM41">
        <v>28</v>
      </c>
      <c r="BN41">
        <v>27</v>
      </c>
      <c r="BO41">
        <v>1</v>
      </c>
      <c r="BP41">
        <v>1</v>
      </c>
      <c r="BQ41" s="1">
        <f t="shared" si="41"/>
        <v>96.428571428571431</v>
      </c>
      <c r="BR41">
        <f t="shared" si="42"/>
        <v>96.428571428571431</v>
      </c>
      <c r="BS41">
        <f t="shared" si="43"/>
        <v>96.428571428571416</v>
      </c>
      <c r="BU41">
        <v>48</v>
      </c>
      <c r="BV41">
        <v>33</v>
      </c>
      <c r="BW41">
        <v>30</v>
      </c>
      <c r="BX41">
        <v>3</v>
      </c>
      <c r="BY41">
        <v>18</v>
      </c>
      <c r="BZ41" s="1">
        <f t="shared" si="44"/>
        <v>90.909090909090907</v>
      </c>
      <c r="CA41">
        <f t="shared" si="45"/>
        <v>62.5</v>
      </c>
      <c r="CB41">
        <f t="shared" si="46"/>
        <v>74.074074074074076</v>
      </c>
      <c r="CD41">
        <v>15</v>
      </c>
      <c r="CE41">
        <v>15</v>
      </c>
      <c r="CF41">
        <v>15</v>
      </c>
      <c r="CG41">
        <v>0</v>
      </c>
      <c r="CH41">
        <v>0</v>
      </c>
      <c r="CI41" s="1">
        <f t="shared" si="47"/>
        <v>100</v>
      </c>
      <c r="CJ41">
        <f t="shared" si="48"/>
        <v>100</v>
      </c>
      <c r="CK41">
        <f t="shared" si="49"/>
        <v>100</v>
      </c>
      <c r="CM41">
        <v>24</v>
      </c>
      <c r="CN41">
        <v>24</v>
      </c>
      <c r="CO41">
        <v>24</v>
      </c>
      <c r="CP41">
        <v>0</v>
      </c>
      <c r="CQ41">
        <v>0</v>
      </c>
      <c r="CR41" s="1">
        <f t="shared" si="50"/>
        <v>100</v>
      </c>
      <c r="CS41">
        <f t="shared" si="51"/>
        <v>100</v>
      </c>
      <c r="CT41">
        <f t="shared" si="52"/>
        <v>100</v>
      </c>
    </row>
    <row r="42" spans="1:98" x14ac:dyDescent="0.35">
      <c r="A42">
        <v>8</v>
      </c>
      <c r="B42">
        <v>75</v>
      </c>
      <c r="C42">
        <v>1980</v>
      </c>
      <c r="D42">
        <v>78</v>
      </c>
      <c r="E42" s="1">
        <f>AVERAGE(O42,X42,AG42,AP42,AY42,BH42,BQ42,BZ42,CI42,CR42)</f>
        <v>96.766787650408347</v>
      </c>
      <c r="F42" s="1">
        <f t="shared" si="53"/>
        <v>88.63538587848933</v>
      </c>
      <c r="G42" s="1">
        <f t="shared" si="54"/>
        <v>91.877389556330058</v>
      </c>
      <c r="I42">
        <v>8</v>
      </c>
      <c r="J42">
        <v>50</v>
      </c>
      <c r="K42">
        <v>39</v>
      </c>
      <c r="L42">
        <v>38</v>
      </c>
      <c r="M42">
        <v>1</v>
      </c>
      <c r="N42">
        <v>12</v>
      </c>
      <c r="O42" s="1">
        <f t="shared" si="20"/>
        <v>97.435897435897431</v>
      </c>
      <c r="P42" s="1">
        <f t="shared" si="21"/>
        <v>76</v>
      </c>
      <c r="Q42">
        <f t="shared" si="22"/>
        <v>85.393258426966298</v>
      </c>
      <c r="S42">
        <v>29</v>
      </c>
      <c r="T42">
        <v>27</v>
      </c>
      <c r="U42">
        <v>25</v>
      </c>
      <c r="V42">
        <v>2</v>
      </c>
      <c r="W42">
        <v>4</v>
      </c>
      <c r="X42" s="1">
        <f t="shared" si="23"/>
        <v>92.592592592592595</v>
      </c>
      <c r="Y42">
        <f t="shared" si="35"/>
        <v>86.206896551724128</v>
      </c>
      <c r="Z42">
        <f t="shared" si="36"/>
        <v>89.285714285714278</v>
      </c>
      <c r="AB42">
        <v>29</v>
      </c>
      <c r="AC42">
        <v>29</v>
      </c>
      <c r="AD42">
        <v>28</v>
      </c>
      <c r="AE42">
        <v>1</v>
      </c>
      <c r="AF42">
        <v>1</v>
      </c>
      <c r="AG42" s="1">
        <f t="shared" si="26"/>
        <v>96.551724137931032</v>
      </c>
      <c r="AH42" s="1">
        <f t="shared" si="27"/>
        <v>96.551724137931032</v>
      </c>
      <c r="AI42">
        <f t="shared" si="28"/>
        <v>96.551724137931032</v>
      </c>
      <c r="AK42">
        <v>50</v>
      </c>
      <c r="AL42">
        <v>41</v>
      </c>
      <c r="AM42">
        <v>41</v>
      </c>
      <c r="AN42">
        <v>0</v>
      </c>
      <c r="AO42">
        <v>9</v>
      </c>
      <c r="AP42" s="1">
        <f t="shared" si="29"/>
        <v>100</v>
      </c>
      <c r="AQ42">
        <f t="shared" si="30"/>
        <v>82</v>
      </c>
      <c r="AR42">
        <f t="shared" si="31"/>
        <v>90.109890109890117</v>
      </c>
      <c r="AT42">
        <v>20</v>
      </c>
      <c r="AU42">
        <v>19</v>
      </c>
      <c r="AV42">
        <v>19</v>
      </c>
      <c r="AW42">
        <v>0</v>
      </c>
      <c r="AX42">
        <v>1</v>
      </c>
      <c r="AY42" s="1">
        <f t="shared" si="32"/>
        <v>100</v>
      </c>
      <c r="AZ42">
        <f t="shared" si="33"/>
        <v>95</v>
      </c>
      <c r="BA42">
        <f t="shared" si="34"/>
        <v>97.435897435897431</v>
      </c>
      <c r="BC42">
        <v>20</v>
      </c>
      <c r="BD42">
        <v>22</v>
      </c>
      <c r="BE42">
        <v>20</v>
      </c>
      <c r="BF42">
        <v>2</v>
      </c>
      <c r="BG42">
        <v>0</v>
      </c>
      <c r="BH42" s="1">
        <f t="shared" si="38"/>
        <v>90.909090909090907</v>
      </c>
      <c r="BI42">
        <f t="shared" si="39"/>
        <v>100</v>
      </c>
      <c r="BJ42">
        <f t="shared" si="40"/>
        <v>95.238095238095227</v>
      </c>
      <c r="BL42">
        <v>28</v>
      </c>
      <c r="BM42">
        <v>28</v>
      </c>
      <c r="BN42">
        <v>27</v>
      </c>
      <c r="BO42">
        <v>1</v>
      </c>
      <c r="BP42">
        <v>1</v>
      </c>
      <c r="BQ42" s="1">
        <f t="shared" si="41"/>
        <v>96.428571428571431</v>
      </c>
      <c r="BR42">
        <f t="shared" si="42"/>
        <v>96.428571428571431</v>
      </c>
      <c r="BS42">
        <f t="shared" si="43"/>
        <v>96.428571428571416</v>
      </c>
      <c r="BU42">
        <v>48</v>
      </c>
      <c r="BV42">
        <v>28</v>
      </c>
      <c r="BW42">
        <v>28</v>
      </c>
      <c r="BX42">
        <v>0</v>
      </c>
      <c r="BY42">
        <v>20</v>
      </c>
      <c r="BZ42" s="1">
        <f t="shared" si="44"/>
        <v>100</v>
      </c>
      <c r="CA42">
        <f t="shared" si="45"/>
        <v>58.333333333333336</v>
      </c>
      <c r="CB42">
        <f t="shared" si="46"/>
        <v>73.684210526315795</v>
      </c>
      <c r="CD42">
        <v>15</v>
      </c>
      <c r="CE42">
        <v>16</v>
      </c>
      <c r="CF42">
        <v>15</v>
      </c>
      <c r="CG42">
        <v>1</v>
      </c>
      <c r="CH42">
        <v>0</v>
      </c>
      <c r="CI42" s="1">
        <f t="shared" si="47"/>
        <v>93.75</v>
      </c>
      <c r="CJ42">
        <f t="shared" si="48"/>
        <v>100</v>
      </c>
      <c r="CK42">
        <f t="shared" si="49"/>
        <v>96.774193548387103</v>
      </c>
      <c r="CM42">
        <v>24</v>
      </c>
      <c r="CN42">
        <v>23</v>
      </c>
      <c r="CO42">
        <v>23</v>
      </c>
      <c r="CP42">
        <v>0</v>
      </c>
      <c r="CQ42">
        <v>1</v>
      </c>
      <c r="CR42" s="1">
        <f t="shared" si="50"/>
        <v>100</v>
      </c>
      <c r="CS42">
        <f t="shared" si="51"/>
        <v>95.833333333333343</v>
      </c>
      <c r="CT42">
        <f t="shared" si="52"/>
        <v>97.872340425531917</v>
      </c>
    </row>
    <row r="71" spans="1:98" x14ac:dyDescent="0.35">
      <c r="A71" s="2" t="s">
        <v>27</v>
      </c>
      <c r="B71" s="2"/>
      <c r="C71" s="2"/>
      <c r="D71" s="2"/>
      <c r="E71" s="2"/>
      <c r="F71" s="2"/>
      <c r="G71" s="2"/>
      <c r="J71" s="2" t="s">
        <v>5</v>
      </c>
      <c r="K71" s="2"/>
      <c r="L71" s="2"/>
      <c r="M71" s="2"/>
      <c r="N71" s="2"/>
      <c r="O71" s="2"/>
      <c r="S71" s="2" t="s">
        <v>6</v>
      </c>
      <c r="T71" s="2"/>
      <c r="U71" s="2"/>
      <c r="V71" s="2"/>
      <c r="W71" s="2"/>
      <c r="X71" s="2"/>
      <c r="AB71" s="2" t="s">
        <v>7</v>
      </c>
      <c r="AC71" s="2"/>
      <c r="AD71" s="2"/>
      <c r="AE71" s="2"/>
      <c r="AF71" s="2"/>
      <c r="AG71" s="2"/>
      <c r="AK71" s="2" t="s">
        <v>8</v>
      </c>
      <c r="AL71" s="2"/>
      <c r="AM71" s="2"/>
      <c r="AN71" s="2"/>
      <c r="AO71" s="2"/>
      <c r="AP71" s="2"/>
      <c r="AT71" s="2" t="s">
        <v>11</v>
      </c>
      <c r="AU71" s="2"/>
      <c r="AV71" s="2"/>
      <c r="AW71" s="2"/>
      <c r="AX71" s="2"/>
      <c r="AY71" s="2"/>
      <c r="BC71" s="2" t="s">
        <v>22</v>
      </c>
      <c r="BD71" s="2"/>
      <c r="BE71" s="2"/>
      <c r="BF71" s="2"/>
      <c r="BG71" s="2"/>
      <c r="BH71" s="2"/>
      <c r="BL71" s="2" t="s">
        <v>23</v>
      </c>
      <c r="BM71" s="2"/>
      <c r="BN71" s="2"/>
      <c r="BO71" s="2"/>
      <c r="BP71" s="2"/>
      <c r="BQ71" s="2"/>
      <c r="BU71" s="2" t="s">
        <v>24</v>
      </c>
      <c r="BV71" s="2"/>
      <c r="BW71" s="2"/>
      <c r="BX71" s="2"/>
      <c r="BY71" s="2"/>
      <c r="BZ71" s="2"/>
      <c r="CD71" s="2" t="s">
        <v>25</v>
      </c>
      <c r="CE71" s="2"/>
      <c r="CF71" s="2"/>
      <c r="CG71" s="2"/>
      <c r="CH71" s="2"/>
      <c r="CI71" s="2"/>
      <c r="CM71" s="2" t="s">
        <v>26</v>
      </c>
      <c r="CN71" s="2"/>
      <c r="CO71" s="2"/>
      <c r="CP71" s="2"/>
      <c r="CQ71" s="2"/>
      <c r="CR71" s="2"/>
    </row>
    <row r="72" spans="1:98" x14ac:dyDescent="0.35">
      <c r="A72" t="s">
        <v>15</v>
      </c>
      <c r="B72" t="s">
        <v>0</v>
      </c>
      <c r="C72" t="s">
        <v>1</v>
      </c>
      <c r="D72" t="s">
        <v>29</v>
      </c>
      <c r="E72" t="s">
        <v>3</v>
      </c>
      <c r="F72" t="s">
        <v>16</v>
      </c>
      <c r="G72" t="s">
        <v>17</v>
      </c>
      <c r="H72" t="s">
        <v>30</v>
      </c>
      <c r="J72" t="s">
        <v>4</v>
      </c>
      <c r="K72" t="s">
        <v>14</v>
      </c>
      <c r="L72" t="s">
        <v>12</v>
      </c>
      <c r="M72" t="s">
        <v>10</v>
      </c>
      <c r="N72" t="s">
        <v>13</v>
      </c>
      <c r="O72" t="s">
        <v>2</v>
      </c>
      <c r="P72" t="s">
        <v>18</v>
      </c>
      <c r="Q72" t="s">
        <v>19</v>
      </c>
      <c r="S72" t="s">
        <v>4</v>
      </c>
      <c r="T72" t="s">
        <v>14</v>
      </c>
      <c r="U72" t="s">
        <v>12</v>
      </c>
      <c r="V72" t="s">
        <v>10</v>
      </c>
      <c r="W72" t="s">
        <v>13</v>
      </c>
      <c r="X72" t="s">
        <v>2</v>
      </c>
      <c r="Y72" t="s">
        <v>18</v>
      </c>
      <c r="Z72" t="s">
        <v>19</v>
      </c>
      <c r="AB72" t="s">
        <v>4</v>
      </c>
      <c r="AC72" t="s">
        <v>14</v>
      </c>
      <c r="AD72" t="s">
        <v>12</v>
      </c>
      <c r="AE72" t="s">
        <v>10</v>
      </c>
      <c r="AF72" t="s">
        <v>13</v>
      </c>
      <c r="AG72" t="s">
        <v>2</v>
      </c>
      <c r="AH72" t="s">
        <v>18</v>
      </c>
      <c r="AI72" t="s">
        <v>19</v>
      </c>
      <c r="AK72" t="s">
        <v>4</v>
      </c>
      <c r="AL72" t="s">
        <v>14</v>
      </c>
      <c r="AM72" t="s">
        <v>12</v>
      </c>
      <c r="AN72" t="s">
        <v>10</v>
      </c>
      <c r="AO72" t="s">
        <v>13</v>
      </c>
      <c r="AP72" t="s">
        <v>2</v>
      </c>
      <c r="AQ72" t="s">
        <v>18</v>
      </c>
      <c r="AR72" t="s">
        <v>19</v>
      </c>
      <c r="AT72" t="s">
        <v>4</v>
      </c>
      <c r="AU72" t="s">
        <v>14</v>
      </c>
      <c r="AV72" t="s">
        <v>12</v>
      </c>
      <c r="AW72" t="s">
        <v>10</v>
      </c>
      <c r="AX72" t="s">
        <v>13</v>
      </c>
      <c r="AY72" t="s">
        <v>2</v>
      </c>
      <c r="AZ72" t="s">
        <v>18</v>
      </c>
      <c r="BA72" t="s">
        <v>19</v>
      </c>
      <c r="BC72" t="s">
        <v>4</v>
      </c>
      <c r="BD72" t="s">
        <v>14</v>
      </c>
      <c r="BE72" t="s">
        <v>12</v>
      </c>
      <c r="BF72" t="s">
        <v>10</v>
      </c>
      <c r="BG72" t="s">
        <v>13</v>
      </c>
      <c r="BH72" t="s">
        <v>2</v>
      </c>
      <c r="BI72" t="s">
        <v>18</v>
      </c>
      <c r="BJ72" t="s">
        <v>19</v>
      </c>
      <c r="BL72" t="s">
        <v>4</v>
      </c>
      <c r="BM72" t="s">
        <v>14</v>
      </c>
      <c r="BN72" t="s">
        <v>12</v>
      </c>
      <c r="BO72" t="s">
        <v>10</v>
      </c>
      <c r="BP72" t="s">
        <v>13</v>
      </c>
      <c r="BQ72" t="s">
        <v>2</v>
      </c>
      <c r="BR72" t="s">
        <v>18</v>
      </c>
      <c r="BS72" t="s">
        <v>19</v>
      </c>
      <c r="BU72" t="s">
        <v>4</v>
      </c>
      <c r="BV72" t="s">
        <v>14</v>
      </c>
      <c r="BW72" t="s">
        <v>12</v>
      </c>
      <c r="BX72" t="s">
        <v>10</v>
      </c>
      <c r="BY72" t="s">
        <v>13</v>
      </c>
      <c r="BZ72" t="s">
        <v>2</v>
      </c>
      <c r="CA72" t="s">
        <v>18</v>
      </c>
      <c r="CB72" t="s">
        <v>19</v>
      </c>
      <c r="CD72" t="s">
        <v>4</v>
      </c>
      <c r="CE72" t="s">
        <v>14</v>
      </c>
      <c r="CF72" t="s">
        <v>12</v>
      </c>
      <c r="CG72" t="s">
        <v>10</v>
      </c>
      <c r="CH72" t="s">
        <v>13</v>
      </c>
      <c r="CI72" t="s">
        <v>2</v>
      </c>
      <c r="CJ72" t="s">
        <v>18</v>
      </c>
      <c r="CK72" t="s">
        <v>19</v>
      </c>
      <c r="CM72" t="s">
        <v>4</v>
      </c>
      <c r="CN72" t="s">
        <v>14</v>
      </c>
      <c r="CO72" t="s">
        <v>12</v>
      </c>
      <c r="CP72" t="s">
        <v>10</v>
      </c>
      <c r="CQ72" t="s">
        <v>13</v>
      </c>
      <c r="CR72" t="s">
        <v>2</v>
      </c>
      <c r="CS72" t="s">
        <v>18</v>
      </c>
      <c r="CT72" t="s">
        <v>19</v>
      </c>
    </row>
    <row r="73" spans="1:98" x14ac:dyDescent="0.35">
      <c r="A73">
        <v>1</v>
      </c>
      <c r="B73">
        <v>20</v>
      </c>
      <c r="C73">
        <v>813</v>
      </c>
      <c r="D73">
        <v>0.23699999999999999</v>
      </c>
      <c r="E73" s="1">
        <f t="shared" ref="E73:G73" si="55">AVERAGE(O73,X73,AG73,AP73,AY73)</f>
        <v>100</v>
      </c>
      <c r="F73" s="1">
        <f t="shared" si="55"/>
        <v>98.8</v>
      </c>
      <c r="G73" s="1">
        <f t="shared" si="55"/>
        <v>99.38144329896906</v>
      </c>
      <c r="J73">
        <v>50</v>
      </c>
      <c r="K73">
        <v>50</v>
      </c>
      <c r="L73">
        <v>50</v>
      </c>
      <c r="M73">
        <v>0</v>
      </c>
      <c r="N73">
        <v>0</v>
      </c>
      <c r="O73" s="1">
        <f>(L73/(L73+M73))*100</f>
        <v>100</v>
      </c>
      <c r="P73" s="1">
        <f>(L73/(L73+N73))*100</f>
        <v>100</v>
      </c>
      <c r="Q73">
        <f>2*O73*P73/(O73+P73)</f>
        <v>100</v>
      </c>
      <c r="S73">
        <v>29</v>
      </c>
      <c r="T73">
        <v>29</v>
      </c>
      <c r="U73">
        <v>29</v>
      </c>
      <c r="V73">
        <v>0</v>
      </c>
      <c r="W73">
        <v>0</v>
      </c>
      <c r="X73" s="1">
        <f>(U73/(U73+V73))*100</f>
        <v>100</v>
      </c>
      <c r="Y73">
        <f>(U73/(U73+W73))*100</f>
        <v>100</v>
      </c>
      <c r="Z73">
        <f>2*X73*Y73/(X73+Y73)</f>
        <v>100</v>
      </c>
      <c r="AB73">
        <v>29</v>
      </c>
      <c r="AC73">
        <v>29</v>
      </c>
      <c r="AD73">
        <v>29</v>
      </c>
      <c r="AE73">
        <v>0</v>
      </c>
      <c r="AF73">
        <v>0</v>
      </c>
      <c r="AG73" s="1">
        <f>(AD73/(AD73+AE73))*100</f>
        <v>100</v>
      </c>
      <c r="AH73" s="1">
        <f>(AD73/(AD73+AF73))*100</f>
        <v>100</v>
      </c>
      <c r="AI73">
        <f>2*AG73*AH73/(AG73+AH73)</f>
        <v>100</v>
      </c>
      <c r="AK73">
        <v>50</v>
      </c>
      <c r="AL73">
        <v>47</v>
      </c>
      <c r="AM73">
        <v>47</v>
      </c>
      <c r="AN73">
        <v>0</v>
      </c>
      <c r="AO73">
        <v>3</v>
      </c>
      <c r="AP73" s="1">
        <f>(AM73/(AM73+AN73))*100</f>
        <v>100</v>
      </c>
      <c r="AQ73">
        <f>(AM73/(AM73+AO73))*100</f>
        <v>94</v>
      </c>
      <c r="AR73">
        <f>2*AP73*AQ73/(AP73+AQ73)</f>
        <v>96.907216494845358</v>
      </c>
      <c r="AT73">
        <v>20</v>
      </c>
      <c r="AU73">
        <v>20</v>
      </c>
      <c r="AV73">
        <v>20</v>
      </c>
      <c r="AW73">
        <v>0</v>
      </c>
      <c r="AX73">
        <v>0</v>
      </c>
      <c r="AY73" s="1">
        <f>(AV73/(AV73+AW73))*100</f>
        <v>100</v>
      </c>
      <c r="AZ73">
        <f>(AV73/(AV73+AX73))*100</f>
        <v>100</v>
      </c>
      <c r="BA73">
        <f>2*AY73*AZ73/(AY73+AZ73)</f>
        <v>100</v>
      </c>
      <c r="BC73">
        <v>20</v>
      </c>
      <c r="BH73" s="1"/>
      <c r="BL73">
        <v>28</v>
      </c>
      <c r="BQ73" s="1"/>
      <c r="BU73">
        <v>48</v>
      </c>
      <c r="BZ73" s="1"/>
      <c r="CD73">
        <v>15</v>
      </c>
      <c r="CI73" s="1"/>
      <c r="CM73">
        <v>24</v>
      </c>
      <c r="CR73" s="1"/>
    </row>
    <row r="74" spans="1:98" x14ac:dyDescent="0.35">
      <c r="A74">
        <v>2</v>
      </c>
      <c r="B74">
        <v>80</v>
      </c>
      <c r="C74">
        <v>2114</v>
      </c>
      <c r="D74">
        <v>0.14299999999999999</v>
      </c>
      <c r="E74" s="1">
        <f>AVERAGE(O74,X74,AG74,AP74,AY74,BH74,BQ74,BZ74,CI74,CR74)</f>
        <v>93.229001123737035</v>
      </c>
      <c r="F74" s="1">
        <f t="shared" ref="F74" si="56">AVERAGE(P74,Y74,AH74,AQ74,AZ74,BI74,BR74,CA74,CJ74,CS74)</f>
        <v>100</v>
      </c>
      <c r="G74" s="1">
        <f>2*E74*F74/(E74+F74)</f>
        <v>96.495868199449504</v>
      </c>
      <c r="H74" t="s">
        <v>32</v>
      </c>
      <c r="J74">
        <v>50</v>
      </c>
      <c r="K74">
        <v>53</v>
      </c>
      <c r="L74">
        <v>50</v>
      </c>
      <c r="M74">
        <v>3</v>
      </c>
      <c r="N74">
        <v>0</v>
      </c>
      <c r="O74" s="1">
        <f>(L74/(L74+M74))*100</f>
        <v>94.339622641509436</v>
      </c>
      <c r="P74" s="1">
        <f>(L74/(L74+N74))*100</f>
        <v>100</v>
      </c>
      <c r="Q74">
        <f>2*O74*P74/(O74+P74)</f>
        <v>97.087378640776691</v>
      </c>
      <c r="S74">
        <v>29</v>
      </c>
      <c r="T74">
        <v>31</v>
      </c>
      <c r="U74">
        <v>29</v>
      </c>
      <c r="V74">
        <v>2</v>
      </c>
      <c r="W74">
        <v>0</v>
      </c>
      <c r="X74" s="1">
        <f>(U74/(U74+V74))*100</f>
        <v>93.548387096774192</v>
      </c>
      <c r="Y74">
        <f>(U74/(U74+W74))*100</f>
        <v>100</v>
      </c>
      <c r="Z74">
        <f>2*X74*Y74/(X74+Y74)</f>
        <v>96.666666666666657</v>
      </c>
      <c r="AB74">
        <v>29</v>
      </c>
      <c r="AC74">
        <v>31</v>
      </c>
      <c r="AD74">
        <v>29</v>
      </c>
      <c r="AE74">
        <v>2</v>
      </c>
      <c r="AF74">
        <v>0</v>
      </c>
      <c r="AG74" s="1">
        <f>(AD74/(AD74+AE74))*100</f>
        <v>93.548387096774192</v>
      </c>
      <c r="AH74" s="1">
        <f>(AD74/(AD74+AF74))*100</f>
        <v>100</v>
      </c>
      <c r="AI74">
        <f>2*AG74*AH74/(AG74+AH74)</f>
        <v>96.666666666666657</v>
      </c>
      <c r="AK74">
        <v>50</v>
      </c>
      <c r="AL74">
        <v>51</v>
      </c>
      <c r="AM74">
        <v>50</v>
      </c>
      <c r="AN74">
        <v>1</v>
      </c>
      <c r="AO74">
        <v>0</v>
      </c>
      <c r="AP74" s="1">
        <f>(AM74/(AM74+AN74))*100</f>
        <v>98.039215686274503</v>
      </c>
      <c r="AQ74">
        <f>(AM74/(AM74+AO74))*100</f>
        <v>100</v>
      </c>
      <c r="AR74">
        <f>2*AP74*AQ74/(AP74+AQ74)</f>
        <v>99.009900990099013</v>
      </c>
      <c r="AT74">
        <v>20</v>
      </c>
      <c r="AU74">
        <v>22</v>
      </c>
      <c r="AV74">
        <v>20</v>
      </c>
      <c r="AW74">
        <v>2</v>
      </c>
      <c r="AX74">
        <v>0</v>
      </c>
      <c r="AY74" s="1">
        <f>(AV74/(AV74+AW74))*100</f>
        <v>90.909090909090907</v>
      </c>
      <c r="AZ74">
        <f>(AV74/(AV74+AX74))*100</f>
        <v>100</v>
      </c>
      <c r="BA74">
        <f>2*AY74*AZ74/(AY74+AZ74)</f>
        <v>95.238095238095227</v>
      </c>
      <c r="BC74">
        <v>20</v>
      </c>
      <c r="BD74">
        <v>22</v>
      </c>
      <c r="BE74">
        <v>20</v>
      </c>
      <c r="BF74">
        <v>2</v>
      </c>
      <c r="BG74">
        <v>0</v>
      </c>
      <c r="BH74" s="1">
        <f>(BE74/(BE74+BF74))*100</f>
        <v>90.909090909090907</v>
      </c>
      <c r="BI74">
        <f>(BE74/(BE74+BG74))*100</f>
        <v>100</v>
      </c>
      <c r="BJ74">
        <f>2*BH74*BI74/(BH74+BI74)</f>
        <v>95.238095238095227</v>
      </c>
      <c r="BL74">
        <v>28</v>
      </c>
      <c r="BM74">
        <v>28</v>
      </c>
      <c r="BN74">
        <v>28</v>
      </c>
      <c r="BO74">
        <v>0</v>
      </c>
      <c r="BP74">
        <v>0</v>
      </c>
      <c r="BQ74" s="1">
        <f>(BN74/(BN74+BO74))*100</f>
        <v>100</v>
      </c>
      <c r="BR74">
        <f>(BN74/(BN74+BP74))*100</f>
        <v>100</v>
      </c>
      <c r="BS74">
        <f>2*BQ74*BR74/(BQ74+BR74)</f>
        <v>100</v>
      </c>
      <c r="BU74">
        <v>48</v>
      </c>
      <c r="BV74">
        <v>61</v>
      </c>
      <c r="BW74">
        <v>48</v>
      </c>
      <c r="BX74">
        <v>13</v>
      </c>
      <c r="BY74">
        <v>0</v>
      </c>
      <c r="BZ74" s="1">
        <f>(BW74/(BW74+BX74))*100</f>
        <v>78.688524590163937</v>
      </c>
      <c r="CA74">
        <f>(BW74/(BW74+BY74))*100</f>
        <v>100</v>
      </c>
      <c r="CB74">
        <f>2*BZ74*CA74/(BZ74+CA74)</f>
        <v>88.073394495412856</v>
      </c>
      <c r="CD74">
        <v>15</v>
      </c>
      <c r="CE74">
        <v>15</v>
      </c>
      <c r="CF74">
        <v>15</v>
      </c>
      <c r="CG74">
        <v>0</v>
      </c>
      <c r="CH74">
        <v>0</v>
      </c>
      <c r="CI74" s="1">
        <f>(CF74/(CF74+CG74))*100</f>
        <v>100</v>
      </c>
      <c r="CJ74">
        <f>(CF74/(CF74+CH74))*100</f>
        <v>100</v>
      </c>
      <c r="CK74">
        <f>2*CI74*CJ74/(CI74+CJ74)</f>
        <v>100</v>
      </c>
      <c r="CM74">
        <v>24</v>
      </c>
      <c r="CN74">
        <v>26</v>
      </c>
      <c r="CO74">
        <v>24</v>
      </c>
      <c r="CP74">
        <v>2</v>
      </c>
      <c r="CQ74">
        <v>0</v>
      </c>
      <c r="CR74" s="1">
        <f>(CO74/(CO74+CP74))*100</f>
        <v>92.307692307692307</v>
      </c>
      <c r="CS74">
        <f>(CO74/(CO74+CQ74))*100</f>
        <v>100</v>
      </c>
      <c r="CT74">
        <f>2*CR74*CS74/(CR74+CS74)</f>
        <v>95.999999999999986</v>
      </c>
    </row>
    <row r="75" spans="1:98" x14ac:dyDescent="0.35">
      <c r="A75">
        <v>3</v>
      </c>
      <c r="B75">
        <v>110</v>
      </c>
      <c r="C75">
        <v>3259</v>
      </c>
    </row>
    <row r="95" spans="1:98" x14ac:dyDescent="0.35">
      <c r="A95" s="2" t="s">
        <v>28</v>
      </c>
      <c r="B95" s="2"/>
      <c r="C95" s="2"/>
      <c r="D95" s="2"/>
      <c r="E95" s="2"/>
      <c r="F95" s="2"/>
      <c r="G95" s="2"/>
      <c r="J95" s="2" t="s">
        <v>5</v>
      </c>
      <c r="K95" s="2"/>
      <c r="L95" s="2"/>
      <c r="M95" s="2"/>
      <c r="N95" s="2"/>
      <c r="O95" s="2"/>
      <c r="S95" s="2" t="s">
        <v>6</v>
      </c>
      <c r="T95" s="2"/>
      <c r="U95" s="2"/>
      <c r="V95" s="2"/>
      <c r="W95" s="2"/>
      <c r="X95" s="2"/>
      <c r="AB95" s="2" t="s">
        <v>7</v>
      </c>
      <c r="AC95" s="2"/>
      <c r="AD95" s="2"/>
      <c r="AE95" s="2"/>
      <c r="AF95" s="2"/>
      <c r="AG95" s="2"/>
      <c r="AK95" s="2" t="s">
        <v>8</v>
      </c>
      <c r="AL95" s="2"/>
      <c r="AM95" s="2"/>
      <c r="AN95" s="2"/>
      <c r="AO95" s="2"/>
      <c r="AP95" s="2"/>
      <c r="AT95" s="2" t="s">
        <v>11</v>
      </c>
      <c r="AU95" s="2"/>
      <c r="AV95" s="2"/>
      <c r="AW95" s="2"/>
      <c r="AX95" s="2"/>
      <c r="AY95" s="2"/>
      <c r="BC95" s="2" t="s">
        <v>22</v>
      </c>
      <c r="BD95" s="2"/>
      <c r="BE95" s="2"/>
      <c r="BF95" s="2"/>
      <c r="BG95" s="2"/>
      <c r="BH95" s="2"/>
      <c r="BL95" s="2" t="s">
        <v>23</v>
      </c>
      <c r="BM95" s="2"/>
      <c r="BN95" s="2"/>
      <c r="BO95" s="2"/>
      <c r="BP95" s="2"/>
      <c r="BQ95" s="2"/>
      <c r="BU95" s="2" t="s">
        <v>24</v>
      </c>
      <c r="BV95" s="2"/>
      <c r="BW95" s="2"/>
      <c r="BX95" s="2"/>
      <c r="BY95" s="2"/>
      <c r="BZ95" s="2"/>
      <c r="CD95" s="2" t="s">
        <v>25</v>
      </c>
      <c r="CE95" s="2"/>
      <c r="CF95" s="2"/>
      <c r="CG95" s="2"/>
      <c r="CH95" s="2"/>
      <c r="CI95" s="2"/>
      <c r="CM95" s="2" t="s">
        <v>26</v>
      </c>
      <c r="CN95" s="2"/>
      <c r="CO95" s="2"/>
      <c r="CP95" s="2"/>
      <c r="CQ95" s="2"/>
      <c r="CR95" s="2"/>
    </row>
    <row r="96" spans="1:98" x14ac:dyDescent="0.35">
      <c r="A96" t="s">
        <v>15</v>
      </c>
      <c r="B96" t="s">
        <v>0</v>
      </c>
      <c r="C96" t="s">
        <v>1</v>
      </c>
      <c r="D96" t="s">
        <v>29</v>
      </c>
      <c r="E96" t="s">
        <v>3</v>
      </c>
      <c r="F96" t="s">
        <v>16</v>
      </c>
      <c r="G96" t="s">
        <v>17</v>
      </c>
      <c r="H96" t="s">
        <v>30</v>
      </c>
      <c r="J96" t="s">
        <v>4</v>
      </c>
      <c r="K96" t="s">
        <v>14</v>
      </c>
      <c r="L96" t="s">
        <v>12</v>
      </c>
      <c r="M96" t="s">
        <v>10</v>
      </c>
      <c r="N96" t="s">
        <v>13</v>
      </c>
      <c r="O96" t="s">
        <v>2</v>
      </c>
      <c r="P96" t="s">
        <v>18</v>
      </c>
      <c r="Q96" t="s">
        <v>19</v>
      </c>
      <c r="S96" t="s">
        <v>4</v>
      </c>
      <c r="T96" t="s">
        <v>14</v>
      </c>
      <c r="U96" t="s">
        <v>12</v>
      </c>
      <c r="V96" t="s">
        <v>10</v>
      </c>
      <c r="W96" t="s">
        <v>13</v>
      </c>
      <c r="X96" t="s">
        <v>2</v>
      </c>
      <c r="Y96" t="s">
        <v>18</v>
      </c>
      <c r="Z96" t="s">
        <v>19</v>
      </c>
      <c r="AB96" t="s">
        <v>4</v>
      </c>
      <c r="AC96" t="s">
        <v>14</v>
      </c>
      <c r="AD96" t="s">
        <v>12</v>
      </c>
      <c r="AE96" t="s">
        <v>10</v>
      </c>
      <c r="AF96" t="s">
        <v>13</v>
      </c>
      <c r="AG96" t="s">
        <v>2</v>
      </c>
      <c r="AH96" t="s">
        <v>18</v>
      </c>
      <c r="AI96" t="s">
        <v>19</v>
      </c>
      <c r="AK96" t="s">
        <v>4</v>
      </c>
      <c r="AL96" t="s">
        <v>14</v>
      </c>
      <c r="AM96" t="s">
        <v>12</v>
      </c>
      <c r="AN96" t="s">
        <v>10</v>
      </c>
      <c r="AO96" t="s">
        <v>13</v>
      </c>
      <c r="AP96" t="s">
        <v>2</v>
      </c>
      <c r="AQ96" t="s">
        <v>18</v>
      </c>
      <c r="AR96" t="s">
        <v>19</v>
      </c>
      <c r="AT96" t="s">
        <v>4</v>
      </c>
      <c r="AU96" t="s">
        <v>14</v>
      </c>
      <c r="AV96" t="s">
        <v>12</v>
      </c>
      <c r="AW96" t="s">
        <v>10</v>
      </c>
      <c r="AX96" t="s">
        <v>13</v>
      </c>
      <c r="AY96" t="s">
        <v>2</v>
      </c>
      <c r="AZ96" t="s">
        <v>18</v>
      </c>
      <c r="BA96" t="s">
        <v>19</v>
      </c>
      <c r="BC96" t="s">
        <v>4</v>
      </c>
      <c r="BD96" t="s">
        <v>14</v>
      </c>
      <c r="BE96" t="s">
        <v>12</v>
      </c>
      <c r="BF96" t="s">
        <v>10</v>
      </c>
      <c r="BG96" t="s">
        <v>13</v>
      </c>
      <c r="BH96" t="s">
        <v>2</v>
      </c>
      <c r="BI96" t="s">
        <v>18</v>
      </c>
      <c r="BJ96" t="s">
        <v>19</v>
      </c>
      <c r="BL96" t="s">
        <v>4</v>
      </c>
      <c r="BM96" t="s">
        <v>14</v>
      </c>
      <c r="BN96" t="s">
        <v>12</v>
      </c>
      <c r="BO96" t="s">
        <v>10</v>
      </c>
      <c r="BP96" t="s">
        <v>13</v>
      </c>
      <c r="BQ96" t="s">
        <v>2</v>
      </c>
      <c r="BR96" t="s">
        <v>18</v>
      </c>
      <c r="BS96" t="s">
        <v>19</v>
      </c>
      <c r="BU96" t="s">
        <v>4</v>
      </c>
      <c r="BV96" t="s">
        <v>14</v>
      </c>
      <c r="BW96" t="s">
        <v>12</v>
      </c>
      <c r="BX96" t="s">
        <v>10</v>
      </c>
      <c r="BY96" t="s">
        <v>13</v>
      </c>
      <c r="BZ96" t="s">
        <v>2</v>
      </c>
      <c r="CA96" t="s">
        <v>18</v>
      </c>
      <c r="CB96" t="s">
        <v>19</v>
      </c>
      <c r="CD96" t="s">
        <v>4</v>
      </c>
      <c r="CE96" t="s">
        <v>14</v>
      </c>
      <c r="CF96" t="s">
        <v>12</v>
      </c>
      <c r="CG96" t="s">
        <v>10</v>
      </c>
      <c r="CH96" t="s">
        <v>13</v>
      </c>
      <c r="CI96" t="s">
        <v>2</v>
      </c>
      <c r="CJ96" t="s">
        <v>18</v>
      </c>
      <c r="CK96" t="s">
        <v>19</v>
      </c>
      <c r="CM96" t="s">
        <v>4</v>
      </c>
      <c r="CN96" t="s">
        <v>14</v>
      </c>
      <c r="CO96" t="s">
        <v>12</v>
      </c>
      <c r="CP96" t="s">
        <v>10</v>
      </c>
      <c r="CQ96" t="s">
        <v>13</v>
      </c>
      <c r="CR96" t="s">
        <v>2</v>
      </c>
      <c r="CS96" t="s">
        <v>18</v>
      </c>
      <c r="CT96" t="s">
        <v>19</v>
      </c>
    </row>
    <row r="97" spans="1:98" x14ac:dyDescent="0.35">
      <c r="A97">
        <v>1</v>
      </c>
      <c r="B97">
        <v>80</v>
      </c>
      <c r="C97">
        <v>2114</v>
      </c>
      <c r="D97">
        <v>0.29299999999999998</v>
      </c>
      <c r="E97" s="1">
        <f>AVERAGE(O97,X97,AG97,AP97,AY97,BH97,BQ97,BZ97,CI97,CR97)</f>
        <v>97.799671592775027</v>
      </c>
      <c r="F97" s="1">
        <f t="shared" ref="F97:F98" si="57">AVERAGE(P97,Y97,AH97,AQ97,AZ97,BI97,BR97,CA97,CJ97,CS97)</f>
        <v>100</v>
      </c>
      <c r="G97" s="1">
        <f>2*E97*F97/(E97+F97)</f>
        <v>98.887597542752772</v>
      </c>
      <c r="H97" t="s">
        <v>31</v>
      </c>
      <c r="J97">
        <v>50</v>
      </c>
      <c r="K97">
        <v>50</v>
      </c>
      <c r="L97">
        <v>50</v>
      </c>
      <c r="M97">
        <v>0</v>
      </c>
      <c r="N97">
        <v>0</v>
      </c>
      <c r="O97" s="1">
        <f>(L97/(L97+M97))*100</f>
        <v>100</v>
      </c>
      <c r="P97" s="1">
        <f>(L97/(L97+N97))*100</f>
        <v>100</v>
      </c>
      <c r="Q97">
        <f>2*O97*P97/(O97+P97)</f>
        <v>100</v>
      </c>
      <c r="S97">
        <v>29</v>
      </c>
      <c r="T97">
        <v>29</v>
      </c>
      <c r="U97">
        <v>29</v>
      </c>
      <c r="V97">
        <v>0</v>
      </c>
      <c r="W97">
        <v>0</v>
      </c>
      <c r="X97" s="1">
        <f>(U97/(U97+V97))*100</f>
        <v>100</v>
      </c>
      <c r="Y97">
        <f>(U97/(U97+W97))*100</f>
        <v>100</v>
      </c>
      <c r="Z97">
        <f>2*X97*Y97/(X97+Y97)</f>
        <v>100</v>
      </c>
      <c r="AB97">
        <v>29</v>
      </c>
      <c r="AC97">
        <v>29</v>
      </c>
      <c r="AD97">
        <v>29</v>
      </c>
      <c r="AE97">
        <v>0</v>
      </c>
      <c r="AF97">
        <v>0</v>
      </c>
      <c r="AG97" s="1">
        <f>(AD97/(AD97+AE97))*100</f>
        <v>100</v>
      </c>
      <c r="AH97" s="1">
        <f>(AD97/(AD97+AF97))*100</f>
        <v>100</v>
      </c>
      <c r="AI97">
        <f>2*AG97*AH97/(AG97+AH97)</f>
        <v>100</v>
      </c>
      <c r="AK97">
        <v>50</v>
      </c>
      <c r="AL97">
        <v>50</v>
      </c>
      <c r="AM97">
        <v>50</v>
      </c>
      <c r="AN97">
        <v>0</v>
      </c>
      <c r="AO97">
        <v>0</v>
      </c>
      <c r="AP97" s="1">
        <f>(AM97/(AM97+AN97))*100</f>
        <v>100</v>
      </c>
      <c r="AQ97">
        <f>(AM97/(AM97+AO97))*100</f>
        <v>100</v>
      </c>
      <c r="AR97">
        <f>2*AP97*AQ97/(AP97+AQ97)</f>
        <v>100</v>
      </c>
      <c r="AT97">
        <v>20</v>
      </c>
      <c r="AU97">
        <v>20</v>
      </c>
      <c r="AV97">
        <v>20</v>
      </c>
      <c r="AW97">
        <v>0</v>
      </c>
      <c r="AX97">
        <v>0</v>
      </c>
      <c r="AY97" s="1">
        <f>(AV97/(AV97+AW97))*100</f>
        <v>100</v>
      </c>
      <c r="AZ97">
        <f>(AV97/(AV97+AX97))*100</f>
        <v>100</v>
      </c>
      <c r="BA97">
        <f>2*AY97*AZ97/(AY97+AZ97)</f>
        <v>100</v>
      </c>
      <c r="BC97">
        <v>20</v>
      </c>
      <c r="BD97">
        <v>21</v>
      </c>
      <c r="BE97">
        <v>20</v>
      </c>
      <c r="BF97">
        <v>1</v>
      </c>
      <c r="BG97">
        <v>0</v>
      </c>
      <c r="BH97" s="1">
        <f>(BE97/(BE97+BF97))*100</f>
        <v>95.238095238095227</v>
      </c>
      <c r="BI97">
        <f>(BE97/(BE97+BG97))*100</f>
        <v>100</v>
      </c>
      <c r="BJ97">
        <f>2*BH97*BI97/(BH97+BI97)</f>
        <v>97.560975609756085</v>
      </c>
      <c r="BL97">
        <v>28</v>
      </c>
      <c r="BM97">
        <v>28</v>
      </c>
      <c r="BN97">
        <v>28</v>
      </c>
      <c r="BO97">
        <v>0</v>
      </c>
      <c r="BP97">
        <v>0</v>
      </c>
      <c r="BQ97" s="1">
        <f>(BN97/(BN97+BO97))*100</f>
        <v>100</v>
      </c>
      <c r="BR97">
        <f>(BN97/(BN97+BP97))*100</f>
        <v>100</v>
      </c>
      <c r="BS97">
        <f>2*BQ97*BR97/(BQ97+BR97)</f>
        <v>100</v>
      </c>
      <c r="BU97">
        <v>48</v>
      </c>
      <c r="BV97">
        <v>58</v>
      </c>
      <c r="BW97">
        <v>48</v>
      </c>
      <c r="BX97">
        <v>10</v>
      </c>
      <c r="BY97">
        <v>0</v>
      </c>
      <c r="BZ97" s="1">
        <f>(BW97/(BW97+BX97))*100</f>
        <v>82.758620689655174</v>
      </c>
      <c r="CA97">
        <f>(BW97/(BW97+BY97))*100</f>
        <v>100</v>
      </c>
      <c r="CB97">
        <f>2*BZ97*CA97/(BZ97+CA97)</f>
        <v>90.566037735849065</v>
      </c>
      <c r="CD97">
        <v>15</v>
      </c>
      <c r="CE97">
        <v>15</v>
      </c>
      <c r="CF97">
        <v>15</v>
      </c>
      <c r="CG97">
        <v>0</v>
      </c>
      <c r="CH97">
        <v>0</v>
      </c>
      <c r="CI97" s="1">
        <f>(CF97/(CF97+CG97))*100</f>
        <v>100</v>
      </c>
      <c r="CJ97">
        <f>(CF97/(CF97+CH97))*100</f>
        <v>100</v>
      </c>
      <c r="CK97">
        <f>2*CI97*CJ97/(CI97+CJ97)</f>
        <v>100</v>
      </c>
      <c r="CM97">
        <v>24</v>
      </c>
      <c r="CN97">
        <v>24</v>
      </c>
      <c r="CO97">
        <v>24</v>
      </c>
      <c r="CP97">
        <v>0</v>
      </c>
      <c r="CQ97">
        <v>0</v>
      </c>
      <c r="CR97" s="1">
        <f>(CO97/(CO97+CP97))*100</f>
        <v>100</v>
      </c>
      <c r="CS97">
        <f>(CO97/(CO97+CQ97))*100</f>
        <v>100</v>
      </c>
      <c r="CT97">
        <f>2*CR97*CS97/(CR97+CS97)</f>
        <v>100</v>
      </c>
    </row>
    <row r="98" spans="1:98" x14ac:dyDescent="0.35">
      <c r="A98">
        <v>2</v>
      </c>
      <c r="B98">
        <v>110</v>
      </c>
      <c r="C98">
        <v>3259</v>
      </c>
      <c r="D98">
        <v>0.24</v>
      </c>
      <c r="E98" s="1">
        <f>AVERAGE(O98,X98,AG98,AP98,AY98,BH98,BQ98,BZ98,CI98,CR98)</f>
        <v>98.421052631578945</v>
      </c>
      <c r="F98" s="1">
        <f t="shared" si="57"/>
        <v>100</v>
      </c>
      <c r="G98" s="1">
        <f>2*E98*F98/(E98+F98)</f>
        <v>99.204244031830243</v>
      </c>
      <c r="H98" t="s">
        <v>33</v>
      </c>
      <c r="J98">
        <v>50</v>
      </c>
      <c r="K98">
        <v>50</v>
      </c>
      <c r="L98">
        <v>50</v>
      </c>
      <c r="M98">
        <v>0</v>
      </c>
      <c r="N98">
        <v>0</v>
      </c>
      <c r="O98" s="1">
        <f>(L98/(L98+M98))*100</f>
        <v>100</v>
      </c>
      <c r="P98" s="1">
        <f>(L98/(L98+N98))*100</f>
        <v>100</v>
      </c>
      <c r="Q98">
        <f>2*O98*P98/(O98+P98)</f>
        <v>100</v>
      </c>
      <c r="S98">
        <v>29</v>
      </c>
      <c r="T98">
        <v>29</v>
      </c>
      <c r="U98">
        <v>29</v>
      </c>
      <c r="V98">
        <v>0</v>
      </c>
      <c r="W98">
        <v>0</v>
      </c>
      <c r="X98" s="1">
        <f>(U98/(U98+V98))*100</f>
        <v>100</v>
      </c>
      <c r="Y98">
        <f>(U98/(U98+W98))*100</f>
        <v>100</v>
      </c>
      <c r="Z98">
        <f>2*X98*Y98/(X98+Y98)</f>
        <v>100</v>
      </c>
      <c r="AB98">
        <v>29</v>
      </c>
      <c r="AC98">
        <v>29</v>
      </c>
      <c r="AD98">
        <v>29</v>
      </c>
      <c r="AE98">
        <v>0</v>
      </c>
      <c r="AF98">
        <v>0</v>
      </c>
      <c r="AG98" s="1">
        <f>(AD98/(AD98+AE98))*100</f>
        <v>100</v>
      </c>
      <c r="AH98" s="1">
        <f>(AD98/(AD98+AF98))*100</f>
        <v>100</v>
      </c>
      <c r="AI98">
        <f>2*AG98*AH98/(AG98+AH98)</f>
        <v>100</v>
      </c>
      <c r="AK98">
        <v>50</v>
      </c>
      <c r="AL98">
        <v>50</v>
      </c>
      <c r="AM98">
        <v>50</v>
      </c>
      <c r="AN98">
        <v>0</v>
      </c>
      <c r="AO98">
        <v>0</v>
      </c>
      <c r="AP98" s="1">
        <f>(AM98/(AM98+AN98))*100</f>
        <v>100</v>
      </c>
      <c r="AQ98">
        <f>(AM98/(AM98+AO98))*100</f>
        <v>100</v>
      </c>
      <c r="AR98">
        <f>2*AP98*AQ98/(AP98+AQ98)</f>
        <v>100</v>
      </c>
      <c r="AT98">
        <v>20</v>
      </c>
      <c r="AU98">
        <v>20</v>
      </c>
      <c r="AV98">
        <v>20</v>
      </c>
      <c r="AW98">
        <v>0</v>
      </c>
      <c r="AX98">
        <v>0</v>
      </c>
      <c r="AY98" s="1">
        <f>(AV98/(AV98+AW98))*100</f>
        <v>100</v>
      </c>
      <c r="AZ98">
        <f>(AV98/(AV98+AX98))*100</f>
        <v>100</v>
      </c>
      <c r="BA98">
        <f>2*AY98*AZ98/(AY98+AZ98)</f>
        <v>100</v>
      </c>
      <c r="BC98">
        <v>20</v>
      </c>
      <c r="BD98">
        <v>20</v>
      </c>
      <c r="BE98">
        <v>20</v>
      </c>
      <c r="BF98">
        <v>0</v>
      </c>
      <c r="BG98">
        <v>0</v>
      </c>
      <c r="BH98" s="1">
        <f>(BE98/(BE98+BF98))*100</f>
        <v>100</v>
      </c>
      <c r="BI98">
        <f>(BE98/(BE98+BG98))*100</f>
        <v>100</v>
      </c>
      <c r="BJ98">
        <f>2*BH98*BI98/(BH98+BI98)</f>
        <v>100</v>
      </c>
      <c r="BL98">
        <v>28</v>
      </c>
      <c r="BM98">
        <v>28</v>
      </c>
      <c r="BN98">
        <v>28</v>
      </c>
      <c r="BO98">
        <v>0</v>
      </c>
      <c r="BP98">
        <v>0</v>
      </c>
      <c r="BQ98" s="1">
        <f>(BN98/(BN98+BO98))*100</f>
        <v>100</v>
      </c>
      <c r="BR98">
        <f>(BN98/(BN98+BP98))*100</f>
        <v>100</v>
      </c>
      <c r="BS98">
        <f>2*BQ98*BR98/(BQ98+BR98)</f>
        <v>100</v>
      </c>
      <c r="BU98">
        <v>48</v>
      </c>
      <c r="BV98">
        <v>57</v>
      </c>
      <c r="BW98">
        <v>48</v>
      </c>
      <c r="BX98">
        <v>9</v>
      </c>
      <c r="BY98">
        <v>0</v>
      </c>
      <c r="BZ98" s="1">
        <f>(BW98/(BW98+BX98))*100</f>
        <v>84.210526315789465</v>
      </c>
      <c r="CA98">
        <f>(BW98/(BW98+BY98))*100</f>
        <v>100</v>
      </c>
      <c r="CB98">
        <f>2*BZ98*CA98/(BZ98+CA98)</f>
        <v>91.428571428571416</v>
      </c>
      <c r="CD98">
        <v>15</v>
      </c>
      <c r="CE98">
        <v>15</v>
      </c>
      <c r="CF98">
        <v>15</v>
      </c>
      <c r="CG98">
        <v>0</v>
      </c>
      <c r="CH98">
        <v>0</v>
      </c>
      <c r="CI98" s="1">
        <f>(CF98/(CF98+CG98))*100</f>
        <v>100</v>
      </c>
      <c r="CJ98">
        <f>(CF98/(CF98+CH98))*100</f>
        <v>100</v>
      </c>
      <c r="CK98">
        <f>2*CI98*CJ98/(CI98+CJ98)</f>
        <v>100</v>
      </c>
      <c r="CM98">
        <v>24</v>
      </c>
      <c r="CN98">
        <v>24</v>
      </c>
      <c r="CO98">
        <v>24</v>
      </c>
      <c r="CP98">
        <v>0</v>
      </c>
      <c r="CQ98">
        <v>0</v>
      </c>
      <c r="CR98" s="1">
        <f>(CO98/(CO98+CP98))*100</f>
        <v>100</v>
      </c>
      <c r="CS98">
        <f>(CO98/(CO98+CQ98))*100</f>
        <v>100</v>
      </c>
      <c r="CT98">
        <f>2*CR98*CS98/(CR98+CS98)</f>
        <v>100</v>
      </c>
    </row>
  </sheetData>
  <mergeCells count="39">
    <mergeCell ref="CD33:CI33"/>
    <mergeCell ref="CM33:CR33"/>
    <mergeCell ref="BC95:BH95"/>
    <mergeCell ref="BL95:BQ95"/>
    <mergeCell ref="BU95:BZ95"/>
    <mergeCell ref="CD95:CI95"/>
    <mergeCell ref="CM95:CR95"/>
    <mergeCell ref="BC71:BH71"/>
    <mergeCell ref="BL71:BQ71"/>
    <mergeCell ref="BU71:BZ71"/>
    <mergeCell ref="CD71:CI71"/>
    <mergeCell ref="CM71:CR71"/>
    <mergeCell ref="AK1:AP1"/>
    <mergeCell ref="AT1:AY1"/>
    <mergeCell ref="BC33:BH33"/>
    <mergeCell ref="BL33:BQ33"/>
    <mergeCell ref="BU33:BZ33"/>
    <mergeCell ref="A1:G1"/>
    <mergeCell ref="A71:G71"/>
    <mergeCell ref="J71:O71"/>
    <mergeCell ref="S71:X71"/>
    <mergeCell ref="AB71:AG71"/>
    <mergeCell ref="J1:O1"/>
    <mergeCell ref="S1:X1"/>
    <mergeCell ref="AB1:AG1"/>
    <mergeCell ref="AT95:AY95"/>
    <mergeCell ref="AT33:AY33"/>
    <mergeCell ref="A33:G33"/>
    <mergeCell ref="J33:O33"/>
    <mergeCell ref="S33:X33"/>
    <mergeCell ref="AB33:AG33"/>
    <mergeCell ref="AK33:AP33"/>
    <mergeCell ref="AK71:AP71"/>
    <mergeCell ref="AT71:AY71"/>
    <mergeCell ref="A95:G95"/>
    <mergeCell ref="J95:O95"/>
    <mergeCell ref="S95:X95"/>
    <mergeCell ref="AB95:AG95"/>
    <mergeCell ref="AK95:AP9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D9FE96CA3D904EAA54E1130D072757" ma:contentTypeVersion="18" ma:contentTypeDescription="Create a new document." ma:contentTypeScope="" ma:versionID="988540bc430abd4ca55cde8185db580e">
  <xsd:schema xmlns:xsd="http://www.w3.org/2001/XMLSchema" xmlns:xs="http://www.w3.org/2001/XMLSchema" xmlns:p="http://schemas.microsoft.com/office/2006/metadata/properties" xmlns:ns2="7d8b1ddd-00a6-4163-96c3-314b0e5535d9" xmlns:ns3="7bb31254-0508-47c2-8e1c-43435516480b" targetNamespace="http://schemas.microsoft.com/office/2006/metadata/properties" ma:root="true" ma:fieldsID="e021ceca2af1afede16c193e17d1bcad" ns2:_="" ns3:_="">
    <xsd:import namespace="7d8b1ddd-00a6-4163-96c3-314b0e5535d9"/>
    <xsd:import namespace="7bb31254-0508-47c2-8e1c-4343551648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b1ddd-00a6-4163-96c3-314b0e5535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4ebb12d-27da-497f-8904-e830a8feb6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31254-0508-47c2-8e1c-43435516480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323cd1e-ede2-4512-b972-c0a57af61e45}" ma:internalName="TaxCatchAll" ma:showField="CatchAllData" ma:web="7bb31254-0508-47c2-8e1c-4343551648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03975C-FF07-4AB1-9A60-90D0AB995D75}"/>
</file>

<file path=customXml/itemProps2.xml><?xml version="1.0" encoding="utf-8"?>
<ds:datastoreItem xmlns:ds="http://schemas.openxmlformats.org/officeDocument/2006/customXml" ds:itemID="{6FB8F828-63F1-440F-9978-F178BE8424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 Jorge Levi</dc:creator>
  <cp:lastModifiedBy>COSTA Jorge Levi</cp:lastModifiedBy>
  <dcterms:created xsi:type="dcterms:W3CDTF">2015-06-05T18:17:20Z</dcterms:created>
  <dcterms:modified xsi:type="dcterms:W3CDTF">2023-09-06T17:26:32Z</dcterms:modified>
</cp:coreProperties>
</file>