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6485" windowHeight="4845"/>
  </bookViews>
  <sheets>
    <sheet name="summary" sheetId="3" r:id="rId1"/>
    <sheet name="zhang2015control" sheetId="5" r:id="rId2"/>
    <sheet name="duval2001bipolar" sheetId="4" r:id="rId3"/>
    <sheet name="duval2003faradaic" sheetId="1" r:id="rId4"/>
    <sheet name="duval2003coupling" sheetId="2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5" l="1"/>
  <c r="D36" i="5"/>
  <c r="B36" i="5"/>
  <c r="F35" i="5"/>
  <c r="D35" i="5"/>
  <c r="D10" i="5"/>
  <c r="F10" i="5"/>
  <c r="B10" i="5"/>
  <c r="U4" i="5"/>
  <c r="U6" i="5"/>
  <c r="U3" i="5"/>
  <c r="U2" i="5"/>
  <c r="S5" i="5"/>
  <c r="U5" i="5" s="1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<sst xmlns="http://schemas.openxmlformats.org/spreadsheetml/2006/main" count="438" uniqueCount="222">
  <si>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</si>
  <si>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</si>
  <si>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</si>
  <si>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</si>
  <si>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</si>
  <si>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</si>
  <si>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</si>
  <si>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</si>
  <si>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</si>
  <si>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</si>
  <si>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</si>
  <si>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</si>
  <si>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</si>
  <si>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</si>
  <si>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</si>
  <si>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</si>
  <si>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</si>
  <si>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</si>
  <si>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</si>
  <si>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</si>
  <si>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</si>
  <si>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</si>
  <si>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</si>
  <si>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</si>
  <si>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</si>
  <si>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</si>
  <si>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</si>
  <si>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</si>
  <si>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</si>
  <si>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</si>
  <si>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</si>
  <si>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</si>
  <si>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</si>
  <si>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</si>
  <si>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</si>
  <si>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</si>
  <si>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</si>
  <si>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</si>
  <si>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</si>
  <si>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</si>
  <si>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</si>
  <si>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</si>
  <si>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</si>
  <si>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</si>
  <si>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</si>
  <si>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</si>
  <si>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</si>
  <si>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</si>
  <si>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</si>
  <si>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</si>
  <si>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</si>
  <si>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</si>
  <si>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</si>
  <si>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</si>
  <si>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</si>
  <si>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</si>
  <si>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</si>
  <si>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</si>
  <si>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</si>
  <si>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</si>
  <si>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</si>
  <si>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</si>
  <si>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</si>
  <si>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</si>
  <si>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</si>
  <si>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</si>
  <si>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</si>
  <si>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</si>
  <si>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</si>
  <si>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</si>
  <si>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</si>
  <si>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</si>
  <si>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</si>
  <si>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</si>
  <si>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</si>
  <si>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</si>
  <si>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</si>
  <si>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</si>
  <si>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</si>
  <si>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</si>
  <si>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</si>
  <si>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</si>
  <si>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</si>
  <si>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</si>
  <si>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</si>
  <si>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</si>
  <si>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</si>
  <si>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</si>
  <si>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</si>
  <si>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</si>
  <si>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</si>
  <si>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</si>
  <si>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</si>
  <si>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</si>
  <si>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</si>
  <si>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</si>
  <si>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</si>
  <si>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</si>
  <si>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</si>
  <si>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</si>
  <si>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</si>
  <si>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</si>
  <si>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</si>
  <si>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</si>
  <si>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</si>
  <si>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</si>
  <si>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</si>
  <si>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</si>
  <si>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</si>
  <si>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</si>
  <si>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</si>
  <si>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</si>
  <si>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</si>
  <si>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</si>
  <si>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</si>
  <si>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</si>
  <si>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</si>
  <si>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</si>
  <si>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</si>
  <si>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</si>
  <si>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</si>
  <si>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</si>
  <si>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</si>
  <si>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</si>
  <si>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</si>
  <si>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</si>
  <si>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</si>
  <si>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</si>
  <si>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</si>
  <si>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</si>
  <si>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</si>
  <si>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</si>
  <si>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</si>
  <si>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</si>
  <si>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</si>
  <si>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</si>
  <si>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</si>
  <si>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</si>
  <si>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</si>
  <si>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</si>
  <si>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</si>
  <si>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</si>
  <si>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</si>
  <si>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</si>
  <si>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</si>
  <si>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</si>
  <si>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</si>
  <si>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</si>
  <si>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</si>
  <si>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</si>
  <si>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</si>
  <si>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</si>
  <si>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</si>
  <si>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</si>
  <si>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</si>
  <si>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</si>
  <si>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</si>
  <si>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</si>
  <si>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</si>
  <si>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</si>
  <si>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</si>
  <si>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</si>
  <si>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</si>
  <si>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</si>
  <si>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</si>
  <si>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</si>
  <si>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</si>
  <si>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</si>
  <si>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</si>
  <si>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</si>
  <si>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</si>
  <si>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</si>
  <si>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</si>
  <si>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</si>
  <si>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</si>
  <si>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</si>
  <si>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</si>
  <si>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</si>
  <si>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</si>
  <si>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</si>
  <si>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</si>
  <si>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</si>
  <si>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</si>
  <si>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</si>
  <si>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r>
      <t>done, domain decomposition solver, fine grid copied earlier, regular grid export, distributed sweep,</t>
    </r>
    <r>
      <rPr>
        <strike/>
        <sz val="11"/>
        <color theme="1"/>
        <rFont val="Calibri"/>
        <family val="2"/>
        <scheme val="minor"/>
      </rPr>
      <t xml:space="preserve"> comsolclusterbatch</t>
    </r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</si>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</sst>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10</xdr:row>
      <xdr:rowOff>61912</xdr:rowOff>
    </xdr:from>
    <xdr:to>
      <xdr:col>15</xdr:col>
      <xdr:colOff>209550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44</xdr:row>
      <xdr:rowOff>114300</xdr:rowOff>
    </xdr:from>
    <xdr:to>
      <xdr:col>15</xdr:col>
      <xdr:colOff>152400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topLeftCell="E1" workbookViewId="0">
      <selection activeCell="K9" sqref="K9"/>
    </sheetView>
  </sheetViews>
  <sheetFormatPr defaultRowHeight="15" x14ac:dyDescent="0.25"/>
  <cols>
    <col min="2" max="2" width="19.5703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212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213</v>
      </c>
      <c r="K8" s="6" t="s">
        <v>219</v>
      </c>
    </row>
    <row r="9" spans="1:12" x14ac:dyDescent="0.25">
      <c r="D9" t="s">
        <v>133</v>
      </c>
      <c r="E9" t="s">
        <v>215</v>
      </c>
      <c r="F9" s="8">
        <v>42592</v>
      </c>
      <c r="H9" s="8" t="s">
        <v>211</v>
      </c>
      <c r="J9" s="8"/>
    </row>
    <row r="10" spans="1:12" x14ac:dyDescent="0.25">
      <c r="J10" s="8"/>
    </row>
    <row r="11" spans="1:12" x14ac:dyDescent="0.25">
      <c r="B11" t="s">
        <v>135</v>
      </c>
      <c r="D11" t="s">
        <v>138</v>
      </c>
      <c r="F11" s="8">
        <v>42566</v>
      </c>
      <c r="I11" t="s">
        <v>139</v>
      </c>
      <c r="J11" t="s">
        <v>140</v>
      </c>
      <c r="K11" t="s">
        <v>150</v>
      </c>
      <c r="L11" t="s">
        <v>148</v>
      </c>
    </row>
    <row r="12" spans="1:12" s="6" customFormat="1" x14ac:dyDescent="0.25">
      <c r="D12" s="6" t="s">
        <v>151</v>
      </c>
      <c r="F12" s="9"/>
      <c r="G12" s="9"/>
      <c r="H12" s="9"/>
      <c r="I12" s="6" t="s">
        <v>142</v>
      </c>
    </row>
    <row r="13" spans="1:12" s="6" customFormat="1" x14ac:dyDescent="0.25">
      <c r="D13" s="6" t="s">
        <v>151</v>
      </c>
      <c r="E13" s="6" t="s">
        <v>218</v>
      </c>
      <c r="F13" s="9">
        <v>42579</v>
      </c>
      <c r="G13" s="9"/>
      <c r="H13" s="9" t="s">
        <v>211</v>
      </c>
      <c r="I13" s="6" t="s">
        <v>167</v>
      </c>
      <c r="J13" s="6" t="s">
        <v>210</v>
      </c>
      <c r="K13" s="6" t="s">
        <v>219</v>
      </c>
    </row>
    <row r="14" spans="1:12" x14ac:dyDescent="0.25">
      <c r="D14" t="s">
        <v>151</v>
      </c>
      <c r="E14" t="s">
        <v>217</v>
      </c>
      <c r="F14" s="8">
        <v>42592</v>
      </c>
      <c r="H14" s="8" t="s">
        <v>211</v>
      </c>
      <c r="I14" t="s">
        <v>167</v>
      </c>
    </row>
    <row r="16" spans="1:12" s="6" customFormat="1" x14ac:dyDescent="0.25">
      <c r="B16" s="6" t="s">
        <v>136</v>
      </c>
      <c r="D16" s="6" t="s">
        <v>141</v>
      </c>
      <c r="F16" s="9">
        <v>42566</v>
      </c>
      <c r="G16" s="9"/>
      <c r="H16" s="9"/>
      <c r="I16" s="6" t="s">
        <v>142</v>
      </c>
      <c r="J16" s="6" t="s">
        <v>143</v>
      </c>
    </row>
    <row r="17" spans="2:11" s="7" customFormat="1" x14ac:dyDescent="0.25">
      <c r="D17" s="7" t="s">
        <v>141</v>
      </c>
      <c r="F17" s="10">
        <v>42578</v>
      </c>
      <c r="G17" s="10"/>
      <c r="H17" s="10"/>
      <c r="I17" s="7" t="s">
        <v>167</v>
      </c>
      <c r="J17" s="7" t="s">
        <v>168</v>
      </c>
    </row>
    <row r="18" spans="2:11" s="6" customFormat="1" x14ac:dyDescent="0.25">
      <c r="D18" s="6" t="s">
        <v>152</v>
      </c>
      <c r="F18" s="9"/>
      <c r="G18" s="9"/>
      <c r="H18" s="9"/>
      <c r="I18" s="6" t="s">
        <v>142</v>
      </c>
    </row>
    <row r="19" spans="2:11" s="6" customFormat="1" x14ac:dyDescent="0.25">
      <c r="D19" s="6" t="s">
        <v>152</v>
      </c>
      <c r="F19" s="9">
        <v>42578</v>
      </c>
      <c r="G19" s="9"/>
      <c r="H19" s="9"/>
      <c r="I19" s="6" t="s">
        <v>167</v>
      </c>
      <c r="J19" s="6" t="s">
        <v>169</v>
      </c>
    </row>
    <row r="20" spans="2:11" s="6" customFormat="1" x14ac:dyDescent="0.25">
      <c r="D20" s="6" t="s">
        <v>152</v>
      </c>
      <c r="E20" s="6" t="s">
        <v>216</v>
      </c>
      <c r="F20" s="9">
        <v>42579</v>
      </c>
      <c r="G20" s="9">
        <v>42583</v>
      </c>
      <c r="H20" s="9"/>
      <c r="I20" s="6" t="s">
        <v>167</v>
      </c>
      <c r="J20" s="6" t="s">
        <v>204</v>
      </c>
      <c r="K20" s="6" t="s">
        <v>219</v>
      </c>
    </row>
    <row r="21" spans="2:11" x14ac:dyDescent="0.25">
      <c r="D21" t="s">
        <v>152</v>
      </c>
      <c r="E21" t="s">
        <v>215</v>
      </c>
      <c r="F21" s="8">
        <v>42592</v>
      </c>
      <c r="H21" s="8" t="s">
        <v>211</v>
      </c>
      <c r="I21" t="s">
        <v>167</v>
      </c>
    </row>
    <row r="23" spans="2:11" x14ac:dyDescent="0.25">
      <c r="B23" t="s">
        <v>146</v>
      </c>
      <c r="D23" t="s">
        <v>145</v>
      </c>
      <c r="F23" s="8">
        <v>42568</v>
      </c>
      <c r="I23" t="s">
        <v>147</v>
      </c>
      <c r="J23" t="s">
        <v>149</v>
      </c>
    </row>
    <row r="24" spans="2:11" s="6" customFormat="1" x14ac:dyDescent="0.25">
      <c r="D24" s="6" t="s">
        <v>153</v>
      </c>
      <c r="F24" s="9">
        <v>42574</v>
      </c>
      <c r="G24" s="9"/>
      <c r="H24" s="9"/>
      <c r="I24" s="6" t="s">
        <v>147</v>
      </c>
      <c r="J24" s="6" t="s">
        <v>155</v>
      </c>
      <c r="K24" s="6" t="s">
        <v>169</v>
      </c>
    </row>
    <row r="25" spans="2:11" x14ac:dyDescent="0.25">
      <c r="D25" t="s">
        <v>153</v>
      </c>
      <c r="E25" t="s">
        <v>184</v>
      </c>
      <c r="F25" s="8">
        <v>42579</v>
      </c>
      <c r="I25" t="s">
        <v>180</v>
      </c>
    </row>
    <row r="26" spans="2:11" x14ac:dyDescent="0.25">
      <c r="D26" t="s">
        <v>220</v>
      </c>
      <c r="E26" t="s">
        <v>221</v>
      </c>
      <c r="I26" t="s">
        <v>180</v>
      </c>
    </row>
    <row r="30" spans="2:11" s="6" customFormat="1" x14ac:dyDescent="0.25">
      <c r="B30" s="6" t="s">
        <v>95</v>
      </c>
      <c r="C30" s="6" t="s">
        <v>96</v>
      </c>
      <c r="D30" s="6" t="s">
        <v>157</v>
      </c>
      <c r="F30" s="9">
        <v>42575</v>
      </c>
      <c r="G30" s="9"/>
      <c r="H30" s="9"/>
      <c r="I30" s="6" t="s">
        <v>158</v>
      </c>
      <c r="J30" s="6" t="s">
        <v>159</v>
      </c>
    </row>
    <row r="31" spans="2:11" x14ac:dyDescent="0.25">
      <c r="C31" t="s">
        <v>96</v>
      </c>
      <c r="D31" t="s">
        <v>157</v>
      </c>
      <c r="F31" s="8">
        <v>42578</v>
      </c>
      <c r="G31" s="8">
        <v>42579</v>
      </c>
      <c r="I31" t="s">
        <v>158</v>
      </c>
    </row>
    <row r="32" spans="2:11" x14ac:dyDescent="0.25">
      <c r="C32" t="s">
        <v>96</v>
      </c>
      <c r="D32" t="s">
        <v>182</v>
      </c>
      <c r="E32" t="s">
        <v>183</v>
      </c>
      <c r="F32" s="8">
        <v>42579</v>
      </c>
      <c r="I32" t="s">
        <v>158</v>
      </c>
    </row>
    <row r="37" spans="2:11" s="6" customFormat="1" x14ac:dyDescent="0.25">
      <c r="B37" s="6" t="s">
        <v>199</v>
      </c>
      <c r="D37" s="6" t="s">
        <v>200</v>
      </c>
      <c r="F37" s="9">
        <v>42583</v>
      </c>
      <c r="G37" s="9">
        <v>42583</v>
      </c>
      <c r="H37" s="9"/>
      <c r="J37" s="6" t="s">
        <v>201</v>
      </c>
    </row>
    <row r="38" spans="2:11" s="6" customFormat="1" x14ac:dyDescent="0.25">
      <c r="D38" s="6" t="s">
        <v>202</v>
      </c>
      <c r="F38" s="9">
        <v>42583</v>
      </c>
      <c r="G38" s="9">
        <v>42584</v>
      </c>
      <c r="H38" s="9"/>
      <c r="J38" s="6" t="s">
        <v>203</v>
      </c>
      <c r="K38" s="6" t="s">
        <v>207</v>
      </c>
    </row>
    <row r="39" spans="2:11" s="6" customFormat="1" x14ac:dyDescent="0.25">
      <c r="D39" s="6" t="s">
        <v>205</v>
      </c>
      <c r="E39" s="6" t="s">
        <v>206</v>
      </c>
      <c r="F39" s="9">
        <v>42587</v>
      </c>
      <c r="G39" s="9">
        <v>42587</v>
      </c>
      <c r="H39" s="9"/>
      <c r="K39" s="6" t="s">
        <v>207</v>
      </c>
    </row>
    <row r="40" spans="2:11" x14ac:dyDescent="0.25">
      <c r="D40" t="s">
        <v>202</v>
      </c>
      <c r="F40" s="8">
        <v>42587</v>
      </c>
      <c r="G40" s="8">
        <v>42587</v>
      </c>
    </row>
    <row r="41" spans="2:11" x14ac:dyDescent="0.25">
      <c r="D41" t="s">
        <v>205</v>
      </c>
      <c r="F41" s="8">
        <v>42587</v>
      </c>
      <c r="G41" s="8">
        <v>42587</v>
      </c>
    </row>
    <row r="42" spans="2:11" s="7" customFormat="1" x14ac:dyDescent="0.25">
      <c r="D42" s="7" t="s">
        <v>208</v>
      </c>
      <c r="F42" s="10">
        <v>42588</v>
      </c>
      <c r="G42" s="10"/>
      <c r="H42" s="10"/>
      <c r="J42" s="7" t="s">
        <v>209</v>
      </c>
    </row>
    <row r="43" spans="2:11" x14ac:dyDescent="0.25">
      <c r="D43" t="s">
        <v>208</v>
      </c>
      <c r="F43" s="8">
        <v>42587</v>
      </c>
      <c r="G43" s="8">
        <v>42587</v>
      </c>
      <c r="J43" t="s">
        <v>214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opLeftCell="A22" workbookViewId="0">
      <selection activeCell="B33" sqref="B33"/>
    </sheetView>
  </sheetViews>
  <sheetFormatPr defaultRowHeight="15" x14ac:dyDescent="0.25"/>
  <cols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191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186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185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192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187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188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T8" t="s">
        <v>193</v>
      </c>
      <c r="U8" s="1">
        <f>SUM(U2:U6)</f>
        <v>0.1185099978503988</v>
      </c>
      <c r="V8" s="1" t="s">
        <v>197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V9" t="s">
        <v>198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</row>
    <row r="17" spans="1:7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</row>
    <row r="18" spans="1:7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</row>
    <row r="19" spans="1:7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</row>
    <row r="20" spans="1:7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</row>
    <row r="21" spans="1:7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</row>
    <row r="22" spans="1:7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</row>
    <row r="23" spans="1:7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</row>
    <row r="24" spans="1:7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</row>
    <row r="25" spans="1:7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</row>
    <row r="26" spans="1:7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</row>
    <row r="27" spans="1:7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</row>
    <row r="28" spans="1:7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</row>
    <row r="29" spans="1:7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</row>
    <row r="30" spans="1:7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</row>
    <row r="32" spans="1:7" x14ac:dyDescent="0.25">
      <c r="A32" t="s">
        <v>189</v>
      </c>
      <c r="B32">
        <f>B30-B12</f>
        <v>9.0092528999999999</v>
      </c>
      <c r="D32">
        <f t="shared" ref="D32:F32" si="2">D30-D12</f>
        <v>9.0197376999999985</v>
      </c>
      <c r="F32">
        <f t="shared" si="2"/>
        <v>8.9898739999999986</v>
      </c>
    </row>
    <row r="33" spans="1:9" x14ac:dyDescent="0.25">
      <c r="A33" t="s">
        <v>7</v>
      </c>
      <c r="B33">
        <f>($B$1*1000/B$32)*(C$12-C$30)*0.001</f>
        <v>0.15628934892037497</v>
      </c>
      <c r="D33">
        <f t="shared" ref="D33:F33" si="3">($B$1/D$32)*(E$12-E$30)</f>
        <v>0.31663257957046803</v>
      </c>
      <c r="F33">
        <f t="shared" si="3"/>
        <v>0.56413082986480123</v>
      </c>
      <c r="H33" t="s">
        <v>190</v>
      </c>
    </row>
    <row r="34" spans="1:9" x14ac:dyDescent="0.25">
      <c r="A34" t="s">
        <v>194</v>
      </c>
      <c r="B34" s="1">
        <f>$U$8*B$33</f>
        <v>1.8521850404593865E-2</v>
      </c>
      <c r="C34" s="1"/>
      <c r="D34" s="1">
        <f t="shared" ref="D34:F34" si="4">$U$8*D$33</f>
        <v>3.7524126324262393E-2</v>
      </c>
      <c r="E34" s="1"/>
      <c r="F34" s="1">
        <f t="shared" si="4"/>
        <v>6.6855143434621289E-2</v>
      </c>
    </row>
    <row r="35" spans="1:9" x14ac:dyDescent="0.25">
      <c r="A35" t="s">
        <v>195</v>
      </c>
      <c r="B35" s="1">
        <f>B$10/B$34</f>
        <v>5.3990285967970885E-3</v>
      </c>
      <c r="C35" s="1"/>
      <c r="D35" s="1">
        <f t="shared" ref="D35:F35" si="5">D$10/D$34</f>
        <v>5.3299042400537858E-3</v>
      </c>
      <c r="E35" s="1"/>
      <c r="F35" s="1">
        <f t="shared" si="5"/>
        <v>5.9830849123996927E-3</v>
      </c>
      <c r="I35" t="s">
        <v>196</v>
      </c>
    </row>
    <row r="36" spans="1:9" x14ac:dyDescent="0.25">
      <c r="A36" t="s">
        <v>16</v>
      </c>
      <c r="B36" s="1">
        <f>SQRT(B$35)</f>
        <v>7.3478082424605282E-2</v>
      </c>
      <c r="C36" s="1"/>
      <c r="D36" s="1">
        <f t="shared" ref="D36:F36" si="6">SQRT(D$35)</f>
        <v>7.3006193162318669E-2</v>
      </c>
      <c r="E36" s="1"/>
      <c r="F36" s="1">
        <f t="shared" si="6"/>
        <v>7.7350403440445567E-2</v>
      </c>
    </row>
    <row r="37" spans="1:9" x14ac:dyDescent="0.25">
      <c r="B37" s="1"/>
    </row>
    <row r="38" spans="1:9" x14ac:dyDescent="0.25">
      <c r="A38" t="s">
        <v>96</v>
      </c>
      <c r="B38" t="s">
        <v>165</v>
      </c>
    </row>
    <row r="39" spans="1:9" x14ac:dyDescent="0.25">
      <c r="A39" t="s">
        <v>161</v>
      </c>
      <c r="B39">
        <v>0.1</v>
      </c>
      <c r="D39">
        <v>0.2</v>
      </c>
      <c r="F39">
        <v>0.4</v>
      </c>
    </row>
    <row r="40" spans="1:9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</row>
    <row r="41" spans="1:9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</row>
    <row r="42" spans="1:9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</row>
    <row r="43" spans="1:9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</row>
    <row r="44" spans="1:9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</row>
    <row r="45" spans="1:9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</row>
    <row r="46" spans="1:9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</row>
    <row r="47" spans="1:9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</row>
    <row r="48" spans="1:9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</row>
    <row r="49" spans="2:7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</row>
    <row r="50" spans="2:7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</row>
    <row r="51" spans="2:7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</row>
    <row r="52" spans="2:7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</row>
    <row r="53" spans="2:7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</row>
    <row r="54" spans="2:7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</row>
    <row r="55" spans="2:7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</row>
    <row r="56" spans="2:7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</row>
    <row r="57" spans="2:7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</row>
    <row r="58" spans="2:7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</row>
    <row r="59" spans="2:7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opLeftCell="A25" workbookViewId="0">
      <selection activeCell="F16" sqref="F16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A25" zoomScale="115" zoomScaleNormal="115" workbookViewId="0">
      <selection activeCell="I42" sqref="I42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workbookViewId="0">
      <selection activeCell="A49" sqref="A49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zhang2015control</vt:lpstr>
      <vt:lpstr>duval2001bipolar</vt:lpstr>
      <vt:lpstr>duval2003faradaic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2016-08-10T12:09:32Z</dcterms:modified>
</cp:coreProperties>
</file>