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3"/>
  <c r="C2"/>
  <c r="B1"/>
  <c r="B2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"/>
  <c r="H8" i="2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"/>
  <c r="H4"/>
  <c r="H5"/>
  <c r="H6"/>
  <c r="H7"/>
  <c r="H2"/>
  <c r="V4" i="1"/>
  <c r="V2"/>
  <c r="U7"/>
  <c r="U6"/>
  <c r="U5"/>
  <c r="U4"/>
  <c r="U3"/>
  <c r="U2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J2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"/>
  <c r="J4"/>
  <c r="J5"/>
  <c r="J6"/>
  <c r="J7"/>
  <c r="J8"/>
  <c r="J9"/>
  <c r="H31"/>
  <c r="R31" s="1"/>
  <c r="H30"/>
  <c r="R30" s="1"/>
  <c r="H3"/>
  <c r="R3" s="1"/>
  <c r="H4"/>
  <c r="R4" s="1"/>
  <c r="H5"/>
  <c r="R5" s="1"/>
  <c r="H6"/>
  <c r="R6" s="1"/>
  <c r="H7"/>
  <c r="R7" s="1"/>
  <c r="H8"/>
  <c r="R8" s="1"/>
  <c r="H9"/>
  <c r="R9" s="1"/>
  <c r="H10"/>
  <c r="R10" s="1"/>
  <c r="H11"/>
  <c r="R11" s="1"/>
  <c r="H12"/>
  <c r="R12" s="1"/>
  <c r="H13"/>
  <c r="R13" s="1"/>
  <c r="H14"/>
  <c r="R14" s="1"/>
  <c r="H15"/>
  <c r="R15" s="1"/>
  <c r="H16"/>
  <c r="R16" s="1"/>
  <c r="H17"/>
  <c r="R17" s="1"/>
  <c r="H18"/>
  <c r="R18" s="1"/>
  <c r="H19"/>
  <c r="R19" s="1"/>
  <c r="H20"/>
  <c r="R20" s="1"/>
  <c r="H21"/>
  <c r="R21" s="1"/>
  <c r="H22"/>
  <c r="R22" s="1"/>
  <c r="H23"/>
  <c r="R23" s="1"/>
  <c r="H24"/>
  <c r="R24" s="1"/>
  <c r="H25"/>
  <c r="R25" s="1"/>
  <c r="H26"/>
  <c r="R26" s="1"/>
  <c r="H27"/>
  <c r="R27" s="1"/>
  <c r="H28"/>
  <c r="R28" s="1"/>
  <c r="H29"/>
  <c r="R29" s="1"/>
  <c r="H2"/>
  <c r="R2" s="1"/>
  <c r="O2" l="1"/>
  <c r="L8"/>
  <c r="M6"/>
  <c r="M4"/>
  <c r="M31"/>
  <c r="M29"/>
  <c r="M27"/>
  <c r="M25"/>
  <c r="M23"/>
  <c r="M21"/>
  <c r="M19"/>
  <c r="M17"/>
  <c r="M15"/>
  <c r="M13"/>
  <c r="M11"/>
  <c r="L2"/>
  <c r="L11"/>
  <c r="L29"/>
  <c r="L25"/>
  <c r="L21"/>
  <c r="L17"/>
  <c r="M2"/>
  <c r="O6"/>
  <c r="O31"/>
  <c r="O27"/>
  <c r="O23"/>
  <c r="O19"/>
  <c r="O15"/>
  <c r="O11"/>
  <c r="P31"/>
  <c r="P29"/>
  <c r="P27"/>
  <c r="P25"/>
  <c r="P23"/>
  <c r="P21"/>
  <c r="P19"/>
  <c r="P17"/>
  <c r="P15"/>
  <c r="P13"/>
  <c r="P11"/>
  <c r="P9"/>
  <c r="P7"/>
  <c r="P5"/>
  <c r="P3"/>
  <c r="M9"/>
  <c r="O7"/>
  <c r="O5"/>
  <c r="O3"/>
  <c r="O30"/>
  <c r="O28"/>
  <c r="O26"/>
  <c r="O24"/>
  <c r="O22"/>
  <c r="O20"/>
  <c r="O18"/>
  <c r="O16"/>
  <c r="O14"/>
  <c r="O12"/>
  <c r="O10"/>
  <c r="L13"/>
  <c r="L31"/>
  <c r="L27"/>
  <c r="L23"/>
  <c r="L19"/>
  <c r="L15"/>
  <c r="M8"/>
  <c r="O8"/>
  <c r="O4"/>
  <c r="O29"/>
  <c r="O25"/>
  <c r="O21"/>
  <c r="O17"/>
  <c r="O13"/>
  <c r="P2"/>
  <c r="P30"/>
  <c r="P28"/>
  <c r="P26"/>
  <c r="P24"/>
  <c r="P22"/>
  <c r="P20"/>
  <c r="P18"/>
  <c r="P16"/>
  <c r="P14"/>
  <c r="P12"/>
  <c r="P10"/>
  <c r="P8"/>
  <c r="P6"/>
  <c r="P4"/>
  <c r="L5"/>
  <c r="L9"/>
  <c r="M3"/>
  <c r="M28"/>
  <c r="M22"/>
  <c r="M16"/>
  <c r="M10"/>
  <c r="O9"/>
  <c r="L3"/>
  <c r="L7"/>
  <c r="M7"/>
  <c r="M5"/>
  <c r="M30"/>
  <c r="M26"/>
  <c r="M24"/>
  <c r="M20"/>
  <c r="M18"/>
  <c r="M14"/>
  <c r="M12"/>
  <c r="L4"/>
  <c r="L6"/>
  <c r="L14"/>
  <c r="L12"/>
  <c r="L10"/>
  <c r="L30"/>
  <c r="L28"/>
  <c r="L26"/>
  <c r="L24"/>
  <c r="L22"/>
  <c r="L20"/>
  <c r="L18"/>
  <c r="L16"/>
  <c r="V3"/>
</calcChain>
</file>

<file path=xl/sharedStrings.xml><?xml version="1.0" encoding="utf-8"?>
<sst xmlns="http://schemas.openxmlformats.org/spreadsheetml/2006/main" count="98" uniqueCount="54">
  <si>
    <t>S.No</t>
  </si>
  <si>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</si>
  <si>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</si>
  <si>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</si>
  <si>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</si>
  <si>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</si>
  <si>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</si>
  <si>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</si>
  <si>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</si>
  <si>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</si>
  <si>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</si>
  <si>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</si>
  <si>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</si>
  <si>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</si>
  <si>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</si>
  <si>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</si>
  <si>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</si>
  <si>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</si>
  <si>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</si>
  <si>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</si>
  <si>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</si>
  <si>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</si>
  <si>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</si>
  <si>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</si>
  <si>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</si>
  <si>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</si>
  <si>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</si>
  <si>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</si>
  <si>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</si>
  <si>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</si>
  <si>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</si>
  <si>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</si>
  <si>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</si>
  <si>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</si>
  <si>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</si>
  <si>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</t>
  </si>
  <si>
    <t>SUBRACTION</t>
  </si>
  <si>
    <t>DIVITION</t>
  </si>
  <si>
    <t>MUDULAS</t>
  </si>
  <si>
    <t>POWER</t>
  </si>
  <si>
    <t>AVERAGE</t>
  </si>
  <si>
    <t>MULTIPLICATION</t>
  </si>
  <si>
    <t>F_M</t>
  </si>
  <si>
    <t>F_ADD</t>
  </si>
  <si>
    <t>F_D</t>
  </si>
  <si>
    <t>F_P</t>
  </si>
  <si>
    <t>F_A</t>
  </si>
  <si>
    <t>COUNT</t>
  </si>
  <si>
    <t>SUBTOTAL</t>
  </si>
  <si>
    <t>ADDITION</t>
  </si>
  <si>
    <t>F_MULTIPLY</t>
  </si>
  <si>
    <t>SUBTRACTION</t>
  </si>
  <si>
    <t>DIVI</t>
  </si>
  <si>
    <t>SUBRTACTION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</si>
</sst>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4" fillId="0" borderId="3" xfId="0" applyFont="1" applyBorder="1" applyAlignment="1"/>
    <xf numFmtId="0" fontId="6" fillId="2" borderId="2" xfId="1" applyFont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0" fillId="0" borderId="0" xfId="0" applyAlignment="1"/>
    <xf numFmtId="0" fontId="3" fillId="3" borderId="3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N2" sqref="N2"/>
    </sheetView>
  </sheetViews>
  <sheetFormatPr defaultRowHeight="15"/>
  <cols>
    <col min="1" max="1" width="5.140625" bestFit="1" customWidth="1"/>
    <col min="2" max="2" width="20.85546875" customWidth="1"/>
    <col min="3" max="3" width="4" bestFit="1" customWidth="1"/>
    <col min="4" max="5" width="3.42578125" customWidth="1"/>
    <col min="6" max="6" width="4" bestFit="1" customWidth="1"/>
    <col min="7" max="7" width="3.42578125" customWidth="1"/>
    <col min="8" max="8" width="4.85546875" customWidth="1"/>
    <col min="9" max="9" width="6.85546875" bestFit="1" customWidth="1"/>
    <col min="10" max="10" width="16.28515625" bestFit="1" customWidth="1"/>
    <col min="11" max="11" width="10" bestFit="1" customWidth="1"/>
    <col min="12" max="12" width="12.5703125" bestFit="1" customWidth="1"/>
    <col min="13" max="13" width="12" bestFit="1" customWidth="1"/>
    <col min="14" max="14" width="7" bestFit="1" customWidth="1"/>
    <col min="15" max="15" width="10.140625" bestFit="1" customWidth="1"/>
    <col min="16" max="16" width="7.7109375" customWidth="1"/>
    <col min="17" max="17" width="11" bestFit="1" customWidth="1"/>
    <col min="18" max="18" width="9.42578125" bestFit="1" customWidth="1"/>
    <col min="22" max="22" width="10" bestFit="1" customWidth="1"/>
  </cols>
  <sheetData>
    <row r="1" spans="1:22" ht="16.5" thickBo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2</v>
      </c>
      <c r="G1" s="4" t="s">
        <v>3</v>
      </c>
      <c r="H1" s="5" t="s">
        <v>35</v>
      </c>
      <c r="I1" s="5" t="s">
        <v>43</v>
      </c>
      <c r="J1" s="5" t="s">
        <v>41</v>
      </c>
      <c r="K1" s="5" t="s">
        <v>42</v>
      </c>
      <c r="L1" s="5" t="s">
        <v>36</v>
      </c>
      <c r="M1" s="5" t="s">
        <v>37</v>
      </c>
      <c r="N1" s="5" t="s">
        <v>44</v>
      </c>
      <c r="O1" s="5" t="s">
        <v>38</v>
      </c>
      <c r="P1" s="5" t="s">
        <v>39</v>
      </c>
      <c r="Q1" s="5" t="s">
        <v>45</v>
      </c>
      <c r="R1" s="5" t="s">
        <v>40</v>
      </c>
      <c r="S1" s="5" t="s">
        <v>46</v>
      </c>
      <c r="T1" s="5" t="s">
        <v>47</v>
      </c>
      <c r="U1" s="5" t="s">
        <v>48</v>
      </c>
    </row>
    <row r="2" spans="1:22" ht="15.75" thickBot="1">
      <c r="A2" s="6">
        <v>1</v>
      </c>
      <c r="B2" s="7" t="s">
        <v>5</v>
      </c>
      <c r="C2" s="1">
        <v>90</v>
      </c>
      <c r="D2" s="1">
        <v>21</v>
      </c>
      <c r="E2" s="1">
        <v>20</v>
      </c>
      <c r="F2" s="1">
        <v>89</v>
      </c>
      <c r="G2" s="1">
        <v>19</v>
      </c>
      <c r="H2" s="8">
        <f>C2+D2+E2+F2+G2</f>
        <v>239</v>
      </c>
      <c r="I2" s="8">
        <f>SUM(C2:G2)</f>
        <v>239</v>
      </c>
      <c r="J2">
        <f t="shared" ref="J2:J31" si="0">C2*D2*E2*F2*G2</f>
        <v>63919800</v>
      </c>
      <c r="K2">
        <f>PRODUCT(C2:G2)</f>
        <v>63919800</v>
      </c>
      <c r="L2">
        <f t="shared" ref="L2:L7" si="1">J2-H2</f>
        <v>63919561</v>
      </c>
      <c r="M2">
        <f>J2/H2</f>
        <v>267446.86192468618</v>
      </c>
      <c r="N2">
        <f>QUOTIENT(K2,I2)</f>
        <v>267446</v>
      </c>
      <c r="O2">
        <f>MOD(J2,H2)</f>
        <v>206</v>
      </c>
      <c r="P2">
        <f>H2*H2</f>
        <v>57121</v>
      </c>
      <c r="Q2">
        <f>POWER(H2,3)</f>
        <v>13651919</v>
      </c>
      <c r="R2">
        <f>(H2/5)</f>
        <v>47.8</v>
      </c>
      <c r="S2">
        <f>AVERAGE(C2:G2)</f>
        <v>47.8</v>
      </c>
      <c r="T2">
        <f>COUNT(C2:G2)</f>
        <v>5</v>
      </c>
      <c r="U2">
        <f>SUBTOTAL(2,C2:G2)</f>
        <v>5</v>
      </c>
      <c r="V2">
        <f>SUM(G2:U2)</f>
        <v>206003902.4619247</v>
      </c>
    </row>
    <row r="3" spans="1:22" ht="27" customHeight="1" thickBot="1">
      <c r="A3" s="6">
        <v>2</v>
      </c>
      <c r="B3" s="6" t="s">
        <v>6</v>
      </c>
      <c r="C3" s="1">
        <v>93</v>
      </c>
      <c r="D3" s="1">
        <v>14</v>
      </c>
      <c r="E3" s="1">
        <v>13</v>
      </c>
      <c r="F3" s="1">
        <v>83</v>
      </c>
      <c r="G3" s="1">
        <v>17</v>
      </c>
      <c r="H3" s="8">
        <f t="shared" ref="H3:H31" si="2">C3+D3+E3+F3+G3</f>
        <v>220</v>
      </c>
      <c r="I3" s="8">
        <f t="shared" ref="I3:I31" si="3">SUM(C3:G3)</f>
        <v>220</v>
      </c>
      <c r="J3">
        <f t="shared" si="0"/>
        <v>23882586</v>
      </c>
      <c r="K3">
        <f t="shared" ref="K3:K31" si="4">PRODUCT(C3:G3)</f>
        <v>23882586</v>
      </c>
      <c r="L3">
        <f t="shared" si="1"/>
        <v>23882366</v>
      </c>
      <c r="M3">
        <f t="shared" ref="M3:M31" si="5">J3/H3</f>
        <v>108557.20909090909</v>
      </c>
      <c r="N3">
        <f t="shared" ref="N3:N31" si="6">QUOTIENT(K3,I3)</f>
        <v>108557</v>
      </c>
      <c r="O3">
        <f t="shared" ref="O3:O31" si="7">MOD(J3,H3)</f>
        <v>46</v>
      </c>
      <c r="P3">
        <f t="shared" ref="P3:P31" si="8">H3*H3</f>
        <v>48400</v>
      </c>
      <c r="Q3">
        <f t="shared" ref="Q3:Q31" si="9">POWER(H3,3)</f>
        <v>10648000</v>
      </c>
      <c r="R3">
        <f t="shared" ref="R3:R31" si="10">(H3/5)</f>
        <v>44</v>
      </c>
      <c r="S3">
        <f t="shared" ref="S3:S31" si="11">AVERAGE(C3:G3)</f>
        <v>44</v>
      </c>
      <c r="T3">
        <f t="shared" ref="T3:T31" si="12">COUNT(C3:G3)</f>
        <v>5</v>
      </c>
      <c r="U3">
        <f>SUBTOTAL(1,C3:G3)</f>
        <v>44</v>
      </c>
      <c r="V3">
        <f ca="1">SUM(C3:V3)</f>
        <v>0</v>
      </c>
    </row>
    <row r="4" spans="1:22" ht="27" customHeight="1" thickBot="1">
      <c r="A4" s="6">
        <v>3</v>
      </c>
      <c r="B4" s="6" t="s">
        <v>7</v>
      </c>
      <c r="C4" s="1">
        <v>74</v>
      </c>
      <c r="D4" s="1">
        <v>21</v>
      </c>
      <c r="E4" s="1">
        <v>16</v>
      </c>
      <c r="F4" s="1">
        <v>84</v>
      </c>
      <c r="G4" s="1">
        <v>17</v>
      </c>
      <c r="H4" s="8">
        <f t="shared" si="2"/>
        <v>212</v>
      </c>
      <c r="I4" s="8">
        <f t="shared" si="3"/>
        <v>212</v>
      </c>
      <c r="J4">
        <f t="shared" si="0"/>
        <v>35505792</v>
      </c>
      <c r="K4">
        <f t="shared" si="4"/>
        <v>35505792</v>
      </c>
      <c r="L4">
        <f t="shared" si="1"/>
        <v>35505580</v>
      </c>
      <c r="M4">
        <f t="shared" si="5"/>
        <v>167480.15094339623</v>
      </c>
      <c r="N4">
        <f t="shared" si="6"/>
        <v>167480</v>
      </c>
      <c r="O4">
        <f t="shared" si="7"/>
        <v>32</v>
      </c>
      <c r="P4">
        <f t="shared" si="8"/>
        <v>44944</v>
      </c>
      <c r="Q4">
        <f t="shared" si="9"/>
        <v>9528128</v>
      </c>
      <c r="R4">
        <f t="shared" si="10"/>
        <v>42.4</v>
      </c>
      <c r="S4">
        <f t="shared" si="11"/>
        <v>42.4</v>
      </c>
      <c r="T4">
        <f t="shared" si="12"/>
        <v>5</v>
      </c>
      <c r="U4">
        <f>SUBTOTAL(6,C4:G4)</f>
        <v>35505792</v>
      </c>
      <c r="V4">
        <f>SUM(C4:U4)</f>
        <v>151931745.95094341</v>
      </c>
    </row>
    <row r="5" spans="1:22" ht="27" customHeight="1" thickBot="1">
      <c r="A5" s="6">
        <v>4</v>
      </c>
      <c r="B5" s="6" t="s">
        <v>8</v>
      </c>
      <c r="C5" s="1">
        <v>96</v>
      </c>
      <c r="D5" s="1">
        <v>18</v>
      </c>
      <c r="E5" s="1">
        <v>17</v>
      </c>
      <c r="F5" s="1">
        <v>96</v>
      </c>
      <c r="G5" s="1">
        <v>17</v>
      </c>
      <c r="H5" s="8">
        <f t="shared" si="2"/>
        <v>244</v>
      </c>
      <c r="I5" s="8">
        <f t="shared" si="3"/>
        <v>244</v>
      </c>
      <c r="J5">
        <f t="shared" si="0"/>
        <v>47941632</v>
      </c>
      <c r="K5">
        <f t="shared" si="4"/>
        <v>47941632</v>
      </c>
      <c r="L5">
        <f t="shared" si="1"/>
        <v>47941388</v>
      </c>
      <c r="M5">
        <f t="shared" si="5"/>
        <v>196482.09836065574</v>
      </c>
      <c r="N5">
        <f t="shared" si="6"/>
        <v>196482</v>
      </c>
      <c r="O5">
        <f t="shared" si="7"/>
        <v>24</v>
      </c>
      <c r="P5">
        <f t="shared" si="8"/>
        <v>59536</v>
      </c>
      <c r="Q5">
        <f t="shared" si="9"/>
        <v>14526784</v>
      </c>
      <c r="R5">
        <f t="shared" si="10"/>
        <v>48.8</v>
      </c>
      <c r="S5">
        <f t="shared" si="11"/>
        <v>48.8</v>
      </c>
      <c r="T5">
        <f t="shared" si="12"/>
        <v>5</v>
      </c>
      <c r="U5">
        <f>SUBTOTAL(4,C5:G5)</f>
        <v>96</v>
      </c>
    </row>
    <row r="6" spans="1:22" ht="15.75" thickBot="1">
      <c r="A6" s="6">
        <v>5</v>
      </c>
      <c r="B6" s="6" t="s">
        <v>9</v>
      </c>
      <c r="C6" s="1"/>
      <c r="D6" s="1"/>
      <c r="E6" s="1"/>
      <c r="F6" s="1">
        <v>93</v>
      </c>
      <c r="G6" s="1">
        <v>21</v>
      </c>
      <c r="H6" s="8">
        <f t="shared" si="2"/>
        <v>114</v>
      </c>
      <c r="I6" s="8">
        <f t="shared" si="3"/>
        <v>114</v>
      </c>
      <c r="J6">
        <f t="shared" si="0"/>
        <v>0</v>
      </c>
      <c r="K6">
        <f t="shared" si="4"/>
        <v>1953</v>
      </c>
      <c r="L6">
        <f t="shared" si="1"/>
        <v>-114</v>
      </c>
      <c r="M6">
        <f t="shared" si="5"/>
        <v>0</v>
      </c>
      <c r="N6">
        <f t="shared" si="6"/>
        <v>17</v>
      </c>
      <c r="O6">
        <f t="shared" si="7"/>
        <v>0</v>
      </c>
      <c r="P6">
        <f t="shared" si="8"/>
        <v>12996</v>
      </c>
      <c r="Q6">
        <f t="shared" si="9"/>
        <v>1481544</v>
      </c>
      <c r="R6">
        <f t="shared" si="10"/>
        <v>22.8</v>
      </c>
      <c r="S6">
        <f t="shared" si="11"/>
        <v>57</v>
      </c>
      <c r="T6">
        <f t="shared" si="12"/>
        <v>2</v>
      </c>
      <c r="U6">
        <f>SUBTOTAL(5,C6:G6)</f>
        <v>21</v>
      </c>
    </row>
    <row r="7" spans="1:22" ht="15.75" thickBot="1">
      <c r="A7" s="6">
        <v>6</v>
      </c>
      <c r="B7" s="6" t="s">
        <v>10</v>
      </c>
      <c r="C7" s="1">
        <v>78</v>
      </c>
      <c r="D7" s="1">
        <v>13</v>
      </c>
      <c r="E7" s="1">
        <v>10</v>
      </c>
      <c r="F7" s="1">
        <v>88</v>
      </c>
      <c r="G7" s="1">
        <v>12</v>
      </c>
      <c r="H7" s="8">
        <f t="shared" si="2"/>
        <v>201</v>
      </c>
      <c r="I7" s="8">
        <f t="shared" si="3"/>
        <v>201</v>
      </c>
      <c r="J7">
        <f t="shared" si="0"/>
        <v>10707840</v>
      </c>
      <c r="K7">
        <f t="shared" si="4"/>
        <v>10707840</v>
      </c>
      <c r="L7">
        <f t="shared" si="1"/>
        <v>10707639</v>
      </c>
      <c r="M7">
        <f t="shared" si="5"/>
        <v>53272.835820895525</v>
      </c>
      <c r="N7">
        <f t="shared" si="6"/>
        <v>53272</v>
      </c>
      <c r="O7">
        <f t="shared" si="7"/>
        <v>168</v>
      </c>
      <c r="P7">
        <f t="shared" si="8"/>
        <v>40401</v>
      </c>
      <c r="Q7">
        <f t="shared" si="9"/>
        <v>8120601</v>
      </c>
      <c r="R7">
        <f t="shared" si="10"/>
        <v>40.200000000000003</v>
      </c>
      <c r="S7">
        <f t="shared" si="11"/>
        <v>40.200000000000003</v>
      </c>
      <c r="T7">
        <f t="shared" si="12"/>
        <v>5</v>
      </c>
      <c r="U7">
        <f>SUBTOTAL(4,C7:G7)</f>
        <v>88</v>
      </c>
    </row>
    <row r="8" spans="1:22" ht="15.75" thickBot="1">
      <c r="A8" s="6">
        <v>7</v>
      </c>
      <c r="B8" s="6" t="s">
        <v>11</v>
      </c>
      <c r="C8" s="1">
        <v>82</v>
      </c>
      <c r="D8" s="1">
        <v>23</v>
      </c>
      <c r="E8" s="1">
        <v>19</v>
      </c>
      <c r="F8" s="1">
        <v>91</v>
      </c>
      <c r="G8" s="1">
        <v>23</v>
      </c>
      <c r="H8" s="8">
        <f t="shared" si="2"/>
        <v>238</v>
      </c>
      <c r="I8" s="8">
        <f t="shared" si="3"/>
        <v>238</v>
      </c>
      <c r="J8">
        <f t="shared" si="0"/>
        <v>75000562</v>
      </c>
      <c r="K8">
        <f t="shared" si="4"/>
        <v>75000562</v>
      </c>
      <c r="L8">
        <f t="shared" ref="L8:L31" si="13">J8-H8</f>
        <v>75000324</v>
      </c>
      <c r="M8">
        <f t="shared" si="5"/>
        <v>315128.4117647059</v>
      </c>
      <c r="N8">
        <f t="shared" si="6"/>
        <v>315128</v>
      </c>
      <c r="O8">
        <f t="shared" si="7"/>
        <v>98</v>
      </c>
      <c r="P8">
        <f t="shared" si="8"/>
        <v>56644</v>
      </c>
      <c r="Q8">
        <f t="shared" si="9"/>
        <v>13481272</v>
      </c>
      <c r="R8">
        <f t="shared" si="10"/>
        <v>47.6</v>
      </c>
      <c r="S8">
        <f t="shared" si="11"/>
        <v>47.6</v>
      </c>
      <c r="T8">
        <f t="shared" si="12"/>
        <v>5</v>
      </c>
      <c r="U8">
        <f t="shared" ref="U8:U31" si="14">SUBTOTAL(2,C8:G8)</f>
        <v>5</v>
      </c>
    </row>
    <row r="9" spans="1:22" ht="39.75" customHeight="1" thickBot="1">
      <c r="A9" s="6">
        <v>8</v>
      </c>
      <c r="B9" s="6" t="s">
        <v>12</v>
      </c>
      <c r="C9" s="1">
        <v>86</v>
      </c>
      <c r="D9" s="1">
        <v>26</v>
      </c>
      <c r="E9" s="1">
        <v>22</v>
      </c>
      <c r="F9" s="1">
        <v>92</v>
      </c>
      <c r="G9" s="1">
        <v>26</v>
      </c>
      <c r="H9" s="8">
        <f t="shared" si="2"/>
        <v>252</v>
      </c>
      <c r="I9" s="8">
        <f t="shared" si="3"/>
        <v>252</v>
      </c>
      <c r="J9">
        <f t="shared" si="0"/>
        <v>117667264</v>
      </c>
      <c r="K9">
        <f t="shared" si="4"/>
        <v>117667264</v>
      </c>
      <c r="L9">
        <f t="shared" si="13"/>
        <v>117667012</v>
      </c>
      <c r="M9">
        <f t="shared" si="5"/>
        <v>466933.58730158728</v>
      </c>
      <c r="N9">
        <f t="shared" si="6"/>
        <v>466933</v>
      </c>
      <c r="O9">
        <f t="shared" si="7"/>
        <v>148</v>
      </c>
      <c r="P9">
        <f t="shared" si="8"/>
        <v>63504</v>
      </c>
      <c r="Q9">
        <f t="shared" si="9"/>
        <v>16003008</v>
      </c>
      <c r="R9">
        <f t="shared" si="10"/>
        <v>50.4</v>
      </c>
      <c r="S9">
        <f t="shared" si="11"/>
        <v>50.4</v>
      </c>
      <c r="T9">
        <f t="shared" si="12"/>
        <v>5</v>
      </c>
      <c r="U9">
        <f t="shared" si="14"/>
        <v>5</v>
      </c>
    </row>
    <row r="10" spans="1:22" ht="27" customHeight="1" thickBot="1">
      <c r="A10" s="6">
        <v>9</v>
      </c>
      <c r="B10" s="6" t="s">
        <v>13</v>
      </c>
      <c r="C10" s="1">
        <v>100</v>
      </c>
      <c r="D10" s="1">
        <v>36</v>
      </c>
      <c r="E10" s="1">
        <v>35</v>
      </c>
      <c r="F10" s="1">
        <v>95</v>
      </c>
      <c r="G10" s="1">
        <v>30</v>
      </c>
      <c r="H10" s="8">
        <f t="shared" si="2"/>
        <v>296</v>
      </c>
      <c r="I10" s="8">
        <f t="shared" si="3"/>
        <v>296</v>
      </c>
      <c r="J10">
        <f t="shared" si="0"/>
        <v>359100000</v>
      </c>
      <c r="K10">
        <f t="shared" si="4"/>
        <v>359100000</v>
      </c>
      <c r="L10">
        <f t="shared" si="13"/>
        <v>359099704</v>
      </c>
      <c r="M10">
        <f t="shared" si="5"/>
        <v>1213175.6756756757</v>
      </c>
      <c r="N10">
        <f t="shared" si="6"/>
        <v>1213175</v>
      </c>
      <c r="O10">
        <f t="shared" si="7"/>
        <v>200</v>
      </c>
      <c r="P10">
        <f t="shared" si="8"/>
        <v>87616</v>
      </c>
      <c r="Q10">
        <f t="shared" si="9"/>
        <v>25934336</v>
      </c>
      <c r="R10">
        <f t="shared" si="10"/>
        <v>59.2</v>
      </c>
      <c r="S10">
        <f t="shared" si="11"/>
        <v>59.2</v>
      </c>
      <c r="T10">
        <f t="shared" si="12"/>
        <v>5</v>
      </c>
      <c r="U10">
        <f t="shared" si="14"/>
        <v>5</v>
      </c>
    </row>
    <row r="11" spans="1:22" ht="27" customHeight="1" thickBot="1">
      <c r="A11" s="6">
        <v>10</v>
      </c>
      <c r="B11" s="6" t="s">
        <v>14</v>
      </c>
      <c r="C11" s="1">
        <v>82</v>
      </c>
      <c r="D11" s="1">
        <v>20</v>
      </c>
      <c r="E11" s="1">
        <v>36</v>
      </c>
      <c r="F11" s="1">
        <v>80</v>
      </c>
      <c r="G11" s="1">
        <v>22</v>
      </c>
      <c r="H11" s="8">
        <f t="shared" si="2"/>
        <v>240</v>
      </c>
      <c r="I11" s="8">
        <f t="shared" si="3"/>
        <v>240</v>
      </c>
      <c r="J11">
        <f t="shared" si="0"/>
        <v>103910400</v>
      </c>
      <c r="K11">
        <f t="shared" si="4"/>
        <v>103910400</v>
      </c>
      <c r="L11">
        <f t="shared" si="13"/>
        <v>103910160</v>
      </c>
      <c r="M11">
        <f t="shared" si="5"/>
        <v>432960</v>
      </c>
      <c r="N11">
        <f t="shared" si="6"/>
        <v>432960</v>
      </c>
      <c r="O11">
        <f t="shared" si="7"/>
        <v>0</v>
      </c>
      <c r="P11">
        <f t="shared" si="8"/>
        <v>57600</v>
      </c>
      <c r="Q11">
        <f t="shared" si="9"/>
        <v>13824000</v>
      </c>
      <c r="R11">
        <f t="shared" si="10"/>
        <v>48</v>
      </c>
      <c r="S11">
        <f t="shared" si="11"/>
        <v>48</v>
      </c>
      <c r="T11">
        <f t="shared" si="12"/>
        <v>5</v>
      </c>
      <c r="U11">
        <f t="shared" si="14"/>
        <v>5</v>
      </c>
    </row>
    <row r="12" spans="1:22" ht="15.75" thickBot="1">
      <c r="A12" s="6">
        <v>11</v>
      </c>
      <c r="B12" s="6" t="s">
        <v>15</v>
      </c>
      <c r="C12" s="1">
        <v>94</v>
      </c>
      <c r="D12" s="1">
        <v>24</v>
      </c>
      <c r="E12" s="1">
        <v>22</v>
      </c>
      <c r="F12" s="1">
        <v>87</v>
      </c>
      <c r="G12" s="1">
        <v>24</v>
      </c>
      <c r="H12" s="8">
        <f t="shared" si="2"/>
        <v>251</v>
      </c>
      <c r="I12" s="8">
        <f t="shared" si="3"/>
        <v>251</v>
      </c>
      <c r="J12">
        <f t="shared" si="0"/>
        <v>103631616</v>
      </c>
      <c r="K12">
        <f t="shared" si="4"/>
        <v>103631616</v>
      </c>
      <c r="L12">
        <f t="shared" si="13"/>
        <v>103631365</v>
      </c>
      <c r="M12">
        <f t="shared" si="5"/>
        <v>412874.96414342627</v>
      </c>
      <c r="N12">
        <f t="shared" si="6"/>
        <v>412874</v>
      </c>
      <c r="O12">
        <f t="shared" si="7"/>
        <v>242</v>
      </c>
      <c r="P12">
        <f t="shared" si="8"/>
        <v>63001</v>
      </c>
      <c r="Q12">
        <f t="shared" si="9"/>
        <v>15813251</v>
      </c>
      <c r="R12">
        <f t="shared" si="10"/>
        <v>50.2</v>
      </c>
      <c r="S12">
        <f t="shared" si="11"/>
        <v>50.2</v>
      </c>
      <c r="T12">
        <f t="shared" si="12"/>
        <v>5</v>
      </c>
      <c r="U12">
        <f t="shared" si="14"/>
        <v>5</v>
      </c>
    </row>
    <row r="13" spans="1:22" ht="39.75" customHeight="1" thickBot="1">
      <c r="A13" s="6">
        <v>12</v>
      </c>
      <c r="B13" s="6" t="s">
        <v>16</v>
      </c>
      <c r="C13" s="1">
        <v>81</v>
      </c>
      <c r="D13" s="1">
        <v>19</v>
      </c>
      <c r="E13" s="1">
        <v>15</v>
      </c>
      <c r="F13" s="1">
        <v>68</v>
      </c>
      <c r="G13" s="1">
        <v>19</v>
      </c>
      <c r="H13" s="8">
        <f t="shared" si="2"/>
        <v>202</v>
      </c>
      <c r="I13" s="8">
        <f t="shared" si="3"/>
        <v>202</v>
      </c>
      <c r="J13">
        <f t="shared" si="0"/>
        <v>29825820</v>
      </c>
      <c r="K13">
        <f t="shared" si="4"/>
        <v>29825820</v>
      </c>
      <c r="L13">
        <f t="shared" si="13"/>
        <v>29825618</v>
      </c>
      <c r="M13">
        <f t="shared" si="5"/>
        <v>147652.57425742573</v>
      </c>
      <c r="N13">
        <f t="shared" si="6"/>
        <v>147652</v>
      </c>
      <c r="O13">
        <f t="shared" si="7"/>
        <v>116</v>
      </c>
      <c r="P13">
        <f t="shared" si="8"/>
        <v>40804</v>
      </c>
      <c r="Q13">
        <f t="shared" si="9"/>
        <v>8242408</v>
      </c>
      <c r="R13">
        <f t="shared" si="10"/>
        <v>40.4</v>
      </c>
      <c r="S13">
        <f t="shared" si="11"/>
        <v>40.4</v>
      </c>
      <c r="T13">
        <f t="shared" si="12"/>
        <v>5</v>
      </c>
      <c r="U13">
        <f t="shared" si="14"/>
        <v>5</v>
      </c>
    </row>
    <row r="14" spans="1:22" ht="15.75" thickBot="1">
      <c r="A14" s="6">
        <v>13</v>
      </c>
      <c r="B14" s="6" t="s">
        <v>17</v>
      </c>
      <c r="C14" s="1">
        <v>92</v>
      </c>
      <c r="D14" s="1">
        <v>12</v>
      </c>
      <c r="E14" s="1">
        <v>11</v>
      </c>
      <c r="F14" s="1">
        <v>94</v>
      </c>
      <c r="G14" s="1">
        <v>12</v>
      </c>
      <c r="H14" s="8">
        <f t="shared" si="2"/>
        <v>221</v>
      </c>
      <c r="I14" s="8">
        <f t="shared" si="3"/>
        <v>221</v>
      </c>
      <c r="J14">
        <f t="shared" si="0"/>
        <v>13698432</v>
      </c>
      <c r="K14">
        <f t="shared" si="4"/>
        <v>13698432</v>
      </c>
      <c r="L14">
        <f t="shared" si="13"/>
        <v>13698211</v>
      </c>
      <c r="M14">
        <f t="shared" si="5"/>
        <v>61983.855203619911</v>
      </c>
      <c r="N14">
        <f t="shared" si="6"/>
        <v>61983</v>
      </c>
      <c r="O14">
        <f t="shared" si="7"/>
        <v>189</v>
      </c>
      <c r="P14">
        <f t="shared" si="8"/>
        <v>48841</v>
      </c>
      <c r="Q14">
        <f t="shared" si="9"/>
        <v>10793861</v>
      </c>
      <c r="R14">
        <f t="shared" si="10"/>
        <v>44.2</v>
      </c>
      <c r="S14">
        <f t="shared" si="11"/>
        <v>44.2</v>
      </c>
      <c r="T14">
        <f t="shared" si="12"/>
        <v>5</v>
      </c>
      <c r="U14">
        <f t="shared" si="14"/>
        <v>5</v>
      </c>
    </row>
    <row r="15" spans="1:22" ht="27" customHeight="1" thickBot="1">
      <c r="A15" s="6">
        <v>14</v>
      </c>
      <c r="B15" s="6" t="s">
        <v>18</v>
      </c>
      <c r="C15" s="1">
        <v>97</v>
      </c>
      <c r="D15" s="1">
        <v>23</v>
      </c>
      <c r="E15" s="1">
        <v>22</v>
      </c>
      <c r="F15" s="1">
        <v>90</v>
      </c>
      <c r="G15" s="1">
        <v>25</v>
      </c>
      <c r="H15" s="8">
        <f t="shared" si="2"/>
        <v>257</v>
      </c>
      <c r="I15" s="8">
        <f t="shared" si="3"/>
        <v>257</v>
      </c>
      <c r="J15">
        <f t="shared" si="0"/>
        <v>110434500</v>
      </c>
      <c r="K15">
        <f t="shared" si="4"/>
        <v>110434500</v>
      </c>
      <c r="L15">
        <f t="shared" si="13"/>
        <v>110434243</v>
      </c>
      <c r="M15">
        <f t="shared" si="5"/>
        <v>429706.22568093386</v>
      </c>
      <c r="N15">
        <f t="shared" si="6"/>
        <v>429706</v>
      </c>
      <c r="O15">
        <f t="shared" si="7"/>
        <v>58</v>
      </c>
      <c r="P15">
        <f t="shared" si="8"/>
        <v>66049</v>
      </c>
      <c r="Q15">
        <f t="shared" si="9"/>
        <v>16974593</v>
      </c>
      <c r="R15">
        <f t="shared" si="10"/>
        <v>51.4</v>
      </c>
      <c r="S15">
        <f t="shared" si="11"/>
        <v>51.4</v>
      </c>
      <c r="T15">
        <f t="shared" si="12"/>
        <v>5</v>
      </c>
      <c r="U15">
        <f t="shared" si="14"/>
        <v>5</v>
      </c>
    </row>
    <row r="16" spans="1:22" ht="27" customHeight="1" thickBot="1">
      <c r="A16" s="6">
        <v>15</v>
      </c>
      <c r="B16" s="6" t="s">
        <v>19</v>
      </c>
      <c r="C16" s="1">
        <v>93</v>
      </c>
      <c r="D16" s="1">
        <v>16</v>
      </c>
      <c r="E16" s="1">
        <v>15</v>
      </c>
      <c r="F16" s="1"/>
      <c r="G16" s="1"/>
      <c r="H16" s="8">
        <f t="shared" si="2"/>
        <v>124</v>
      </c>
      <c r="I16" s="8">
        <f t="shared" si="3"/>
        <v>124</v>
      </c>
      <c r="J16">
        <f t="shared" si="0"/>
        <v>0</v>
      </c>
      <c r="K16">
        <f t="shared" si="4"/>
        <v>22320</v>
      </c>
      <c r="L16">
        <f t="shared" si="13"/>
        <v>-124</v>
      </c>
      <c r="M16">
        <f t="shared" si="5"/>
        <v>0</v>
      </c>
      <c r="N16">
        <f t="shared" si="6"/>
        <v>180</v>
      </c>
      <c r="O16">
        <f t="shared" si="7"/>
        <v>0</v>
      </c>
      <c r="P16">
        <f t="shared" si="8"/>
        <v>15376</v>
      </c>
      <c r="Q16">
        <f t="shared" si="9"/>
        <v>1906624</v>
      </c>
      <c r="R16">
        <f t="shared" si="10"/>
        <v>24.8</v>
      </c>
      <c r="S16">
        <f t="shared" si="11"/>
        <v>41.333333333333336</v>
      </c>
      <c r="T16">
        <f t="shared" si="12"/>
        <v>3</v>
      </c>
      <c r="U16">
        <f t="shared" si="14"/>
        <v>3</v>
      </c>
    </row>
    <row r="17" spans="1:21" ht="27" customHeight="1" thickBot="1">
      <c r="A17" s="6">
        <v>16</v>
      </c>
      <c r="B17" s="6" t="s">
        <v>20</v>
      </c>
      <c r="C17" s="1"/>
      <c r="D17" s="1"/>
      <c r="E17" s="1"/>
      <c r="F17" s="1"/>
      <c r="G17" s="1"/>
      <c r="H17" s="8">
        <f t="shared" si="2"/>
        <v>0</v>
      </c>
      <c r="I17" s="8">
        <f t="shared" si="3"/>
        <v>0</v>
      </c>
      <c r="J17">
        <f t="shared" si="0"/>
        <v>0</v>
      </c>
      <c r="K17">
        <f t="shared" si="4"/>
        <v>0</v>
      </c>
      <c r="L17">
        <f t="shared" si="13"/>
        <v>0</v>
      </c>
      <c r="M17" t="e">
        <f t="shared" si="5"/>
        <v>#DIV/0!</v>
      </c>
      <c r="N17" t="e">
        <f t="shared" si="6"/>
        <v>#DIV/0!</v>
      </c>
      <c r="O17" t="e">
        <f t="shared" si="7"/>
        <v>#DIV/0!</v>
      </c>
      <c r="P17">
        <f t="shared" si="8"/>
        <v>0</v>
      </c>
      <c r="Q17">
        <f t="shared" si="9"/>
        <v>0</v>
      </c>
      <c r="R17">
        <f t="shared" si="10"/>
        <v>0</v>
      </c>
      <c r="S17" t="e">
        <f t="shared" si="11"/>
        <v>#DIV/0!</v>
      </c>
      <c r="T17">
        <f t="shared" si="12"/>
        <v>0</v>
      </c>
      <c r="U17">
        <f t="shared" si="14"/>
        <v>0</v>
      </c>
    </row>
    <row r="18" spans="1:21" ht="27" customHeight="1" thickBot="1">
      <c r="A18" s="6">
        <v>17</v>
      </c>
      <c r="B18" s="6" t="s">
        <v>21</v>
      </c>
      <c r="C18" s="1">
        <v>81</v>
      </c>
      <c r="D18" s="1">
        <v>12</v>
      </c>
      <c r="E18" s="1">
        <v>10</v>
      </c>
      <c r="F18" s="1">
        <v>83</v>
      </c>
      <c r="G18" s="1">
        <v>10</v>
      </c>
      <c r="H18" s="8">
        <f t="shared" si="2"/>
        <v>196</v>
      </c>
      <c r="I18" s="8">
        <f t="shared" si="3"/>
        <v>196</v>
      </c>
      <c r="J18">
        <f t="shared" si="0"/>
        <v>8067600</v>
      </c>
      <c r="K18">
        <f t="shared" si="4"/>
        <v>8067600</v>
      </c>
      <c r="L18">
        <f t="shared" si="13"/>
        <v>8067404</v>
      </c>
      <c r="M18">
        <f t="shared" si="5"/>
        <v>41161.224489795917</v>
      </c>
      <c r="N18">
        <f t="shared" si="6"/>
        <v>41161</v>
      </c>
      <c r="O18">
        <f t="shared" si="7"/>
        <v>44</v>
      </c>
      <c r="P18">
        <f t="shared" si="8"/>
        <v>38416</v>
      </c>
      <c r="Q18">
        <f t="shared" si="9"/>
        <v>7529536</v>
      </c>
      <c r="R18">
        <f t="shared" si="10"/>
        <v>39.200000000000003</v>
      </c>
      <c r="S18">
        <f t="shared" si="11"/>
        <v>39.200000000000003</v>
      </c>
      <c r="T18">
        <f t="shared" si="12"/>
        <v>5</v>
      </c>
      <c r="U18">
        <f t="shared" si="14"/>
        <v>5</v>
      </c>
    </row>
    <row r="19" spans="1:21" ht="15.75" thickBot="1">
      <c r="A19" s="6">
        <v>18</v>
      </c>
      <c r="B19" s="6" t="s">
        <v>22</v>
      </c>
      <c r="C19" s="1">
        <v>90</v>
      </c>
      <c r="D19" s="1">
        <v>30</v>
      </c>
      <c r="E19" s="1">
        <v>27</v>
      </c>
      <c r="F19" s="1">
        <v>96</v>
      </c>
      <c r="G19" s="1">
        <v>31</v>
      </c>
      <c r="H19" s="8">
        <f t="shared" si="2"/>
        <v>274</v>
      </c>
      <c r="I19" s="8">
        <f t="shared" si="3"/>
        <v>274</v>
      </c>
      <c r="J19">
        <f t="shared" si="0"/>
        <v>216950400</v>
      </c>
      <c r="K19">
        <f t="shared" si="4"/>
        <v>216950400</v>
      </c>
      <c r="L19">
        <f t="shared" si="13"/>
        <v>216950126</v>
      </c>
      <c r="M19">
        <f t="shared" si="5"/>
        <v>791789.7810218978</v>
      </c>
      <c r="N19">
        <f t="shared" si="6"/>
        <v>791789</v>
      </c>
      <c r="O19">
        <f t="shared" si="7"/>
        <v>214</v>
      </c>
      <c r="P19">
        <f t="shared" si="8"/>
        <v>75076</v>
      </c>
      <c r="Q19">
        <f t="shared" si="9"/>
        <v>20570824</v>
      </c>
      <c r="R19">
        <f t="shared" si="10"/>
        <v>54.8</v>
      </c>
      <c r="S19">
        <f t="shared" si="11"/>
        <v>54.8</v>
      </c>
      <c r="T19">
        <f t="shared" si="12"/>
        <v>5</v>
      </c>
      <c r="U19">
        <f t="shared" si="14"/>
        <v>5</v>
      </c>
    </row>
    <row r="20" spans="1:21" ht="27" customHeight="1" thickBot="1">
      <c r="A20" s="6">
        <v>19</v>
      </c>
      <c r="B20" s="6" t="s">
        <v>23</v>
      </c>
      <c r="C20" s="1">
        <v>81</v>
      </c>
      <c r="D20" s="1">
        <v>10</v>
      </c>
      <c r="E20" s="1">
        <v>8</v>
      </c>
      <c r="F20" s="1">
        <v>73</v>
      </c>
      <c r="G20" s="1">
        <v>11</v>
      </c>
      <c r="H20" s="8">
        <f t="shared" si="2"/>
        <v>183</v>
      </c>
      <c r="I20" s="8">
        <f t="shared" si="3"/>
        <v>183</v>
      </c>
      <c r="J20">
        <f t="shared" si="0"/>
        <v>5203440</v>
      </c>
      <c r="K20">
        <f t="shared" si="4"/>
        <v>5203440</v>
      </c>
      <c r="L20">
        <f t="shared" si="13"/>
        <v>5203257</v>
      </c>
      <c r="M20">
        <f t="shared" si="5"/>
        <v>28434.098360655738</v>
      </c>
      <c r="N20">
        <f t="shared" si="6"/>
        <v>28434</v>
      </c>
      <c r="O20">
        <f t="shared" si="7"/>
        <v>18</v>
      </c>
      <c r="P20">
        <f t="shared" si="8"/>
        <v>33489</v>
      </c>
      <c r="Q20">
        <f t="shared" si="9"/>
        <v>6128487</v>
      </c>
      <c r="R20">
        <f t="shared" si="10"/>
        <v>36.6</v>
      </c>
      <c r="S20">
        <f t="shared" si="11"/>
        <v>36.6</v>
      </c>
      <c r="T20">
        <f t="shared" si="12"/>
        <v>5</v>
      </c>
      <c r="U20">
        <f t="shared" si="14"/>
        <v>5</v>
      </c>
    </row>
    <row r="21" spans="1:21" ht="27" customHeight="1" thickBot="1">
      <c r="A21" s="6">
        <v>20</v>
      </c>
      <c r="B21" s="6" t="s">
        <v>24</v>
      </c>
      <c r="C21" s="1">
        <v>98</v>
      </c>
      <c r="D21" s="1">
        <v>28</v>
      </c>
      <c r="E21" s="1">
        <v>27</v>
      </c>
      <c r="F21" s="1">
        <v>98</v>
      </c>
      <c r="G21" s="1">
        <v>33</v>
      </c>
      <c r="H21" s="8">
        <f t="shared" si="2"/>
        <v>284</v>
      </c>
      <c r="I21" s="8">
        <f t="shared" si="3"/>
        <v>284</v>
      </c>
      <c r="J21">
        <f t="shared" si="0"/>
        <v>239600592</v>
      </c>
      <c r="K21">
        <f t="shared" si="4"/>
        <v>239600592</v>
      </c>
      <c r="L21">
        <f t="shared" si="13"/>
        <v>239600308</v>
      </c>
      <c r="M21">
        <f t="shared" si="5"/>
        <v>843664.05633802817</v>
      </c>
      <c r="N21">
        <f t="shared" si="6"/>
        <v>843664</v>
      </c>
      <c r="O21">
        <f t="shared" si="7"/>
        <v>16</v>
      </c>
      <c r="P21">
        <f t="shared" si="8"/>
        <v>80656</v>
      </c>
      <c r="Q21">
        <f t="shared" si="9"/>
        <v>22906304</v>
      </c>
      <c r="R21">
        <f t="shared" si="10"/>
        <v>56.8</v>
      </c>
      <c r="S21">
        <f t="shared" si="11"/>
        <v>56.8</v>
      </c>
      <c r="T21">
        <f t="shared" si="12"/>
        <v>5</v>
      </c>
      <c r="U21">
        <f t="shared" si="14"/>
        <v>5</v>
      </c>
    </row>
    <row r="22" spans="1:21" ht="27" customHeight="1" thickBot="1">
      <c r="A22" s="6">
        <v>21</v>
      </c>
      <c r="B22" s="6" t="s">
        <v>25</v>
      </c>
      <c r="C22" s="1">
        <v>87</v>
      </c>
      <c r="D22" s="1">
        <v>20</v>
      </c>
      <c r="E22" s="1">
        <v>18</v>
      </c>
      <c r="F22" s="1">
        <v>80</v>
      </c>
      <c r="G22" s="1">
        <v>20</v>
      </c>
      <c r="H22" s="8">
        <f t="shared" si="2"/>
        <v>225</v>
      </c>
      <c r="I22" s="8">
        <f t="shared" si="3"/>
        <v>225</v>
      </c>
      <c r="J22">
        <f t="shared" si="0"/>
        <v>50112000</v>
      </c>
      <c r="K22">
        <f t="shared" si="4"/>
        <v>50112000</v>
      </c>
      <c r="L22">
        <f t="shared" si="13"/>
        <v>50111775</v>
      </c>
      <c r="M22">
        <f t="shared" si="5"/>
        <v>222720</v>
      </c>
      <c r="N22">
        <f t="shared" si="6"/>
        <v>222720</v>
      </c>
      <c r="O22">
        <f t="shared" si="7"/>
        <v>0</v>
      </c>
      <c r="P22">
        <f t="shared" si="8"/>
        <v>50625</v>
      </c>
      <c r="Q22">
        <f t="shared" si="9"/>
        <v>11390625</v>
      </c>
      <c r="R22">
        <f t="shared" si="10"/>
        <v>45</v>
      </c>
      <c r="S22">
        <f t="shared" si="11"/>
        <v>45</v>
      </c>
      <c r="T22">
        <f t="shared" si="12"/>
        <v>5</v>
      </c>
      <c r="U22">
        <f t="shared" si="14"/>
        <v>5</v>
      </c>
    </row>
    <row r="23" spans="1:21" ht="15.75" thickBot="1">
      <c r="A23" s="6">
        <v>22</v>
      </c>
      <c r="B23" s="6" t="s">
        <v>26</v>
      </c>
      <c r="C23" s="1">
        <v>89</v>
      </c>
      <c r="D23" s="1">
        <v>50</v>
      </c>
      <c r="E23" s="1">
        <v>45</v>
      </c>
      <c r="F23" s="1">
        <v>88</v>
      </c>
      <c r="G23" s="1">
        <v>50</v>
      </c>
      <c r="H23" s="8">
        <f t="shared" si="2"/>
        <v>322</v>
      </c>
      <c r="I23" s="8">
        <f t="shared" si="3"/>
        <v>322</v>
      </c>
      <c r="J23">
        <f t="shared" si="0"/>
        <v>881100000</v>
      </c>
      <c r="K23">
        <f t="shared" si="4"/>
        <v>881100000</v>
      </c>
      <c r="L23">
        <f t="shared" si="13"/>
        <v>881099678</v>
      </c>
      <c r="M23">
        <f t="shared" si="5"/>
        <v>2736335.4037267081</v>
      </c>
      <c r="N23">
        <f t="shared" si="6"/>
        <v>2736335</v>
      </c>
      <c r="O23">
        <f t="shared" si="7"/>
        <v>130</v>
      </c>
      <c r="P23">
        <f t="shared" si="8"/>
        <v>103684</v>
      </c>
      <c r="Q23">
        <f t="shared" si="9"/>
        <v>33386248</v>
      </c>
      <c r="R23">
        <f t="shared" si="10"/>
        <v>64.400000000000006</v>
      </c>
      <c r="S23">
        <f t="shared" si="11"/>
        <v>64.400000000000006</v>
      </c>
      <c r="T23">
        <f t="shared" si="12"/>
        <v>5</v>
      </c>
      <c r="U23">
        <f t="shared" si="14"/>
        <v>5</v>
      </c>
    </row>
    <row r="24" spans="1:21" ht="39.75" customHeight="1" thickBot="1">
      <c r="A24" s="6">
        <v>23</v>
      </c>
      <c r="B24" s="6" t="s">
        <v>27</v>
      </c>
      <c r="C24" s="1">
        <v>96</v>
      </c>
      <c r="D24" s="1">
        <v>25</v>
      </c>
      <c r="E24" s="1">
        <v>24</v>
      </c>
      <c r="F24" s="1">
        <v>96</v>
      </c>
      <c r="G24" s="1">
        <v>25</v>
      </c>
      <c r="H24" s="8">
        <f t="shared" si="2"/>
        <v>266</v>
      </c>
      <c r="I24" s="8">
        <f t="shared" si="3"/>
        <v>266</v>
      </c>
      <c r="J24">
        <f t="shared" si="0"/>
        <v>138240000</v>
      </c>
      <c r="K24">
        <f t="shared" si="4"/>
        <v>138240000</v>
      </c>
      <c r="L24">
        <f t="shared" si="13"/>
        <v>138239734</v>
      </c>
      <c r="M24">
        <f t="shared" si="5"/>
        <v>519699.24812030076</v>
      </c>
      <c r="N24">
        <f t="shared" si="6"/>
        <v>519699</v>
      </c>
      <c r="O24">
        <f t="shared" si="7"/>
        <v>66</v>
      </c>
      <c r="P24">
        <f t="shared" si="8"/>
        <v>70756</v>
      </c>
      <c r="Q24">
        <f t="shared" si="9"/>
        <v>18821096</v>
      </c>
      <c r="R24">
        <f t="shared" si="10"/>
        <v>53.2</v>
      </c>
      <c r="S24">
        <f t="shared" si="11"/>
        <v>53.2</v>
      </c>
      <c r="T24">
        <f t="shared" si="12"/>
        <v>5</v>
      </c>
      <c r="U24">
        <f t="shared" si="14"/>
        <v>5</v>
      </c>
    </row>
    <row r="25" spans="1:21" ht="27" customHeight="1" thickBot="1">
      <c r="A25" s="6">
        <v>24</v>
      </c>
      <c r="B25" s="6" t="s">
        <v>28</v>
      </c>
      <c r="C25" s="1">
        <v>87</v>
      </c>
      <c r="D25" s="1">
        <v>40</v>
      </c>
      <c r="E25" s="1">
        <v>35</v>
      </c>
      <c r="F25" s="1">
        <v>92</v>
      </c>
      <c r="G25" s="1">
        <v>42</v>
      </c>
      <c r="H25" s="8">
        <f t="shared" si="2"/>
        <v>296</v>
      </c>
      <c r="I25" s="8">
        <f t="shared" si="3"/>
        <v>296</v>
      </c>
      <c r="J25">
        <f t="shared" si="0"/>
        <v>470635200</v>
      </c>
      <c r="K25">
        <f t="shared" si="4"/>
        <v>470635200</v>
      </c>
      <c r="L25">
        <f t="shared" si="13"/>
        <v>470634904</v>
      </c>
      <c r="M25">
        <f t="shared" si="5"/>
        <v>1589983.7837837837</v>
      </c>
      <c r="N25">
        <f t="shared" si="6"/>
        <v>1589983</v>
      </c>
      <c r="O25">
        <f t="shared" si="7"/>
        <v>232</v>
      </c>
      <c r="P25">
        <f t="shared" si="8"/>
        <v>87616</v>
      </c>
      <c r="Q25">
        <f t="shared" si="9"/>
        <v>25934336</v>
      </c>
      <c r="R25">
        <f t="shared" si="10"/>
        <v>59.2</v>
      </c>
      <c r="S25">
        <f t="shared" si="11"/>
        <v>59.2</v>
      </c>
      <c r="T25">
        <f t="shared" si="12"/>
        <v>5</v>
      </c>
      <c r="U25">
        <f t="shared" si="14"/>
        <v>5</v>
      </c>
    </row>
    <row r="26" spans="1:21" ht="39.75" customHeight="1" thickBot="1">
      <c r="A26" s="6">
        <v>25</v>
      </c>
      <c r="B26" s="6" t="s">
        <v>29</v>
      </c>
      <c r="C26" s="1">
        <v>89</v>
      </c>
      <c r="D26" s="1">
        <v>16</v>
      </c>
      <c r="E26" s="1"/>
      <c r="F26" s="1">
        <v>93</v>
      </c>
      <c r="G26" s="1">
        <v>15</v>
      </c>
      <c r="H26" s="8">
        <f t="shared" si="2"/>
        <v>213</v>
      </c>
      <c r="I26" s="8">
        <f t="shared" si="3"/>
        <v>213</v>
      </c>
      <c r="J26">
        <f t="shared" si="0"/>
        <v>0</v>
      </c>
      <c r="K26">
        <f t="shared" si="4"/>
        <v>1986480</v>
      </c>
      <c r="L26">
        <f t="shared" si="13"/>
        <v>-213</v>
      </c>
      <c r="M26">
        <f t="shared" si="5"/>
        <v>0</v>
      </c>
      <c r="N26">
        <f t="shared" si="6"/>
        <v>9326</v>
      </c>
      <c r="O26">
        <f t="shared" si="7"/>
        <v>0</v>
      </c>
      <c r="P26">
        <f t="shared" si="8"/>
        <v>45369</v>
      </c>
      <c r="Q26">
        <f t="shared" si="9"/>
        <v>9663597</v>
      </c>
      <c r="R26">
        <f t="shared" si="10"/>
        <v>42.6</v>
      </c>
      <c r="S26">
        <f t="shared" si="11"/>
        <v>53.25</v>
      </c>
      <c r="T26">
        <f t="shared" si="12"/>
        <v>4</v>
      </c>
      <c r="U26">
        <f t="shared" si="14"/>
        <v>4</v>
      </c>
    </row>
    <row r="27" spans="1:21" ht="27" customHeight="1" thickBot="1">
      <c r="A27" s="6">
        <v>26</v>
      </c>
      <c r="B27" s="6" t="s">
        <v>30</v>
      </c>
      <c r="C27" s="1">
        <v>93</v>
      </c>
      <c r="D27" s="1">
        <v>40</v>
      </c>
      <c r="E27" s="1">
        <v>37</v>
      </c>
      <c r="F27" s="1">
        <v>100</v>
      </c>
      <c r="G27" s="1">
        <v>40</v>
      </c>
      <c r="H27" s="8">
        <f t="shared" si="2"/>
        <v>310</v>
      </c>
      <c r="I27" s="8">
        <f t="shared" si="3"/>
        <v>310</v>
      </c>
      <c r="J27">
        <f t="shared" si="0"/>
        <v>550560000</v>
      </c>
      <c r="K27">
        <f t="shared" si="4"/>
        <v>550560000</v>
      </c>
      <c r="L27">
        <f t="shared" si="13"/>
        <v>550559690</v>
      </c>
      <c r="M27">
        <f t="shared" si="5"/>
        <v>1776000</v>
      </c>
      <c r="N27">
        <f t="shared" si="6"/>
        <v>1776000</v>
      </c>
      <c r="O27">
        <f t="shared" si="7"/>
        <v>0</v>
      </c>
      <c r="P27">
        <f t="shared" si="8"/>
        <v>96100</v>
      </c>
      <c r="Q27">
        <f t="shared" si="9"/>
        <v>29791000</v>
      </c>
      <c r="R27">
        <f t="shared" si="10"/>
        <v>62</v>
      </c>
      <c r="S27">
        <f t="shared" si="11"/>
        <v>62</v>
      </c>
      <c r="T27">
        <f t="shared" si="12"/>
        <v>5</v>
      </c>
      <c r="U27">
        <f t="shared" si="14"/>
        <v>5</v>
      </c>
    </row>
    <row r="28" spans="1:21" ht="15.75" thickBot="1">
      <c r="A28" s="6">
        <v>27</v>
      </c>
      <c r="B28" s="6" t="s">
        <v>31</v>
      </c>
      <c r="C28" s="1">
        <v>83</v>
      </c>
      <c r="D28" s="1">
        <v>20</v>
      </c>
      <c r="E28" s="1">
        <v>16</v>
      </c>
      <c r="F28" s="1">
        <v>88</v>
      </c>
      <c r="G28" s="1">
        <v>21</v>
      </c>
      <c r="H28" s="8">
        <f t="shared" si="2"/>
        <v>228</v>
      </c>
      <c r="I28" s="8">
        <f t="shared" si="3"/>
        <v>228</v>
      </c>
      <c r="J28">
        <f t="shared" si="0"/>
        <v>49082880</v>
      </c>
      <c r="K28">
        <f t="shared" si="4"/>
        <v>49082880</v>
      </c>
      <c r="L28">
        <f t="shared" si="13"/>
        <v>49082652</v>
      </c>
      <c r="M28">
        <f t="shared" si="5"/>
        <v>215275.78947368421</v>
      </c>
      <c r="N28">
        <f t="shared" si="6"/>
        <v>215275</v>
      </c>
      <c r="O28">
        <f t="shared" si="7"/>
        <v>180</v>
      </c>
      <c r="P28">
        <f t="shared" si="8"/>
        <v>51984</v>
      </c>
      <c r="Q28">
        <f t="shared" si="9"/>
        <v>11852352</v>
      </c>
      <c r="R28">
        <f t="shared" si="10"/>
        <v>45.6</v>
      </c>
      <c r="S28">
        <f t="shared" si="11"/>
        <v>45.6</v>
      </c>
      <c r="T28">
        <f t="shared" si="12"/>
        <v>5</v>
      </c>
      <c r="U28">
        <f t="shared" si="14"/>
        <v>5</v>
      </c>
    </row>
    <row r="29" spans="1:21" ht="27" customHeight="1" thickBot="1">
      <c r="A29" s="6">
        <v>28</v>
      </c>
      <c r="B29" s="6" t="s">
        <v>32</v>
      </c>
      <c r="C29" s="1">
        <v>80</v>
      </c>
      <c r="D29" s="1">
        <v>13</v>
      </c>
      <c r="E29" s="1">
        <v>11</v>
      </c>
      <c r="F29" s="1">
        <v>80</v>
      </c>
      <c r="G29" s="1">
        <v>15</v>
      </c>
      <c r="H29" s="8">
        <f t="shared" si="2"/>
        <v>199</v>
      </c>
      <c r="I29" s="8">
        <f t="shared" si="3"/>
        <v>199</v>
      </c>
      <c r="J29">
        <f t="shared" si="0"/>
        <v>13728000</v>
      </c>
      <c r="K29">
        <f t="shared" si="4"/>
        <v>13728000</v>
      </c>
      <c r="L29">
        <f t="shared" si="13"/>
        <v>13727801</v>
      </c>
      <c r="M29">
        <f t="shared" si="5"/>
        <v>68984.924623115585</v>
      </c>
      <c r="N29">
        <f t="shared" si="6"/>
        <v>68984</v>
      </c>
      <c r="O29">
        <f t="shared" si="7"/>
        <v>184</v>
      </c>
      <c r="P29">
        <f t="shared" si="8"/>
        <v>39601</v>
      </c>
      <c r="Q29">
        <f t="shared" si="9"/>
        <v>7880599</v>
      </c>
      <c r="R29">
        <f t="shared" si="10"/>
        <v>39.799999999999997</v>
      </c>
      <c r="S29">
        <f t="shared" si="11"/>
        <v>39.799999999999997</v>
      </c>
      <c r="T29">
        <f t="shared" si="12"/>
        <v>5</v>
      </c>
      <c r="U29">
        <f t="shared" si="14"/>
        <v>5</v>
      </c>
    </row>
    <row r="30" spans="1:21" ht="15.75" thickBot="1">
      <c r="A30" s="6">
        <v>29</v>
      </c>
      <c r="B30" s="9" t="s">
        <v>33</v>
      </c>
      <c r="C30" s="1">
        <v>79</v>
      </c>
      <c r="D30" s="1">
        <v>20</v>
      </c>
      <c r="E30" s="1">
        <v>15</v>
      </c>
      <c r="F30" s="1">
        <v>56</v>
      </c>
      <c r="G30" s="1">
        <v>8</v>
      </c>
      <c r="H30" s="8">
        <f t="shared" si="2"/>
        <v>178</v>
      </c>
      <c r="I30" s="8">
        <f t="shared" si="3"/>
        <v>178</v>
      </c>
      <c r="J30">
        <f t="shared" si="0"/>
        <v>10617600</v>
      </c>
      <c r="K30">
        <f t="shared" si="4"/>
        <v>10617600</v>
      </c>
      <c r="L30">
        <f t="shared" si="13"/>
        <v>10617422</v>
      </c>
      <c r="M30">
        <f t="shared" si="5"/>
        <v>59649.438202247191</v>
      </c>
      <c r="N30">
        <f t="shared" si="6"/>
        <v>59649</v>
      </c>
      <c r="O30">
        <f t="shared" si="7"/>
        <v>78</v>
      </c>
      <c r="P30">
        <f t="shared" si="8"/>
        <v>31684</v>
      </c>
      <c r="Q30">
        <f t="shared" si="9"/>
        <v>5639752</v>
      </c>
      <c r="R30">
        <f t="shared" si="10"/>
        <v>35.6</v>
      </c>
      <c r="S30">
        <f t="shared" si="11"/>
        <v>35.6</v>
      </c>
      <c r="T30">
        <f t="shared" si="12"/>
        <v>5</v>
      </c>
      <c r="U30">
        <f t="shared" si="14"/>
        <v>5</v>
      </c>
    </row>
    <row r="31" spans="1:21" ht="27" customHeight="1" thickBot="1">
      <c r="A31" s="6">
        <v>30</v>
      </c>
      <c r="B31" s="6" t="s">
        <v>34</v>
      </c>
      <c r="C31" s="1">
        <v>97</v>
      </c>
      <c r="D31" s="1">
        <v>17</v>
      </c>
      <c r="E31" s="1">
        <v>17</v>
      </c>
      <c r="F31" s="1">
        <v>94</v>
      </c>
      <c r="G31" s="1">
        <v>19</v>
      </c>
      <c r="H31" s="8">
        <f t="shared" si="2"/>
        <v>244</v>
      </c>
      <c r="I31" s="8">
        <f t="shared" si="3"/>
        <v>244</v>
      </c>
      <c r="J31">
        <f t="shared" si="0"/>
        <v>50066938</v>
      </c>
      <c r="K31">
        <f t="shared" si="4"/>
        <v>50066938</v>
      </c>
      <c r="L31">
        <f t="shared" si="13"/>
        <v>50066694</v>
      </c>
      <c r="M31">
        <f t="shared" si="5"/>
        <v>205192.36885245901</v>
      </c>
      <c r="N31">
        <f t="shared" si="6"/>
        <v>205192</v>
      </c>
      <c r="O31">
        <f t="shared" si="7"/>
        <v>90</v>
      </c>
      <c r="P31">
        <f t="shared" si="8"/>
        <v>59536</v>
      </c>
      <c r="Q31">
        <f t="shared" si="9"/>
        <v>14526784</v>
      </c>
      <c r="R31">
        <f t="shared" si="10"/>
        <v>48.8</v>
      </c>
      <c r="S31">
        <f t="shared" si="11"/>
        <v>48.8</v>
      </c>
      <c r="T31">
        <f t="shared" si="12"/>
        <v>5</v>
      </c>
      <c r="U31">
        <f t="shared" si="14"/>
        <v>5</v>
      </c>
    </row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M1" sqref="M1"/>
    </sheetView>
  </sheetViews>
  <sheetFormatPr defaultRowHeight="15"/>
  <cols>
    <col min="1" max="1" width="5.140625" bestFit="1" customWidth="1"/>
    <col min="2" max="2" width="20.85546875" customWidth="1"/>
    <col min="3" max="3" width="4" bestFit="1" customWidth="1"/>
    <col min="4" max="5" width="3.42578125" customWidth="1"/>
    <col min="6" max="6" width="4" bestFit="1" customWidth="1"/>
    <col min="7" max="7" width="3.42578125" customWidth="1"/>
    <col min="8" max="8" width="9.85546875" bestFit="1" customWidth="1"/>
  </cols>
  <sheetData>
    <row r="1" spans="1:13" ht="16.5" thickBo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2</v>
      </c>
      <c r="G1" s="4" t="s">
        <v>3</v>
      </c>
      <c r="H1" s="5" t="s">
        <v>49</v>
      </c>
      <c r="I1" s="5" t="s">
        <v>43</v>
      </c>
      <c r="J1" s="5" t="s">
        <v>41</v>
      </c>
      <c r="K1" s="5" t="s">
        <v>50</v>
      </c>
      <c r="L1" s="5" t="s">
        <v>51</v>
      </c>
      <c r="M1" s="5" t="s">
        <v>52</v>
      </c>
    </row>
    <row r="2" spans="1:13" ht="15.75" thickBot="1">
      <c r="A2" s="6">
        <v>1</v>
      </c>
      <c r="B2" s="7" t="s">
        <v>5</v>
      </c>
      <c r="C2" s="1">
        <v>90</v>
      </c>
      <c r="D2" s="1">
        <v>21</v>
      </c>
      <c r="E2" s="1">
        <v>20</v>
      </c>
      <c r="F2" s="1">
        <v>89</v>
      </c>
      <c r="G2" s="1">
        <v>19</v>
      </c>
      <c r="H2">
        <f>C2+D2+E2+F2+G2</f>
        <v>239</v>
      </c>
    </row>
    <row r="3" spans="1:13" ht="15.75" thickBot="1">
      <c r="A3" s="6">
        <v>2</v>
      </c>
      <c r="B3" s="6" t="s">
        <v>6</v>
      </c>
      <c r="C3" s="1">
        <v>93</v>
      </c>
      <c r="D3" s="1">
        <v>14</v>
      </c>
      <c r="E3" s="1">
        <v>13</v>
      </c>
      <c r="F3" s="1">
        <v>83</v>
      </c>
      <c r="G3" s="1">
        <v>17</v>
      </c>
      <c r="H3">
        <f t="shared" ref="H3:H31" si="0">C3+D3+E3+F3+G3</f>
        <v>220</v>
      </c>
    </row>
    <row r="4" spans="1:13" ht="15.75" thickBot="1">
      <c r="A4" s="6">
        <v>3</v>
      </c>
      <c r="B4" s="6" t="s">
        <v>7</v>
      </c>
      <c r="C4" s="1">
        <v>74</v>
      </c>
      <c r="D4" s="1">
        <v>21</v>
      </c>
      <c r="E4" s="1">
        <v>16</v>
      </c>
      <c r="F4" s="1">
        <v>84</v>
      </c>
      <c r="G4" s="1">
        <v>17</v>
      </c>
      <c r="H4">
        <f t="shared" si="0"/>
        <v>212</v>
      </c>
    </row>
    <row r="5" spans="1:13" ht="15.75" thickBot="1">
      <c r="A5" s="6">
        <v>4</v>
      </c>
      <c r="B5" s="6" t="s">
        <v>8</v>
      </c>
      <c r="C5" s="1">
        <v>96</v>
      </c>
      <c r="D5" s="1">
        <v>18</v>
      </c>
      <c r="E5" s="1">
        <v>17</v>
      </c>
      <c r="F5" s="1">
        <v>96</v>
      </c>
      <c r="G5" s="1">
        <v>17</v>
      </c>
      <c r="H5">
        <f t="shared" si="0"/>
        <v>244</v>
      </c>
    </row>
    <row r="6" spans="1:13" ht="15.75" thickBot="1">
      <c r="A6" s="6">
        <v>5</v>
      </c>
      <c r="B6" s="6" t="s">
        <v>9</v>
      </c>
      <c r="C6" s="1"/>
      <c r="D6" s="1"/>
      <c r="E6" s="1"/>
      <c r="F6" s="1">
        <v>93</v>
      </c>
      <c r="G6" s="1">
        <v>21</v>
      </c>
      <c r="H6">
        <f t="shared" si="0"/>
        <v>114</v>
      </c>
    </row>
    <row r="7" spans="1:13" ht="15.75" thickBot="1">
      <c r="A7" s="6">
        <v>6</v>
      </c>
      <c r="B7" s="6" t="s">
        <v>10</v>
      </c>
      <c r="C7" s="1">
        <v>78</v>
      </c>
      <c r="D7" s="1">
        <v>13</v>
      </c>
      <c r="E7" s="1">
        <v>10</v>
      </c>
      <c r="F7" s="1">
        <v>88</v>
      </c>
      <c r="G7" s="1">
        <v>12</v>
      </c>
      <c r="H7">
        <f t="shared" si="0"/>
        <v>201</v>
      </c>
    </row>
    <row r="8" spans="1:13" ht="15.75" thickBot="1">
      <c r="A8" s="6">
        <v>7</v>
      </c>
      <c r="B8" s="6" t="s">
        <v>11</v>
      </c>
      <c r="C8" s="1">
        <v>82</v>
      </c>
      <c r="D8" s="1">
        <v>23</v>
      </c>
      <c r="E8" s="1">
        <v>19</v>
      </c>
      <c r="F8" s="1">
        <v>91</v>
      </c>
      <c r="G8" s="1">
        <v>23</v>
      </c>
      <c r="H8">
        <f t="shared" si="0"/>
        <v>238</v>
      </c>
    </row>
    <row r="9" spans="1:13" ht="15.75" thickBot="1">
      <c r="A9" s="6">
        <v>8</v>
      </c>
      <c r="B9" s="6" t="s">
        <v>12</v>
      </c>
      <c r="C9" s="1">
        <v>86</v>
      </c>
      <c r="D9" s="1">
        <v>26</v>
      </c>
      <c r="E9" s="1">
        <v>22</v>
      </c>
      <c r="F9" s="1">
        <v>92</v>
      </c>
      <c r="G9" s="1">
        <v>26</v>
      </c>
      <c r="H9">
        <f t="shared" si="0"/>
        <v>252</v>
      </c>
    </row>
    <row r="10" spans="1:13" ht="15.75" thickBot="1">
      <c r="A10" s="6">
        <v>9</v>
      </c>
      <c r="B10" s="6" t="s">
        <v>13</v>
      </c>
      <c r="C10" s="1">
        <v>100</v>
      </c>
      <c r="D10" s="1">
        <v>36</v>
      </c>
      <c r="E10" s="1">
        <v>35</v>
      </c>
      <c r="F10" s="1">
        <v>95</v>
      </c>
      <c r="G10" s="1">
        <v>30</v>
      </c>
      <c r="H10">
        <f t="shared" si="0"/>
        <v>296</v>
      </c>
    </row>
    <row r="11" spans="1:13" ht="15.75" thickBot="1">
      <c r="A11" s="6">
        <v>10</v>
      </c>
      <c r="B11" s="6" t="s">
        <v>14</v>
      </c>
      <c r="C11" s="1">
        <v>82</v>
      </c>
      <c r="D11" s="1">
        <v>20</v>
      </c>
      <c r="E11" s="1">
        <v>36</v>
      </c>
      <c r="F11" s="1">
        <v>80</v>
      </c>
      <c r="G11" s="1">
        <v>22</v>
      </c>
      <c r="H11">
        <f t="shared" si="0"/>
        <v>240</v>
      </c>
    </row>
    <row r="12" spans="1:13" ht="15.75" thickBot="1">
      <c r="A12" s="6">
        <v>11</v>
      </c>
      <c r="B12" s="6" t="s">
        <v>15</v>
      </c>
      <c r="C12" s="1">
        <v>94</v>
      </c>
      <c r="D12" s="1">
        <v>24</v>
      </c>
      <c r="E12" s="1">
        <v>22</v>
      </c>
      <c r="F12" s="1">
        <v>87</v>
      </c>
      <c r="G12" s="1">
        <v>24</v>
      </c>
      <c r="H12">
        <f t="shared" si="0"/>
        <v>251</v>
      </c>
    </row>
    <row r="13" spans="1:13" ht="15.75" thickBot="1">
      <c r="A13" s="6">
        <v>12</v>
      </c>
      <c r="B13" s="6" t="s">
        <v>16</v>
      </c>
      <c r="C13" s="1">
        <v>81</v>
      </c>
      <c r="D13" s="1">
        <v>19</v>
      </c>
      <c r="E13" s="1">
        <v>15</v>
      </c>
      <c r="F13" s="1">
        <v>68</v>
      </c>
      <c r="G13" s="1">
        <v>19</v>
      </c>
      <c r="H13">
        <f t="shared" si="0"/>
        <v>202</v>
      </c>
    </row>
    <row r="14" spans="1:13" ht="15.75" thickBot="1">
      <c r="A14" s="6">
        <v>13</v>
      </c>
      <c r="B14" s="6" t="s">
        <v>17</v>
      </c>
      <c r="C14" s="1">
        <v>92</v>
      </c>
      <c r="D14" s="1">
        <v>12</v>
      </c>
      <c r="E14" s="1">
        <v>11</v>
      </c>
      <c r="F14" s="1">
        <v>94</v>
      </c>
      <c r="G14" s="1">
        <v>12</v>
      </c>
      <c r="H14">
        <f t="shared" si="0"/>
        <v>221</v>
      </c>
    </row>
    <row r="15" spans="1:13" ht="15.75" thickBot="1">
      <c r="A15" s="6">
        <v>14</v>
      </c>
      <c r="B15" s="6" t="s">
        <v>18</v>
      </c>
      <c r="C15" s="1">
        <v>97</v>
      </c>
      <c r="D15" s="1">
        <v>23</v>
      </c>
      <c r="E15" s="1">
        <v>22</v>
      </c>
      <c r="F15" s="1">
        <v>90</v>
      </c>
      <c r="G15" s="1">
        <v>25</v>
      </c>
      <c r="H15">
        <f t="shared" si="0"/>
        <v>257</v>
      </c>
    </row>
    <row r="16" spans="1:13" ht="15.75" thickBot="1">
      <c r="A16" s="6">
        <v>15</v>
      </c>
      <c r="B16" s="6" t="s">
        <v>19</v>
      </c>
      <c r="C16" s="1">
        <v>93</v>
      </c>
      <c r="D16" s="1">
        <v>16</v>
      </c>
      <c r="E16" s="1">
        <v>15</v>
      </c>
      <c r="F16" s="1"/>
      <c r="G16" s="1"/>
      <c r="H16">
        <f t="shared" si="0"/>
        <v>124</v>
      </c>
    </row>
    <row r="17" spans="1:8" ht="15.75" thickBot="1">
      <c r="A17" s="6">
        <v>16</v>
      </c>
      <c r="B17" s="6" t="s">
        <v>20</v>
      </c>
      <c r="C17" s="1"/>
      <c r="D17" s="1"/>
      <c r="E17" s="1"/>
      <c r="F17" s="1"/>
      <c r="G17" s="1"/>
      <c r="H17">
        <f t="shared" si="0"/>
        <v>0</v>
      </c>
    </row>
    <row r="18" spans="1:8" ht="15.75" thickBot="1">
      <c r="A18" s="6">
        <v>17</v>
      </c>
      <c r="B18" s="6" t="s">
        <v>21</v>
      </c>
      <c r="C18" s="1">
        <v>81</v>
      </c>
      <c r="D18" s="1">
        <v>12</v>
      </c>
      <c r="E18" s="1">
        <v>10</v>
      </c>
      <c r="F18" s="1">
        <v>83</v>
      </c>
      <c r="G18" s="1">
        <v>10</v>
      </c>
      <c r="H18">
        <f t="shared" si="0"/>
        <v>196</v>
      </c>
    </row>
    <row r="19" spans="1:8" ht="15.75" thickBot="1">
      <c r="A19" s="6">
        <v>18</v>
      </c>
      <c r="B19" s="6" t="s">
        <v>22</v>
      </c>
      <c r="C19" s="1">
        <v>90</v>
      </c>
      <c r="D19" s="1">
        <v>30</v>
      </c>
      <c r="E19" s="1">
        <v>27</v>
      </c>
      <c r="F19" s="1">
        <v>96</v>
      </c>
      <c r="G19" s="1">
        <v>31</v>
      </c>
      <c r="H19">
        <f t="shared" si="0"/>
        <v>274</v>
      </c>
    </row>
    <row r="20" spans="1:8" ht="15.75" thickBot="1">
      <c r="A20" s="6">
        <v>19</v>
      </c>
      <c r="B20" s="6" t="s">
        <v>23</v>
      </c>
      <c r="C20" s="1">
        <v>81</v>
      </c>
      <c r="D20" s="1">
        <v>10</v>
      </c>
      <c r="E20" s="1">
        <v>8</v>
      </c>
      <c r="F20" s="1">
        <v>73</v>
      </c>
      <c r="G20" s="1">
        <v>11</v>
      </c>
      <c r="H20">
        <f t="shared" si="0"/>
        <v>183</v>
      </c>
    </row>
    <row r="21" spans="1:8" ht="15.75" thickBot="1">
      <c r="A21" s="6">
        <v>20</v>
      </c>
      <c r="B21" s="6" t="s">
        <v>24</v>
      </c>
      <c r="C21" s="1">
        <v>98</v>
      </c>
      <c r="D21" s="1">
        <v>28</v>
      </c>
      <c r="E21" s="1">
        <v>27</v>
      </c>
      <c r="F21" s="1">
        <v>98</v>
      </c>
      <c r="G21" s="1">
        <v>33</v>
      </c>
      <c r="H21">
        <f t="shared" si="0"/>
        <v>284</v>
      </c>
    </row>
    <row r="22" spans="1:8" ht="15.75" thickBot="1">
      <c r="A22" s="6">
        <v>21</v>
      </c>
      <c r="B22" s="6" t="s">
        <v>25</v>
      </c>
      <c r="C22" s="1">
        <v>87</v>
      </c>
      <c r="D22" s="1">
        <v>20</v>
      </c>
      <c r="E22" s="1">
        <v>18</v>
      </c>
      <c r="F22" s="1">
        <v>80</v>
      </c>
      <c r="G22" s="1">
        <v>20</v>
      </c>
      <c r="H22">
        <f t="shared" si="0"/>
        <v>225</v>
      </c>
    </row>
    <row r="23" spans="1:8" ht="15.75" thickBot="1">
      <c r="A23" s="6">
        <v>22</v>
      </c>
      <c r="B23" s="6" t="s">
        <v>26</v>
      </c>
      <c r="C23" s="1">
        <v>89</v>
      </c>
      <c r="D23" s="1">
        <v>50</v>
      </c>
      <c r="E23" s="1">
        <v>45</v>
      </c>
      <c r="F23" s="1">
        <v>88</v>
      </c>
      <c r="G23" s="1">
        <v>50</v>
      </c>
      <c r="H23">
        <f t="shared" si="0"/>
        <v>322</v>
      </c>
    </row>
    <row r="24" spans="1:8" ht="15.75" thickBot="1">
      <c r="A24" s="6">
        <v>23</v>
      </c>
      <c r="B24" s="6" t="s">
        <v>27</v>
      </c>
      <c r="C24" s="1">
        <v>96</v>
      </c>
      <c r="D24" s="1">
        <v>25</v>
      </c>
      <c r="E24" s="1">
        <v>24</v>
      </c>
      <c r="F24" s="1">
        <v>96</v>
      </c>
      <c r="G24" s="1">
        <v>25</v>
      </c>
      <c r="H24">
        <f t="shared" si="0"/>
        <v>266</v>
      </c>
    </row>
    <row r="25" spans="1:8" ht="15.75" thickBot="1">
      <c r="A25" s="6">
        <v>24</v>
      </c>
      <c r="B25" s="6" t="s">
        <v>28</v>
      </c>
      <c r="C25" s="1">
        <v>87</v>
      </c>
      <c r="D25" s="1">
        <v>40</v>
      </c>
      <c r="E25" s="1">
        <v>35</v>
      </c>
      <c r="F25" s="1">
        <v>92</v>
      </c>
      <c r="G25" s="1">
        <v>42</v>
      </c>
      <c r="H25">
        <f t="shared" si="0"/>
        <v>296</v>
      </c>
    </row>
    <row r="26" spans="1:8" ht="15.75" thickBot="1">
      <c r="A26" s="6">
        <v>25</v>
      </c>
      <c r="B26" s="6" t="s">
        <v>29</v>
      </c>
      <c r="C26" s="1">
        <v>89</v>
      </c>
      <c r="D26" s="1">
        <v>16</v>
      </c>
      <c r="E26" s="1"/>
      <c r="F26" s="1">
        <v>93</v>
      </c>
      <c r="G26" s="1">
        <v>15</v>
      </c>
      <c r="H26">
        <f t="shared" si="0"/>
        <v>213</v>
      </c>
    </row>
    <row r="27" spans="1:8" ht="15.75" thickBot="1">
      <c r="A27" s="6">
        <v>26</v>
      </c>
      <c r="B27" s="6" t="s">
        <v>30</v>
      </c>
      <c r="C27" s="1">
        <v>93</v>
      </c>
      <c r="D27" s="1">
        <v>40</v>
      </c>
      <c r="E27" s="1">
        <v>37</v>
      </c>
      <c r="F27" s="1">
        <v>100</v>
      </c>
      <c r="G27" s="1">
        <v>40</v>
      </c>
      <c r="H27">
        <f t="shared" si="0"/>
        <v>310</v>
      </c>
    </row>
    <row r="28" spans="1:8" ht="15.75" thickBot="1">
      <c r="A28" s="6">
        <v>27</v>
      </c>
      <c r="B28" s="6" t="s">
        <v>31</v>
      </c>
      <c r="C28" s="1">
        <v>83</v>
      </c>
      <c r="D28" s="1">
        <v>20</v>
      </c>
      <c r="E28" s="1">
        <v>16</v>
      </c>
      <c r="F28" s="1">
        <v>88</v>
      </c>
      <c r="G28" s="1">
        <v>21</v>
      </c>
      <c r="H28">
        <f t="shared" si="0"/>
        <v>228</v>
      </c>
    </row>
    <row r="29" spans="1:8" ht="15.75" thickBot="1">
      <c r="A29" s="6">
        <v>28</v>
      </c>
      <c r="B29" s="6" t="s">
        <v>32</v>
      </c>
      <c r="C29" s="1">
        <v>80</v>
      </c>
      <c r="D29" s="1">
        <v>13</v>
      </c>
      <c r="E29" s="1">
        <v>11</v>
      </c>
      <c r="F29" s="1">
        <v>80</v>
      </c>
      <c r="G29" s="1">
        <v>15</v>
      </c>
      <c r="H29">
        <f t="shared" si="0"/>
        <v>199</v>
      </c>
    </row>
    <row r="30" spans="1:8" ht="15.75" thickBot="1">
      <c r="A30" s="6">
        <v>29</v>
      </c>
      <c r="B30" s="9" t="s">
        <v>33</v>
      </c>
      <c r="C30" s="1">
        <v>79</v>
      </c>
      <c r="D30" s="1">
        <v>20</v>
      </c>
      <c r="E30" s="1">
        <v>15</v>
      </c>
      <c r="F30" s="1">
        <v>56</v>
      </c>
      <c r="G30" s="1">
        <v>8</v>
      </c>
      <c r="H30">
        <f t="shared" si="0"/>
        <v>178</v>
      </c>
    </row>
    <row r="31" spans="1:8" ht="15.75" thickBot="1">
      <c r="A31" s="6">
        <v>30</v>
      </c>
      <c r="B31" s="6" t="s">
        <v>34</v>
      </c>
      <c r="C31" s="1">
        <v>97</v>
      </c>
      <c r="D31" s="1">
        <v>17</v>
      </c>
      <c r="E31" s="1">
        <v>17</v>
      </c>
      <c r="F31" s="1">
        <v>94</v>
      </c>
      <c r="G31" s="1">
        <v>19</v>
      </c>
      <c r="H31">
        <f t="shared" si="0"/>
        <v>244</v>
      </c>
    </row>
  </sheetData>
  <hyperlinks>
    <hyperlink ref="A1" r:id="rId1" display="http://s.n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G2" sqref="G2"/>
    </sheetView>
  </sheetViews>
  <sheetFormatPr defaultRowHeight="15"/>
  <cols>
    <col min="2" max="2" width="18.5703125" customWidth="1"/>
    <col min="3" max="3" width="10.7109375" customWidth="1"/>
    <col min="4" max="4" width="14.7109375" customWidth="1"/>
    <col min="5" max="5" width="16.85546875" customWidth="1"/>
  </cols>
  <sheetData>
    <row r="1" spans="1:6">
      <c r="A1" t="str">
        <f>Sheet1!A1</f>
        <v>S.No</v>
      </c>
      <c r="B1" t="str">
        <f>Sheet1!B1</f>
        <v>Candidates Name</v>
      </c>
      <c r="C1" t="s">
        <v>49</v>
      </c>
      <c r="D1" t="s">
        <v>53</v>
      </c>
      <c r="E1" t="s">
        <v>41</v>
      </c>
      <c r="F1" t="s">
        <v>37</v>
      </c>
    </row>
    <row r="2" spans="1:6">
      <c r="A2">
        <f>Sheet1!A2</f>
        <v>1</v>
      </c>
      <c r="B2" t="str">
        <f>Sheet1!B2</f>
        <v>Abdul Rahman B</v>
      </c>
      <c r="C2">
        <f>SUM(Sheet1!C2:'Sheet1'!G2)</f>
        <v>239</v>
      </c>
      <c r="E2">
        <f>PRODUCT(Sheet1!C2:'Sheet1'!G2)</f>
        <v>63919800</v>
      </c>
    </row>
    <row r="3" spans="1:6">
      <c r="A3">
        <f>Sheet1!A3</f>
        <v>2</v>
      </c>
    </row>
    <row r="4" spans="1:6">
      <c r="A4">
        <f>Sheet1!A4</f>
        <v>3</v>
      </c>
    </row>
    <row r="5" spans="1:6">
      <c r="A5">
        <f>Sheet1!A5</f>
        <v>4</v>
      </c>
    </row>
    <row r="6" spans="1:6">
      <c r="A6">
        <f>Sheet1!A6</f>
        <v>5</v>
      </c>
    </row>
    <row r="7" spans="1:6">
      <c r="A7">
        <f>Sheet1!A7</f>
        <v>6</v>
      </c>
    </row>
    <row r="8" spans="1:6">
      <c r="A8">
        <f>Sheet1!A8</f>
        <v>7</v>
      </c>
    </row>
    <row r="9" spans="1:6">
      <c r="A9">
        <f>Sheet1!A9</f>
        <v>8</v>
      </c>
    </row>
    <row r="10" spans="1:6">
      <c r="A10">
        <f>Sheet1!A10</f>
        <v>9</v>
      </c>
    </row>
    <row r="11" spans="1:6">
      <c r="A11">
        <f>Sheet1!A11</f>
        <v>10</v>
      </c>
    </row>
    <row r="12" spans="1:6">
      <c r="A12">
        <f>Sheet1!A12</f>
        <v>11</v>
      </c>
    </row>
    <row r="13" spans="1:6">
      <c r="A13">
        <f>Sheet1!A13</f>
        <v>12</v>
      </c>
    </row>
    <row r="14" spans="1:6">
      <c r="A14">
        <f>Sheet1!A14</f>
        <v>13</v>
      </c>
    </row>
    <row r="15" spans="1:6">
      <c r="A15">
        <f>Sheet1!A15</f>
        <v>14</v>
      </c>
    </row>
    <row r="16" spans="1:6">
      <c r="A16">
        <f>Sheet1!A16</f>
        <v>15</v>
      </c>
    </row>
    <row r="17" spans="1:1">
      <c r="A17">
        <f>Sheet1!A17</f>
        <v>16</v>
      </c>
    </row>
    <row r="18" spans="1:1">
      <c r="A18">
        <f>Sheet1!A18</f>
        <v>17</v>
      </c>
    </row>
    <row r="19" spans="1:1">
      <c r="A19">
        <f>Sheet1!A19</f>
        <v>18</v>
      </c>
    </row>
    <row r="20" spans="1:1">
      <c r="A20">
        <f>Sheet1!A20</f>
        <v>19</v>
      </c>
    </row>
    <row r="21" spans="1:1">
      <c r="A21">
        <f>Sheet1!A21</f>
        <v>20</v>
      </c>
    </row>
    <row r="22" spans="1:1">
      <c r="A22">
        <f>Sheet1!A22</f>
        <v>21</v>
      </c>
    </row>
    <row r="23" spans="1:1">
      <c r="A23">
        <f>Sheet1!A23</f>
        <v>22</v>
      </c>
    </row>
    <row r="24" spans="1:1">
      <c r="A24">
        <f>Sheet1!A24</f>
        <v>23</v>
      </c>
    </row>
    <row r="25" spans="1:1">
      <c r="A25">
        <f>Sheet1!A25</f>
        <v>24</v>
      </c>
    </row>
    <row r="26" spans="1:1">
      <c r="A26">
        <f>Sheet1!A26</f>
        <v>25</v>
      </c>
    </row>
    <row r="27" spans="1:1">
      <c r="A27">
        <f>Sheet1!A27</f>
        <v>26</v>
      </c>
    </row>
    <row r="28" spans="1:1">
      <c r="A28">
        <f>Sheet1!A28</f>
        <v>27</v>
      </c>
    </row>
    <row r="29" spans="1:1">
      <c r="A29">
        <f>Sheet1!A29</f>
        <v>28</v>
      </c>
    </row>
    <row r="30" spans="1:1">
      <c r="A30">
        <f>Sheet1!A30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Jothikaai01</cp:lastModifiedBy>
  <dcterms:created xsi:type="dcterms:W3CDTF">2024-01-09T06:17:20Z</dcterms:created>
  <dcterms:modified xsi:type="dcterms:W3CDTF">2024-01-11T07:26:49Z</dcterms:modified>
</cp:coreProperties>
</file>