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owers/code/College-Grads/References/"/>
    </mc:Choice>
  </mc:AlternateContent>
  <xr:revisionPtr revIDLastSave="0" documentId="13_ncr:1_{A9508467-2C63-D94A-9651-BBDD99CF3329}" xr6:coauthVersionLast="36" xr6:coauthVersionMax="36" xr10:uidLastSave="{00000000-0000-0000-0000-000000000000}"/>
  <bookViews>
    <workbookView xWindow="4260" yWindow="1820" windowWidth="23420" windowHeight="21960" activeTab="2" xr2:uid="{3D93330D-5F01-FF4C-B97F-676D806834AD}"/>
  </bookViews>
  <sheets>
    <sheet name="Investment terms" sheetId="1" r:id="rId1"/>
    <sheet name="Taxes" sheetId="3" r:id="rId2"/>
    <sheet name="Mortage return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9" i="3"/>
  <c r="B10" i="3"/>
  <c r="B9" i="3"/>
  <c r="B8" i="3"/>
  <c r="B8" i="2" l="1"/>
  <c r="B10" i="2" s="1"/>
  <c r="B12" i="2" s="1"/>
  <c r="B7" i="2"/>
  <c r="D9" i="1" l="1"/>
  <c r="C9" i="1"/>
  <c r="B9" i="1"/>
</calcChain>
</file>

<file path=xl/sharedStrings.xml><?xml version="1.0" encoding="utf-8"?>
<sst xmlns="http://schemas.openxmlformats.org/spreadsheetml/2006/main" count="28" uniqueCount="26">
  <si>
    <t>Rate of return</t>
  </si>
  <si>
    <t>Starting value</t>
  </si>
  <si>
    <t>Ending value</t>
  </si>
  <si>
    <t>Number of years</t>
  </si>
  <si>
    <t>Annualized Return</t>
  </si>
  <si>
    <t>Time Value of Money</t>
  </si>
  <si>
    <t>Interest rate</t>
  </si>
  <si>
    <t>Compounding</t>
  </si>
  <si>
    <t>Net Present Value</t>
  </si>
  <si>
    <t>Mortgage</t>
  </si>
  <si>
    <t>Tax rate</t>
  </si>
  <si>
    <t>Term (years)</t>
  </si>
  <si>
    <t>Payments per year</t>
  </si>
  <si>
    <t>Interest</t>
  </si>
  <si>
    <t>First Monthly payment</t>
  </si>
  <si>
    <t>Amount back on taxes</t>
  </si>
  <si>
    <t>For the whole year</t>
  </si>
  <si>
    <t>Number of Shares</t>
  </si>
  <si>
    <t>Price per share</t>
  </si>
  <si>
    <t>Recognized W2 Income</t>
  </si>
  <si>
    <t>Cost basis reported to IRS</t>
  </si>
  <si>
    <t>Theoretical tax rate</t>
  </si>
  <si>
    <t>Total value at sale</t>
  </si>
  <si>
    <t>Value minus reported cost basis</t>
  </si>
  <si>
    <t>Value minus W2 income</t>
  </si>
  <si>
    <t>Taxes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</si>
</sst>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9" fontId="0" fillId="2" borderId="0" xfId="2" applyFont="1" applyFill="1"/>
    <xf numFmtId="164" fontId="0" fillId="3" borderId="0" xfId="2" applyNumberFormat="1" applyFont="1" applyFill="1"/>
    <xf numFmtId="44" fontId="0" fillId="3" borderId="0" xfId="1" applyFont="1" applyFill="1"/>
    <xf numFmtId="44" fontId="0" fillId="0" borderId="0" xfId="1" applyFont="1"/>
    <xf numFmtId="9" fontId="0" fillId="0" borderId="0" xfId="2" applyFont="1"/>
    <xf numFmtId="8" fontId="0" fillId="0" borderId="0" xfId="0" applyNumberFormat="1"/>
    <xf numFmtId="0" fontId="0" fillId="0" borderId="0" xfId="0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3268-C035-6B4C-A7C8-6EC5BF8ED650}">
  <dimension ref="A1:E11"/>
  <sheetViews>
    <sheetView workbookViewId="0">
      <selection activeCell="B4" sqref="B4"/>
    </sheetView>
  </sheetViews>
  <sheetFormatPr baseColWidth="10" defaultRowHeight="16"/>
  <cols>
    <col min="1" max="1" width="14.83203125" bestFit="1" customWidth="1"/>
    <col min="2" max="2" width="12.6640625" bestFit="1" customWidth="1"/>
    <col min="3" max="3" width="16.33203125" bestFit="1" customWidth="1"/>
    <col min="4" max="4" width="18.83203125" bestFit="1" customWidth="1"/>
    <col min="5" max="5" width="16" bestFit="1" customWidth="1"/>
  </cols>
  <sheetData>
    <row r="1" spans="1:5">
      <c r="B1" t="s">
        <v>0</v>
      </c>
      <c r="C1" t="s">
        <v>4</v>
      </c>
      <c r="D1" t="s">
        <v>5</v>
      </c>
      <c r="E1" t="s">
        <v>8</v>
      </c>
    </row>
    <row r="2" spans="1:5">
      <c r="A2" t="s">
        <v>1</v>
      </c>
      <c r="B2" s="1">
        <v>100</v>
      </c>
      <c r="C2" s="1">
        <v>100</v>
      </c>
      <c r="D2" s="1">
        <v>100</v>
      </c>
      <c r="E2" s="1">
        <v>100</v>
      </c>
    </row>
    <row r="3" spans="1:5">
      <c r="A3" t="s">
        <v>2</v>
      </c>
      <c r="B3" s="1">
        <v>110</v>
      </c>
      <c r="C3" s="1">
        <v>110</v>
      </c>
      <c r="E3">
        <v>110</v>
      </c>
    </row>
    <row r="4" spans="1:5">
      <c r="A4" t="s">
        <v>3</v>
      </c>
      <c r="B4" s="1">
        <v>5</v>
      </c>
      <c r="C4" s="1">
        <v>5</v>
      </c>
      <c r="D4" s="1">
        <v>5</v>
      </c>
    </row>
    <row r="5" spans="1:5">
      <c r="A5" t="s">
        <v>6</v>
      </c>
      <c r="D5" s="2">
        <v>0.1</v>
      </c>
    </row>
    <row r="6" spans="1:5">
      <c r="A6" t="s">
        <v>7</v>
      </c>
      <c r="D6" s="1">
        <v>1</v>
      </c>
    </row>
    <row r="8" spans="1:5" ht="15" customHeight="1"/>
    <row r="9" spans="1:5" ht="15" customHeight="1">
      <c r="B9" s="3">
        <f>(B3-B2)/B2</f>
        <v>0.1</v>
      </c>
      <c r="C9" s="3">
        <f>(C3/C2)^(1/C4)-1</f>
        <v>1.9244876491456564E-2</v>
      </c>
      <c r="D9" s="4">
        <f>D2*(1+(D5/D6))^(D6*D4)</f>
        <v>161.05100000000004</v>
      </c>
    </row>
    <row r="10" spans="1:5" ht="15" customHeight="1"/>
    <row r="11" spans="1:5" ht="1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A292-75C2-0948-B95B-097CA5440595}">
  <dimension ref="A2:D10"/>
  <sheetViews>
    <sheetView workbookViewId="0">
      <selection activeCell="D16" sqref="D16"/>
    </sheetView>
  </sheetViews>
  <sheetFormatPr baseColWidth="10" defaultRowHeight="16"/>
  <cols>
    <col min="1" max="1" width="23.83203125" style="8" customWidth="1"/>
  </cols>
  <sheetData>
    <row r="2" spans="1:4" ht="17">
      <c r="A2" s="8" t="s">
        <v>17</v>
      </c>
      <c r="B2" s="1">
        <v>10</v>
      </c>
    </row>
    <row r="3" spans="1:4" ht="17">
      <c r="A3" s="8" t="s">
        <v>18</v>
      </c>
      <c r="B3" s="1">
        <v>10</v>
      </c>
    </row>
    <row r="4" spans="1:4" ht="17">
      <c r="A4" s="8" t="s">
        <v>19</v>
      </c>
      <c r="B4" s="1">
        <v>110</v>
      </c>
    </row>
    <row r="5" spans="1:4" ht="34">
      <c r="A5" s="8" t="s">
        <v>20</v>
      </c>
      <c r="B5" s="1">
        <v>0</v>
      </c>
    </row>
    <row r="6" spans="1:4" ht="17">
      <c r="A6" s="8" t="s">
        <v>21</v>
      </c>
      <c r="B6" s="2">
        <v>0.25</v>
      </c>
    </row>
    <row r="8" spans="1:4" ht="17">
      <c r="A8" s="8" t="s">
        <v>22</v>
      </c>
      <c r="B8">
        <f>B2*B3</f>
        <v>100</v>
      </c>
    </row>
    <row r="9" spans="1:4" ht="34">
      <c r="A9" s="8" t="s">
        <v>23</v>
      </c>
      <c r="B9">
        <f>B8-B5</f>
        <v>100</v>
      </c>
      <c r="C9">
        <f>B9*B6</f>
        <v>25</v>
      </c>
      <c r="D9" t="s">
        <v>25</v>
      </c>
    </row>
    <row r="10" spans="1:4" ht="34">
      <c r="A10" s="8" t="s">
        <v>24</v>
      </c>
      <c r="B10">
        <f>B8-B4</f>
        <v>-10</v>
      </c>
      <c r="C10">
        <f>B10*B6</f>
        <v>-2.5</v>
      </c>
      <c r="D10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4CCC-56F8-3F41-A0C1-660B6027517F}">
  <dimension ref="A1:B12"/>
  <sheetViews>
    <sheetView tabSelected="1" workbookViewId="0">
      <selection activeCell="I38" sqref="I38"/>
    </sheetView>
  </sheetViews>
  <sheetFormatPr baseColWidth="10" defaultRowHeight="16"/>
  <cols>
    <col min="1" max="1" width="19.83203125" bestFit="1" customWidth="1"/>
    <col min="2" max="2" width="12.5" bestFit="1" customWidth="1"/>
  </cols>
  <sheetData>
    <row r="1" spans="1:2">
      <c r="A1" t="s">
        <v>9</v>
      </c>
      <c r="B1" s="5">
        <v>100000</v>
      </c>
    </row>
    <row r="2" spans="1:2">
      <c r="A2" t="s">
        <v>6</v>
      </c>
      <c r="B2" s="6">
        <v>0.05</v>
      </c>
    </row>
    <row r="3" spans="1:2">
      <c r="A3" t="s">
        <v>11</v>
      </c>
      <c r="B3">
        <v>30</v>
      </c>
    </row>
    <row r="4" spans="1:2">
      <c r="A4" t="s">
        <v>10</v>
      </c>
      <c r="B4" s="6">
        <v>0.25</v>
      </c>
    </row>
    <row r="5" spans="1:2">
      <c r="A5" t="s">
        <v>12</v>
      </c>
      <c r="B5">
        <v>12</v>
      </c>
    </row>
    <row r="7" spans="1:2">
      <c r="A7" t="s">
        <v>14</v>
      </c>
      <c r="B7" s="7">
        <f>PMT(B2/B5,B3*B5,-B1)</f>
        <v>536.82162301213907</v>
      </c>
    </row>
    <row r="8" spans="1:2">
      <c r="A8" t="s">
        <v>13</v>
      </c>
      <c r="B8" s="7">
        <f>IPMT(B2/B5,1,B3*B5,-B1)</f>
        <v>416.66666666666669</v>
      </c>
    </row>
    <row r="10" spans="1:2">
      <c r="A10" t="s">
        <v>15</v>
      </c>
      <c r="B10" s="7">
        <f>B8*B4</f>
        <v>104.16666666666667</v>
      </c>
    </row>
    <row r="12" spans="1:2">
      <c r="A12" t="s">
        <v>16</v>
      </c>
      <c r="B12" s="7">
        <f>B10*12</f>
        <v>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Investment terms</vt:lpstr>
      <vt:lpstr>Taxes</vt:lpstr>
      <vt:lpstr>Mortage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Powers, Jot</dc:creator>
  <cp:lastModifiedBy>Powers, Jot</cp:lastModifiedBy>
  <dcterms:created xsi:type="dcterms:W3CDTF">2018-09-16T20:08:54Z</dcterms:created>
  <dcterms:modified xsi:type="dcterms:W3CDTF">2019-04-13T16:31:08Z</dcterms:modified>
</cp:coreProperties>
</file>