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d Khattab\Desktop\"/>
    </mc:Choice>
  </mc:AlternateContent>
  <xr:revisionPtr revIDLastSave="0" documentId="10_ncr:8100000_{3ABA17DF-467F-4982-9C68-AA1306B1D316}" xr6:coauthVersionLast="34" xr6:coauthVersionMax="34" xr10:uidLastSave="{00000000-0000-0000-0000-000000000000}"/>
  <bookViews>
    <workbookView xWindow="0" yWindow="0" windowWidth="21600" windowHeight="9510" xr2:uid="{00000000-000D-0000-FFFF-FFFF00000000}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M6" i="1" l="1"/>
  <c r="M8" i="1"/>
  <c r="M9" i="1"/>
  <c r="M10" i="1"/>
  <c r="M11" i="1"/>
  <c r="N6" i="1"/>
  <c r="O6" i="1" s="1"/>
  <c r="P6" i="1" s="1"/>
  <c r="N9" i="1"/>
  <c r="O9" i="1" s="1"/>
  <c r="P9" i="1" s="1"/>
  <c r="N11" i="1"/>
  <c r="O11" i="1" s="1"/>
  <c r="P11" i="1" s="1"/>
  <c r="N10" i="1" l="1"/>
  <c r="O10" i="1" s="1"/>
  <c r="P10" i="1" s="1"/>
  <c r="N8" i="1"/>
  <c r="O8" i="1" s="1"/>
  <c r="P8" i="1" s="1"/>
  <c r="H12" i="1"/>
  <c r="J12" i="1"/>
  <c r="D12" i="1"/>
  <c r="L5" i="1"/>
  <c r="M5" i="1" l="1"/>
  <c r="N5" i="1"/>
  <c r="O5" i="1" s="1"/>
  <c r="P5" i="1" s="1"/>
  <c r="N7" i="1"/>
  <c r="O7" i="1" s="1"/>
  <c r="P7" i="1" s="1"/>
  <c r="M7" i="1"/>
  <c r="F13" i="1" l="1"/>
  <c r="F14" i="1"/>
  <c r="F15" i="1"/>
  <c r="F12" i="1"/>
  <c r="L12" i="1"/>
</calcChain>
</file>

<file path=xl/sharedStrings.xml><?xml version="1.0" encoding="utf-8"?>
<sst xmlns="http://schemas.openxmlformats.org/spreadsheetml/2006/main" count="32" uniqueCount="26">
  <si>
    <t>المبيعات اليومية لشركة مبيعات إلكترونية بحسب الفروع</t>
  </si>
  <si>
    <t>#</t>
  </si>
  <si>
    <t>النوع</t>
  </si>
  <si>
    <t>فرع المزة</t>
  </si>
  <si>
    <t>فرع المشروع</t>
  </si>
  <si>
    <t>فرع البرامكة</t>
  </si>
  <si>
    <t>فرع القصاع</t>
  </si>
  <si>
    <t>عدد القطع</t>
  </si>
  <si>
    <t>سعر القطعة</t>
  </si>
  <si>
    <t>مجموع المبيعات</t>
  </si>
  <si>
    <t>مبلغ الضريبة</t>
  </si>
  <si>
    <t>المجموع بعد حسم الضريبة</t>
  </si>
  <si>
    <t>المبلغ-المصاريف الثابتة</t>
  </si>
  <si>
    <t>PC's</t>
  </si>
  <si>
    <t>Laptop's</t>
  </si>
  <si>
    <t>Camera</t>
  </si>
  <si>
    <t>Scanners</t>
  </si>
  <si>
    <t>projectors</t>
  </si>
  <si>
    <t>printers</t>
  </si>
  <si>
    <t>screen's</t>
  </si>
  <si>
    <t>مبيعات كل فرع</t>
  </si>
  <si>
    <t xml:space="preserve">متوسط المبيعات </t>
  </si>
  <si>
    <t>أعلى قيمة مبيع</t>
  </si>
  <si>
    <t>أدنى قيمة مبيع</t>
  </si>
  <si>
    <t>نسبة الضريبة</t>
  </si>
  <si>
    <t>مصاريف الشحن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</si>
</sst>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ل.س.‏-45A]\ * #,##0.00_-;_-[$ل.س.‏-45A]\ * #,##0.00\-;_-[$ل.س.‏-45A]\ * &quot;-&quot;??_-;_-@_-"/>
    <numFmt numFmtId="165" formatCode="_-[$ل.س.‏-2801]\ * #,##0_-;_-[$ل.س.‏-2801]\ * #,##0\-;_-[$ل.س.‏-2801]\ * &quot;-&quot;_-;_-@_-"/>
    <numFmt numFmtId="166" formatCode="_-[$ل.س.‏-45A]\ * #,##0_-;_-[$ل.س.‏-45A]\ * #,##0\-;_-[$ل.س.‏-45A]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5" borderId="1" xfId="0" applyFill="1" applyBorder="1"/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9" fontId="0" fillId="0" borderId="8" xfId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6" borderId="1" xfId="0" applyFill="1" applyBorder="1" applyAlignment="1"/>
    <xf numFmtId="165" fontId="0" fillId="0" borderId="1" xfId="0" applyNumberFormat="1" applyBorder="1" applyAlignment="1"/>
    <xf numFmtId="0" fontId="0" fillId="0" borderId="1" xfId="0" applyBorder="1" applyAlignment="1"/>
    <xf numFmtId="165" fontId="0" fillId="0" borderId="9" xfId="0" applyNumberFormat="1" applyBorder="1" applyAlignment="1"/>
    <xf numFmtId="0" fontId="0" fillId="0" borderId="4" xfId="0" applyBorder="1" applyAlignment="1"/>
    <xf numFmtId="165" fontId="0" fillId="0" borderId="5" xfId="0" applyNumberFormat="1" applyBorder="1" applyAlignment="1"/>
    <xf numFmtId="165" fontId="0" fillId="0" borderId="0" xfId="0" applyNumberFormat="1" applyBorder="1" applyAlignment="1"/>
    <xf numFmtId="0" fontId="0" fillId="0" borderId="0" xfId="0" applyBorder="1" applyAlignment="1"/>
    <xf numFmtId="165" fontId="0" fillId="0" borderId="2" xfId="0" applyNumberFormat="1" applyBorder="1" applyAlignment="1"/>
    <xf numFmtId="165" fontId="0" fillId="0" borderId="4" xfId="0" applyNumberFormat="1" applyBorder="1" applyAlignment="1"/>
    <xf numFmtId="0" fontId="0" fillId="3" borderId="9" xfId="0" applyFill="1" applyBorder="1" applyAlignment="1"/>
    <xf numFmtId="0" fontId="0" fillId="3" borderId="7" xfId="0" applyFill="1" applyBorder="1" applyAlignment="1"/>
    <xf numFmtId="0" fontId="0" fillId="0" borderId="10" xfId="0" applyBorder="1" applyAlignment="1"/>
    <xf numFmtId="0" fontId="0" fillId="2" borderId="2" xfId="0" applyFill="1" applyBorder="1" applyAlignment="1"/>
    <xf numFmtId="0" fontId="0" fillId="2" borderId="8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9" xfId="0" applyFill="1" applyBorder="1" applyAlignment="1"/>
    <xf numFmtId="0" fontId="0" fillId="4" borderId="7" xfId="0" applyFill="1" applyBorder="1" applyAlignment="1"/>
  </cellXfs>
  <cellStyles count="2">
    <cellStyle name="Normal" xfId="0" builtinId="0"/>
    <cellStyle name="Percent" xfId="1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0"/>
  <sheetViews>
    <sheetView rightToLeft="1" tabSelected="1" workbookViewId="0">
      <selection activeCell="F19" sqref="F19"/>
    </sheetView>
  </sheetViews>
  <sheetFormatPr defaultRowHeight="15" x14ac:dyDescent="0.25"/>
  <cols>
    <col min="2" max="2" width="8.140625" customWidth="1"/>
    <col min="3" max="3" width="12.85546875" customWidth="1"/>
    <col min="5" max="5" width="16.140625" bestFit="1" customWidth="1"/>
    <col min="6" max="6" width="18.140625" customWidth="1"/>
    <col min="7" max="7" width="13.5703125" bestFit="1" customWidth="1"/>
    <col min="9" max="9" width="12.42578125" bestFit="1" customWidth="1"/>
    <col min="11" max="11" width="15.140625" bestFit="1" customWidth="1"/>
    <col min="12" max="12" width="15.7109375" customWidth="1"/>
    <col min="13" max="13" width="18.42578125" customWidth="1"/>
    <col min="14" max="14" width="16.140625" customWidth="1"/>
    <col min="15" max="15" width="19.5703125" bestFit="1" customWidth="1"/>
    <col min="16" max="16" width="17" customWidth="1"/>
    <col min="17" max="17" width="9.140625" customWidth="1"/>
  </cols>
  <sheetData>
    <row r="2" spans="2:16" x14ac:dyDescent="0.25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6" x14ac:dyDescent="0.25">
      <c r="B3" s="31" t="s">
        <v>1</v>
      </c>
      <c r="C3" s="31" t="s">
        <v>2</v>
      </c>
      <c r="D3" s="29" t="s">
        <v>3</v>
      </c>
      <c r="E3" s="30"/>
      <c r="F3" s="29" t="s">
        <v>4</v>
      </c>
      <c r="G3" s="30"/>
      <c r="H3" s="29" t="s">
        <v>5</v>
      </c>
      <c r="I3" s="30"/>
      <c r="J3" s="29" t="s">
        <v>6</v>
      </c>
      <c r="K3" s="30"/>
      <c r="L3" s="27" t="s">
        <v>9</v>
      </c>
      <c r="M3" s="22" t="s">
        <v>24</v>
      </c>
      <c r="N3" s="27" t="s">
        <v>10</v>
      </c>
      <c r="O3" s="22" t="s">
        <v>11</v>
      </c>
      <c r="P3" s="27" t="s">
        <v>12</v>
      </c>
    </row>
    <row r="4" spans="2:16" x14ac:dyDescent="0.25">
      <c r="B4" s="32"/>
      <c r="C4" s="32"/>
      <c r="D4" s="1" t="s">
        <v>7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  <c r="L4" s="28"/>
      <c r="M4" s="23"/>
      <c r="N4" s="28"/>
      <c r="O4" s="23"/>
      <c r="P4" s="28"/>
    </row>
    <row r="5" spans="2:16" x14ac:dyDescent="0.25">
      <c r="B5" s="8">
        <v>1</v>
      </c>
      <c r="C5" s="8" t="s">
        <v>13</v>
      </c>
      <c r="D5" s="8">
        <v>4</v>
      </c>
      <c r="E5" s="7">
        <v>40000</v>
      </c>
      <c r="F5" s="8">
        <v>10</v>
      </c>
      <c r="G5" s="2">
        <v>35000</v>
      </c>
      <c r="H5" s="8">
        <v>6</v>
      </c>
      <c r="I5" s="7">
        <v>45000</v>
      </c>
      <c r="J5" s="8">
        <v>2</v>
      </c>
      <c r="K5" s="3">
        <v>30000</v>
      </c>
      <c r="L5" s="20">
        <f>D5*E5+F5*G5+H5*I5+J5*K5</f>
        <v>840000</v>
      </c>
      <c r="M5" s="6">
        <f>IF(L5&lt;=500000,0.05,0.1)</f>
        <v>0.1</v>
      </c>
      <c r="N5" s="20">
        <f>IF(L5&lt;=500000,L5*0.05,L5*0.1)</f>
        <v>84000</v>
      </c>
      <c r="O5" s="7">
        <f>L5-N5</f>
        <v>756000</v>
      </c>
      <c r="P5" s="21">
        <f>O5-$N$20</f>
        <v>751000</v>
      </c>
    </row>
    <row r="6" spans="2:16" x14ac:dyDescent="0.25">
      <c r="B6" s="8">
        <v>2</v>
      </c>
      <c r="C6" s="8" t="s">
        <v>14</v>
      </c>
      <c r="D6" s="8">
        <v>2</v>
      </c>
      <c r="E6" s="7">
        <v>70000</v>
      </c>
      <c r="F6" s="8">
        <v>6</v>
      </c>
      <c r="G6" s="2">
        <v>85000</v>
      </c>
      <c r="H6" s="8">
        <v>3</v>
      </c>
      <c r="I6" s="7">
        <v>6000</v>
      </c>
      <c r="J6" s="8">
        <v>9</v>
      </c>
      <c r="K6" s="3">
        <v>90000</v>
      </c>
      <c r="L6" s="20">
        <f>D6*E6+F6*G6+H6*I6+J6*K6</f>
        <v>1478000</v>
      </c>
      <c r="M6" s="6">
        <f>IF(L6&lt;=500000,0.05,0.1)</f>
        <v>0.1</v>
      </c>
      <c r="N6" s="20">
        <f>IF(L6&lt;=500000,L6*0.05,L6*0.1)</f>
        <v>147800</v>
      </c>
      <c r="O6" s="7">
        <f>L6-N6</f>
        <v>1330200</v>
      </c>
      <c r="P6" s="21">
        <f>O6-$N$20</f>
        <v>1325200</v>
      </c>
    </row>
    <row r="7" spans="2:16" x14ac:dyDescent="0.25">
      <c r="B7" s="8">
        <v>3</v>
      </c>
      <c r="C7" s="8" t="s">
        <v>15</v>
      </c>
      <c r="D7" s="8">
        <v>6</v>
      </c>
      <c r="E7" s="7">
        <v>25000</v>
      </c>
      <c r="F7" s="8">
        <v>0</v>
      </c>
      <c r="G7" s="2">
        <v>26000</v>
      </c>
      <c r="H7" s="8">
        <v>3</v>
      </c>
      <c r="I7" s="7">
        <v>3000</v>
      </c>
      <c r="J7" s="8">
        <v>4</v>
      </c>
      <c r="K7" s="3">
        <v>35000</v>
      </c>
      <c r="L7" s="20">
        <f>D7*E7+F7*G7+H7*I7+J7*K7</f>
        <v>299000</v>
      </c>
      <c r="M7" s="6">
        <f>IF(L7&lt;=500000,0.05,0.1)</f>
        <v>0.05</v>
      </c>
      <c r="N7" s="20">
        <f>IF(L7&lt;=500000,L7*0.05,L7*0.1)</f>
        <v>14950</v>
      </c>
      <c r="O7" s="7">
        <f>L7-N7</f>
        <v>284050</v>
      </c>
      <c r="P7" s="21">
        <f>O7-$N$20</f>
        <v>279050</v>
      </c>
    </row>
    <row r="8" spans="2:16" x14ac:dyDescent="0.25">
      <c r="B8" s="8">
        <v>4</v>
      </c>
      <c r="C8" s="8" t="s">
        <v>16</v>
      </c>
      <c r="D8" s="8">
        <v>1</v>
      </c>
      <c r="E8" s="7">
        <v>15000</v>
      </c>
      <c r="F8" s="8">
        <v>2</v>
      </c>
      <c r="G8" s="2">
        <v>13000</v>
      </c>
      <c r="H8" s="8">
        <v>1</v>
      </c>
      <c r="I8" s="7">
        <v>17000</v>
      </c>
      <c r="J8" s="8">
        <v>3</v>
      </c>
      <c r="K8" s="3">
        <v>20000</v>
      </c>
      <c r="L8" s="20">
        <f>D8*E8+F8*G8+H8*I8+J8*K8</f>
        <v>118000</v>
      </c>
      <c r="M8" s="6">
        <f>IF(L8&lt;=500000,0.05,0.1)</f>
        <v>0.05</v>
      </c>
      <c r="N8" s="20">
        <f>IF(L8&lt;=500000,L8*0.05,L8*0.1)</f>
        <v>5900</v>
      </c>
      <c r="O8" s="7">
        <f>L8-N8</f>
        <v>112100</v>
      </c>
      <c r="P8" s="21">
        <f>O8-$N$20</f>
        <v>107100</v>
      </c>
    </row>
    <row r="9" spans="2:16" x14ac:dyDescent="0.25">
      <c r="B9" s="8">
        <v>5</v>
      </c>
      <c r="C9" s="8" t="s">
        <v>18</v>
      </c>
      <c r="D9" s="8">
        <v>0</v>
      </c>
      <c r="E9" s="7">
        <v>20000</v>
      </c>
      <c r="F9" s="8">
        <v>5</v>
      </c>
      <c r="G9" s="2">
        <v>20000</v>
      </c>
      <c r="H9" s="8">
        <v>2</v>
      </c>
      <c r="I9" s="7">
        <v>17000</v>
      </c>
      <c r="J9" s="8">
        <v>1</v>
      </c>
      <c r="K9" s="3">
        <v>22000</v>
      </c>
      <c r="L9" s="20">
        <f>D9*E9+F9*G9+H9*I9+J9*K9</f>
        <v>156000</v>
      </c>
      <c r="M9" s="6">
        <f>IF(L9&lt;=500000,0.05,0.1)</f>
        <v>0.05</v>
      </c>
      <c r="N9" s="20">
        <f>IF(L9&lt;=500000,L9*0.05,L9*0.1)</f>
        <v>7800</v>
      </c>
      <c r="O9" s="7">
        <f>L9-N9</f>
        <v>148200</v>
      </c>
      <c r="P9" s="21">
        <f>O9-$N$20</f>
        <v>143200</v>
      </c>
    </row>
    <row r="10" spans="2:16" x14ac:dyDescent="0.25">
      <c r="B10" s="8">
        <v>6</v>
      </c>
      <c r="C10" s="8" t="s">
        <v>17</v>
      </c>
      <c r="D10" s="8">
        <v>1</v>
      </c>
      <c r="E10" s="7">
        <v>9000</v>
      </c>
      <c r="F10" s="8">
        <v>0</v>
      </c>
      <c r="G10" s="2">
        <v>90000</v>
      </c>
      <c r="H10" s="8">
        <v>3</v>
      </c>
      <c r="I10" s="7">
        <v>85000</v>
      </c>
      <c r="J10" s="8">
        <v>5</v>
      </c>
      <c r="K10" s="3">
        <v>75000</v>
      </c>
      <c r="L10" s="20">
        <f>D10*E10+F10*G10+H10*I10+J10*K10</f>
        <v>639000</v>
      </c>
      <c r="M10" s="6">
        <f>IF(L10&lt;=500000,0.05,0.1)</f>
        <v>0.1</v>
      </c>
      <c r="N10" s="20">
        <f>IF(L10&lt;=500000,L10*0.05,L10*0.1)</f>
        <v>63900</v>
      </c>
      <c r="O10" s="7">
        <f>L10-N10</f>
        <v>575100</v>
      </c>
      <c r="P10" s="21">
        <f>O10-$N$20</f>
        <v>570100</v>
      </c>
    </row>
    <row r="11" spans="2:16" x14ac:dyDescent="0.25">
      <c r="B11" s="8">
        <v>7</v>
      </c>
      <c r="C11" s="8" t="s">
        <v>19</v>
      </c>
      <c r="D11" s="8">
        <v>5</v>
      </c>
      <c r="E11" s="7">
        <v>100000</v>
      </c>
      <c r="F11" s="8">
        <v>2</v>
      </c>
      <c r="G11" s="2">
        <v>100000</v>
      </c>
      <c r="H11" s="8">
        <v>0</v>
      </c>
      <c r="I11" s="7">
        <v>90000</v>
      </c>
      <c r="J11" s="8">
        <v>9</v>
      </c>
      <c r="K11" s="3">
        <v>90000</v>
      </c>
      <c r="L11" s="20">
        <f>D11*E11+F11*G11+H11*I11+J11*K11</f>
        <v>1510000</v>
      </c>
      <c r="M11" s="6">
        <f>IF(L11&lt;=500000,0.05,0.1)</f>
        <v>0.1</v>
      </c>
      <c r="N11" s="20">
        <f>IF(L11&lt;=500000,L11*0.05,L11*0.1)</f>
        <v>151000</v>
      </c>
      <c r="O11" s="7">
        <f>L11-N11</f>
        <v>1359000</v>
      </c>
      <c r="P11" s="20">
        <f>O11-$N$20</f>
        <v>1354000</v>
      </c>
    </row>
    <row r="12" spans="2:16" x14ac:dyDescent="0.25">
      <c r="B12" s="8"/>
      <c r="C12" s="4" t="s">
        <v>20</v>
      </c>
      <c r="D12" s="14">
        <f>D5*E5+D6*E6+D7*E7+D8*E8+D9*E9+D10*E10+D11*D17</f>
        <v>474000</v>
      </c>
      <c r="E12" s="14"/>
      <c r="F12" s="14">
        <f>F5*G5+F6*G6+F7*G7+F8*G8+F9*G9+F10*G10+F11*F17</f>
        <v>986000</v>
      </c>
      <c r="G12" s="14"/>
      <c r="H12" s="14">
        <f>H5*I5+H6*I6+H7*I7+H8*I8+H9*I9+H10*I10+H11*H17</f>
        <v>603000</v>
      </c>
      <c r="I12" s="14"/>
      <c r="J12" s="14">
        <f>J5*K5+J6*K6+J7*K7+J8*K8+J9*K9+J10*K10+J11*J17</f>
        <v>1467000</v>
      </c>
      <c r="K12" s="14"/>
      <c r="L12" s="20">
        <f>D12*E12+F12*G12+H12*I12+J12*K12</f>
        <v>0</v>
      </c>
      <c r="M12" s="9"/>
      <c r="N12" s="24"/>
      <c r="O12" s="10"/>
      <c r="P12" s="10"/>
    </row>
    <row r="13" spans="2:16" x14ac:dyDescent="0.25">
      <c r="B13" s="12" t="s">
        <v>21</v>
      </c>
      <c r="C13" s="12"/>
      <c r="D13" s="12"/>
      <c r="E13" s="12"/>
      <c r="F13" s="13">
        <f>AVERAGE(L5:L11)</f>
        <v>720000</v>
      </c>
      <c r="G13" s="14"/>
      <c r="H13" s="15"/>
      <c r="I13" s="16"/>
      <c r="J13" s="17"/>
      <c r="K13" s="16"/>
    </row>
    <row r="14" spans="2:16" x14ac:dyDescent="0.25">
      <c r="B14" s="12" t="s">
        <v>22</v>
      </c>
      <c r="C14" s="12"/>
      <c r="D14" s="12"/>
      <c r="E14" s="12"/>
      <c r="F14" s="13">
        <f>MAX(L5:L11)</f>
        <v>1510000</v>
      </c>
      <c r="G14" s="14"/>
      <c r="H14" s="18"/>
      <c r="I14" s="19"/>
      <c r="J14" s="18"/>
      <c r="K14" s="19"/>
    </row>
    <row r="15" spans="2:16" x14ac:dyDescent="0.25">
      <c r="B15" s="12" t="s">
        <v>23</v>
      </c>
      <c r="C15" s="12"/>
      <c r="D15" s="12"/>
      <c r="E15" s="12"/>
      <c r="F15" s="13">
        <f>MAX(L6:L12)</f>
        <v>1510000</v>
      </c>
      <c r="G15" s="14"/>
      <c r="H15" s="18"/>
      <c r="I15" s="19"/>
      <c r="J15" s="18"/>
      <c r="K15" s="19"/>
    </row>
    <row r="18" spans="7:14" x14ac:dyDescent="0.25">
      <c r="G18" s="5"/>
      <c r="H18" s="5"/>
      <c r="I18" s="5"/>
      <c r="J18" s="5"/>
      <c r="K18" s="5"/>
      <c r="L18" s="5"/>
      <c r="M18" s="5"/>
    </row>
    <row r="20" spans="7:14" x14ac:dyDescent="0.25">
      <c r="M20" t="s">
        <v>25</v>
      </c>
      <c r="N20" s="11">
        <v>5000</v>
      </c>
    </row>
  </sheetData>
  <conditionalFormatting sqref="L7:L11">
    <cfRule type="cellIs" dxfId="1" priority="2" operator="between">
      <formula>500000</formula>
      <formula>800000</formula>
    </cfRule>
  </conditionalFormatting>
  <conditionalFormatting sqref="L5:L12">
    <cfRule type="cellIs" dxfId="0" priority="1" operator="greaterThan">
      <formula>1000000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joud khattab</cp:lastModifiedBy>
  <dcterms:created xsi:type="dcterms:W3CDTF">2017-12-12T13:37:49Z</dcterms:created>
  <dcterms:modified xsi:type="dcterms:W3CDTF">2018-09-01T21:29:17Z</dcterms:modified>
</cp:coreProperties>
</file>