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32760" yWindow="32760" windowWidth="11490" windowHeight="10305"/>
  </bookViews>
  <sheets>
    <sheet name="铝板订购" sheetId="7" r:id="rId1"/>
  </sheets>
  <definedNames>
    <definedName name="_xlnm._FilterDatabase" localSheetId="0" hidden="1">铝板订购!$A$4:$I$87</definedName>
    <definedName name="_xlnm.Print_Area" localSheetId="0">铝板订购!$A$1:$I$87</definedName>
    <definedName name="_xlnm.Print_Titles" localSheetId="0">铝板订购!$1:$4</definedName>
  </definedNames>
  <calcPr calcId="152511" concurrentCalc="0"/>
</workbook>
</file>

<file path=xl/calcChain.xml><?xml version="1.0" encoding="utf-8"?>
<calcChain xmlns="http://schemas.openxmlformats.org/spreadsheetml/2006/main">
  <c r="H5" i="7" l="1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F81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16" i="7"/>
  <c r="G17" i="7"/>
  <c r="G18" i="7"/>
  <c r="G19" i="7"/>
  <c r="G20" i="7"/>
  <c r="G79" i="7"/>
  <c r="G80" i="7"/>
  <c r="G15" i="7"/>
  <c r="G14" i="7"/>
  <c r="G13" i="7"/>
  <c r="G12" i="7"/>
  <c r="G11" i="7"/>
  <c r="G10" i="7"/>
  <c r="G9" i="7"/>
  <c r="G8" i="7"/>
  <c r="G7" i="7"/>
  <c r="G6" i="7"/>
  <c r="G5" i="7"/>
</calcChain>
</file>

<file path=xl/sharedStrings.xml><?xml version="1.0" encoding="utf-8"?>
<sst xmlns="http://schemas.openxmlformats.org/spreadsheetml/2006/main" count="251" uniqueCount="176">
  <si>
    <t>备注</t>
    <phoneticPr fontId="2" type="noConversion"/>
  </si>
  <si>
    <t>件；</t>
    <phoneticPr fontId="2" type="noConversion"/>
  </si>
  <si>
    <t>门窗编号</t>
    <phoneticPr fontId="2" type="noConversion"/>
  </si>
  <si>
    <t>数量</t>
    <phoneticPr fontId="2" type="noConversion"/>
  </si>
  <si>
    <t>单位</t>
    <phoneticPr fontId="2" type="noConversion"/>
  </si>
  <si>
    <t>宽度mm</t>
    <phoneticPr fontId="2" type="noConversion"/>
  </si>
  <si>
    <t>高度mm</t>
    <phoneticPr fontId="2" type="noConversion"/>
  </si>
  <si>
    <t>共：</t>
    <phoneticPr fontId="2" type="noConversion"/>
  </si>
  <si>
    <t>面积㎡</t>
    <phoneticPr fontId="2" type="noConversion"/>
  </si>
  <si>
    <t>平方米</t>
    <phoneticPr fontId="2" type="noConversion"/>
  </si>
  <si>
    <t>佛山市拓实达幕墙门窗制造有限公司</t>
    <phoneticPr fontId="2" type="noConversion"/>
  </si>
  <si>
    <t xml:space="preserve">    2、装饰面都必须贴保护膜，散片交货。</t>
    <phoneticPr fontId="7" type="noConversion"/>
  </si>
  <si>
    <t xml:space="preserve">    3、每件都要贴标签，标签上必须打印工程名称、门窗编号、铝板厚度型号、宽度、高度、颜色。</t>
    <phoneticPr fontId="2" type="noConversion"/>
  </si>
  <si>
    <t xml:space="preserve">    5、刚性交货日期：</t>
    <phoneticPr fontId="2" type="noConversion"/>
  </si>
  <si>
    <t>注：1、装饰面应符合表面处理要求，颜色应同确认色板。</t>
    <phoneticPr fontId="7" type="noConversion"/>
  </si>
  <si>
    <t>合  计</t>
    <phoneticPr fontId="2" type="noConversion"/>
  </si>
  <si>
    <t>制单：刘思敏         核对：               审核/PI：                核准：</t>
    <phoneticPr fontId="2" type="noConversion"/>
  </si>
  <si>
    <t>Y002</t>
  </si>
  <si>
    <t>1.5mm折弯铝板</t>
  </si>
  <si>
    <t>Y004</t>
  </si>
  <si>
    <t>Y006</t>
  </si>
  <si>
    <t>Y008</t>
  </si>
  <si>
    <t>Y010</t>
  </si>
  <si>
    <t>Y012</t>
  </si>
  <si>
    <t>Y014</t>
  </si>
  <si>
    <t>Y016</t>
  </si>
  <si>
    <t>Y018</t>
  </si>
  <si>
    <t>Y020</t>
  </si>
  <si>
    <t>Y022</t>
  </si>
  <si>
    <t>Y024</t>
  </si>
  <si>
    <t>Y026</t>
  </si>
  <si>
    <t>Y028</t>
  </si>
  <si>
    <t>Y030</t>
  </si>
  <si>
    <t>Y032</t>
  </si>
  <si>
    <t>Y034</t>
  </si>
  <si>
    <t>Y036</t>
  </si>
  <si>
    <t>Y038</t>
  </si>
  <si>
    <t>Y040</t>
  </si>
  <si>
    <t>Y042</t>
  </si>
  <si>
    <t>Y044</t>
  </si>
  <si>
    <t>Y046</t>
  </si>
  <si>
    <t>Y048</t>
  </si>
  <si>
    <t>Y050</t>
  </si>
  <si>
    <t>Y052</t>
  </si>
  <si>
    <t>Y054</t>
  </si>
  <si>
    <t>Y056</t>
  </si>
  <si>
    <t>Y058</t>
  </si>
  <si>
    <t>Y060</t>
  </si>
  <si>
    <t>Y062</t>
  </si>
  <si>
    <t>Y064</t>
  </si>
  <si>
    <t>Y066</t>
  </si>
  <si>
    <t>Y068</t>
  </si>
  <si>
    <t>Y070</t>
  </si>
  <si>
    <t>Y072</t>
  </si>
  <si>
    <t>Y074</t>
  </si>
  <si>
    <t>Y076</t>
  </si>
  <si>
    <t>Y078</t>
  </si>
  <si>
    <t>Y080</t>
  </si>
  <si>
    <t>Y082</t>
  </si>
  <si>
    <t>Y085</t>
  </si>
  <si>
    <t>Y087</t>
  </si>
  <si>
    <t>Y089</t>
  </si>
  <si>
    <t>Y091</t>
  </si>
  <si>
    <t>Y093</t>
  </si>
  <si>
    <t>Y095</t>
  </si>
  <si>
    <t>Y097</t>
  </si>
  <si>
    <t>Y099</t>
  </si>
  <si>
    <t>Y101</t>
  </si>
  <si>
    <t>Y103</t>
  </si>
  <si>
    <t>Y105</t>
  </si>
  <si>
    <t>Y107</t>
  </si>
  <si>
    <t>Y109</t>
  </si>
  <si>
    <t>Y111</t>
  </si>
  <si>
    <t>Y113</t>
  </si>
  <si>
    <t>Y115</t>
  </si>
  <si>
    <t>Y117</t>
  </si>
  <si>
    <t>Y119</t>
  </si>
  <si>
    <t>Y121</t>
  </si>
  <si>
    <t>Y123</t>
  </si>
  <si>
    <t>Y125</t>
  </si>
  <si>
    <t>Y127</t>
  </si>
  <si>
    <t>Y129</t>
  </si>
  <si>
    <t>Y131</t>
  </si>
  <si>
    <t>Y133</t>
  </si>
  <si>
    <t>Y135</t>
  </si>
  <si>
    <t>Y137</t>
  </si>
  <si>
    <t>Y139</t>
  </si>
  <si>
    <t>Y141</t>
  </si>
  <si>
    <t>Y143</t>
  </si>
  <si>
    <t>Y145</t>
  </si>
  <si>
    <t>Y147</t>
  </si>
  <si>
    <t>Y149</t>
  </si>
  <si>
    <t>Y151</t>
  </si>
  <si>
    <t>Y153</t>
  </si>
  <si>
    <t xml:space="preserve">    4、色号:C20984S2LN</t>
  </si>
  <si>
    <t>L2.002</t>
  </si>
  <si>
    <t>L2.004</t>
  </si>
  <si>
    <t>L2.006</t>
  </si>
  <si>
    <t>L2.008</t>
  </si>
  <si>
    <t>L2.010</t>
  </si>
  <si>
    <t>L2.012</t>
  </si>
  <si>
    <t>L2.014</t>
  </si>
  <si>
    <t>L2.016</t>
  </si>
  <si>
    <t>L2.018</t>
  </si>
  <si>
    <t>L2.020</t>
  </si>
  <si>
    <t>L2.022</t>
  </si>
  <si>
    <t>L2.024</t>
  </si>
  <si>
    <t>L2.026</t>
  </si>
  <si>
    <t>L2.028</t>
  </si>
  <si>
    <t>L2.030</t>
  </si>
  <si>
    <t>L2.032</t>
  </si>
  <si>
    <t>L2.034</t>
  </si>
  <si>
    <t>L2.036</t>
  </si>
  <si>
    <t>L2.038</t>
  </si>
  <si>
    <t>L2.040</t>
  </si>
  <si>
    <t>L2.042</t>
  </si>
  <si>
    <t>L2.044</t>
  </si>
  <si>
    <t>L2.046</t>
  </si>
  <si>
    <t>L2.048</t>
  </si>
  <si>
    <t>L2.050</t>
  </si>
  <si>
    <t>L2.052</t>
  </si>
  <si>
    <t>L2.054</t>
  </si>
  <si>
    <t>L2.056</t>
  </si>
  <si>
    <t>L2.058</t>
  </si>
  <si>
    <t>L2.060</t>
  </si>
  <si>
    <t>L2.062</t>
  </si>
  <si>
    <t>L2.064</t>
  </si>
  <si>
    <t>L2.066</t>
  </si>
  <si>
    <t>L2.068</t>
  </si>
  <si>
    <t>L2.070</t>
  </si>
  <si>
    <t>L2.072</t>
  </si>
  <si>
    <t>L2.074</t>
  </si>
  <si>
    <t>L2.076</t>
  </si>
  <si>
    <t>L2.078</t>
  </si>
  <si>
    <t>L2.080</t>
  </si>
  <si>
    <t>L2.082</t>
  </si>
  <si>
    <t>L2.086</t>
  </si>
  <si>
    <t>L2.088</t>
  </si>
  <si>
    <t>L2.090</t>
  </si>
  <si>
    <t>L2.092</t>
  </si>
  <si>
    <t>L2.094</t>
  </si>
  <si>
    <t>L2.096</t>
  </si>
  <si>
    <t>L2.098</t>
  </si>
  <si>
    <t>L2.100</t>
  </si>
  <si>
    <t>L2.102</t>
  </si>
  <si>
    <t>L2.104</t>
  </si>
  <si>
    <t>L2.106</t>
  </si>
  <si>
    <t>L2.108</t>
  </si>
  <si>
    <t>L2.110</t>
  </si>
  <si>
    <t>L2.112</t>
  </si>
  <si>
    <t>L2.114</t>
  </si>
  <si>
    <t>L2.116</t>
  </si>
  <si>
    <t>L2.118</t>
  </si>
  <si>
    <t>L2.120</t>
  </si>
  <si>
    <t>L2.122</t>
  </si>
  <si>
    <t>L2.124</t>
  </si>
  <si>
    <t>L2.126</t>
  </si>
  <si>
    <t>L2.128</t>
  </si>
  <si>
    <t>L2.130</t>
  </si>
  <si>
    <t>L2.132</t>
  </si>
  <si>
    <t>L2.134</t>
  </si>
  <si>
    <t>L2.136</t>
  </si>
  <si>
    <t>L2.138</t>
  </si>
  <si>
    <t>L2.140</t>
  </si>
  <si>
    <t>L2.142</t>
  </si>
  <si>
    <t>L2.144</t>
  </si>
  <si>
    <t>L2.146</t>
  </si>
  <si>
    <t>L2.148</t>
  </si>
  <si>
    <t>L2.150</t>
  </si>
  <si>
    <t>L2.152</t>
  </si>
  <si>
    <t>L2.154</t>
  </si>
  <si>
    <t>单号：LB2020041602</t>
  </si>
  <si>
    <t>工程名称：202工程2层</t>
  </si>
  <si>
    <t>工艺号</t>
    <phoneticPr fontId="7" type="noConversion"/>
  </si>
  <si>
    <t>XXX订购单</t>
    <phoneticPr fontId="7" type="noConversion"/>
  </si>
  <si>
    <t>名称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</si>
</sst>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;[Red]0.00"/>
  </numFmts>
  <fonts count="13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sz val="11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sz val="14"/>
      <name val="宋体"/>
      <family val="2"/>
      <scheme val="minor"/>
    </font>
    <font>
      <sz val="12"/>
      <name val="宋体"/>
      <family val="2"/>
      <scheme val="minor"/>
    </font>
    <font>
      <b/>
      <sz val="20"/>
      <name val="宋体"/>
      <family val="2"/>
      <scheme val="minor"/>
    </font>
    <font>
      <b/>
      <sz val="18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2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5" xfId="0" applyFont="1" applyFill="1" applyBorder="1"/>
    <xf numFmtId="0" fontId="1" fillId="2" borderId="7" xfId="0" applyFont="1" applyFill="1" applyBorder="1" applyAlignment="1">
      <alignment horizontal="center"/>
    </xf>
    <xf numFmtId="177" fontId="5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6" fillId="2" borderId="9" xfId="0" applyFont="1" applyFill="1" applyBorder="1" applyAlignment="1" applyProtection="1">
      <alignment horizontal="center" shrinkToFit="1"/>
      <protection locked="0"/>
    </xf>
    <xf numFmtId="0" fontId="6" fillId="2" borderId="10" xfId="0" applyFont="1" applyFill="1" applyBorder="1" applyAlignment="1" applyProtection="1">
      <alignment horizontal="center" shrinkToFit="1"/>
      <protection locked="0"/>
    </xf>
    <xf numFmtId="0" fontId="6" fillId="2" borderId="10" xfId="0" applyFont="1" applyFill="1" applyBorder="1" applyAlignment="1" applyProtection="1">
      <alignment horizontal="center"/>
      <protection locked="0"/>
    </xf>
    <xf numFmtId="177" fontId="6" fillId="2" borderId="10" xfId="0" applyNumberFormat="1" applyFont="1" applyFill="1" applyBorder="1" applyAlignment="1" applyProtection="1">
      <alignment horizontal="center"/>
      <protection locked="0"/>
    </xf>
    <xf numFmtId="0" fontId="6" fillId="2" borderId="0" xfId="0" applyFont="1" applyFill="1"/>
    <xf numFmtId="0" fontId="6" fillId="0" borderId="11" xfId="0" applyFont="1" applyBorder="1"/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10" fillId="2" borderId="0" xfId="0" applyFont="1" applyFill="1"/>
    <xf numFmtId="0" fontId="6" fillId="2" borderId="1" xfId="0" applyFont="1" applyFill="1" applyBorder="1"/>
    <xf numFmtId="0" fontId="5" fillId="2" borderId="15" xfId="0" applyFont="1" applyFill="1" applyBorder="1" applyAlignment="1">
      <alignment horizontal="center" vertical="center"/>
    </xf>
    <xf numFmtId="0" fontId="6" fillId="2" borderId="11" xfId="0" applyFont="1" applyFill="1" applyBorder="1"/>
    <xf numFmtId="0" fontId="9" fillId="2" borderId="12" xfId="0" applyFont="1" applyFill="1" applyBorder="1" applyAlignment="1">
      <alignment horizontal="center" vertical="center"/>
    </xf>
    <xf numFmtId="177" fontId="6" fillId="2" borderId="16" xfId="0" applyNumberFormat="1" applyFont="1" applyFill="1" applyBorder="1" applyAlignment="1" applyProtection="1">
      <alignment horizontal="center"/>
      <protection locked="0"/>
    </xf>
    <xf numFmtId="0" fontId="6" fillId="0" borderId="17" xfId="0" applyFont="1" applyFill="1" applyBorder="1" applyAlignment="1" applyProtection="1">
      <alignment horizontal="center" vertical="center" shrinkToFit="1"/>
      <protection locked="0"/>
    </xf>
    <xf numFmtId="0" fontId="6" fillId="0" borderId="17" xfId="0" applyFont="1" applyFill="1" applyBorder="1" applyAlignment="1">
      <alignment horizontal="center" vertical="center" shrinkToFit="1"/>
    </xf>
    <xf numFmtId="0" fontId="0" fillId="3" borderId="3" xfId="0" applyFont="1" applyFill="1" applyBorder="1"/>
    <xf numFmtId="0" fontId="1" fillId="3" borderId="0" xfId="0" applyFont="1" applyFill="1" applyBorder="1"/>
    <xf numFmtId="0" fontId="11" fillId="2" borderId="0" xfId="0" applyFont="1" applyFill="1" applyAlignment="1">
      <alignment horizontal="center"/>
    </xf>
    <xf numFmtId="176" fontId="6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shrinkToFit="1"/>
    </xf>
    <xf numFmtId="0" fontId="8" fillId="2" borderId="0" xfId="0" applyFont="1" applyFill="1" applyAlignment="1">
      <alignment horizontal="left" vertical="center" shrinkToFit="1"/>
    </xf>
    <xf numFmtId="0" fontId="1" fillId="2" borderId="18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/>
    </xf>
  </cellXfs>
  <cellStyles count="2">
    <cellStyle name="常规" xfId="0" builtinId="0"/>
    <cellStyle name="常规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146685</xdr:colOff>
      <xdr:row>81</xdr:row>
      <xdr:rowOff>91440</xdr:rowOff>
    </xdr:from>
    <xdr:to>
      <xdr:col>8</xdr:col>
      <xdr:colOff>480060</xdr:colOff>
      <xdr:row>82</xdr:row>
      <xdr:rowOff>154496</xdr:rowOff>
    </xdr:to>
    <xdr:sp macro="" textlink="">
      <xdr:nvSpPr>
        <xdr:cNvPr id="2" name="文本框 1"/>
        <xdr:cNvSpPr txBox="1"/>
      </xdr:nvSpPr>
      <xdr:spPr>
        <a:xfrm>
          <a:off x="4785360" y="18150840"/>
          <a:ext cx="1470660" cy="28194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zh-CN" altLang="en-US" sz="1400" b="1"/>
            <a:t>全部按图纸加工</a:t>
          </a:r>
          <a:endParaRPr lang="ar-SA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showZeros="0" tabSelected="1" zoomScale="85" zoomScaleNormal="85" zoomScaleSheetLayoutView="100" workbookViewId="0">
      <selection activeCell="M5" sqref="M5"/>
    </sheetView>
  </sheetViews>
  <sheetFormatPr defaultColWidth="14.125" defaultRowHeight="14.25"/>
  <cols>
    <col min="1" max="8" width="18" style="3" customWidth="1"/>
    <col min="9" max="9" width="18" style="4" customWidth="1"/>
    <col min="10" max="11" width="5.625" customWidth="1"/>
    <col min="12" max="238" width="5.625" style="1" customWidth="1"/>
    <col min="239" max="240" width="8.75" style="1" customWidth="1"/>
    <col min="241" max="243" width="0.125" style="1" customWidth="1"/>
    <col min="244" max="16384" width="14.125" style="1"/>
  </cols>
  <sheetData>
    <row r="1" spans="1:9" ht="25.5">
      <c r="A1" s="42" t="s">
        <v>10</v>
      </c>
      <c r="B1" s="42"/>
      <c r="C1" s="42"/>
      <c r="D1" s="42"/>
      <c r="E1" s="42"/>
      <c r="F1" s="42"/>
      <c r="G1" s="42"/>
      <c r="H1" s="42"/>
      <c r="I1" s="42"/>
    </row>
    <row r="2" spans="1:9" ht="22.5">
      <c r="A2" s="47" t="s">
        <v>174</v>
      </c>
      <c r="B2" s="47"/>
      <c r="C2" s="47"/>
      <c r="D2" s="47"/>
      <c r="E2" s="47"/>
      <c r="F2" s="47"/>
      <c r="G2" s="47"/>
      <c r="H2" s="47"/>
      <c r="I2" s="47"/>
    </row>
    <row r="3" spans="1:9" s="6" customFormat="1" ht="18.75">
      <c r="A3" s="44" t="s">
        <v>172</v>
      </c>
      <c r="B3" s="44"/>
      <c r="C3" s="45"/>
      <c r="D3" s="45"/>
      <c r="E3" s="45"/>
      <c r="F3" s="45"/>
      <c r="G3" s="43" t="s">
        <v>171</v>
      </c>
      <c r="H3" s="43"/>
      <c r="I3" s="43"/>
    </row>
    <row r="4" spans="1:9" s="32" customFormat="1" ht="18.75">
      <c r="A4" s="36" t="s">
        <v>173</v>
      </c>
      <c r="B4" s="28" t="s">
        <v>2</v>
      </c>
      <c r="C4" s="29" t="s">
        <v>175</v>
      </c>
      <c r="D4" s="30" t="s">
        <v>5</v>
      </c>
      <c r="E4" s="30" t="s">
        <v>6</v>
      </c>
      <c r="F4" s="29" t="s">
        <v>3</v>
      </c>
      <c r="G4" s="29" t="s">
        <v>4</v>
      </c>
      <c r="H4" s="29" t="s">
        <v>8</v>
      </c>
      <c r="I4" s="31" t="s">
        <v>0</v>
      </c>
    </row>
    <row r="5" spans="1:9" s="26" customFormat="1" ht="18.75">
      <c r="A5" s="22" t="s">
        <v>17</v>
      </c>
      <c r="B5" s="22" t="s">
        <v>95</v>
      </c>
      <c r="C5" s="23" t="s">
        <v>18</v>
      </c>
      <c r="D5" s="24">
        <v>54</v>
      </c>
      <c r="E5" s="23">
        <v>2646</v>
      </c>
      <c r="F5" s="24">
        <v>2</v>
      </c>
      <c r="G5" s="24" t="str">
        <f>IF(F5&lt;&gt;"","件","")</f>
        <v>件</v>
      </c>
      <c r="H5" s="25">
        <f>+D5*E5*F5/1000000</f>
        <v>0.28576800000000002</v>
      </c>
      <c r="I5" s="38"/>
    </row>
    <row r="6" spans="1:9" s="26" customFormat="1" ht="18.75">
      <c r="A6" s="22" t="s">
        <v>19</v>
      </c>
      <c r="B6" s="22" t="s">
        <v>96</v>
      </c>
      <c r="C6" s="23" t="s">
        <v>18</v>
      </c>
      <c r="D6" s="24">
        <v>54</v>
      </c>
      <c r="E6" s="23">
        <v>2646</v>
      </c>
      <c r="F6" s="24">
        <v>2</v>
      </c>
      <c r="G6" s="24" t="str">
        <f t="shared" ref="G6:G15" si="0">IF(F6&lt;&gt;"","件","")</f>
        <v>件</v>
      </c>
      <c r="H6" s="37">
        <f t="shared" ref="H6:H15" si="1">+D6*E6*F6/1000000</f>
        <v>0.28576800000000002</v>
      </c>
      <c r="I6" s="38"/>
    </row>
    <row r="7" spans="1:9" s="26" customFormat="1" ht="18.75">
      <c r="A7" s="22" t="s">
        <v>20</v>
      </c>
      <c r="B7" s="22" t="s">
        <v>97</v>
      </c>
      <c r="C7" s="23" t="s">
        <v>18</v>
      </c>
      <c r="D7" s="24">
        <v>54</v>
      </c>
      <c r="E7" s="23">
        <v>2646</v>
      </c>
      <c r="F7" s="24">
        <v>2</v>
      </c>
      <c r="G7" s="24" t="str">
        <f t="shared" si="0"/>
        <v>件</v>
      </c>
      <c r="H7" s="37">
        <f t="shared" si="1"/>
        <v>0.28576800000000002</v>
      </c>
      <c r="I7" s="38"/>
    </row>
    <row r="8" spans="1:9" s="26" customFormat="1" ht="18.75">
      <c r="A8" s="22" t="s">
        <v>21</v>
      </c>
      <c r="B8" s="22" t="s">
        <v>98</v>
      </c>
      <c r="C8" s="23" t="s">
        <v>18</v>
      </c>
      <c r="D8" s="24">
        <v>54</v>
      </c>
      <c r="E8" s="23">
        <v>2646</v>
      </c>
      <c r="F8" s="24">
        <v>2</v>
      </c>
      <c r="G8" s="24" t="str">
        <f t="shared" si="0"/>
        <v>件</v>
      </c>
      <c r="H8" s="37">
        <f t="shared" si="1"/>
        <v>0.28576800000000002</v>
      </c>
      <c r="I8" s="38"/>
    </row>
    <row r="9" spans="1:9" s="26" customFormat="1" ht="18.75">
      <c r="A9" s="22" t="s">
        <v>22</v>
      </c>
      <c r="B9" s="22" t="s">
        <v>99</v>
      </c>
      <c r="C9" s="23" t="s">
        <v>18</v>
      </c>
      <c r="D9" s="24">
        <v>54</v>
      </c>
      <c r="E9" s="23">
        <v>2646</v>
      </c>
      <c r="F9" s="24">
        <v>2</v>
      </c>
      <c r="G9" s="24" t="str">
        <f>IF(F9&lt;&gt;"","件","")</f>
        <v>件</v>
      </c>
      <c r="H9" s="37">
        <f t="shared" si="1"/>
        <v>0.28576800000000002</v>
      </c>
      <c r="I9" s="38"/>
    </row>
    <row r="10" spans="1:9" s="26" customFormat="1" ht="18.75">
      <c r="A10" s="22" t="s">
        <v>23</v>
      </c>
      <c r="B10" s="22" t="s">
        <v>100</v>
      </c>
      <c r="C10" s="23" t="s">
        <v>18</v>
      </c>
      <c r="D10" s="24">
        <v>54</v>
      </c>
      <c r="E10" s="23">
        <v>2646</v>
      </c>
      <c r="F10" s="24">
        <v>2</v>
      </c>
      <c r="G10" s="24" t="str">
        <f t="shared" si="0"/>
        <v>件</v>
      </c>
      <c r="H10" s="37">
        <f t="shared" si="1"/>
        <v>0.28576800000000002</v>
      </c>
      <c r="I10" s="38"/>
    </row>
    <row r="11" spans="1:9" s="26" customFormat="1" ht="18.75">
      <c r="A11" s="22" t="s">
        <v>24</v>
      </c>
      <c r="B11" s="22" t="s">
        <v>101</v>
      </c>
      <c r="C11" s="23" t="s">
        <v>18</v>
      </c>
      <c r="D11" s="24">
        <v>54</v>
      </c>
      <c r="E11" s="23">
        <v>2646</v>
      </c>
      <c r="F11" s="24">
        <v>2</v>
      </c>
      <c r="G11" s="24" t="str">
        <f t="shared" si="0"/>
        <v>件</v>
      </c>
      <c r="H11" s="37">
        <f t="shared" si="1"/>
        <v>0.28576800000000002</v>
      </c>
      <c r="I11" s="39"/>
    </row>
    <row r="12" spans="1:9" s="26" customFormat="1" ht="18.75">
      <c r="A12" s="22" t="s">
        <v>25</v>
      </c>
      <c r="B12" s="22" t="s">
        <v>102</v>
      </c>
      <c r="C12" s="23" t="s">
        <v>18</v>
      </c>
      <c r="D12" s="24">
        <v>54</v>
      </c>
      <c r="E12" s="23">
        <v>2646</v>
      </c>
      <c r="F12" s="24">
        <v>2</v>
      </c>
      <c r="G12" s="24" t="str">
        <f t="shared" si="0"/>
        <v>件</v>
      </c>
      <c r="H12" s="37">
        <f t="shared" si="1"/>
        <v>0.28576800000000002</v>
      </c>
      <c r="I12" s="38"/>
    </row>
    <row r="13" spans="1:9" s="26" customFormat="1" ht="18.75">
      <c r="A13" s="22" t="s">
        <v>26</v>
      </c>
      <c r="B13" s="22" t="s">
        <v>103</v>
      </c>
      <c r="C13" s="23" t="s">
        <v>18</v>
      </c>
      <c r="D13" s="24">
        <v>54</v>
      </c>
      <c r="E13" s="23">
        <v>2646</v>
      </c>
      <c r="F13" s="24">
        <v>2</v>
      </c>
      <c r="G13" s="24" t="str">
        <f t="shared" si="0"/>
        <v>件</v>
      </c>
      <c r="H13" s="37">
        <f t="shared" si="1"/>
        <v>0.28576800000000002</v>
      </c>
      <c r="I13" s="38"/>
    </row>
    <row r="14" spans="1:9" s="26" customFormat="1" ht="18.75">
      <c r="A14" s="22" t="s">
        <v>27</v>
      </c>
      <c r="B14" s="22" t="s">
        <v>104</v>
      </c>
      <c r="C14" s="23" t="s">
        <v>18</v>
      </c>
      <c r="D14" s="24">
        <v>54</v>
      </c>
      <c r="E14" s="23">
        <v>2646</v>
      </c>
      <c r="F14" s="24">
        <v>2</v>
      </c>
      <c r="G14" s="24" t="str">
        <f t="shared" si="0"/>
        <v>件</v>
      </c>
      <c r="H14" s="37">
        <f t="shared" si="1"/>
        <v>0.28576800000000002</v>
      </c>
      <c r="I14" s="38"/>
    </row>
    <row r="15" spans="1:9" s="26" customFormat="1" ht="18.75">
      <c r="A15" s="22" t="s">
        <v>28</v>
      </c>
      <c r="B15" s="22" t="s">
        <v>105</v>
      </c>
      <c r="C15" s="23" t="s">
        <v>18</v>
      </c>
      <c r="D15" s="24">
        <v>54</v>
      </c>
      <c r="E15" s="23">
        <v>2646</v>
      </c>
      <c r="F15" s="24">
        <v>2</v>
      </c>
      <c r="G15" s="24" t="str">
        <f t="shared" si="0"/>
        <v>件</v>
      </c>
      <c r="H15" s="37">
        <f t="shared" si="1"/>
        <v>0.28576800000000002</v>
      </c>
      <c r="I15" s="38"/>
    </row>
    <row r="16" spans="1:9" s="26" customFormat="1" ht="18.75">
      <c r="A16" s="22" t="s">
        <v>29</v>
      </c>
      <c r="B16" s="22" t="s">
        <v>106</v>
      </c>
      <c r="C16" s="23" t="s">
        <v>18</v>
      </c>
      <c r="D16" s="24">
        <v>54</v>
      </c>
      <c r="E16" s="23">
        <v>2646</v>
      </c>
      <c r="F16" s="24">
        <v>2</v>
      </c>
      <c r="G16" s="24" t="str">
        <f t="shared" ref="G16:G24" si="2">IF(F16&lt;&gt;"","件","")</f>
        <v>件</v>
      </c>
      <c r="H16" s="37">
        <f t="shared" ref="H16:H30" si="3">+D16*E16*F16/1000000</f>
        <v>0.28576800000000002</v>
      </c>
      <c r="I16" s="38"/>
    </row>
    <row r="17" spans="1:9" s="26" customFormat="1" ht="18.75">
      <c r="A17" s="22" t="s">
        <v>30</v>
      </c>
      <c r="B17" s="22" t="s">
        <v>107</v>
      </c>
      <c r="C17" s="23" t="s">
        <v>18</v>
      </c>
      <c r="D17" s="24">
        <v>54</v>
      </c>
      <c r="E17" s="23">
        <v>2646</v>
      </c>
      <c r="F17" s="24">
        <v>2</v>
      </c>
      <c r="G17" s="24" t="str">
        <f t="shared" si="2"/>
        <v>件</v>
      </c>
      <c r="H17" s="37">
        <f t="shared" si="3"/>
        <v>0.28576800000000002</v>
      </c>
      <c r="I17" s="38"/>
    </row>
    <row r="18" spans="1:9" s="26" customFormat="1" ht="18.75">
      <c r="A18" s="22" t="s">
        <v>31</v>
      </c>
      <c r="B18" s="22" t="s">
        <v>108</v>
      </c>
      <c r="C18" s="23" t="s">
        <v>18</v>
      </c>
      <c r="D18" s="24">
        <v>54</v>
      </c>
      <c r="E18" s="23">
        <v>2646</v>
      </c>
      <c r="F18" s="24">
        <v>2</v>
      </c>
      <c r="G18" s="24" t="str">
        <f t="shared" si="2"/>
        <v>件</v>
      </c>
      <c r="H18" s="37">
        <f t="shared" si="3"/>
        <v>0.28576800000000002</v>
      </c>
      <c r="I18" s="39"/>
    </row>
    <row r="19" spans="1:9" s="26" customFormat="1" ht="18.75">
      <c r="A19" s="22" t="s">
        <v>32</v>
      </c>
      <c r="B19" s="22" t="s">
        <v>109</v>
      </c>
      <c r="C19" s="23" t="s">
        <v>18</v>
      </c>
      <c r="D19" s="24">
        <v>54</v>
      </c>
      <c r="E19" s="23">
        <v>2646</v>
      </c>
      <c r="F19" s="24">
        <v>2</v>
      </c>
      <c r="G19" s="24" t="str">
        <f t="shared" si="2"/>
        <v>件</v>
      </c>
      <c r="H19" s="37">
        <f t="shared" si="3"/>
        <v>0.28576800000000002</v>
      </c>
      <c r="I19" s="38"/>
    </row>
    <row r="20" spans="1:9" s="26" customFormat="1" ht="18.75">
      <c r="A20" s="22" t="s">
        <v>33</v>
      </c>
      <c r="B20" s="22" t="s">
        <v>110</v>
      </c>
      <c r="C20" s="23" t="s">
        <v>18</v>
      </c>
      <c r="D20" s="24">
        <v>54</v>
      </c>
      <c r="E20" s="23">
        <v>2646</v>
      </c>
      <c r="F20" s="24">
        <v>2</v>
      </c>
      <c r="G20" s="24" t="str">
        <f t="shared" si="2"/>
        <v>件</v>
      </c>
      <c r="H20" s="37">
        <f t="shared" si="3"/>
        <v>0.28576800000000002</v>
      </c>
      <c r="I20" s="38"/>
    </row>
    <row r="21" spans="1:9" s="26" customFormat="1" ht="18.75">
      <c r="A21" s="22" t="s">
        <v>34</v>
      </c>
      <c r="B21" s="22" t="s">
        <v>111</v>
      </c>
      <c r="C21" s="23" t="s">
        <v>18</v>
      </c>
      <c r="D21" s="24">
        <v>59</v>
      </c>
      <c r="E21" s="23">
        <v>2646</v>
      </c>
      <c r="F21" s="24">
        <v>2</v>
      </c>
      <c r="G21" s="24" t="str">
        <f t="shared" si="2"/>
        <v>件</v>
      </c>
      <c r="H21" s="37">
        <f t="shared" si="3"/>
        <v>0.31222800000000001</v>
      </c>
      <c r="I21" s="38"/>
    </row>
    <row r="22" spans="1:9" s="26" customFormat="1" ht="18.75">
      <c r="A22" s="22" t="s">
        <v>35</v>
      </c>
      <c r="B22" s="22" t="s">
        <v>112</v>
      </c>
      <c r="C22" s="23" t="s">
        <v>18</v>
      </c>
      <c r="D22" s="24">
        <v>59</v>
      </c>
      <c r="E22" s="23">
        <v>2646</v>
      </c>
      <c r="F22" s="24">
        <v>2</v>
      </c>
      <c r="G22" s="24" t="str">
        <f t="shared" si="2"/>
        <v>件</v>
      </c>
      <c r="H22" s="37">
        <f t="shared" si="3"/>
        <v>0.31222800000000001</v>
      </c>
      <c r="I22" s="38"/>
    </row>
    <row r="23" spans="1:9" s="26" customFormat="1" ht="18.75">
      <c r="A23" s="22" t="s">
        <v>36</v>
      </c>
      <c r="B23" s="22" t="s">
        <v>113</v>
      </c>
      <c r="C23" s="23" t="s">
        <v>18</v>
      </c>
      <c r="D23" s="24">
        <v>39</v>
      </c>
      <c r="E23" s="23">
        <v>2646</v>
      </c>
      <c r="F23" s="24">
        <v>2</v>
      </c>
      <c r="G23" s="24" t="str">
        <f t="shared" si="2"/>
        <v>件</v>
      </c>
      <c r="H23" s="37">
        <f t="shared" si="3"/>
        <v>0.20638799999999999</v>
      </c>
      <c r="I23" s="38"/>
    </row>
    <row r="24" spans="1:9" s="26" customFormat="1" ht="18.75">
      <c r="A24" s="22" t="s">
        <v>37</v>
      </c>
      <c r="B24" s="22" t="s">
        <v>114</v>
      </c>
      <c r="C24" s="23" t="s">
        <v>18</v>
      </c>
      <c r="D24" s="24">
        <v>39</v>
      </c>
      <c r="E24" s="23">
        <v>2646</v>
      </c>
      <c r="F24" s="24">
        <v>2</v>
      </c>
      <c r="G24" s="24" t="str">
        <f t="shared" si="2"/>
        <v>件</v>
      </c>
      <c r="H24" s="37">
        <f t="shared" si="3"/>
        <v>0.20638799999999999</v>
      </c>
      <c r="I24" s="38"/>
    </row>
    <row r="25" spans="1:9" s="26" customFormat="1" ht="18.75">
      <c r="A25" s="22" t="s">
        <v>38</v>
      </c>
      <c r="B25" s="22" t="s">
        <v>115</v>
      </c>
      <c r="C25" s="23" t="s">
        <v>18</v>
      </c>
      <c r="D25" s="24">
        <v>39</v>
      </c>
      <c r="E25" s="23">
        <v>2646</v>
      </c>
      <c r="F25" s="24">
        <v>2</v>
      </c>
      <c r="G25" s="24" t="str">
        <f t="shared" ref="G25:G38" si="4">IF(F25&lt;&gt;"","件","")</f>
        <v>件</v>
      </c>
      <c r="H25" s="37">
        <f t="shared" si="3"/>
        <v>0.20638799999999999</v>
      </c>
      <c r="I25" s="38"/>
    </row>
    <row r="26" spans="1:9" s="26" customFormat="1" ht="18.75">
      <c r="A26" s="22" t="s">
        <v>39</v>
      </c>
      <c r="B26" s="22" t="s">
        <v>116</v>
      </c>
      <c r="C26" s="23" t="s">
        <v>18</v>
      </c>
      <c r="D26" s="24">
        <v>39</v>
      </c>
      <c r="E26" s="23">
        <v>2646</v>
      </c>
      <c r="F26" s="24">
        <v>2</v>
      </c>
      <c r="G26" s="24" t="str">
        <f t="shared" si="4"/>
        <v>件</v>
      </c>
      <c r="H26" s="37">
        <f t="shared" si="3"/>
        <v>0.20638799999999999</v>
      </c>
      <c r="I26" s="39"/>
    </row>
    <row r="27" spans="1:9" s="26" customFormat="1" ht="18.75">
      <c r="A27" s="22" t="s">
        <v>40</v>
      </c>
      <c r="B27" s="22" t="s">
        <v>117</v>
      </c>
      <c r="C27" s="23" t="s">
        <v>18</v>
      </c>
      <c r="D27" s="24">
        <v>39</v>
      </c>
      <c r="E27" s="23">
        <v>2646</v>
      </c>
      <c r="F27" s="24">
        <v>2</v>
      </c>
      <c r="G27" s="24" t="str">
        <f t="shared" si="4"/>
        <v>件</v>
      </c>
      <c r="H27" s="37">
        <f t="shared" si="3"/>
        <v>0.20638799999999999</v>
      </c>
      <c r="I27" s="38"/>
    </row>
    <row r="28" spans="1:9" s="26" customFormat="1" ht="18.75">
      <c r="A28" s="22" t="s">
        <v>41</v>
      </c>
      <c r="B28" s="22" t="s">
        <v>118</v>
      </c>
      <c r="C28" s="23" t="s">
        <v>18</v>
      </c>
      <c r="D28" s="24">
        <v>54</v>
      </c>
      <c r="E28" s="23">
        <v>2646</v>
      </c>
      <c r="F28" s="24">
        <v>2</v>
      </c>
      <c r="G28" s="24" t="str">
        <f t="shared" si="4"/>
        <v>件</v>
      </c>
      <c r="H28" s="37">
        <f t="shared" si="3"/>
        <v>0.28576800000000002</v>
      </c>
      <c r="I28" s="38"/>
    </row>
    <row r="29" spans="1:9" s="26" customFormat="1" ht="18.75">
      <c r="A29" s="22" t="s">
        <v>42</v>
      </c>
      <c r="B29" s="22" t="s">
        <v>119</v>
      </c>
      <c r="C29" s="23" t="s">
        <v>18</v>
      </c>
      <c r="D29" s="24">
        <v>69</v>
      </c>
      <c r="E29" s="23">
        <v>2646</v>
      </c>
      <c r="F29" s="24">
        <v>2</v>
      </c>
      <c r="G29" s="24" t="str">
        <f t="shared" si="4"/>
        <v>件</v>
      </c>
      <c r="H29" s="37">
        <f t="shared" si="3"/>
        <v>0.36514799999999997</v>
      </c>
      <c r="I29" s="38"/>
    </row>
    <row r="30" spans="1:9" s="26" customFormat="1" ht="18.75">
      <c r="A30" s="22" t="s">
        <v>43</v>
      </c>
      <c r="B30" s="22" t="s">
        <v>120</v>
      </c>
      <c r="C30" s="23" t="s">
        <v>18</v>
      </c>
      <c r="D30" s="24">
        <v>69</v>
      </c>
      <c r="E30" s="23">
        <v>2646</v>
      </c>
      <c r="F30" s="24">
        <v>2</v>
      </c>
      <c r="G30" s="24" t="str">
        <f t="shared" si="4"/>
        <v>件</v>
      </c>
      <c r="H30" s="37">
        <f t="shared" si="3"/>
        <v>0.36514799999999997</v>
      </c>
      <c r="I30" s="38"/>
    </row>
    <row r="31" spans="1:9" s="26" customFormat="1" ht="18.75">
      <c r="A31" s="22" t="s">
        <v>44</v>
      </c>
      <c r="B31" s="22" t="s">
        <v>121</v>
      </c>
      <c r="C31" s="23" t="s">
        <v>18</v>
      </c>
      <c r="D31" s="24">
        <v>69</v>
      </c>
      <c r="E31" s="23">
        <v>2646</v>
      </c>
      <c r="F31" s="24">
        <v>2</v>
      </c>
      <c r="G31" s="24" t="str">
        <f t="shared" si="4"/>
        <v>件</v>
      </c>
      <c r="H31" s="37">
        <f t="shared" ref="H31:H74" si="5">+D31*E31*F31/1000000</f>
        <v>0.36514799999999997</v>
      </c>
      <c r="I31" s="38"/>
    </row>
    <row r="32" spans="1:9" s="26" customFormat="1" ht="18.75">
      <c r="A32" s="22" t="s">
        <v>45</v>
      </c>
      <c r="B32" s="22" t="s">
        <v>122</v>
      </c>
      <c r="C32" s="23" t="s">
        <v>18</v>
      </c>
      <c r="D32" s="24">
        <v>69</v>
      </c>
      <c r="E32" s="23">
        <v>2646</v>
      </c>
      <c r="F32" s="24">
        <v>2</v>
      </c>
      <c r="G32" s="24" t="str">
        <f t="shared" si="4"/>
        <v>件</v>
      </c>
      <c r="H32" s="37">
        <f t="shared" si="5"/>
        <v>0.36514799999999997</v>
      </c>
      <c r="I32" s="38"/>
    </row>
    <row r="33" spans="1:9" s="26" customFormat="1" ht="18.75">
      <c r="A33" s="22" t="s">
        <v>46</v>
      </c>
      <c r="B33" s="22" t="s">
        <v>123</v>
      </c>
      <c r="C33" s="23" t="s">
        <v>18</v>
      </c>
      <c r="D33" s="24">
        <v>69</v>
      </c>
      <c r="E33" s="23">
        <v>2646</v>
      </c>
      <c r="F33" s="24">
        <v>2</v>
      </c>
      <c r="G33" s="24" t="str">
        <f t="shared" si="4"/>
        <v>件</v>
      </c>
      <c r="H33" s="37">
        <f t="shared" si="5"/>
        <v>0.36514799999999997</v>
      </c>
      <c r="I33" s="39"/>
    </row>
    <row r="34" spans="1:9" s="26" customFormat="1" ht="18.75">
      <c r="A34" s="22" t="s">
        <v>47</v>
      </c>
      <c r="B34" s="22" t="s">
        <v>124</v>
      </c>
      <c r="C34" s="23" t="s">
        <v>18</v>
      </c>
      <c r="D34" s="24">
        <v>69</v>
      </c>
      <c r="E34" s="23">
        <v>2646</v>
      </c>
      <c r="F34" s="24">
        <v>2</v>
      </c>
      <c r="G34" s="24" t="str">
        <f t="shared" si="4"/>
        <v>件</v>
      </c>
      <c r="H34" s="37">
        <f t="shared" si="5"/>
        <v>0.36514799999999997</v>
      </c>
      <c r="I34" s="38"/>
    </row>
    <row r="35" spans="1:9" s="26" customFormat="1" ht="18.75">
      <c r="A35" s="22" t="s">
        <v>48</v>
      </c>
      <c r="B35" s="22" t="s">
        <v>125</v>
      </c>
      <c r="C35" s="23" t="s">
        <v>18</v>
      </c>
      <c r="D35" s="24">
        <v>69</v>
      </c>
      <c r="E35" s="23">
        <v>2646</v>
      </c>
      <c r="F35" s="24">
        <v>2</v>
      </c>
      <c r="G35" s="24" t="str">
        <f t="shared" si="4"/>
        <v>件</v>
      </c>
      <c r="H35" s="37">
        <f t="shared" si="5"/>
        <v>0.36514799999999997</v>
      </c>
      <c r="I35" s="38"/>
    </row>
    <row r="36" spans="1:9" s="26" customFormat="1" ht="18.75">
      <c r="A36" s="22" t="s">
        <v>49</v>
      </c>
      <c r="B36" s="22" t="s">
        <v>126</v>
      </c>
      <c r="C36" s="23" t="s">
        <v>18</v>
      </c>
      <c r="D36" s="24">
        <v>59</v>
      </c>
      <c r="E36" s="23">
        <v>2646</v>
      </c>
      <c r="F36" s="24">
        <v>2</v>
      </c>
      <c r="G36" s="24" t="str">
        <f t="shared" si="4"/>
        <v>件</v>
      </c>
      <c r="H36" s="37">
        <f t="shared" si="5"/>
        <v>0.31222800000000001</v>
      </c>
      <c r="I36" s="38"/>
    </row>
    <row r="37" spans="1:9" s="26" customFormat="1" ht="18.75">
      <c r="A37" s="22" t="s">
        <v>50</v>
      </c>
      <c r="B37" s="22" t="s">
        <v>127</v>
      </c>
      <c r="C37" s="23" t="s">
        <v>18</v>
      </c>
      <c r="D37" s="24">
        <v>69</v>
      </c>
      <c r="E37" s="23">
        <v>2646</v>
      </c>
      <c r="F37" s="24">
        <v>2</v>
      </c>
      <c r="G37" s="24" t="str">
        <f t="shared" si="4"/>
        <v>件</v>
      </c>
      <c r="H37" s="37">
        <f t="shared" si="5"/>
        <v>0.36514799999999997</v>
      </c>
      <c r="I37" s="38"/>
    </row>
    <row r="38" spans="1:9" s="26" customFormat="1" ht="18.75">
      <c r="A38" s="22" t="s">
        <v>51</v>
      </c>
      <c r="B38" s="22" t="s">
        <v>128</v>
      </c>
      <c r="C38" s="23" t="s">
        <v>18</v>
      </c>
      <c r="D38" s="24">
        <v>69</v>
      </c>
      <c r="E38" s="23">
        <v>2646</v>
      </c>
      <c r="F38" s="24">
        <v>2</v>
      </c>
      <c r="G38" s="24" t="str">
        <f t="shared" si="4"/>
        <v>件</v>
      </c>
      <c r="H38" s="37">
        <f t="shared" si="5"/>
        <v>0.36514799999999997</v>
      </c>
      <c r="I38" s="38"/>
    </row>
    <row r="39" spans="1:9" s="26" customFormat="1" ht="18.75">
      <c r="A39" s="22" t="s">
        <v>52</v>
      </c>
      <c r="B39" s="22" t="s">
        <v>129</v>
      </c>
      <c r="C39" s="23" t="s">
        <v>18</v>
      </c>
      <c r="D39" s="24">
        <v>69</v>
      </c>
      <c r="E39" s="23">
        <v>2646</v>
      </c>
      <c r="F39" s="24">
        <v>2</v>
      </c>
      <c r="G39" s="24" t="str">
        <f>IF(F39&lt;&gt;"","件","")</f>
        <v>件</v>
      </c>
      <c r="H39" s="37">
        <f t="shared" si="5"/>
        <v>0.36514799999999997</v>
      </c>
      <c r="I39" s="38"/>
    </row>
    <row r="40" spans="1:9" s="26" customFormat="1" ht="18.75">
      <c r="A40" s="22" t="s">
        <v>53</v>
      </c>
      <c r="B40" s="22" t="s">
        <v>130</v>
      </c>
      <c r="C40" s="23" t="s">
        <v>18</v>
      </c>
      <c r="D40" s="24">
        <v>69</v>
      </c>
      <c r="E40" s="23">
        <v>2646</v>
      </c>
      <c r="F40" s="24">
        <v>2</v>
      </c>
      <c r="G40" s="24" t="str">
        <f t="shared" ref="G40:G67" si="6">IF(F40&lt;&gt;"","件","")</f>
        <v>件</v>
      </c>
      <c r="H40" s="37">
        <f t="shared" si="5"/>
        <v>0.36514799999999997</v>
      </c>
      <c r="I40" s="38"/>
    </row>
    <row r="41" spans="1:9" s="26" customFormat="1" ht="18.75">
      <c r="A41" s="22" t="s">
        <v>54</v>
      </c>
      <c r="B41" s="22" t="s">
        <v>131</v>
      </c>
      <c r="C41" s="23" t="s">
        <v>18</v>
      </c>
      <c r="D41" s="24">
        <v>69</v>
      </c>
      <c r="E41" s="23">
        <v>2646</v>
      </c>
      <c r="F41" s="24">
        <v>2</v>
      </c>
      <c r="G41" s="24" t="str">
        <f t="shared" si="6"/>
        <v>件</v>
      </c>
      <c r="H41" s="37">
        <f t="shared" si="5"/>
        <v>0.36514799999999997</v>
      </c>
      <c r="I41" s="39"/>
    </row>
    <row r="42" spans="1:9" s="26" customFormat="1" ht="18.75">
      <c r="A42" s="22" t="s">
        <v>55</v>
      </c>
      <c r="B42" s="22" t="s">
        <v>132</v>
      </c>
      <c r="C42" s="23" t="s">
        <v>18</v>
      </c>
      <c r="D42" s="24">
        <v>69</v>
      </c>
      <c r="E42" s="23">
        <v>2646</v>
      </c>
      <c r="F42" s="24">
        <v>2</v>
      </c>
      <c r="G42" s="24" t="str">
        <f t="shared" si="6"/>
        <v>件</v>
      </c>
      <c r="H42" s="37">
        <f t="shared" si="5"/>
        <v>0.36514799999999997</v>
      </c>
      <c r="I42" s="38"/>
    </row>
    <row r="43" spans="1:9" s="26" customFormat="1" ht="18.75">
      <c r="A43" s="22" t="s">
        <v>56</v>
      </c>
      <c r="B43" s="22" t="s">
        <v>133</v>
      </c>
      <c r="C43" s="23" t="s">
        <v>18</v>
      </c>
      <c r="D43" s="24">
        <v>69</v>
      </c>
      <c r="E43" s="23">
        <v>2646</v>
      </c>
      <c r="F43" s="24">
        <v>2</v>
      </c>
      <c r="G43" s="24" t="str">
        <f t="shared" si="6"/>
        <v>件</v>
      </c>
      <c r="H43" s="37">
        <f t="shared" si="5"/>
        <v>0.36514799999999997</v>
      </c>
      <c r="I43" s="38"/>
    </row>
    <row r="44" spans="1:9" s="26" customFormat="1" ht="18.75">
      <c r="A44" s="22" t="s">
        <v>57</v>
      </c>
      <c r="B44" s="22" t="s">
        <v>134</v>
      </c>
      <c r="C44" s="23" t="s">
        <v>18</v>
      </c>
      <c r="D44" s="24">
        <v>59</v>
      </c>
      <c r="E44" s="23">
        <v>2646</v>
      </c>
      <c r="F44" s="24">
        <v>2</v>
      </c>
      <c r="G44" s="24" t="str">
        <f t="shared" si="6"/>
        <v>件</v>
      </c>
      <c r="H44" s="37">
        <f t="shared" si="5"/>
        <v>0.31222800000000001</v>
      </c>
      <c r="I44" s="38"/>
    </row>
    <row r="45" spans="1:9" s="26" customFormat="1" ht="18.75">
      <c r="A45" s="22" t="s">
        <v>58</v>
      </c>
      <c r="B45" s="22" t="s">
        <v>135</v>
      </c>
      <c r="C45" s="23" t="s">
        <v>18</v>
      </c>
      <c r="D45" s="24">
        <v>69</v>
      </c>
      <c r="E45" s="23">
        <v>2646</v>
      </c>
      <c r="F45" s="24">
        <v>2</v>
      </c>
      <c r="G45" s="24" t="str">
        <f t="shared" si="6"/>
        <v>件</v>
      </c>
      <c r="H45" s="37">
        <f t="shared" si="5"/>
        <v>0.36514799999999997</v>
      </c>
      <c r="I45" s="38"/>
    </row>
    <row r="46" spans="1:9" s="26" customFormat="1" ht="18.75">
      <c r="A46" s="22" t="s">
        <v>59</v>
      </c>
      <c r="B46" s="22" t="s">
        <v>136</v>
      </c>
      <c r="C46" s="23" t="s">
        <v>18</v>
      </c>
      <c r="D46" s="24">
        <v>69</v>
      </c>
      <c r="E46" s="23">
        <v>2646</v>
      </c>
      <c r="F46" s="24">
        <v>2</v>
      </c>
      <c r="G46" s="24" t="str">
        <f t="shared" si="6"/>
        <v>件</v>
      </c>
      <c r="H46" s="37">
        <f t="shared" si="5"/>
        <v>0.36514799999999997</v>
      </c>
      <c r="I46" s="38"/>
    </row>
    <row r="47" spans="1:9" s="26" customFormat="1" ht="18.75">
      <c r="A47" s="22" t="s">
        <v>60</v>
      </c>
      <c r="B47" s="22" t="s">
        <v>137</v>
      </c>
      <c r="C47" s="23" t="s">
        <v>18</v>
      </c>
      <c r="D47" s="24">
        <v>69</v>
      </c>
      <c r="E47" s="23">
        <v>2646</v>
      </c>
      <c r="F47" s="24">
        <v>2</v>
      </c>
      <c r="G47" s="24" t="str">
        <f t="shared" si="6"/>
        <v>件</v>
      </c>
      <c r="H47" s="37">
        <f t="shared" si="5"/>
        <v>0.36514799999999997</v>
      </c>
      <c r="I47" s="38"/>
    </row>
    <row r="48" spans="1:9" s="26" customFormat="1" ht="18.75">
      <c r="A48" s="22" t="s">
        <v>61</v>
      </c>
      <c r="B48" s="22" t="s">
        <v>138</v>
      </c>
      <c r="C48" s="23" t="s">
        <v>18</v>
      </c>
      <c r="D48" s="24">
        <v>69</v>
      </c>
      <c r="E48" s="23">
        <v>2646</v>
      </c>
      <c r="F48" s="24">
        <v>2</v>
      </c>
      <c r="G48" s="24" t="str">
        <f t="shared" si="6"/>
        <v>件</v>
      </c>
      <c r="H48" s="37">
        <f t="shared" si="5"/>
        <v>0.36514799999999997</v>
      </c>
      <c r="I48" s="39"/>
    </row>
    <row r="49" spans="1:9" s="26" customFormat="1" ht="18.75">
      <c r="A49" s="22" t="s">
        <v>62</v>
      </c>
      <c r="B49" s="22" t="s">
        <v>139</v>
      </c>
      <c r="C49" s="23" t="s">
        <v>18</v>
      </c>
      <c r="D49" s="24">
        <v>69</v>
      </c>
      <c r="E49" s="23">
        <v>2646</v>
      </c>
      <c r="F49" s="24">
        <v>2</v>
      </c>
      <c r="G49" s="24" t="str">
        <f t="shared" si="6"/>
        <v>件</v>
      </c>
      <c r="H49" s="37">
        <f t="shared" si="5"/>
        <v>0.36514799999999997</v>
      </c>
      <c r="I49" s="38"/>
    </row>
    <row r="50" spans="1:9" s="26" customFormat="1" ht="18.75">
      <c r="A50" s="22" t="s">
        <v>63</v>
      </c>
      <c r="B50" s="22" t="s">
        <v>140</v>
      </c>
      <c r="C50" s="23" t="s">
        <v>18</v>
      </c>
      <c r="D50" s="24">
        <v>69</v>
      </c>
      <c r="E50" s="23">
        <v>2646</v>
      </c>
      <c r="F50" s="24">
        <v>2</v>
      </c>
      <c r="G50" s="24" t="str">
        <f t="shared" si="6"/>
        <v>件</v>
      </c>
      <c r="H50" s="37">
        <f t="shared" ref="H50:H63" si="7">+D50*E50*F50/1000000</f>
        <v>0.36514799999999997</v>
      </c>
      <c r="I50" s="38"/>
    </row>
    <row r="51" spans="1:9" s="26" customFormat="1" ht="18.75">
      <c r="A51" s="22" t="s">
        <v>64</v>
      </c>
      <c r="B51" s="22" t="s">
        <v>141</v>
      </c>
      <c r="C51" s="23" t="s">
        <v>18</v>
      </c>
      <c r="D51" s="24">
        <v>59</v>
      </c>
      <c r="E51" s="23">
        <v>2646</v>
      </c>
      <c r="F51" s="24">
        <v>2</v>
      </c>
      <c r="G51" s="24" t="str">
        <f t="shared" si="6"/>
        <v>件</v>
      </c>
      <c r="H51" s="37">
        <f t="shared" si="7"/>
        <v>0.31222800000000001</v>
      </c>
      <c r="I51" s="38"/>
    </row>
    <row r="52" spans="1:9" s="26" customFormat="1" ht="18.75">
      <c r="A52" s="22" t="s">
        <v>65</v>
      </c>
      <c r="B52" s="22" t="s">
        <v>142</v>
      </c>
      <c r="C52" s="23" t="s">
        <v>18</v>
      </c>
      <c r="D52" s="24">
        <v>69</v>
      </c>
      <c r="E52" s="23">
        <v>2646</v>
      </c>
      <c r="F52" s="24">
        <v>2</v>
      </c>
      <c r="G52" s="24" t="str">
        <f t="shared" si="6"/>
        <v>件</v>
      </c>
      <c r="H52" s="37">
        <f t="shared" si="7"/>
        <v>0.36514799999999997</v>
      </c>
      <c r="I52" s="38"/>
    </row>
    <row r="53" spans="1:9" s="26" customFormat="1" ht="18.75">
      <c r="A53" s="22" t="s">
        <v>66</v>
      </c>
      <c r="B53" s="22" t="s">
        <v>143</v>
      </c>
      <c r="C53" s="23" t="s">
        <v>18</v>
      </c>
      <c r="D53" s="24">
        <v>69</v>
      </c>
      <c r="E53" s="23">
        <v>2646</v>
      </c>
      <c r="F53" s="24">
        <v>2</v>
      </c>
      <c r="G53" s="24" t="str">
        <f t="shared" si="6"/>
        <v>件</v>
      </c>
      <c r="H53" s="37">
        <f t="shared" si="7"/>
        <v>0.36514799999999997</v>
      </c>
      <c r="I53" s="38"/>
    </row>
    <row r="54" spans="1:9" s="26" customFormat="1" ht="18.75">
      <c r="A54" s="22" t="s">
        <v>67</v>
      </c>
      <c r="B54" s="22" t="s">
        <v>144</v>
      </c>
      <c r="C54" s="23" t="s">
        <v>18</v>
      </c>
      <c r="D54" s="24">
        <v>69</v>
      </c>
      <c r="E54" s="23">
        <v>2646</v>
      </c>
      <c r="F54" s="24">
        <v>2</v>
      </c>
      <c r="G54" s="24" t="str">
        <f>IF(F54&lt;&gt;"","件","")</f>
        <v>件</v>
      </c>
      <c r="H54" s="37">
        <f t="shared" si="7"/>
        <v>0.36514799999999997</v>
      </c>
      <c r="I54" s="38"/>
    </row>
    <row r="55" spans="1:9" s="26" customFormat="1" ht="18.75">
      <c r="A55" s="22" t="s">
        <v>68</v>
      </c>
      <c r="B55" s="22" t="s">
        <v>145</v>
      </c>
      <c r="C55" s="23" t="s">
        <v>18</v>
      </c>
      <c r="D55" s="24">
        <v>69</v>
      </c>
      <c r="E55" s="23">
        <v>2646</v>
      </c>
      <c r="F55" s="24">
        <v>2</v>
      </c>
      <c r="G55" s="24" t="str">
        <f t="shared" ref="G55:G63" si="8">IF(F55&lt;&gt;"","件","")</f>
        <v>件</v>
      </c>
      <c r="H55" s="37">
        <f t="shared" si="7"/>
        <v>0.36514799999999997</v>
      </c>
      <c r="I55" s="38"/>
    </row>
    <row r="56" spans="1:9" s="26" customFormat="1" ht="18.75">
      <c r="A56" s="22" t="s">
        <v>69</v>
      </c>
      <c r="B56" s="22" t="s">
        <v>146</v>
      </c>
      <c r="C56" s="23" t="s">
        <v>18</v>
      </c>
      <c r="D56" s="24">
        <v>69</v>
      </c>
      <c r="E56" s="23">
        <v>2646</v>
      </c>
      <c r="F56" s="24">
        <v>2</v>
      </c>
      <c r="G56" s="24" t="str">
        <f t="shared" si="8"/>
        <v>件</v>
      </c>
      <c r="H56" s="37">
        <f t="shared" si="7"/>
        <v>0.36514799999999997</v>
      </c>
      <c r="I56" s="39"/>
    </row>
    <row r="57" spans="1:9" s="26" customFormat="1" ht="18.75">
      <c r="A57" s="22" t="s">
        <v>70</v>
      </c>
      <c r="B57" s="22" t="s">
        <v>147</v>
      </c>
      <c r="C57" s="23" t="s">
        <v>18</v>
      </c>
      <c r="D57" s="24">
        <v>54</v>
      </c>
      <c r="E57" s="23">
        <v>2646</v>
      </c>
      <c r="F57" s="24">
        <v>2</v>
      </c>
      <c r="G57" s="24" t="str">
        <f t="shared" si="8"/>
        <v>件</v>
      </c>
      <c r="H57" s="37">
        <f t="shared" si="7"/>
        <v>0.28576800000000002</v>
      </c>
      <c r="I57" s="38"/>
    </row>
    <row r="58" spans="1:9" s="26" customFormat="1" ht="18.75">
      <c r="A58" s="22" t="s">
        <v>71</v>
      </c>
      <c r="B58" s="22" t="s">
        <v>148</v>
      </c>
      <c r="C58" s="23" t="s">
        <v>18</v>
      </c>
      <c r="D58" s="24">
        <v>39</v>
      </c>
      <c r="E58" s="23">
        <v>2646</v>
      </c>
      <c r="F58" s="24">
        <v>2</v>
      </c>
      <c r="G58" s="24" t="str">
        <f t="shared" si="8"/>
        <v>件</v>
      </c>
      <c r="H58" s="37">
        <f t="shared" si="7"/>
        <v>0.20638799999999999</v>
      </c>
      <c r="I58" s="38"/>
    </row>
    <row r="59" spans="1:9" s="26" customFormat="1" ht="18.75">
      <c r="A59" s="22" t="s">
        <v>72</v>
      </c>
      <c r="B59" s="22" t="s">
        <v>149</v>
      </c>
      <c r="C59" s="23" t="s">
        <v>18</v>
      </c>
      <c r="D59" s="24">
        <v>39</v>
      </c>
      <c r="E59" s="23">
        <v>2646</v>
      </c>
      <c r="F59" s="24">
        <v>2</v>
      </c>
      <c r="G59" s="24" t="str">
        <f t="shared" si="8"/>
        <v>件</v>
      </c>
      <c r="H59" s="37">
        <f t="shared" si="7"/>
        <v>0.20638799999999999</v>
      </c>
      <c r="I59" s="38"/>
    </row>
    <row r="60" spans="1:9" s="26" customFormat="1" ht="18.75">
      <c r="A60" s="22" t="s">
        <v>73</v>
      </c>
      <c r="B60" s="22" t="s">
        <v>150</v>
      </c>
      <c r="C60" s="23" t="s">
        <v>18</v>
      </c>
      <c r="D60" s="24">
        <v>39</v>
      </c>
      <c r="E60" s="23">
        <v>2646</v>
      </c>
      <c r="F60" s="24">
        <v>2</v>
      </c>
      <c r="G60" s="24" t="str">
        <f t="shared" si="8"/>
        <v>件</v>
      </c>
      <c r="H60" s="37">
        <f t="shared" si="7"/>
        <v>0.20638799999999999</v>
      </c>
      <c r="I60" s="38"/>
    </row>
    <row r="61" spans="1:9" s="26" customFormat="1" ht="18.75">
      <c r="A61" s="22" t="s">
        <v>74</v>
      </c>
      <c r="B61" s="22" t="s">
        <v>151</v>
      </c>
      <c r="C61" s="23" t="s">
        <v>18</v>
      </c>
      <c r="D61" s="24">
        <v>39</v>
      </c>
      <c r="E61" s="23">
        <v>2646</v>
      </c>
      <c r="F61" s="24">
        <v>2</v>
      </c>
      <c r="G61" s="24" t="str">
        <f t="shared" si="8"/>
        <v>件</v>
      </c>
      <c r="H61" s="37">
        <f t="shared" si="7"/>
        <v>0.20638799999999999</v>
      </c>
      <c r="I61" s="38"/>
    </row>
    <row r="62" spans="1:9" s="26" customFormat="1" ht="18.75">
      <c r="A62" s="22" t="s">
        <v>75</v>
      </c>
      <c r="B62" s="22" t="s">
        <v>152</v>
      </c>
      <c r="C62" s="23" t="s">
        <v>18</v>
      </c>
      <c r="D62" s="24">
        <v>39</v>
      </c>
      <c r="E62" s="23">
        <v>2646</v>
      </c>
      <c r="F62" s="24">
        <v>2</v>
      </c>
      <c r="G62" s="24" t="str">
        <f t="shared" si="8"/>
        <v>件</v>
      </c>
      <c r="H62" s="37">
        <f t="shared" si="7"/>
        <v>0.20638799999999999</v>
      </c>
      <c r="I62" s="38"/>
    </row>
    <row r="63" spans="1:9" s="26" customFormat="1" ht="18.75">
      <c r="A63" s="22" t="s">
        <v>76</v>
      </c>
      <c r="B63" s="22" t="s">
        <v>153</v>
      </c>
      <c r="C63" s="23" t="s">
        <v>18</v>
      </c>
      <c r="D63" s="24">
        <v>49</v>
      </c>
      <c r="E63" s="23">
        <v>2646</v>
      </c>
      <c r="F63" s="24">
        <v>2</v>
      </c>
      <c r="G63" s="24" t="str">
        <f t="shared" si="8"/>
        <v>件</v>
      </c>
      <c r="H63" s="37">
        <f t="shared" si="7"/>
        <v>0.25930799999999998</v>
      </c>
      <c r="I63" s="39"/>
    </row>
    <row r="64" spans="1:9" s="26" customFormat="1" ht="18.75">
      <c r="A64" s="22" t="s">
        <v>77</v>
      </c>
      <c r="B64" s="22" t="s">
        <v>154</v>
      </c>
      <c r="C64" s="23" t="s">
        <v>18</v>
      </c>
      <c r="D64" s="24">
        <v>54</v>
      </c>
      <c r="E64" s="23">
        <v>2646</v>
      </c>
      <c r="F64" s="24">
        <v>2</v>
      </c>
      <c r="G64" s="24" t="str">
        <f t="shared" si="6"/>
        <v>件</v>
      </c>
      <c r="H64" s="37">
        <f t="shared" si="5"/>
        <v>0.28576800000000002</v>
      </c>
      <c r="I64" s="38"/>
    </row>
    <row r="65" spans="1:9" s="26" customFormat="1" ht="18.75">
      <c r="A65" s="22" t="s">
        <v>78</v>
      </c>
      <c r="B65" s="22" t="s">
        <v>155</v>
      </c>
      <c r="C65" s="23" t="s">
        <v>18</v>
      </c>
      <c r="D65" s="24">
        <v>54</v>
      </c>
      <c r="E65" s="23">
        <v>2646</v>
      </c>
      <c r="F65" s="24">
        <v>2</v>
      </c>
      <c r="G65" s="24" t="str">
        <f t="shared" si="6"/>
        <v>件</v>
      </c>
      <c r="H65" s="37">
        <f t="shared" si="5"/>
        <v>0.28576800000000002</v>
      </c>
      <c r="I65" s="38"/>
    </row>
    <row r="66" spans="1:9" s="26" customFormat="1" ht="18.75">
      <c r="A66" s="22" t="s">
        <v>79</v>
      </c>
      <c r="B66" s="22" t="s">
        <v>156</v>
      </c>
      <c r="C66" s="23" t="s">
        <v>18</v>
      </c>
      <c r="D66" s="24">
        <v>54</v>
      </c>
      <c r="E66" s="23">
        <v>2646</v>
      </c>
      <c r="F66" s="24">
        <v>2</v>
      </c>
      <c r="G66" s="24" t="str">
        <f t="shared" si="6"/>
        <v>件</v>
      </c>
      <c r="H66" s="37">
        <f t="shared" si="5"/>
        <v>0.28576800000000002</v>
      </c>
      <c r="I66" s="38"/>
    </row>
    <row r="67" spans="1:9" s="26" customFormat="1" ht="18.75">
      <c r="A67" s="22" t="s">
        <v>80</v>
      </c>
      <c r="B67" s="22" t="s">
        <v>157</v>
      </c>
      <c r="C67" s="23" t="s">
        <v>18</v>
      </c>
      <c r="D67" s="24">
        <v>54</v>
      </c>
      <c r="E67" s="23">
        <v>2646</v>
      </c>
      <c r="F67" s="24">
        <v>2</v>
      </c>
      <c r="G67" s="24" t="str">
        <f t="shared" si="6"/>
        <v>件</v>
      </c>
      <c r="H67" s="37">
        <f t="shared" si="5"/>
        <v>0.28576800000000002</v>
      </c>
      <c r="I67" s="38"/>
    </row>
    <row r="68" spans="1:9" s="26" customFormat="1" ht="18.75">
      <c r="A68" s="22" t="s">
        <v>81</v>
      </c>
      <c r="B68" s="22" t="s">
        <v>158</v>
      </c>
      <c r="C68" s="23" t="s">
        <v>18</v>
      </c>
      <c r="D68" s="24">
        <v>59</v>
      </c>
      <c r="E68" s="23">
        <v>2646</v>
      </c>
      <c r="F68" s="24">
        <v>2</v>
      </c>
      <c r="G68" s="24" t="str">
        <f>IF(F68&lt;&gt;"","件","")</f>
        <v>件</v>
      </c>
      <c r="H68" s="37">
        <f t="shared" si="5"/>
        <v>0.31222800000000001</v>
      </c>
      <c r="I68" s="38"/>
    </row>
    <row r="69" spans="1:9" s="26" customFormat="1" ht="18.75">
      <c r="A69" s="22" t="s">
        <v>82</v>
      </c>
      <c r="B69" s="22" t="s">
        <v>159</v>
      </c>
      <c r="C69" s="23" t="s">
        <v>18</v>
      </c>
      <c r="D69" s="24">
        <v>54</v>
      </c>
      <c r="E69" s="23">
        <v>2646</v>
      </c>
      <c r="F69" s="24">
        <v>2</v>
      </c>
      <c r="G69" s="24" t="str">
        <f t="shared" ref="G69:G78" si="9">IF(F69&lt;&gt;"","件","")</f>
        <v>件</v>
      </c>
      <c r="H69" s="37">
        <f t="shared" si="5"/>
        <v>0.28576800000000002</v>
      </c>
      <c r="I69" s="38"/>
    </row>
    <row r="70" spans="1:9" s="26" customFormat="1" ht="18.75">
      <c r="A70" s="22" t="s">
        <v>83</v>
      </c>
      <c r="B70" s="22" t="s">
        <v>160</v>
      </c>
      <c r="C70" s="23" t="s">
        <v>18</v>
      </c>
      <c r="D70" s="24">
        <v>54</v>
      </c>
      <c r="E70" s="23">
        <v>2646</v>
      </c>
      <c r="F70" s="24">
        <v>2</v>
      </c>
      <c r="G70" s="24" t="str">
        <f t="shared" si="9"/>
        <v>件</v>
      </c>
      <c r="H70" s="37">
        <f t="shared" si="5"/>
        <v>0.28576800000000002</v>
      </c>
      <c r="I70" s="39"/>
    </row>
    <row r="71" spans="1:9" s="26" customFormat="1" ht="18.75">
      <c r="A71" s="22" t="s">
        <v>84</v>
      </c>
      <c r="B71" s="22" t="s">
        <v>161</v>
      </c>
      <c r="C71" s="23" t="s">
        <v>18</v>
      </c>
      <c r="D71" s="24">
        <v>54</v>
      </c>
      <c r="E71" s="23">
        <v>2646</v>
      </c>
      <c r="F71" s="24">
        <v>2</v>
      </c>
      <c r="G71" s="24" t="str">
        <f t="shared" si="9"/>
        <v>件</v>
      </c>
      <c r="H71" s="37">
        <f t="shared" si="5"/>
        <v>0.28576800000000002</v>
      </c>
      <c r="I71" s="38"/>
    </row>
    <row r="72" spans="1:9" s="26" customFormat="1" ht="18.75">
      <c r="A72" s="22" t="s">
        <v>85</v>
      </c>
      <c r="B72" s="22" t="s">
        <v>162</v>
      </c>
      <c r="C72" s="23" t="s">
        <v>18</v>
      </c>
      <c r="D72" s="24">
        <v>54</v>
      </c>
      <c r="E72" s="23">
        <v>2646</v>
      </c>
      <c r="F72" s="24">
        <v>2</v>
      </c>
      <c r="G72" s="24" t="str">
        <f t="shared" si="9"/>
        <v>件</v>
      </c>
      <c r="H72" s="37">
        <f t="shared" si="5"/>
        <v>0.28576800000000002</v>
      </c>
      <c r="I72" s="38"/>
    </row>
    <row r="73" spans="1:9" s="26" customFormat="1" ht="18.75">
      <c r="A73" s="22" t="s">
        <v>86</v>
      </c>
      <c r="B73" s="22" t="s">
        <v>163</v>
      </c>
      <c r="C73" s="23" t="s">
        <v>18</v>
      </c>
      <c r="D73" s="24">
        <v>54</v>
      </c>
      <c r="E73" s="23">
        <v>2646</v>
      </c>
      <c r="F73" s="24">
        <v>2</v>
      </c>
      <c r="G73" s="24" t="str">
        <f t="shared" si="9"/>
        <v>件</v>
      </c>
      <c r="H73" s="37">
        <f t="shared" si="5"/>
        <v>0.28576800000000002</v>
      </c>
      <c r="I73" s="38"/>
    </row>
    <row r="74" spans="1:9" s="26" customFormat="1" ht="18.75">
      <c r="A74" s="22" t="s">
        <v>87</v>
      </c>
      <c r="B74" s="22" t="s">
        <v>164</v>
      </c>
      <c r="C74" s="23" t="s">
        <v>18</v>
      </c>
      <c r="D74" s="24">
        <v>54</v>
      </c>
      <c r="E74" s="23">
        <v>2646</v>
      </c>
      <c r="F74" s="24">
        <v>2</v>
      </c>
      <c r="G74" s="24" t="str">
        <f t="shared" si="9"/>
        <v>件</v>
      </c>
      <c r="H74" s="37">
        <f t="shared" si="5"/>
        <v>0.28576800000000002</v>
      </c>
      <c r="I74" s="38"/>
    </row>
    <row r="75" spans="1:9" s="26" customFormat="1" ht="18.75">
      <c r="A75" s="22" t="s">
        <v>88</v>
      </c>
      <c r="B75" s="22" t="s">
        <v>165</v>
      </c>
      <c r="C75" s="23" t="s">
        <v>18</v>
      </c>
      <c r="D75" s="24">
        <v>59</v>
      </c>
      <c r="E75" s="23">
        <v>2646</v>
      </c>
      <c r="F75" s="24">
        <v>2</v>
      </c>
      <c r="G75" s="24" t="str">
        <f t="shared" si="9"/>
        <v>件</v>
      </c>
      <c r="H75" s="37">
        <f t="shared" ref="H75:H80" si="10">+D75*E75*F75/1000000</f>
        <v>0.31222800000000001</v>
      </c>
      <c r="I75" s="38"/>
    </row>
    <row r="76" spans="1:9" s="26" customFormat="1" ht="18.75">
      <c r="A76" s="22" t="s">
        <v>89</v>
      </c>
      <c r="B76" s="22" t="s">
        <v>166</v>
      </c>
      <c r="C76" s="23" t="s">
        <v>18</v>
      </c>
      <c r="D76" s="24">
        <v>54</v>
      </c>
      <c r="E76" s="23">
        <v>2646</v>
      </c>
      <c r="F76" s="24">
        <v>2</v>
      </c>
      <c r="G76" s="24" t="str">
        <f t="shared" si="9"/>
        <v>件</v>
      </c>
      <c r="H76" s="37">
        <f t="shared" si="10"/>
        <v>0.28576800000000002</v>
      </c>
      <c r="I76" s="38"/>
    </row>
    <row r="77" spans="1:9" s="26" customFormat="1" ht="18.75">
      <c r="A77" s="22" t="s">
        <v>90</v>
      </c>
      <c r="B77" s="22" t="s">
        <v>167</v>
      </c>
      <c r="C77" s="23" t="s">
        <v>18</v>
      </c>
      <c r="D77" s="24">
        <v>54</v>
      </c>
      <c r="E77" s="23">
        <v>2646</v>
      </c>
      <c r="F77" s="24">
        <v>2</v>
      </c>
      <c r="G77" s="24" t="str">
        <f t="shared" si="9"/>
        <v>件</v>
      </c>
      <c r="H77" s="37">
        <f t="shared" si="10"/>
        <v>0.28576800000000002</v>
      </c>
      <c r="I77" s="39"/>
    </row>
    <row r="78" spans="1:9" s="26" customFormat="1" ht="18.75">
      <c r="A78" s="22" t="s">
        <v>91</v>
      </c>
      <c r="B78" s="22" t="s">
        <v>168</v>
      </c>
      <c r="C78" s="23" t="s">
        <v>18</v>
      </c>
      <c r="D78" s="24">
        <v>54</v>
      </c>
      <c r="E78" s="23">
        <v>2646</v>
      </c>
      <c r="F78" s="24">
        <v>2</v>
      </c>
      <c r="G78" s="24" t="str">
        <f t="shared" si="9"/>
        <v>件</v>
      </c>
      <c r="H78" s="37">
        <f t="shared" si="10"/>
        <v>0.28576800000000002</v>
      </c>
      <c r="I78" s="38"/>
    </row>
    <row r="79" spans="1:9" s="26" customFormat="1" ht="18.75">
      <c r="A79" s="22" t="s">
        <v>92</v>
      </c>
      <c r="B79" s="22" t="s">
        <v>169</v>
      </c>
      <c r="C79" s="23" t="s">
        <v>18</v>
      </c>
      <c r="D79" s="24">
        <v>54</v>
      </c>
      <c r="E79" s="23">
        <v>2646</v>
      </c>
      <c r="F79" s="24">
        <v>2</v>
      </c>
      <c r="G79" s="24" t="str">
        <f>IF(F79&lt;&gt;"","件","")</f>
        <v>件</v>
      </c>
      <c r="H79" s="25">
        <f t="shared" si="10"/>
        <v>0.28576800000000002</v>
      </c>
      <c r="I79" s="38"/>
    </row>
    <row r="80" spans="1:9" s="26" customFormat="1" ht="18.75">
      <c r="A80" s="22" t="s">
        <v>93</v>
      </c>
      <c r="B80" s="22" t="s">
        <v>170</v>
      </c>
      <c r="C80" s="23" t="s">
        <v>18</v>
      </c>
      <c r="D80" s="24">
        <v>54</v>
      </c>
      <c r="E80" s="23">
        <v>2646</v>
      </c>
      <c r="F80" s="24">
        <v>2</v>
      </c>
      <c r="G80" s="24" t="str">
        <f>IF(F80&lt;&gt;"","件","")</f>
        <v>件</v>
      </c>
      <c r="H80" s="25">
        <f t="shared" si="10"/>
        <v>0.28576800000000002</v>
      </c>
      <c r="I80" s="38"/>
    </row>
    <row r="81" spans="1:9" s="26" customFormat="1" ht="18.75">
      <c r="A81" s="34"/>
      <c r="B81" s="35"/>
      <c r="C81" s="27"/>
      <c r="D81" s="10" t="s">
        <v>15</v>
      </c>
      <c r="E81" s="9" t="s">
        <v>7</v>
      </c>
      <c r="F81" s="10">
        <f>SUM(F5:F80)</f>
        <v>152</v>
      </c>
      <c r="G81" s="11" t="s">
        <v>1</v>
      </c>
      <c r="H81" s="18">
        <f>SUM(H5:H80)</f>
        <v>23.067828000000009</v>
      </c>
      <c r="I81" s="12" t="s">
        <v>9</v>
      </c>
    </row>
    <row r="82" spans="1:9" s="26" customFormat="1" ht="18.75">
      <c r="A82" s="7" t="s">
        <v>14</v>
      </c>
      <c r="B82" s="2"/>
      <c r="C82" s="2"/>
      <c r="D82" s="2"/>
      <c r="E82" s="2"/>
      <c r="F82" s="5"/>
      <c r="G82" s="2"/>
      <c r="H82" s="33"/>
      <c r="I82" s="13"/>
    </row>
    <row r="83" spans="1:9" s="26" customFormat="1" ht="18.75">
      <c r="A83" s="8" t="s">
        <v>11</v>
      </c>
      <c r="B83" s="19"/>
      <c r="C83" s="19"/>
      <c r="D83" s="19"/>
      <c r="E83" s="19"/>
      <c r="F83" s="20"/>
      <c r="G83" s="19"/>
      <c r="I83" s="14"/>
    </row>
    <row r="84" spans="1:9" s="26" customFormat="1" ht="18.75">
      <c r="A84" s="8" t="s">
        <v>12</v>
      </c>
      <c r="B84" s="19"/>
      <c r="C84" s="19"/>
      <c r="D84" s="19"/>
      <c r="E84" s="19"/>
      <c r="F84" s="20"/>
      <c r="G84" s="19"/>
      <c r="I84" s="14"/>
    </row>
    <row r="85" spans="1:9" s="26" customFormat="1" ht="18.75">
      <c r="A85" s="40" t="s">
        <v>94</v>
      </c>
      <c r="B85" s="41"/>
      <c r="C85" s="41"/>
      <c r="E85" s="19"/>
      <c r="F85" s="19"/>
      <c r="G85" s="19"/>
      <c r="I85" s="16"/>
    </row>
    <row r="86" spans="1:9" s="26" customFormat="1" ht="18.75">
      <c r="A86" s="21" t="s">
        <v>13</v>
      </c>
      <c r="B86" s="15"/>
      <c r="C86" s="15"/>
      <c r="D86" s="15"/>
      <c r="E86" s="15"/>
      <c r="F86" s="15"/>
      <c r="G86" s="15"/>
      <c r="I86" s="17"/>
    </row>
    <row r="87" spans="1:9" s="26" customFormat="1" ht="18.75">
      <c r="A87" s="46" t="s">
        <v>16</v>
      </c>
      <c r="B87" s="46"/>
      <c r="C87" s="46"/>
      <c r="D87" s="46"/>
      <c r="E87" s="46"/>
      <c r="F87" s="46"/>
      <c r="G87" s="46"/>
      <c r="H87" s="46"/>
      <c r="I87" s="46"/>
    </row>
  </sheetData>
  <autoFilter ref="A4:I87"/>
  <mergeCells count="5">
    <mergeCell ref="A1:I1"/>
    <mergeCell ref="G3:I3"/>
    <mergeCell ref="A3:F3"/>
    <mergeCell ref="A87:I87"/>
    <mergeCell ref="A2:I2"/>
  </mergeCells>
  <phoneticPr fontId="7" type="noConversion"/>
  <printOptions horizontalCentered="1"/>
  <pageMargins left="0.16" right="0.16" top="0.22" bottom="0.41" header="0.16" footer="0.16"/>
  <pageSetup paperSize="9" orientation="portrait" horizontalDpi="360" r:id="rId1"/>
  <headerFooter alignWithMargins="0">
    <oddFooter>&amp;R第 &amp;P 页，共 &amp;N 页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铝板订购</vt:lpstr>
      <vt:lpstr>铝板订购!Print_Area</vt:lpstr>
      <vt:lpstr>铝板订购!Print_Titles</vt:lpstr>
    </vt:vector>
  </TitlesOfParts>
  <Company>创高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玻璃计划单模板</dc:title>
  <dc:subject>玻璃计划单</dc:subject>
  <dc:creator>yu</dc:creator>
  <cp:lastModifiedBy>xb21cn</cp:lastModifiedBy>
  <cp:lastPrinted>2019-08-10T03:29:20Z</cp:lastPrinted>
  <dcterms:created xsi:type="dcterms:W3CDTF">2003-02-17T08:06:35Z</dcterms:created>
  <dcterms:modified xsi:type="dcterms:W3CDTF">2020-05-06T08:31:04Z</dcterms:modified>
</cp:coreProperties>
</file>