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612" yWindow="516" windowWidth="21852" windowHeight="894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2"/>
</workbook>
</file>

<file path=xl/calcChain.xml><?xml version="1.0" encoding="utf-8"?>
<calcChain xmlns="http://schemas.openxmlformats.org/spreadsheetml/2006/main">
  <c r="E20" i="1" l="1"/>
  <c r="E34" i="1"/>
  <c r="E33" i="1"/>
  <c r="E31" i="1"/>
  <c r="E3" i="1"/>
  <c r="E26" i="1"/>
  <c r="E28" i="1"/>
  <c r="E29" i="1"/>
  <c r="E14" i="1"/>
  <c r="E32" i="1"/>
  <c r="E13" i="1"/>
  <c r="E10" i="1"/>
  <c r="E22" i="1"/>
  <c r="E21" i="1"/>
  <c r="E6" i="1"/>
  <c r="E2" i="1"/>
  <c r="E27" i="1"/>
  <c r="E19" i="1"/>
  <c r="E9" i="1"/>
  <c r="E5" i="1"/>
  <c r="E17" i="1"/>
  <c r="E30" i="1"/>
  <c r="E25" i="1"/>
  <c r="E23" i="1"/>
  <c r="E16" i="1"/>
  <c r="E15" i="1"/>
  <c r="E7" i="1"/>
  <c r="E4" i="1"/>
  <c r="E12" i="1"/>
  <c r="E18" i="1"/>
  <c r="E24" i="1"/>
  <c r="E11" i="1"/>
  <c r="E8" i="1"/>
</calcChain>
</file>

<file path=xl/sharedStrings.xml><?xml version="1.0" encoding="utf-8"?>
<sst xmlns="http://schemas.openxmlformats.org/spreadsheetml/2006/main" count="273" uniqueCount="200">
  <si>
    <t>land</t>
  </si>
  <si>
    <t>country</t>
  </si>
  <si>
    <t>status</t>
  </si>
  <si>
    <t>anteil_bruch</t>
  </si>
  <si>
    <t>anteil</t>
  </si>
  <si>
    <t>anteil_string</t>
  </si>
  <si>
    <t>namen</t>
  </si>
  <si>
    <t>beschreibung</t>
  </si>
  <si>
    <t>verantwortlich</t>
  </si>
  <si>
    <t>Albanien</t>
  </si>
  <si>
    <t>Albania</t>
  </si>
  <si>
    <t>Antrag offen</t>
  </si>
  <si>
    <t>0/140</t>
  </si>
  <si>
    <t>0,0%</t>
  </si>
  <si>
    <t>Aleanca Kuq e Zi (AK, Allianz Rot und Schwarz)</t>
  </si>
  <si>
    <t>Auch wenn in Albanien keine rechte Partei einen Sitz im Parlament hat, hat die Partei „Allianz Rot und Schwarz“ einige Befürworter in der Bevölkerung. Sie strebt eine Vereinigung mit dem Kosovo an und will einen gemeinsamen Staat schaffen. Außerdem lehnt sie im Parteiprogramm als „Mischehen“ betitelte Partnerschaften zwischen Albaniern und Mazedoniern komplett ab. Dennoch ist ihr politischer Einfluss sehr gering, in Albanien regiert seit 2013 der Sozialist Edi Rama. Er löste damit Salit Berisha ab, der seit der Unabhängigkeit des Landes 1991 von der Sowjetunion acht Jahre lang als erst zweiter Christdemokrat in Albanien regiert hatte.</t>
  </si>
  <si>
    <t>Sebastian Hahn</t>
  </si>
  <si>
    <t>Belgien</t>
  </si>
  <si>
    <t>Belgium</t>
  </si>
  <si>
    <t>EU-Mitglied</t>
  </si>
  <si>
    <t>3/150</t>
  </si>
  <si>
    <t>2,0%</t>
  </si>
  <si>
    <t>Vlaams Belang (VB, Flämische Interessen)</t>
  </si>
  <si>
    <t>Der belgische Rechtsextremismus speist sich vor allem aus den Spannungen zwischen dem flämischen und dem frankophonen Teil des Landes. Besonders in Flandern profitieren rechte Parteien wie die Vlaams Belang von "Protestwählern", die mit der gesamtbelgischen Politik unzufrieden sind. Die liberale Meinungskultur Belgiens macht es fast unmöglich, Parteien zu verbieten, doch die demokratischen Parteien sind sich einig, die VB in politischer Isolation zu halten. Im aktuellen Parlament hält die nationalistische Neuflämische Allianz (N-VA) mitt 33/150 den größten Anteil der Sitze. Sie ist zwar politisch rechts einzuordnen, vom Extremismus jedoch deutlich entfernt. Obwohl auch die VB an einem moderateren Image arbeitet, bleibt sie weiterhin kompromisslos separatistisch und zeigt sich offen islamkritisch bis rassistisch.</t>
  </si>
  <si>
    <t>Kira Schacht</t>
  </si>
  <si>
    <t>Bulgarien</t>
  </si>
  <si>
    <t>Bulgaria</t>
  </si>
  <si>
    <t>45/240</t>
  </si>
  <si>
    <t>18,8%</t>
  </si>
  <si>
    <t>Partija Ataka (ATAKA, Angriff)</t>
  </si>
  <si>
    <t>Nach dem Untergang der Sowjetunion erstarkten rechtsextreme Parteien in Bulgarien, denen die Unzufriedenheit der Bevölkerung, die Angst vor dem Verlust sozialer Sicherheit und das schwindende Vertrauen in etablierte Parteien zugute kam. Rechte Parteien machen die türkische Minderheit des Landes sowie Roma zum Sündenbock für die innerpolitischen Probleme. Besonders die ATAKA zeigt sich EU-kritisch, nationalistisch und minderheitenfeindlich.</t>
  </si>
  <si>
    <t>Julian Rohr</t>
  </si>
  <si>
    <t>Dänemark</t>
  </si>
  <si>
    <t>Denmark</t>
  </si>
  <si>
    <t>37/179</t>
  </si>
  <si>
    <t>20,7%</t>
  </si>
  <si>
    <t>Dansk Folkeparti (DF, Dänische Volkspartei)</t>
  </si>
  <si>
    <t>Bei der dänischen Parlamentswahl im Jahr 1973 gelang rechten Parteien erstmals der Einstieg in die dänische Politik. Seitdem haben sie ihren Stand gefestigt und sich weiter etabliert. Thematisch stützen sie sich stark auf Europa- und Migrationskritik. Besonders erfolgreich ist dabei die Dansk Folkeparti. Sie vertritt das "Dänentum" und gibt sich deutlich ausländer- und islamfeindlich. Stärker rechtsextreme Parteien erzielen allerdings keine Wahlerfolge.</t>
  </si>
  <si>
    <t>Leonie Bauer</t>
  </si>
  <si>
    <t>Deutschland</t>
  </si>
  <si>
    <t>Germany</t>
  </si>
  <si>
    <t>0/630</t>
  </si>
  <si>
    <t>Alternative für Deutschland (AFD)</t>
  </si>
  <si>
    <t>Keine rechtsextreme oder rechtspopulistische Partei hat heute einen Sitz im deutschen Bundestag. In der Bevölkerung sind die rechtspopulistische AFD und die rechtsextreme NPD am präsentesten. In den 1950er und 1960er Jahren konnten rechte Parteien in Deutschland aufgrund der Nachwirkungen des NS-Regimes noch regelmäßig Wahlerfolge verbuchen. Danach aber gelang es rechten Parteien nur noch partiell und in einzelnen Regionen Deutschlands, Sitze in gesetzgebenden Organen zu erlangen. Deutsche Parteien brauchen mindestens 5% der Wählerstimmen, um in den Bundestag einziehen zu können. </t>
  </si>
  <si>
    <t>Marlon Schulte</t>
  </si>
  <si>
    <t>Estland</t>
  </si>
  <si>
    <t>Estonia</t>
  </si>
  <si>
    <t>7/100</t>
  </si>
  <si>
    <t>7,0%</t>
  </si>
  <si>
    <t>Eesti Iseseisvuspartei (EIP, Estnische Unabhängigkeitspartei)</t>
  </si>
  <si>
    <t>Die  rechten Parteien Estlands sind untereinander verwoben. Zusammenschlüsse rechter Parteien scheiterten jedoch immer wieder. Einige Parteien (auch die EIP) spalteten sich intern vor allem an außenpolitischen Fragen. So existieren teils antirussische Strömungen, teils Forderungen nach einem Nato-Austritt. Die EIP setzt sich unter anderem für den EU-Austritt, für Beschränkung der Migration und die Wiedereinführung der Todesstrafe ein.</t>
  </si>
  <si>
    <t>Finnland</t>
  </si>
  <si>
    <t>Finland</t>
  </si>
  <si>
    <t>38/200</t>
  </si>
  <si>
    <t>19,0%</t>
  </si>
  <si>
    <t>Perussuomalaiset (PS, Die Finnen)</t>
  </si>
  <si>
    <t>Politisch extreme Parteien (rechts wie links) haben in Finnland seit der Unabhängigkeit 1917 immer wieder eine Rolle gespielt. Nach dem Zusammenbruch der Sowjetunion in den 1990er Jahren entstanden verstärkt radikale rechte Bewegungen und Parteien. Bei Wahlen blieben diese Parteien allerdings erfolglos. Stimmen gewinnen hauptsächlich rechtspopulistische Parteien wie die Perussuomalaiset, die momentan in einer drei-Parteien-Koalition regiert. Die Perussuomalaiset stellt vier Minister sowie die Parlamentspräsidentin. Sie ist EU-kritisch und tritt für härtere Einwanderungsbedingung und eine Stärkung der nationalen Regierung ein.</t>
  </si>
  <si>
    <t>Frankreich</t>
  </si>
  <si>
    <t>France</t>
  </si>
  <si>
    <t>2/577</t>
  </si>
  <si>
    <t>0,3%</t>
  </si>
  <si>
    <t>Front National (FN, Nationalfront)</t>
  </si>
  <si>
    <t xml:space="preserve">Aktuell erfährt der rechtsextreme Flügel in Frankreich wieder Aufwind. Die derzeit erfolgreichste Partei am rechten Rand ist die Front National. Im Jahr 1972 gegründet, ist sie seit der Parlamentswahl im Juni 2012 mit zwei Sitzen im französischen Parlament vertreten. Auch in das Europa-Parlament konnte die Partei unter der Führung Marine Le Pens einziehen. Dort belegen Anhänger der FN jetzt 23 von 74 französischen Sitzen. Historisch wurden rechtsextreme Parteien vom Volk jedoch weit gefährlicher eingeschätzt als die linksextremen. In Frankreich wurde der rechte Flügel der Parteien lange Zeit beherrscht vom autoritäten Pétain-Regime, das ab 1940 eng mit dem Deutschen Reich zusammenarbeitete. Nach dem Krieg wurde Pétain wegen Landesverrats zum Tode verurteilt. </t>
  </si>
  <si>
    <t>Moritz Zajonz</t>
  </si>
  <si>
    <t>Griechenland</t>
  </si>
  <si>
    <t>Greece</t>
  </si>
  <si>
    <t>28/300</t>
  </si>
  <si>
    <t>9,3%</t>
  </si>
  <si>
    <t>Crysi Aygi (Goldene Morgenröte)</t>
  </si>
  <si>
    <t>Im Zweiten Weltkrieg arbeiteten die griechischen Nationalsozialisten mit der SS und der Wehrmacht zusammen. Durch eine Amnestie in Jahre 1952 kamen die meisten unter ihnen frei. In der griechischen Militärdiktatur 1967-1974 waren rechtsextreme Kreise an der Macht. Als sie gestürzt wurden, gründeten sie eine eigene Partei (EPEN), die 1977 knapp 7% der Stimmen bekam. Dieser Anteil rechtsextremer Wähler hat sich bis heute gehalten. Die rechtskonservative „Neue Demokratie“, 2004 bis 2010 Regierungspartei, schloss ihren rechtspopulistischen Flügel aus. Dieser gründete eine eigene Partei (LAOS) und wurde viertstärkste Kraft. Sie verlor jedoch viele Mitglieder und Wähler aufgrund ihrer positiven Haltung zur Troika. Davon profitierte die rechtsextreme „Goldene Morgenröte“, die beim Wahlkampf 2015 7% der Stimmen bekam. Seit der Wirtschaftskrise nimmt der Rechtsextremismus in Griechenland zu.</t>
  </si>
  <si>
    <t>Sophie Schädel</t>
  </si>
  <si>
    <t>Großbritannien</t>
  </si>
  <si>
    <t>United Kingdom</t>
  </si>
  <si>
    <t>1/650</t>
  </si>
  <si>
    <t>0,2%</t>
  </si>
  <si>
    <t>UK Independence Party (UKIP, Partei für die Unabhängigkeit des Vereinigten Königreichs)</t>
  </si>
  <si>
    <t>Mit ihrem Ziel – dem Austritt Englands aus der EU – ist die rechte Partei UKIP vor allem 2015 auf Zuspruch bei den britischen Bürgern gestoßen und ging bei den Unterhauswahlen im selben Jahr als Partei mit dem dem größten Wachstum hervor (+9,5 %). Trotzdem konnten sich ihre Mandate in den einzelnen Wahlbezirken nur in einem Bezirk durchsetzen, weshalb sie auf nationaler Ebene noch nicht wirklich Fuß fassen konnten. Neben ihrer stark antieuropäischen Einstellung vertritt die Partei homophobe Ansichten und argumentiert allgemein deutlich rechtspopulistisch.</t>
  </si>
  <si>
    <t>Johanna Knoblauch</t>
  </si>
  <si>
    <t>Irland</t>
  </si>
  <si>
    <t>Ireland</t>
  </si>
  <si>
    <t>0/166</t>
  </si>
  <si>
    <t>-</t>
  </si>
  <si>
    <t>In Irland ist derzeit keine rechte Partei im nationalen Parlament vertreten, noch auf lokaler Ebene. Eine mögliche Ursache dafür könnte sein, dass sich die Parteienlandschaft Irlands historisch bedingt nicht klar in "rechts" und "links" einteilen lässt. Konfliktpotential extremistischer Gruppen zeigt sich eher im Nordirlandkonflikt zwischen den Protestanten Nordirlands und den Katholiken des Rests der Insel. Ein weiterer Grund könnte womöglich sein, dass bisher keine starke Leitfigur vorhanden ist, um Anhänger für eine rechtsextreme Partei zu gewinnen. Außerdem legt der aktuelle Bericht "Discrimination in the EU" der Europäischen Kommission nahe, dass die irische Bevölkerung deutlich offener für gesellschaftliche Vielfalt ist als  der EU-Durchschnitt.</t>
  </si>
  <si>
    <t>Italien</t>
  </si>
  <si>
    <t>Italy</t>
  </si>
  <si>
    <t>18/630 bzw. 15/315</t>
  </si>
  <si>
    <t>3,8%</t>
  </si>
  <si>
    <t>Lega Nord(LN, Liga Nord)</t>
  </si>
  <si>
    <t>In Italien gab es nie eine komplette Aufarbeitung des Faschismus oder einen personellen Bruch in den Eliten. Außerdem ist das Wahlgesetz so ausgelegt, dass Mitte-Rechts-Parteien immer wieder auf rechtspopulistische bis rechtsextreme kleine Parteien als Zünglein an der Waage angewiesen sind. So übernahm 1994 eine Mitte-Rechts-Koalition unter Silvio Berlusconi die Regierung, die auch die Alleanza Nazionale enthielt. Das war das erste Mal, dass Rechtsextreme italienische Regierungsämter besetzten. Seitdem die AN Bestandteil des Mitte-Rechts-Bündnisses ist, hat sie sich nach außen hin vom Rechtsextremismus losgesagt und gibt sich bei den Wählern mit Erfolg moderat. Die etablierte rechtspopulistische Partei Lega Nord hingegen agiert nicht in einem Bündnis, sondern formuliert die Kritik vieler Italiener an der Macht des Parteienkartells.</t>
  </si>
  <si>
    <t>Kroatien</t>
  </si>
  <si>
    <t>Croatia</t>
  </si>
  <si>
    <t>3/151</t>
  </si>
  <si>
    <t>Hrvatska stranka prava (HSP, Kroatische Patei des Rechts)</t>
  </si>
  <si>
    <t>Die HSP ist eine der extrem nationalistisch eingestuften Parteien Kroatiens. Sie hat jedoch in den letzten Jahren an Bedeutung verloren und gilt heute nur noch als Splitterpartei am rechten Rand. Bedeutender ist das Bündnis Domoljubna koalicija (DK), eine patriotische Koalition, in der sich acht konservative Parteien (darunter auch HSP-AS, eine Abspaltung der HSP) 2015 für die Parlamentswahlen zusammenschlossen. Mit 59 Sitzen von 151 wurde die DK 2015 stärkste Kraft im Sabor, dem kroatischen Parlament. Größte Partei dieses Bündnisses ist die Hrvatska demokratska zajednica (HDZ, Kroatische Demokratische Union). Die HSP-AS hält drei der 59 DK-Sitze.</t>
  </si>
  <si>
    <t>Erik Acker</t>
  </si>
  <si>
    <t>Lettland</t>
  </si>
  <si>
    <t>Latvia</t>
  </si>
  <si>
    <t>17/100</t>
  </si>
  <si>
    <t>17,0%</t>
  </si>
  <si>
    <t>Nacionālā apvienība "Visu Latvijai!" — "Tēvzemei un Brīvībai/LNNK" (VL-TB/LNNK, Nationale Vereinigung "Alles für Lettland" — "Für Vaterland und Freiheit/Lettische Nationale Unabhängigkeitsbewegung")</t>
  </si>
  <si>
    <t>Zentral ist für rechte Parteien in Lettland die Forderung nach Wiederherstellung der Unabhängigkeit Lettlands von der Sowjetunion.  Die nationalistischen Parteien weisen in ihrer Programmatik viele Gemeinsamkeiten auf: Glorifizierung der Unabhängigkeit und die Verklärung der nationalsozialistischen Herrschaft als Widerstand gegen den Kommunismus. Mitglieder der lettischen Waffen-SS werden bis heute mit einem jährlichen Gedenkmarsch geehrt. Die LNNK/TB ist demnach stark nationalistisch ausgerichtet und befürwortet Beschränkungen des Asyl- und Migrationrechtes.</t>
  </si>
  <si>
    <t>Litauen</t>
  </si>
  <si>
    <t>Lithuania</t>
  </si>
  <si>
    <t>33/140</t>
  </si>
  <si>
    <t>23,6%</t>
  </si>
  <si>
    <t>Lietuvos Nacionaldemokratu Partija (LNDP, Nationaldemokratische Partei Litauens)</t>
  </si>
  <si>
    <t>Rechte Parteien entstanden in Litauen aus der antikommunistischen Bewegung nach dem Zusammenbruch der Sowjetunion. Nach dem Systemwechsel gab es zwei Strömungen: Die der alten antikommunistischen Organisationen sowie neuentstandene politische Vereinigungen. Diese Vereinigungen sind der Ursprung der heutigen rechten Parteien. Im Parlament erhielten sie allerdings meist nur wenige Mandate. Die LNDP vertritt nationalistische und EU-feindliche Ansichten und ist für die Einschränkung bzw. den Stopp von Migration.</t>
  </si>
  <si>
    <t>Luxemburg</t>
  </si>
  <si>
    <t>Luxembourg</t>
  </si>
  <si>
    <t>3/60</t>
  </si>
  <si>
    <t>5,0%</t>
  </si>
  <si>
    <t>Alternativ Demokratesch Reformpartei (ADR, Alternative Demokratische Reformpartei)</t>
  </si>
  <si>
    <t>Die rechtskonservative Partei ADR hat momentan drei Mandate im luxemburgischen Parlament. Im Vergleich zu den letzten Jahren ist der Erfolg dieser Partei jedoch deutlich gesunken. Die Partei vertritt ausländerfeindliche Ansichten und steht nach Selbstdefinition vor allem für Tradition und den Erhalt der luxemburgischen Sprache. Luxemburg ist ein insgesamt konservatives, aber nicht rechtsgeleitetes Land ist. Rechte Parteien haben kaum Chancen auf einen Sitz im Parlament. Laut der Studie "Diskriminierung in der EU" ist Luxemburg ein überdurchschnittlich tolerantes Land.</t>
  </si>
  <si>
    <t>Gian-Luca Delbach</t>
  </si>
  <si>
    <t>Malta</t>
  </si>
  <si>
    <t>0/69</t>
  </si>
  <si>
    <t>Imperium Europa</t>
  </si>
  <si>
    <t>Zwei von zehn maltesischen Parteien sind als rechte Parteien einzuordnen. Beide sind aber bei Wahlen sehr unerfolgreich. Keine der beiden Parteien bekam bei der letzten Wahl mehr als einen Prozent. Malta ist außerdem für seine tolerante Flüchtlingspolitik bekannt. Viele Menschen aus Afrika werden dort aufgenommen und von der Gesellschaft akzeptiert. Statistisch gesehen liegt Malta in Sachen Toleranz von Ausländern im Europadurchschnitt.</t>
  </si>
  <si>
    <t>Mazedonien</t>
  </si>
  <si>
    <t>Macedonia</t>
  </si>
  <si>
    <t>0/123</t>
  </si>
  <si>
    <t>In Mazedonien gibt es keine rechten Parteien, die eine breite Wählerschaft haben oder große Unterstützung erfahren. Vielmehr geht es den weiter rechts angeordneten Parteien darum, die albanische Minderheit in Mazedonien zu erhalten. Die Partia Demokratike Shqiptare und die Rilindja Demokratike Kombëtare etwa vertreten die Interessen der albanisch-stämmigen Bevölkerung. Aktuell hält erstere acht, letztere zwei Sitze im Parlament. Mazedonien hat noch eine recht junge Staatsgeschichte, da es erst 1991 seine Unabhängigkeit von Jugoslawien erklärte. 2001 kam es zu bürgerkriegsähnlichen Kämpfen im Nordwesten des Landes zwischen albanischen Oppositionellen und der Polizei. Ein Friedensabkommen sicherte schließlich der albanischen Minderheit einige Rechte.</t>
  </si>
  <si>
    <t>Montenegro</t>
  </si>
  <si>
    <t>0/81</t>
  </si>
  <si>
    <t>In Montenegro sitzt keine rechte Partei im Parlament. Der „Amnesty  Report 2015“ über Montenegro berichtet von zahlreichen Angriffen auf ein ein Sozialzentrum für Lesben, Schwule, Bisexuelle und Transgender in der Hauptstadt Podgorica. Diese Geschehnisse können aber nicht eindeutig einer rechten Szene/Gruppe zugeordnet werden.</t>
  </si>
  <si>
    <t>Niederlande</t>
  </si>
  <si>
    <t>Netherlands</t>
  </si>
  <si>
    <t>15/150</t>
  </si>
  <si>
    <t>10,0%</t>
  </si>
  <si>
    <t>Partij voor de Vrijheid (PVV, Partei für die Freiheit)</t>
  </si>
  <si>
    <t>Das politische System der Niederlande besteht aus zwei Kammern. Die zweite Kammer stellt das eigentliche Parlament dar, wohingegen die erste Kammer dazu da ist, um Gesetzesentwürfe anzunehmen oder abzulehnen. Insgesamt gibt es 150 Sitze im Parlament. Für einen Sitz braucht eine Partei durchschnittlich 0,67% der Wählerstimmen. 15 Sitze belegt die „Partij voor de Vrijheid“, welche die stärkste rechte Partei der Niederlande ist. Sie besteht seit 2006 und ist seitdem immer im Parlament vertreten gewesen. 2010 war die PVV mit 24 Sitzen am stärksten vertreten.</t>
  </si>
  <si>
    <t>Österreich</t>
  </si>
  <si>
    <t>Austria</t>
  </si>
  <si>
    <t>38/138</t>
  </si>
  <si>
    <t>27,5%</t>
  </si>
  <si>
    <t>Freiheitliche Partei Österreichs (FPÖ)</t>
  </si>
  <si>
    <t xml:space="preserve">Die rechtspopulistische Freiheitliche Partei Österreichs (FPÖ) steht aktuell mitten im politischen Spielfeld des Landes. Ursprünglich von ehemaligen SS-Offizieren gegründet, erstarkte die Partei in den 80er und 90er Jahren. Nach Wahlflauten und der Abspaltung des Bündnis Zukunft für Österreich (BZÖ) kehrte die FPÖ 2008 unter der Führung von Heinz-Christian Strache mit 17,5 Prozent der Stimmen zurück auf die politische Bühne.
Strache setzt dabei auf das alte Erfolgsrezept der Partei: Wohlfahrtschauvinismus zugunsten der eigenen Bevölkerung. Mit Wahlslogans wie "Wien darf nicht Istanbul werden!" führte er 2005 den fremdenfeindlichen Kurs der Partei fort, der sich bis heute durchs Programm zieht. Aktuell stellt die FPÖ ein Fünftel der Abgeordneten im Nationalrat Österreichs sowie 4 der 18 Mandate im europäischen Parlament.
</t>
  </si>
  <si>
    <t>Polen</t>
  </si>
  <si>
    <t>Poland</t>
  </si>
  <si>
    <t>235/460</t>
  </si>
  <si>
    <t>51,1%</t>
  </si>
  <si>
    <t>Prawo i Sprawiedliwość (PiS, Recht und Gerechtigkeit)</t>
  </si>
  <si>
    <t>Rechte Parteien entstanden in Polen Ende der 1990er aufgrund von Unzufriedenheit der Bevölkerung mit der politischen Situation. Damit einher gingen sinkendes Vertrauen in die Politik und eine pessimistische Sicht auf die wirtschaftliche Situation. Diese Umstände bildeten einen fruchtbaren Nährboden für das Entstehen systemalternativer Protestparteien. Die PiS kann heute am rechten Rand der Christdemokratie eingeordnet werdet. Bei der letzten Parlamentswahl erlangte sie die absolute Mehrheit. Sie ist nationalkonservativ ausgerichtet, europaskeptisch und russlanddistanziert.</t>
  </si>
  <si>
    <t>Portugal</t>
  </si>
  <si>
    <t>0/230</t>
  </si>
  <si>
    <t>Partido Nacional Renovador (PNR, Partei der Nationalen Erneuerung)</t>
  </si>
  <si>
    <t>Portugal hat nur eine rechtsradikale Partei, die PNR, obwohl es in Portugal mehr als 20 Parteien gibt. Trotz der vielen linken Parteien in Portugal ist die rechtskonservative CDS-PP an der Macht, die aber                         nicht als rechtsextrem oder gar rassistisch wie die PNR einzuordnen ist. Die PNR wiederum ist wenig erfolgreich. Ihr Vorsitzender Jose Pinto Coelho gilt als unbeliebt und uncharisamtisch. Laut der Studie "Diskriminierung in der EU" liegt die Ausländertoleranz der Portugiesen nur leicht unter dem Europaschnitt.</t>
  </si>
  <si>
    <t>Rumänien</t>
  </si>
  <si>
    <t>Romania</t>
  </si>
  <si>
    <t>0/412</t>
  </si>
  <si>
    <t>Partidul România Mare (PRM, Großrumänien-Partei)</t>
  </si>
  <si>
    <t>Rechte Stimmen sind im rumänischen Parlament kaum präsent. Antidemokratische Parteien sind laut Verfassung verboten. Politisch und gesellschaftlich ist jedoch nicht klar, was als demokratisch und was als extremistisch zu gelten hat. Die „Allianz der Liberalen und Demokraten“ (ALDE) ist noch am ehesten nationalistisch veranlagt. Die rechtsextremistische Großrumänien-Partei (PRM) hat keinen Sitz in der Abgeordnetenkammer. Durch die Verbindung von Programmelementen des Nationalismus und des Kommunismus spricht die PRM vor allem die Verlierer des Systemwechsels an.</t>
  </si>
  <si>
    <t>Schweden</t>
  </si>
  <si>
    <t>Sweden</t>
  </si>
  <si>
    <t>48/349</t>
  </si>
  <si>
    <t>13,8%</t>
  </si>
  <si>
    <t>Sverigedemokraterna (SD, Die Schwedendemokraten)</t>
  </si>
  <si>
    <t>In der schwedischen Gesellschaft und Politik besteht eine allgemeine Ablehnung gegnüber dem Rechtsextremismus, die es rechten Parteien schwer macht, sich zu etablieren. Trotzdem  kamen in den 1990er Jahren immer mehr rechte Parteien auf, die bei Wahlen allerdings nur wenige Stimmen gewinnen konnten. Erst die rechtspopulistische Sverigedemokraterna schafften es 2014 mit 12% der  Stimmen, in der Parlamentswahl einen Erfolg zu erzielen. Politisch ist die Partei zwar noch isoliert, ist bei aktuellen Umfragen allerdings die stärkste Partei. Sie hat Wurzeln im rechtsextremen Milieu Schwedens und zeigt sich ausländer- und islamfeindlich, EU-kritisch und nationalistisch.</t>
  </si>
  <si>
    <t>Serbien</t>
  </si>
  <si>
    <t>Serbia</t>
  </si>
  <si>
    <t>0/151</t>
  </si>
  <si>
    <t>Srpska Radikalna Stranka (SRS, Serbische Radikale Partei)</t>
  </si>
  <si>
    <t>Aktuell befindet sich keine rechtspopulistische oder -extreme Partei im Parlament von Serbien. Dies ist vor allem darauf zurückzuführen, dass sich  2008 im Zuge eines möglichen Beitritts zur EU die Serbische Fortschrittspartei (SNS) von der Serbischen Radikalen Partei (SRS) abspaltete. Die SNS gibt sich deutlich gemäßigter als ihr Vorgänger. Ministerpräsident und SNS-Mitglied Aleksandar Vučić entwickelte sein Politikverständnis aber ebenfalls in einem rechtsradikalen Umfeld. Besonders im Sport hat der Rechtspopulismus zudem viele Unterstützer. Fast jeder Fußball-Klub hat rechte Anhänger, besonders in diesem Bereich ist die Unterstützung der Bevölkerung besonders groß. Eine Forderung der zahlreichen Gruppierungen ist die Wiedervereinigung des alten Jugoslawien. Sie erkennen die Staaten Kroatien, Bosnien-Herzegowina, den Kosovo, Albanien und Mazedonien nicht an. Von 1945 bis 1991 war Serbien als Teil Jugoslawiens vom Kommunismus geprägt, insbesondere bis 1980 durch Regierungschef Josip Broz Tito.</t>
  </si>
  <si>
    <t>Slowakei</t>
  </si>
  <si>
    <t>Slovakia</t>
  </si>
  <si>
    <t>0/150</t>
  </si>
  <si>
    <t>Slovenská národná strana (SNS, Slowakische Nationalpartei)</t>
  </si>
  <si>
    <t>Im slowakischen Parlament ist aktuell keine rechtsgerichtete Partei vertreten. Dennoch existiert mit der Slowakischen Nationalpartei (SNS) eine nicht zu vernachlässigende rechte Partei. Neben der Slowakischen Nationalpartei existieren außer ein paar wenig erfolgreichen Gruppierungen keine rechtsextremen Parteien. Deshalb ist die SNS ein Sammelbecken für Nationalisten, Rechtsextremisten und Skinheads. Die SNS vertritt stark rechtsextreme Standpunkte. Sie trennt die ethnischen Minderheiten in der Slowakei von der Mehrheit. In ihrem Parteiprogramm heißt es unter anderem, Menschenrechte und das Recht auf freie Meinungsäußerung könne den ethnischen Minderheiten nicht gewehrt werden.</t>
  </si>
  <si>
    <t>Jan Kischkel</t>
  </si>
  <si>
    <t>Slowenien</t>
  </si>
  <si>
    <t>Slowenia</t>
  </si>
  <si>
    <t>0/90</t>
  </si>
  <si>
    <t>Slovenska nacionalna stranka (SNS, Slowenische Nationale Partei)</t>
  </si>
  <si>
    <t>Im slowenischen Parlament ist aktuell keine rechtsgerichtete Partei vertreten. Mit der Slowenischen Nationalen Partei (SNS) gibt es trotzdem eine dem rechten Lager angehörige Partei. Sie war seit der ersten Parlamentswahl Sloweniens 1992 bis zum Jahr 2011 im Parlament. Die SNS ist euroskeptisch eingestellt und warnte vor Sloweniens Beitritt zur Währungsunion eindringlich vor den angeblichen Nachteilen für das Land, die daraus hervorgingen. Neben der SNS gibt es viele kleine rechtsgerichtete Parteien in Slowenien. Keine von ihnen konnte bisher nennenswerte Erfolge für sich verbuchen.</t>
  </si>
  <si>
    <t>Spanien</t>
  </si>
  <si>
    <t>Spain</t>
  </si>
  <si>
    <t>0/350</t>
  </si>
  <si>
    <t>Es gibt in Spanien keine große rechtsradikale Partei, die große Mehrheit ist pro Europa. Die derzeit stärkste Kraft in Spanien ist die Partei Partido Popular (Spanische Volkspartei). Sie ist Mitglied in der Mitte-rechts angesiedelten Europäischen Volkspartei (EVP). Die Partido Popular (PP) sieht sich selbst als christlich konservativ und wirtschaftsliberal, wird von Politikbeobachtern aber eher als rechtskonservativ eingestuft. Ihr gegenüber steht die Partei Podemos (Wir können). Die Partei, die dem linken Spektrum zugeordnet wird, schaffte es, das Ende des Zweiparteiensystems in Spanien zu besiegeln und eine Option für eine zukünftige Regierung in Spanien aufzubauen. Im Europaparlament hat die Podemos fünf der insgesamt 54 Parlamentssitze. Die PP hat 16 Sitze.</t>
  </si>
  <si>
    <t>Tschechien</t>
  </si>
  <si>
    <t>Czech Republic</t>
  </si>
  <si>
    <t>14/200</t>
  </si>
  <si>
    <t>Úsvit přímé demokracie (Úsvit, Morgendämmerung der direkten Demokratie)</t>
  </si>
  <si>
    <t>Nach dem Zerfall der Tschechoslowakei waren viele Bürger Tschechiens unzufrieden mit der demokratischen Entwicklung des Landes. Angst und Unzufriedenheit im Agesicht der neuen politischen Zeit waren Nährboden für extremistische Parteien. War zunächst die linksextreme KSMC erfolgreich, brachte die jüngere Vergangenheit einen recht deutlichen Aufschwung für rechtsextreme Parteien. Mit der ANO 2011, TOP 09 und Úsvit sind drei von neun Fraktionen im Parlament dem rechtsgerichteten politischen Lager zuzuordnen. Allerdings ist nur die Úsvit tatsächlich rechtspopulistisch. Obwohl auch ANO 2011 sich populistischer Rethorik bedient, ist sie weder dem Links- noch dem Rechtpopulismus eindeutig zuzuordnen.</t>
  </si>
  <si>
    <t>Türkei</t>
  </si>
  <si>
    <t>Turkey</t>
  </si>
  <si>
    <t>40/550</t>
  </si>
  <si>
    <t>7,3%</t>
  </si>
  <si>
    <t>Milliyetçi Hareket Partisi (MHP, Partei der Nationalistischen Bewegung)</t>
  </si>
  <si>
    <t>Rechtsextremismus ist in der Türkei hauptsächlich nationalistisch geprägt. Außerdem gewinnen islamistische Positionen mehr und mehr Bedeutung. Rechtsextreme haben in fast allen gesellschaftlichen Bereichen eigene Organisationen, unter Anderem im Militär. Zudem erstarkt eine extrem rechte, nationalistische Subkultur, die Gewalt gegen Kurden propagiert.
Eine Hauptrichtung der türkischen extremen Rechten ist der Panturkismus. Gefordert wird eine große Türkei, die alle Turkvölker einschließt. Separatistische Gruppen wie die PKK sollen massiv, auch mit Gewalt, bekämpft werden. Zum Nationalismus gesellt sich ein offener Rassismus gegen Minderheiten wie die Armenier. Dazu kommt ein starker Antikommunismus und Antisemitismus.
Nationalismus ist in der Türkei nichts Ungewöhnliches. Daher werden rechtsextreme Gruppen kaum belangt und sind teilweise akzeptierte Partner im Kampf gegen die PKK.</t>
  </si>
  <si>
    <t>Ungarn</t>
  </si>
  <si>
    <t>Hungary</t>
  </si>
  <si>
    <t>146/199</t>
  </si>
  <si>
    <t>73,4%</t>
  </si>
  <si>
    <t>Jobbik Magyarországért Mozgalom (Jobbik, Bewegung für ein besseres Ungarn)</t>
  </si>
  <si>
    <t>Obwohl die ungarische Gesellschaft ehemals kaum rechte Strömungen verzeichnete, gibt es drei Hauptursachen für das Erstarken rechtsextremistischer Parteien. So herrscht in Ungarn Enttäuschung über die schlechte Wirtschaftlage, besonders nach den hohen Erwartungen im Zuge des EU-Beitritts. Historisch ist der Antisemitismus in der ungarischen Gesellschaft stark verankert, der zweite Weltkrieg wurde nur mangelhaft aufgearbeitet. Oft dienen die Roma als Feindbild der ungarischen Bevölkerung. So zeigt auch die Jobbik nationalsozialistische Züge, gibt sich offen antiwestlich, europakritisch, prorussisch und gilt als homophob.</t>
  </si>
  <si>
    <t>Zypern</t>
  </si>
  <si>
    <t>Cyprus</t>
  </si>
  <si>
    <t>0/56</t>
  </si>
  <si>
    <t>Ethniko Laiko Metopo(ELAM, Nationale Volksfront)</t>
  </si>
  <si>
    <t>Auf Zypern hat es bei der letzten Wahl 2011 keine rechtsradikale Partei ins Parlament geschafft. Rechtsradikale aus Zypern stehen oft in Verbindung mit der griechischen neofaschistischen Partei „Goldene Morgendämmerung“ (Chrysi Avgi). Seit 2010 gibt es ein Pendant zur Goldenen Morgendämmerung in Zypern: die ELAM-Partei. Sie fordern wie ihr griechisches Vorbild den Anschluss Zyperns an Griechenland und das Ende der türkischen Militärpräsenz in Nordzypern. Die Partei besteht zum Teil aus Aktivisten, die eine Zeit lang in Griechenland waren, und aus den Ultras einiger Fußballclubs auf Zypern.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</si>
</sst>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font>
      <sz val="11"/>
      <color indexed="8"/>
      <name val="Calibri"/>
      <family val="2"/>
      <scheme val="minor"/>
    </font>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164" fontId="0" fillId="0" borderId="0" xfId="1" applyNumberFormat="1" applyFont="1"/>
    <xf numFmtId="49" fontId="0" fillId="0" borderId="0" xfId="1" applyNumberFormat="1" applyFont="1"/>
    <xf numFmtId="0" fontId="0" fillId="0" borderId="0" xfId="0" applyFont="1"/>
    <xf numFmtId="0" fontId="0" fillId="0" borderId="0" xfId="0" applyFont="1" applyAlignment="1">
      <alignment wrapText="1"/>
    </xf>
    <xf numFmtId="0" fontId="2" fillId="0" borderId="0" xfId="0" applyFont="1"/>
  </cellXfs>
  <cellStyles count="2">
    <cellStyle name="Prozent" xfId="1" builtinId="5"/>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
  <sheetViews>
    <sheetView tabSelected="1" topLeftCell="A12" zoomScale="160" zoomScaleNormal="160" workbookViewId="0">
      <selection activeCell="B34" sqref="B34"/>
    </sheetView>
  </sheetViews>
  <sheetFormatPr defaultColWidth="8.85546875" defaultRowHeight="14.45"/>
  <cols>
    <col min="4" max="4" width="8.85546875" style="2"/>
    <col min="5" max="5" width="8.85546875" style="1"/>
    <col min="6" max="6" width="8.85546875" style="2"/>
    <col min="7" max="7" width="14.28515625" customWidth="1"/>
    <col min="8" max="8" width="50.28515625" customWidth="1"/>
    <col min="11" max="11" width="8.85546875" style="1"/>
  </cols>
  <sheetData>
    <row r="1" spans="1:9" ht="14.45" customHeight="1">
      <c r="A1" s="3" t="s">
        <v>0</v>
      </c>
      <c r="B1" s="3" t="s">
        <v>1</v>
      </c>
      <c r="C1" s="3" t="s">
        <v>2</v>
      </c>
      <c r="D1" s="2" t="s">
        <v>3</v>
      </c>
      <c r="E1" s="1" t="s">
        <v>4</v>
      </c>
      <c r="F1" s="2" t="s">
        <v>5</v>
      </c>
      <c r="G1" s="3" t="s">
        <v>6</v>
      </c>
      <c r="H1" s="3" t="s">
        <v>7</v>
      </c>
      <c r="I1" s="3" t="s">
        <v>8</v>
      </c>
    </row>
    <row r="2" spans="1:9" ht="14.45" customHeight="1">
      <c r="A2" s="3" t="s">
        <v>9</v>
      </c>
      <c r="B2" s="3" t="s">
        <v>10</v>
      </c>
      <c r="C2" s="3" t="s">
        <v>11</v>
      </c>
      <c r="D2" s="2" t="s">
        <v>12</v>
      </c>
      <c r="E2" s="1">
        <f>0</f>
        <v>0</v>
      </c>
      <c r="F2" s="2" t="s">
        <v>13</v>
      </c>
      <c r="G2" s="3" t="s">
        <v>14</v>
      </c>
      <c r="H2" s="3" t="s">
        <v>15</v>
      </c>
      <c r="I2" s="3" t="s">
        <v>16</v>
      </c>
    </row>
    <row r="3" spans="1:9" ht="14.45" customHeight="1">
      <c r="A3" s="3" t="s">
        <v>17</v>
      </c>
      <c r="B3" s="3" t="s">
        <v>18</v>
      </c>
      <c r="C3" s="3" t="s">
        <v>19</v>
      </c>
      <c r="D3" s="2" t="s">
        <v>20</v>
      </c>
      <c r="E3" s="1">
        <f>3/150</f>
        <v>0.02</v>
      </c>
      <c r="F3" s="2" t="s">
        <v>21</v>
      </c>
      <c r="G3" s="3" t="s">
        <v>22</v>
      </c>
      <c r="H3" s="3" t="s">
        <v>23</v>
      </c>
      <c r="I3" s="3" t="s">
        <v>24</v>
      </c>
    </row>
    <row r="4" spans="1:9" ht="14.45" customHeight="1">
      <c r="A4" s="3" t="s">
        <v>25</v>
      </c>
      <c r="B4" s="3" t="s">
        <v>26</v>
      </c>
      <c r="C4" s="3" t="s">
        <v>19</v>
      </c>
      <c r="D4" s="2" t="s">
        <v>27</v>
      </c>
      <c r="E4" s="1">
        <f>(45/240)</f>
        <v>0.1875</v>
      </c>
      <c r="F4" s="2" t="s">
        <v>28</v>
      </c>
      <c r="G4" s="3" t="s">
        <v>29</v>
      </c>
      <c r="H4" s="3" t="s">
        <v>30</v>
      </c>
      <c r="I4" s="3" t="s">
        <v>31</v>
      </c>
    </row>
    <row r="5" spans="1:9" ht="14.45" customHeight="1">
      <c r="A5" s="3" t="s">
        <v>32</v>
      </c>
      <c r="B5" s="3" t="s">
        <v>33</v>
      </c>
      <c r="C5" s="3" t="s">
        <v>19</v>
      </c>
      <c r="D5" s="2" t="s">
        <v>34</v>
      </c>
      <c r="E5" s="1">
        <f>37/179</f>
        <v>0.20670391061452514</v>
      </c>
      <c r="F5" s="2" t="s">
        <v>35</v>
      </c>
      <c r="G5" s="3" t="s">
        <v>36</v>
      </c>
      <c r="H5" s="3" t="s">
        <v>37</v>
      </c>
      <c r="I5" s="3" t="s">
        <v>38</v>
      </c>
    </row>
    <row r="6" spans="1:9" ht="14.45" customHeight="1">
      <c r="A6" s="3" t="s">
        <v>39</v>
      </c>
      <c r="B6" s="3" t="s">
        <v>40</v>
      </c>
      <c r="C6" s="3" t="s">
        <v>19</v>
      </c>
      <c r="D6" s="2" t="s">
        <v>41</v>
      </c>
      <c r="E6" s="1">
        <f>0</f>
        <v>0</v>
      </c>
      <c r="F6" s="2" t="s">
        <v>13</v>
      </c>
      <c r="G6" s="3" t="s">
        <v>42</v>
      </c>
      <c r="H6" s="3" t="s">
        <v>43</v>
      </c>
      <c r="I6" s="3" t="s">
        <v>44</v>
      </c>
    </row>
    <row r="7" spans="1:9" ht="14.45" customHeight="1">
      <c r="A7" s="3" t="s">
        <v>45</v>
      </c>
      <c r="B7" s="3" t="s">
        <v>46</v>
      </c>
      <c r="C7" s="3" t="s">
        <v>19</v>
      </c>
      <c r="D7" s="2" t="s">
        <v>47</v>
      </c>
      <c r="E7" s="1">
        <f>7/100</f>
        <v>7.0000000000000007E-2</v>
      </c>
      <c r="F7" s="2" t="s">
        <v>48</v>
      </c>
      <c r="G7" s="3" t="s">
        <v>49</v>
      </c>
      <c r="H7" s="3" t="s">
        <v>50</v>
      </c>
      <c r="I7" s="3" t="s">
        <v>31</v>
      </c>
    </row>
    <row r="8" spans="1:9" ht="14.45" customHeight="1">
      <c r="A8" s="3" t="s">
        <v>51</v>
      </c>
      <c r="B8" s="3" t="s">
        <v>52</v>
      </c>
      <c r="C8" s="3" t="s">
        <v>19</v>
      </c>
      <c r="D8" s="2" t="s">
        <v>53</v>
      </c>
      <c r="E8" s="1">
        <f>38/200</f>
        <v>0.19</v>
      </c>
      <c r="F8" s="2" t="s">
        <v>54</v>
      </c>
      <c r="G8" s="3" t="s">
        <v>55</v>
      </c>
      <c r="H8" s="3" t="s">
        <v>56</v>
      </c>
      <c r="I8" s="3" t="s">
        <v>38</v>
      </c>
    </row>
    <row r="9" spans="1:9" ht="14.45" customHeight="1">
      <c r="A9" s="3" t="s">
        <v>57</v>
      </c>
      <c r="B9" s="3" t="s">
        <v>58</v>
      </c>
      <c r="C9" s="3" t="s">
        <v>19</v>
      </c>
      <c r="D9" s="2" t="s">
        <v>59</v>
      </c>
      <c r="E9" s="1">
        <f>2/577</f>
        <v>3.4662045060658577E-3</v>
      </c>
      <c r="F9" s="2" t="s">
        <v>60</v>
      </c>
      <c r="G9" s="3" t="s">
        <v>61</v>
      </c>
      <c r="H9" s="3" t="s">
        <v>62</v>
      </c>
      <c r="I9" s="3" t="s">
        <v>63</v>
      </c>
    </row>
    <row r="10" spans="1:9" ht="14.45" customHeight="1">
      <c r="A10" s="3" t="s">
        <v>64</v>
      </c>
      <c r="B10" s="3" t="s">
        <v>65</v>
      </c>
      <c r="C10" s="3" t="s">
        <v>19</v>
      </c>
      <c r="D10" s="2" t="s">
        <v>66</v>
      </c>
      <c r="E10" s="1">
        <f>28 / 300</f>
        <v>9.3333333333333338E-2</v>
      </c>
      <c r="F10" s="2" t="s">
        <v>67</v>
      </c>
      <c r="G10" s="3" t="s">
        <v>68</v>
      </c>
      <c r="H10" s="4" t="s">
        <v>69</v>
      </c>
      <c r="I10" s="3" t="s">
        <v>70</v>
      </c>
    </row>
    <row r="11" spans="1:9" ht="14.45" customHeight="1">
      <c r="A11" s="3" t="s">
        <v>71</v>
      </c>
      <c r="B11" s="3" t="s">
        <v>72</v>
      </c>
      <c r="C11" s="3" t="s">
        <v>19</v>
      </c>
      <c r="D11" s="2" t="s">
        <v>73</v>
      </c>
      <c r="E11" s="1">
        <f xml:space="preserve"> 1/650</f>
        <v>1.5384615384615385E-3</v>
      </c>
      <c r="F11" s="2" t="s">
        <v>74</v>
      </c>
      <c r="G11" s="4" t="s">
        <v>75</v>
      </c>
      <c r="H11" s="3" t="s">
        <v>76</v>
      </c>
      <c r="I11" s="3" t="s">
        <v>77</v>
      </c>
    </row>
    <row r="12" spans="1:9" ht="14.45" customHeight="1">
      <c r="A12" s="3" t="s">
        <v>78</v>
      </c>
      <c r="B12" s="3" t="s">
        <v>79</v>
      </c>
      <c r="C12" s="3" t="s">
        <v>19</v>
      </c>
      <c r="D12" s="2" t="s">
        <v>80</v>
      </c>
      <c r="E12" s="1">
        <f>0</f>
        <v>0</v>
      </c>
      <c r="F12" s="2" t="s">
        <v>13</v>
      </c>
      <c r="G12" s="3" t="s">
        <v>81</v>
      </c>
      <c r="H12" s="3" t="s">
        <v>82</v>
      </c>
      <c r="I12" s="3" t="s">
        <v>63</v>
      </c>
    </row>
    <row r="13" spans="1:9" ht="14.45" customHeight="1">
      <c r="A13" s="3" t="s">
        <v>83</v>
      </c>
      <c r="B13" s="3" t="s">
        <v>84</v>
      </c>
      <c r="C13" s="3" t="s">
        <v>19</v>
      </c>
      <c r="D13" s="2" t="s">
        <v>85</v>
      </c>
      <c r="E13" s="1">
        <f>0.5*((18/630) + (15/315))</f>
        <v>3.8095238095238092E-2</v>
      </c>
      <c r="F13" s="2" t="s">
        <v>86</v>
      </c>
      <c r="G13" s="3" t="s">
        <v>87</v>
      </c>
      <c r="H13" s="3" t="s">
        <v>88</v>
      </c>
      <c r="I13" s="3" t="s">
        <v>70</v>
      </c>
    </row>
    <row r="14" spans="1:9" ht="14.45" customHeight="1">
      <c r="A14" s="3" t="s">
        <v>89</v>
      </c>
      <c r="B14" s="3" t="s">
        <v>90</v>
      </c>
      <c r="C14" s="3" t="s">
        <v>19</v>
      </c>
      <c r="D14" s="2" t="s">
        <v>91</v>
      </c>
      <c r="E14" s="1">
        <f>3/151</f>
        <v>1.9867549668874173E-2</v>
      </c>
      <c r="F14" s="2" t="s">
        <v>21</v>
      </c>
      <c r="G14" s="3" t="s">
        <v>92</v>
      </c>
      <c r="H14" s="3" t="s">
        <v>93</v>
      </c>
      <c r="I14" s="3" t="s">
        <v>94</v>
      </c>
    </row>
    <row r="15" spans="1:9" ht="14.45" customHeight="1">
      <c r="A15" s="3" t="s">
        <v>95</v>
      </c>
      <c r="B15" s="3" t="s">
        <v>96</v>
      </c>
      <c r="C15" s="3" t="s">
        <v>19</v>
      </c>
      <c r="D15" s="2" t="s">
        <v>97</v>
      </c>
      <c r="E15" s="1">
        <f>17/100</f>
        <v>0.17</v>
      </c>
      <c r="F15" s="2" t="s">
        <v>98</v>
      </c>
      <c r="G15" s="3" t="s">
        <v>99</v>
      </c>
      <c r="H15" s="3" t="s">
        <v>100</v>
      </c>
      <c r="I15" s="3" t="s">
        <v>31</v>
      </c>
    </row>
    <row r="16" spans="1:9" ht="14.45" customHeight="1">
      <c r="A16" s="3" t="s">
        <v>101</v>
      </c>
      <c r="B16" s="3" t="s">
        <v>102</v>
      </c>
      <c r="C16" s="3" t="s">
        <v>19</v>
      </c>
      <c r="D16" s="2" t="s">
        <v>103</v>
      </c>
      <c r="E16" s="1">
        <f>33/140</f>
        <v>0.23571428571428571</v>
      </c>
      <c r="F16" s="2" t="s">
        <v>104</v>
      </c>
      <c r="G16" s="5" t="s">
        <v>105</v>
      </c>
      <c r="H16" s="3" t="s">
        <v>106</v>
      </c>
      <c r="I16" s="3" t="s">
        <v>31</v>
      </c>
    </row>
    <row r="17" spans="1:9" ht="14.45" customHeight="1">
      <c r="A17" s="3" t="s">
        <v>107</v>
      </c>
      <c r="B17" s="3" t="s">
        <v>108</v>
      </c>
      <c r="C17" s="3" t="s">
        <v>19</v>
      </c>
      <c r="D17" s="2" t="s">
        <v>109</v>
      </c>
      <c r="E17" s="1">
        <f>3/60</f>
        <v>0.05</v>
      </c>
      <c r="F17" s="2" t="s">
        <v>110</v>
      </c>
      <c r="G17" s="3" t="s">
        <v>111</v>
      </c>
      <c r="H17" s="3" t="s">
        <v>112</v>
      </c>
      <c r="I17" s="3" t="s">
        <v>113</v>
      </c>
    </row>
    <row r="18" spans="1:9" ht="14.45" customHeight="1">
      <c r="A18" s="3" t="s">
        <v>114</v>
      </c>
      <c r="B18" s="3" t="s">
        <v>114</v>
      </c>
      <c r="C18" s="3" t="s">
        <v>19</v>
      </c>
      <c r="D18" s="2" t="s">
        <v>115</v>
      </c>
      <c r="E18" s="1">
        <f>0</f>
        <v>0</v>
      </c>
      <c r="F18" s="2" t="s">
        <v>13</v>
      </c>
      <c r="G18" s="3" t="s">
        <v>116</v>
      </c>
      <c r="H18" s="3" t="s">
        <v>117</v>
      </c>
      <c r="I18" s="3" t="s">
        <v>113</v>
      </c>
    </row>
    <row r="19" spans="1:9" ht="14.45" customHeight="1">
      <c r="A19" s="3" t="s">
        <v>118</v>
      </c>
      <c r="B19" s="3" t="s">
        <v>119</v>
      </c>
      <c r="C19" s="3" t="s">
        <v>11</v>
      </c>
      <c r="D19" s="2" t="s">
        <v>120</v>
      </c>
      <c r="E19" s="1">
        <f>0</f>
        <v>0</v>
      </c>
      <c r="F19" s="2" t="s">
        <v>13</v>
      </c>
      <c r="G19" s="3" t="s">
        <v>81</v>
      </c>
      <c r="H19" s="3" t="s">
        <v>121</v>
      </c>
      <c r="I19" s="3" t="s">
        <v>16</v>
      </c>
    </row>
    <row r="20" spans="1:9" ht="14.45" customHeight="1">
      <c r="A20" s="3" t="s">
        <v>122</v>
      </c>
      <c r="B20" s="3" t="s">
        <v>122</v>
      </c>
      <c r="C20" s="3" t="s">
        <v>11</v>
      </c>
      <c r="D20" s="2" t="s">
        <v>123</v>
      </c>
      <c r="E20" s="1">
        <f>0/81</f>
        <v>0</v>
      </c>
      <c r="F20" s="2" t="s">
        <v>13</v>
      </c>
      <c r="G20" s="3" t="s">
        <v>81</v>
      </c>
      <c r="H20" s="3" t="s">
        <v>124</v>
      </c>
      <c r="I20" s="3" t="s">
        <v>77</v>
      </c>
    </row>
    <row r="21" spans="1:9" ht="14.45" customHeight="1">
      <c r="A21" s="3" t="s">
        <v>125</v>
      </c>
      <c r="B21" s="3" t="s">
        <v>126</v>
      </c>
      <c r="C21" s="3" t="s">
        <v>19</v>
      </c>
      <c r="D21" s="2" t="s">
        <v>127</v>
      </c>
      <c r="E21" s="1">
        <f>15/150</f>
        <v>0.1</v>
      </c>
      <c r="F21" s="2" t="s">
        <v>128</v>
      </c>
      <c r="G21" s="3" t="s">
        <v>129</v>
      </c>
      <c r="H21" s="3" t="s">
        <v>130</v>
      </c>
      <c r="I21" s="3" t="s">
        <v>44</v>
      </c>
    </row>
    <row r="22" spans="1:9" ht="14.45" customHeight="1">
      <c r="A22" s="3" t="s">
        <v>131</v>
      </c>
      <c r="B22" s="3" t="s">
        <v>132</v>
      </c>
      <c r="C22" s="3" t="s">
        <v>19</v>
      </c>
      <c r="D22" s="2" t="s">
        <v>133</v>
      </c>
      <c r="E22" s="1">
        <f>38/138</f>
        <v>0.27536231884057971</v>
      </c>
      <c r="F22" s="2" t="s">
        <v>134</v>
      </c>
      <c r="G22" s="3" t="s">
        <v>135</v>
      </c>
      <c r="H22" s="4" t="s">
        <v>136</v>
      </c>
      <c r="I22" s="3" t="s">
        <v>63</v>
      </c>
    </row>
    <row r="23" spans="1:9" ht="14.45" customHeight="1">
      <c r="A23" s="3" t="s">
        <v>137</v>
      </c>
      <c r="B23" s="3" t="s">
        <v>138</v>
      </c>
      <c r="C23" s="3" t="s">
        <v>19</v>
      </c>
      <c r="D23" s="2" t="s">
        <v>139</v>
      </c>
      <c r="E23" s="1">
        <f>235/460</f>
        <v>0.51086956521739135</v>
      </c>
      <c r="F23" s="2" t="s">
        <v>140</v>
      </c>
      <c r="G23" s="3" t="s">
        <v>141</v>
      </c>
      <c r="H23" s="3" t="s">
        <v>142</v>
      </c>
      <c r="I23" s="3" t="s">
        <v>31</v>
      </c>
    </row>
    <row r="24" spans="1:9" ht="14.45" customHeight="1">
      <c r="A24" s="3" t="s">
        <v>143</v>
      </c>
      <c r="B24" s="3" t="s">
        <v>143</v>
      </c>
      <c r="C24" s="3" t="s">
        <v>19</v>
      </c>
      <c r="D24" s="2" t="s">
        <v>144</v>
      </c>
      <c r="E24" s="1">
        <f>0</f>
        <v>0</v>
      </c>
      <c r="F24" s="2" t="s">
        <v>13</v>
      </c>
      <c r="G24" s="3" t="s">
        <v>145</v>
      </c>
      <c r="H24" s="3" t="s">
        <v>146</v>
      </c>
      <c r="I24" s="3" t="s">
        <v>113</v>
      </c>
    </row>
    <row r="25" spans="1:9" ht="14.45" customHeight="1">
      <c r="A25" s="3" t="s">
        <v>147</v>
      </c>
      <c r="B25" s="3" t="s">
        <v>148</v>
      </c>
      <c r="C25" s="3" t="s">
        <v>19</v>
      </c>
      <c r="D25" s="2" t="s">
        <v>149</v>
      </c>
      <c r="E25" s="1">
        <f>0/412</f>
        <v>0</v>
      </c>
      <c r="F25" s="2" t="s">
        <v>13</v>
      </c>
      <c r="G25" s="3" t="s">
        <v>150</v>
      </c>
      <c r="H25" s="3" t="s">
        <v>151</v>
      </c>
      <c r="I25" s="3" t="s">
        <v>31</v>
      </c>
    </row>
    <row r="26" spans="1:9" ht="14.45" customHeight="1">
      <c r="A26" s="3" t="s">
        <v>152</v>
      </c>
      <c r="B26" s="3" t="s">
        <v>153</v>
      </c>
      <c r="C26" s="3" t="s">
        <v>19</v>
      </c>
      <c r="D26" s="2" t="s">
        <v>154</v>
      </c>
      <c r="E26" s="1">
        <f>48/349</f>
        <v>0.13753581661891118</v>
      </c>
      <c r="F26" s="2" t="s">
        <v>155</v>
      </c>
      <c r="G26" s="3" t="s">
        <v>156</v>
      </c>
      <c r="H26" s="3" t="s">
        <v>157</v>
      </c>
      <c r="I26" s="3" t="s">
        <v>38</v>
      </c>
    </row>
    <row r="27" spans="1:9" ht="14.45" customHeight="1">
      <c r="A27" s="3" t="s">
        <v>158</v>
      </c>
      <c r="B27" s="3" t="s">
        <v>159</v>
      </c>
      <c r="C27" s="3" t="s">
        <v>11</v>
      </c>
      <c r="D27" s="2" t="s">
        <v>160</v>
      </c>
      <c r="E27" s="1">
        <f>0</f>
        <v>0</v>
      </c>
      <c r="F27" s="2" t="s">
        <v>13</v>
      </c>
      <c r="G27" s="3" t="s">
        <v>161</v>
      </c>
      <c r="H27" s="3" t="s">
        <v>162</v>
      </c>
      <c r="I27" s="3" t="s">
        <v>16</v>
      </c>
    </row>
    <row r="28" spans="1:9" ht="14.45" customHeight="1">
      <c r="A28" s="3" t="s">
        <v>163</v>
      </c>
      <c r="B28" s="3" t="s">
        <v>164</v>
      </c>
      <c r="C28" s="3" t="s">
        <v>19</v>
      </c>
      <c r="D28" s="2" t="s">
        <v>165</v>
      </c>
      <c r="E28" s="1">
        <f>0</f>
        <v>0</v>
      </c>
      <c r="F28" s="2" t="s">
        <v>13</v>
      </c>
      <c r="G28" s="3" t="s">
        <v>166</v>
      </c>
      <c r="H28" s="4" t="s">
        <v>167</v>
      </c>
      <c r="I28" s="3" t="s">
        <v>168</v>
      </c>
    </row>
    <row r="29" spans="1:9" ht="14.45" customHeight="1">
      <c r="A29" s="3" t="s">
        <v>169</v>
      </c>
      <c r="B29" s="3" t="s">
        <v>170</v>
      </c>
      <c r="C29" s="3" t="s">
        <v>19</v>
      </c>
      <c r="D29" s="2" t="s">
        <v>171</v>
      </c>
      <c r="E29" s="1">
        <f>0</f>
        <v>0</v>
      </c>
      <c r="F29" s="2" t="s">
        <v>13</v>
      </c>
      <c r="G29" s="3" t="s">
        <v>172</v>
      </c>
      <c r="H29" s="4" t="s">
        <v>173</v>
      </c>
      <c r="I29" s="3" t="s">
        <v>168</v>
      </c>
    </row>
    <row r="30" spans="1:9" ht="14.45" customHeight="1">
      <c r="A30" s="3" t="s">
        <v>174</v>
      </c>
      <c r="B30" s="3" t="s">
        <v>175</v>
      </c>
      <c r="C30" s="3" t="s">
        <v>19</v>
      </c>
      <c r="D30" s="2" t="s">
        <v>176</v>
      </c>
      <c r="E30" s="1">
        <f>0</f>
        <v>0</v>
      </c>
      <c r="F30" s="2" t="s">
        <v>13</v>
      </c>
      <c r="G30" s="3" t="s">
        <v>81</v>
      </c>
      <c r="H30" s="4" t="s">
        <v>177</v>
      </c>
      <c r="I30" s="3" t="s">
        <v>94</v>
      </c>
    </row>
    <row r="31" spans="1:9" ht="14.45" customHeight="1">
      <c r="A31" s="3" t="s">
        <v>178</v>
      </c>
      <c r="B31" s="3" t="s">
        <v>179</v>
      </c>
      <c r="C31" s="3" t="s">
        <v>19</v>
      </c>
      <c r="D31" s="2" t="s">
        <v>180</v>
      </c>
      <c r="E31" s="1">
        <f>14/200</f>
        <v>7.0000000000000007E-2</v>
      </c>
      <c r="F31" s="2" t="s">
        <v>48</v>
      </c>
      <c r="G31" s="3" t="s">
        <v>181</v>
      </c>
      <c r="H31" s="4" t="s">
        <v>182</v>
      </c>
      <c r="I31" s="3" t="s">
        <v>168</v>
      </c>
    </row>
    <row r="32" spans="1:9" ht="14.45" customHeight="1">
      <c r="A32" s="3" t="s">
        <v>183</v>
      </c>
      <c r="B32" s="3" t="s">
        <v>184</v>
      </c>
      <c r="C32" s="3" t="s">
        <v>11</v>
      </c>
      <c r="D32" s="2" t="s">
        <v>185</v>
      </c>
      <c r="E32" s="1">
        <f>40/550</f>
        <v>7.2727272727272724E-2</v>
      </c>
      <c r="F32" s="2" t="s">
        <v>186</v>
      </c>
      <c r="G32" s="3" t="s">
        <v>187</v>
      </c>
      <c r="H32" s="4" t="s">
        <v>188</v>
      </c>
      <c r="I32" s="3" t="s">
        <v>70</v>
      </c>
    </row>
    <row r="33" spans="1:9" ht="14.45" customHeight="1">
      <c r="A33" s="3" t="s">
        <v>189</v>
      </c>
      <c r="B33" s="3" t="s">
        <v>190</v>
      </c>
      <c r="C33" s="3" t="s">
        <v>19</v>
      </c>
      <c r="D33" s="2" t="s">
        <v>191</v>
      </c>
      <c r="E33" s="1">
        <f>146/199</f>
        <v>0.73366834170854267</v>
      </c>
      <c r="F33" s="2" t="s">
        <v>192</v>
      </c>
      <c r="G33" s="3" t="s">
        <v>193</v>
      </c>
      <c r="H33" s="4" t="s">
        <v>194</v>
      </c>
      <c r="I33" s="3" t="s">
        <v>31</v>
      </c>
    </row>
    <row r="34" spans="1:9" ht="14.45" customHeight="1">
      <c r="A34" s="3" t="s">
        <v>195</v>
      </c>
      <c r="B34" s="3" t="s">
        <v>196</v>
      </c>
      <c r="C34" s="3" t="s">
        <v>19</v>
      </c>
      <c r="D34" s="2" t="s">
        <v>197</v>
      </c>
      <c r="E34" s="1">
        <f>0/56</f>
        <v>0</v>
      </c>
      <c r="F34" s="2" t="s">
        <v>13</v>
      </c>
      <c r="G34" s="3" t="s">
        <v>198</v>
      </c>
      <c r="H34" s="4" t="s">
        <v>199</v>
      </c>
      <c r="I34" s="3" t="s">
        <v>77</v>
      </c>
    </row>
  </sheetData>
  <sortState ref="A2:I35">
    <sortCondition ref="A1"/>
  </sortState>
  <pageMargins left="0.7" right="0.7" top="0.75" bottom="0.75" header="0.3" footer="0.3"/>
  <pageSetup paperSize="9"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Kira Schacht</cp:lastModifiedBy>
  <cp:revision/>
  <dcterms:created xsi:type="dcterms:W3CDTF">2015-12-06T11:33:15Z</dcterms:created>
  <dcterms:modified xsi:type="dcterms:W3CDTF">2016-01-22T09:43:46Z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afcecb7c-dda9-4cad-9a38-fa393ea795f6</vt:lpwstr>
  </property>
</Properties>
</file>