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jourquinb/git/RETREC/Elasticities/"/>
    </mc:Choice>
  </mc:AlternateContent>
  <xr:revisionPtr revIDLastSave="0" documentId="13_ncr:1_{F5A7183D-2488-3841-9785-0631E687772A}" xr6:coauthVersionLast="47" xr6:coauthVersionMax="47" xr10:uidLastSave="{00000000-0000-0000-0000-000000000000}"/>
  <bookViews>
    <workbookView xWindow="20740" yWindow="880" windowWidth="35920" windowHeight="27860" tabRatio="500" xr2:uid="{00000000-000D-0000-FFFF-FFFF00000000}"/>
  </bookViews>
  <sheets>
    <sheet name="Europe (Nuts2)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50" i="4" l="1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E18" i="4"/>
  <c r="D18" i="4"/>
  <c r="C18" i="4"/>
  <c r="B18" i="4"/>
  <c r="H3" i="4"/>
  <c r="I3" i="4"/>
  <c r="J3" i="4"/>
  <c r="B34" i="4"/>
  <c r="C34" i="4"/>
  <c r="D34" i="4"/>
  <c r="E34" i="4"/>
  <c r="B50" i="4"/>
  <c r="C50" i="4"/>
  <c r="H5" i="4" s="1"/>
  <c r="D50" i="4"/>
  <c r="E50" i="4"/>
  <c r="J5" i="4" s="1"/>
  <c r="I5" i="4" l="1"/>
  <c r="H51" i="4"/>
  <c r="J52" i="4"/>
  <c r="I36" i="4"/>
  <c r="J20" i="4"/>
  <c r="H19" i="4"/>
  <c r="I52" i="4"/>
  <c r="I51" i="4"/>
  <c r="J36" i="4"/>
  <c r="J51" i="4"/>
  <c r="J35" i="4"/>
  <c r="I35" i="4"/>
  <c r="H35" i="4"/>
  <c r="I19" i="4"/>
  <c r="H52" i="4"/>
  <c r="H20" i="4"/>
  <c r="J19" i="4"/>
  <c r="I20" i="4"/>
  <c r="I4" i="4" l="1"/>
  <c r="J4" i="4"/>
  <c r="H4" i="4"/>
  <c r="H36" i="4"/>
</calcChain>
</file>

<file path=xl/sharedStrings.xml><?xml version="1.0" encoding="utf-8"?>
<sst xmlns="http://schemas.openxmlformats.org/spreadsheetml/2006/main" count="48" uniqueCount="17">
  <si>
    <t>Aggregate</t>
  </si>
  <si>
    <t>Road</t>
  </si>
  <si>
    <t>IWW</t>
  </si>
  <si>
    <t>Rail</t>
  </si>
  <si>
    <t>Scenario</t>
  </si>
  <si>
    <t>Road tons</t>
  </si>
  <si>
    <t>NSTR</t>
  </si>
  <si>
    <t>Reference</t>
  </si>
  <si>
    <t xml:space="preserve">Total </t>
  </si>
  <si>
    <t>Max</t>
  </si>
  <si>
    <t>Min</t>
  </si>
  <si>
    <t>IWW tons</t>
  </si>
  <si>
    <t>Rail tons</t>
  </si>
  <si>
    <t>Road +5%</t>
  </si>
  <si>
    <t>IWW +5%</t>
  </si>
  <si>
    <t>Rail +5%</t>
  </si>
  <si>
    <t>Arc elasticity 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</si>
</sst>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CC00"/>
      <name val="Arial"/>
      <family val="2"/>
      <charset val="1"/>
    </font>
    <font>
      <b/>
      <sz val="10"/>
      <color rgb="FFFF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CC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8" fillId="0" borderId="0" xfId="0" applyFont="1"/>
    <xf numFmtId="2" fontId="0" fillId="3" borderId="0" xfId="0" applyNumberFormat="1" applyFill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9" fillId="0" borderId="0" xfId="0" applyNumberFormat="1" applyFont="1"/>
    <xf numFmtId="0" fontId="7" fillId="0" borderId="0" xfId="0" applyFont="1"/>
    <xf numFmtId="1" fontId="11" fillId="0" borderId="0" xfId="0" applyNumberFormat="1" applyFont="1"/>
    <xf numFmtId="10" fontId="0" fillId="0" borderId="0" xfId="6" applyNumberFormat="1" applyFont="1"/>
    <xf numFmtId="2" fontId="12" fillId="0" borderId="0" xfId="0" applyNumberFormat="1" applyFont="1"/>
    <xf numFmtId="2" fontId="13" fillId="0" borderId="0" xfId="0" applyNumberFormat="1" applyFont="1"/>
    <xf numFmtId="2" fontId="14" fillId="0" borderId="0" xfId="0" applyNumberFormat="1" applyFont="1"/>
    <xf numFmtId="2" fontId="11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2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2" fontId="9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</cellXfs>
  <cellStyles count="7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  <cellStyle name="Normal 2" xfId="5" xr:uid="{2299D40B-DEE4-554A-A6F7-092761F0BD59}"/>
    <cellStyle name="Pourcentage" xfId="6" builtinId="5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961C-4DD0-7A43-973C-F4B1E35771BA}">
  <dimension ref="A1:AA231"/>
  <sheetViews>
    <sheetView tabSelected="1" zoomScaleNormal="100" workbookViewId="0">
      <selection activeCell="M29" sqref="M29"/>
    </sheetView>
  </sheetViews>
  <sheetFormatPr baseColWidth="10" defaultColWidth="8.83203125" defaultRowHeight="13" x14ac:dyDescent="0.15"/>
  <cols>
    <col min="1" max="1" width="8.83203125" customWidth="1"/>
    <col min="2" max="2" width="11.1640625" customWidth="1"/>
    <col min="3" max="3" width="10.83203125" customWidth="1"/>
    <col min="4" max="4" width="11.5" customWidth="1"/>
    <col min="5" max="5" width="11" customWidth="1"/>
    <col min="6" max="12" width="8.83203125" customWidth="1"/>
    <col min="13" max="16" width="10.83203125" customWidth="1"/>
    <col min="17" max="20" width="8.83203125" customWidth="1"/>
    <col min="21" max="21" width="10" customWidth="1"/>
    <col min="22" max="23" width="8.83203125" customWidth="1"/>
    <col min="24" max="24" width="16.5" customWidth="1"/>
    <col min="25" max="1014" width="8.83203125" customWidth="1"/>
  </cols>
  <sheetData>
    <row r="1" spans="1:27" ht="23" x14ac:dyDescent="0.25">
      <c r="A1" s="7"/>
      <c r="B1" s="20" t="s">
        <v>16</v>
      </c>
      <c r="C1" s="20"/>
      <c r="D1" s="20"/>
      <c r="E1" s="20"/>
      <c r="F1" s="20"/>
      <c r="G1" s="20"/>
      <c r="H1" s="20"/>
      <c r="I1" s="20"/>
      <c r="J1" s="20"/>
      <c r="L1" s="13"/>
    </row>
    <row r="2" spans="1:27" x14ac:dyDescent="0.15">
      <c r="A2">
        <v>0.05</v>
      </c>
      <c r="G2" s="1" t="s">
        <v>0</v>
      </c>
      <c r="H2" s="2" t="s">
        <v>1</v>
      </c>
      <c r="I2" s="2" t="s">
        <v>2</v>
      </c>
      <c r="J2" s="2" t="s">
        <v>3</v>
      </c>
      <c r="R2" s="21"/>
      <c r="S2" s="22"/>
      <c r="T2" s="22"/>
      <c r="U2" s="22"/>
    </row>
    <row r="3" spans="1:27" x14ac:dyDescent="0.15">
      <c r="G3" s="3" t="s">
        <v>1</v>
      </c>
      <c r="H3" s="8">
        <f>H18</f>
        <v>-7.5774793447870747E-2</v>
      </c>
      <c r="I3" s="8">
        <f>I18</f>
        <v>2.472668632870887E-2</v>
      </c>
      <c r="J3" s="8">
        <f>J18</f>
        <v>4.9636575918287469E-2</v>
      </c>
      <c r="R3" s="23"/>
      <c r="S3" s="24"/>
      <c r="T3" s="24"/>
      <c r="U3" s="24"/>
    </row>
    <row r="4" spans="1:27" x14ac:dyDescent="0.15">
      <c r="A4" t="s">
        <v>4</v>
      </c>
      <c r="B4">
        <v>1</v>
      </c>
      <c r="C4">
        <v>2</v>
      </c>
      <c r="D4">
        <v>3</v>
      </c>
      <c r="E4">
        <v>4</v>
      </c>
      <c r="G4" s="3" t="s">
        <v>2</v>
      </c>
      <c r="H4" s="8">
        <f>H34</f>
        <v>0.28287447060335402</v>
      </c>
      <c r="I4" s="8">
        <f>I34</f>
        <v>-0.32321538366501568</v>
      </c>
      <c r="J4" s="8">
        <f>J34</f>
        <v>4.5487211531727557E-2</v>
      </c>
      <c r="R4" s="23"/>
      <c r="S4" s="24"/>
      <c r="T4" s="24"/>
      <c r="U4" s="24"/>
    </row>
    <row r="5" spans="1:27" x14ac:dyDescent="0.15">
      <c r="G5" s="3" t="s">
        <v>3</v>
      </c>
      <c r="H5" s="8">
        <f>H50</f>
        <v>0.30491873365881178</v>
      </c>
      <c r="I5" s="8">
        <f>I50</f>
        <v>2.446048558813332E-2</v>
      </c>
      <c r="J5" s="8">
        <f>J50</f>
        <v>-0.32363312432050934</v>
      </c>
      <c r="R5" s="23"/>
      <c r="S5" s="24"/>
      <c r="T5" s="24"/>
      <c r="U5" s="24"/>
    </row>
    <row r="6" spans="1:27" x14ac:dyDescent="0.15">
      <c r="A6" s="4" t="s">
        <v>5</v>
      </c>
      <c r="L6" s="4"/>
    </row>
    <row r="7" spans="1:27" x14ac:dyDescent="0.15">
      <c r="A7" t="s">
        <v>6</v>
      </c>
      <c r="B7" t="s">
        <v>7</v>
      </c>
      <c r="C7" t="s">
        <v>13</v>
      </c>
      <c r="D7" t="s">
        <v>14</v>
      </c>
      <c r="E7" t="s">
        <v>15</v>
      </c>
      <c r="H7" t="s">
        <v>13</v>
      </c>
      <c r="I7" t="s">
        <v>14</v>
      </c>
      <c r="J7" t="s">
        <v>15</v>
      </c>
    </row>
    <row r="8" spans="1:27" x14ac:dyDescent="0.15">
      <c r="A8">
        <v>0</v>
      </c>
      <c r="B8" s="6">
        <v>374136172</v>
      </c>
      <c r="C8">
        <v>373287747</v>
      </c>
      <c r="D8">
        <v>374400641</v>
      </c>
      <c r="E8">
        <v>374705782</v>
      </c>
      <c r="H8" s="9">
        <f>((C8-$B8)/$B8)/$A$2</f>
        <v>-4.5353807704003553E-2</v>
      </c>
      <c r="I8" s="9">
        <f t="shared" ref="I8:J8" si="0">((D8-$B8)/$B8)/$A$2</f>
        <v>1.4137579832831561E-2</v>
      </c>
      <c r="J8" s="9">
        <f t="shared" si="0"/>
        <v>3.044934131629486E-2</v>
      </c>
      <c r="M8" s="6"/>
      <c r="S8" s="9"/>
      <c r="T8" s="9"/>
      <c r="U8" s="9"/>
      <c r="Y8" s="14"/>
      <c r="Z8" s="14"/>
      <c r="AA8" s="15"/>
    </row>
    <row r="9" spans="1:27" x14ac:dyDescent="0.15">
      <c r="A9">
        <v>1</v>
      </c>
      <c r="B9" s="6">
        <v>481729585</v>
      </c>
      <c r="C9">
        <v>480592126</v>
      </c>
      <c r="D9">
        <v>482469170</v>
      </c>
      <c r="E9">
        <v>482095390</v>
      </c>
      <c r="H9" s="9">
        <f t="shared" ref="H9:H17" si="1">((C9-$B9)/$B9)/$A$2</f>
        <v>-4.7223962796472209E-2</v>
      </c>
      <c r="I9" s="9">
        <f t="shared" ref="I9:I17" si="2">((D9-$B9)/$B9)/$A$2</f>
        <v>3.0705400831879569E-2</v>
      </c>
      <c r="J9" s="9">
        <f t="shared" ref="J9:J17" si="3">((E9-$B9)/$B9)/$A$2</f>
        <v>1.5187151106777052E-2</v>
      </c>
      <c r="M9" s="6"/>
      <c r="S9" s="9"/>
      <c r="T9" s="9"/>
      <c r="U9" s="9"/>
      <c r="Y9" s="14"/>
      <c r="Z9" s="14"/>
      <c r="AA9" s="15"/>
    </row>
    <row r="10" spans="1:27" x14ac:dyDescent="0.15">
      <c r="A10">
        <v>2</v>
      </c>
      <c r="B10" s="6">
        <v>61704167</v>
      </c>
      <c r="C10">
        <v>60864446</v>
      </c>
      <c r="D10">
        <v>61792252</v>
      </c>
      <c r="E10">
        <v>62460873</v>
      </c>
      <c r="H10" s="9">
        <f t="shared" si="1"/>
        <v>-0.27217643177972078</v>
      </c>
      <c r="I10" s="9">
        <f t="shared" si="2"/>
        <v>2.8550746013636323E-2</v>
      </c>
      <c r="J10" s="9">
        <f t="shared" si="3"/>
        <v>0.24526901076227153</v>
      </c>
      <c r="M10" s="6"/>
      <c r="S10" s="9"/>
      <c r="T10" s="9"/>
      <c r="U10" s="9"/>
      <c r="Y10" s="14"/>
      <c r="Z10" s="14"/>
      <c r="AA10" s="15"/>
    </row>
    <row r="11" spans="1:27" x14ac:dyDescent="0.15">
      <c r="A11">
        <v>3</v>
      </c>
      <c r="B11" s="6">
        <v>190568651</v>
      </c>
      <c r="C11">
        <v>187702071</v>
      </c>
      <c r="D11">
        <v>192071739</v>
      </c>
      <c r="E11">
        <v>191865752</v>
      </c>
      <c r="H11" s="9">
        <f t="shared" si="1"/>
        <v>-0.3008448645627449</v>
      </c>
      <c r="I11" s="9">
        <f t="shared" si="2"/>
        <v>0.15774766648266825</v>
      </c>
      <c r="J11" s="9">
        <f t="shared" si="3"/>
        <v>0.13612952531211442</v>
      </c>
      <c r="M11" s="6"/>
      <c r="S11" s="9"/>
      <c r="T11" s="9"/>
      <c r="U11" s="9"/>
      <c r="Y11" s="14"/>
      <c r="Z11" s="14"/>
      <c r="AA11" s="15"/>
    </row>
    <row r="12" spans="1:27" x14ac:dyDescent="0.15">
      <c r="A12">
        <v>4</v>
      </c>
      <c r="B12" s="6">
        <v>582123187</v>
      </c>
      <c r="C12">
        <v>578214502</v>
      </c>
      <c r="D12">
        <v>583116212</v>
      </c>
      <c r="E12">
        <v>584899449</v>
      </c>
      <c r="H12" s="9">
        <f t="shared" si="1"/>
        <v>-0.1342906480033409</v>
      </c>
      <c r="I12" s="9">
        <f t="shared" si="2"/>
        <v>3.4117349117034915E-2</v>
      </c>
      <c r="J12" s="9">
        <f t="shared" si="3"/>
        <v>9.5384003317497135E-2</v>
      </c>
      <c r="M12" s="6"/>
      <c r="S12" s="9"/>
      <c r="T12" s="9"/>
      <c r="U12" s="9"/>
      <c r="Y12" s="14"/>
      <c r="Z12" s="14"/>
      <c r="AA12" s="15"/>
    </row>
    <row r="13" spans="1:27" x14ac:dyDescent="0.15">
      <c r="A13">
        <v>5</v>
      </c>
      <c r="B13" s="6">
        <v>186882223</v>
      </c>
      <c r="C13">
        <v>186554284</v>
      </c>
      <c r="D13">
        <v>186943965</v>
      </c>
      <c r="E13">
        <v>187147095</v>
      </c>
      <c r="H13" s="9">
        <f t="shared" si="1"/>
        <v>-3.509579399641452E-2</v>
      </c>
      <c r="I13" s="9">
        <f t="shared" si="2"/>
        <v>6.6075840718140422E-3</v>
      </c>
      <c r="J13" s="9">
        <f t="shared" si="3"/>
        <v>2.8346409385337841E-2</v>
      </c>
      <c r="M13" s="6"/>
      <c r="S13" s="9"/>
      <c r="T13" s="9"/>
      <c r="U13" s="9"/>
      <c r="Y13" s="14"/>
      <c r="Z13" s="14"/>
      <c r="AA13" s="15"/>
    </row>
    <row r="14" spans="1:27" x14ac:dyDescent="0.15">
      <c r="A14">
        <v>6</v>
      </c>
      <c r="B14" s="6">
        <v>1074658392</v>
      </c>
      <c r="C14">
        <v>1069952058</v>
      </c>
      <c r="D14">
        <v>1076080805</v>
      </c>
      <c r="E14">
        <v>1077889239</v>
      </c>
      <c r="H14" s="9">
        <f t="shared" si="1"/>
        <v>-8.7587535444472661E-2</v>
      </c>
      <c r="I14" s="9">
        <f t="shared" si="2"/>
        <v>2.64719097824716E-2</v>
      </c>
      <c r="J14" s="9">
        <f t="shared" si="3"/>
        <v>6.0127888528134242E-2</v>
      </c>
      <c r="M14" s="6"/>
      <c r="S14" s="9"/>
      <c r="T14" s="9"/>
      <c r="U14" s="9"/>
      <c r="Y14" s="14"/>
      <c r="Z14" s="14"/>
      <c r="AA14" s="15"/>
    </row>
    <row r="15" spans="1:27" x14ac:dyDescent="0.15">
      <c r="A15">
        <v>7</v>
      </c>
      <c r="B15" s="6">
        <v>46701042</v>
      </c>
      <c r="C15">
        <v>45760581</v>
      </c>
      <c r="D15">
        <v>46777655</v>
      </c>
      <c r="E15">
        <v>47564819</v>
      </c>
      <c r="H15" s="9">
        <f t="shared" si="1"/>
        <v>-0.40275803696200185</v>
      </c>
      <c r="I15" s="9">
        <f t="shared" si="2"/>
        <v>3.2809974561167181E-2</v>
      </c>
      <c r="J15" s="9">
        <f t="shared" si="3"/>
        <v>0.36991765622702805</v>
      </c>
      <c r="M15" s="6"/>
      <c r="S15" s="9"/>
      <c r="T15" s="9"/>
      <c r="U15" s="9"/>
      <c r="Y15" s="14"/>
      <c r="Z15" s="14"/>
      <c r="AA15" s="15"/>
    </row>
    <row r="16" spans="1:27" x14ac:dyDescent="0.15">
      <c r="A16">
        <v>8</v>
      </c>
      <c r="B16" s="6">
        <v>298368073</v>
      </c>
      <c r="C16">
        <v>298144658</v>
      </c>
      <c r="D16">
        <v>298454182</v>
      </c>
      <c r="E16">
        <v>298504841</v>
      </c>
      <c r="H16" s="9">
        <f t="shared" si="1"/>
        <v>-1.4975798030508445E-2</v>
      </c>
      <c r="I16" s="9">
        <f t="shared" si="2"/>
        <v>5.7719982660477216E-3</v>
      </c>
      <c r="J16" s="9">
        <f t="shared" si="3"/>
        <v>9.1677369247211652E-3</v>
      </c>
      <c r="M16" s="6"/>
      <c r="S16" s="9"/>
      <c r="T16" s="9"/>
      <c r="U16" s="9"/>
      <c r="Y16" s="14"/>
      <c r="Z16" s="14"/>
      <c r="AA16" s="15"/>
    </row>
    <row r="17" spans="1:27" x14ac:dyDescent="0.15">
      <c r="A17">
        <v>9</v>
      </c>
      <c r="B17" s="6">
        <v>1023684792</v>
      </c>
      <c r="C17">
        <v>1023114348</v>
      </c>
      <c r="D17">
        <v>1023791315</v>
      </c>
      <c r="E17">
        <v>1024145925</v>
      </c>
      <c r="H17" s="9">
        <f t="shared" si="1"/>
        <v>-1.114491500622E-2</v>
      </c>
      <c r="I17" s="9">
        <f t="shared" si="2"/>
        <v>2.081167969524744E-3</v>
      </c>
      <c r="J17" s="9">
        <f t="shared" si="3"/>
        <v>9.0092771447560973E-3</v>
      </c>
      <c r="M17" s="6"/>
      <c r="S17" s="9"/>
      <c r="T17" s="9"/>
      <c r="U17" s="9"/>
      <c r="Y17" s="14"/>
      <c r="Z17" s="14"/>
      <c r="AA17" s="15"/>
    </row>
    <row r="18" spans="1:27" x14ac:dyDescent="0.15">
      <c r="A18" s="5" t="s">
        <v>8</v>
      </c>
      <c r="B18">
        <f>SUM(B8:B17)</f>
        <v>4320556284</v>
      </c>
      <c r="C18">
        <f t="shared" ref="C18:E18" si="4">SUM(C8:C17)</f>
        <v>4304186821</v>
      </c>
      <c r="D18">
        <f t="shared" si="4"/>
        <v>4325897936</v>
      </c>
      <c r="E18">
        <f t="shared" si="4"/>
        <v>4331279165</v>
      </c>
      <c r="G18" t="s">
        <v>0</v>
      </c>
      <c r="H18" s="12">
        <f t="shared" ref="H18" si="5">((C18-$B18)/$B18)/$A$2</f>
        <v>-7.5774793447870747E-2</v>
      </c>
      <c r="I18" s="12">
        <f t="shared" ref="I18" si="6">((D18-$B18)/$B18)/$A$2</f>
        <v>2.472668632870887E-2</v>
      </c>
      <c r="J18" s="12">
        <f t="shared" ref="J18" si="7">((E18-$B18)/$B18)/$A$2</f>
        <v>4.9636575918287469E-2</v>
      </c>
      <c r="L18" s="5"/>
      <c r="S18" s="12"/>
      <c r="T18" s="12"/>
      <c r="U18" s="12"/>
    </row>
    <row r="19" spans="1:27" x14ac:dyDescent="0.15">
      <c r="G19" t="s">
        <v>9</v>
      </c>
      <c r="H19" s="10">
        <f>MIN(H8:H17)</f>
        <v>-0.40275803696200185</v>
      </c>
      <c r="I19" s="10">
        <f>MAX(I8:I17)</f>
        <v>0.15774766648266825</v>
      </c>
      <c r="J19" s="10">
        <f>MAX(J8:J17)</f>
        <v>0.36991765622702805</v>
      </c>
      <c r="S19" s="10"/>
      <c r="T19" s="10"/>
      <c r="U19" s="10"/>
    </row>
    <row r="20" spans="1:27" x14ac:dyDescent="0.15">
      <c r="G20" t="s">
        <v>10</v>
      </c>
      <c r="H20" s="11">
        <f>MAX(H8:H18)</f>
        <v>-1.114491500622E-2</v>
      </c>
      <c r="I20" s="11">
        <f>MIN(I8:I17)</f>
        <v>2.081167969524744E-3</v>
      </c>
      <c r="J20" s="11">
        <f>MIN(J8:J17)</f>
        <v>9.0092771447560973E-3</v>
      </c>
      <c r="S20" s="11"/>
      <c r="T20" s="11"/>
      <c r="U20" s="11"/>
    </row>
    <row r="22" spans="1:27" x14ac:dyDescent="0.15">
      <c r="A22" s="4" t="s">
        <v>11</v>
      </c>
      <c r="L22" s="4"/>
    </row>
    <row r="23" spans="1:27" x14ac:dyDescent="0.15">
      <c r="A23" t="s">
        <v>6</v>
      </c>
      <c r="B23" t="s">
        <v>7</v>
      </c>
      <c r="C23" t="s">
        <v>13</v>
      </c>
      <c r="D23" t="s">
        <v>14</v>
      </c>
      <c r="E23" t="s">
        <v>15</v>
      </c>
      <c r="H23" t="s">
        <v>13</v>
      </c>
      <c r="I23" t="s">
        <v>14</v>
      </c>
      <c r="J23" t="s">
        <v>15</v>
      </c>
    </row>
    <row r="24" spans="1:27" x14ac:dyDescent="0.15">
      <c r="A24">
        <v>0</v>
      </c>
      <c r="B24" s="6">
        <v>14190666</v>
      </c>
      <c r="C24">
        <v>14459734</v>
      </c>
      <c r="D24">
        <v>13911106</v>
      </c>
      <c r="E24">
        <v>14205706</v>
      </c>
      <c r="H24" s="9">
        <f>((C24-$B24)/$B24)/$A$2</f>
        <v>0.37921828334202212</v>
      </c>
      <c r="I24" s="9">
        <f t="shared" ref="I24:I34" si="8">((D24-$B24)/$B24)/$A$2</f>
        <v>-0.39400546810135617</v>
      </c>
      <c r="J24" s="9">
        <f t="shared" ref="J24:J34" si="9">((E24-$B24)/$B24)/$A$2</f>
        <v>2.1197031908157093E-2</v>
      </c>
      <c r="M24" s="6"/>
      <c r="S24" s="9"/>
      <c r="T24" s="9"/>
      <c r="U24" s="9"/>
    </row>
    <row r="25" spans="1:27" x14ac:dyDescent="0.15">
      <c r="A25">
        <v>1</v>
      </c>
      <c r="B25" s="6">
        <v>22221468</v>
      </c>
      <c r="C25">
        <v>22980735</v>
      </c>
      <c r="D25">
        <v>21474481</v>
      </c>
      <c r="E25">
        <v>22228875</v>
      </c>
      <c r="H25" s="9">
        <f t="shared" ref="H25:H34" si="10">((C25-$B25)/$B25)/$A$2</f>
        <v>0.68336349335696445</v>
      </c>
      <c r="I25" s="9">
        <f t="shared" si="8"/>
        <v>-0.67231111823935297</v>
      </c>
      <c r="J25" s="9">
        <f t="shared" si="9"/>
        <v>6.6665262619013278E-3</v>
      </c>
      <c r="M25" s="6"/>
      <c r="S25" s="9"/>
      <c r="T25" s="9"/>
      <c r="U25" s="9"/>
    </row>
    <row r="26" spans="1:27" x14ac:dyDescent="0.15">
      <c r="A26">
        <v>2</v>
      </c>
      <c r="B26" s="6">
        <v>35177515</v>
      </c>
      <c r="C26">
        <v>35265633</v>
      </c>
      <c r="D26">
        <v>34966101</v>
      </c>
      <c r="E26">
        <v>35301363</v>
      </c>
      <c r="H26" s="9">
        <f t="shared" si="10"/>
        <v>5.0099047644496776E-2</v>
      </c>
      <c r="I26" s="9">
        <f t="shared" si="8"/>
        <v>-0.12019837103331489</v>
      </c>
      <c r="J26" s="9">
        <f t="shared" si="9"/>
        <v>7.0413160224649177E-2</v>
      </c>
      <c r="M26" s="6"/>
      <c r="S26" s="9"/>
      <c r="T26" s="9"/>
      <c r="U26" s="9"/>
    </row>
    <row r="27" spans="1:27" x14ac:dyDescent="0.15">
      <c r="A27">
        <v>3</v>
      </c>
      <c r="B27" s="6">
        <v>66898332</v>
      </c>
      <c r="C27">
        <v>68419185</v>
      </c>
      <c r="D27">
        <v>65218868</v>
      </c>
      <c r="E27">
        <v>67072031</v>
      </c>
      <c r="H27" s="9">
        <f t="shared" si="10"/>
        <v>0.4546759103052076</v>
      </c>
      <c r="I27" s="9">
        <f t="shared" si="8"/>
        <v>-0.50209443189106717</v>
      </c>
      <c r="J27" s="9">
        <f t="shared" si="9"/>
        <v>5.1929246905588013E-2</v>
      </c>
      <c r="M27" s="6"/>
      <c r="S27" s="9"/>
      <c r="T27" s="9"/>
      <c r="U27" s="9"/>
    </row>
    <row r="28" spans="1:27" x14ac:dyDescent="0.15">
      <c r="A28">
        <v>4</v>
      </c>
      <c r="B28" s="6">
        <v>20639958</v>
      </c>
      <c r="C28">
        <v>21678158</v>
      </c>
      <c r="D28">
        <v>19423690</v>
      </c>
      <c r="E28">
        <v>20863501</v>
      </c>
      <c r="H28" s="9">
        <f t="shared" si="10"/>
        <v>1.0060097990509476</v>
      </c>
      <c r="I28" s="9">
        <f t="shared" si="8"/>
        <v>-1.1785566617916567</v>
      </c>
      <c r="J28" s="9">
        <f t="shared" si="9"/>
        <v>0.21661187488850508</v>
      </c>
      <c r="M28" s="6"/>
      <c r="S28" s="9"/>
      <c r="T28" s="9"/>
      <c r="U28" s="9"/>
    </row>
    <row r="29" spans="1:27" x14ac:dyDescent="0.15">
      <c r="A29">
        <v>5</v>
      </c>
      <c r="B29" s="6">
        <v>12973265</v>
      </c>
      <c r="C29">
        <v>13035180</v>
      </c>
      <c r="D29">
        <v>12885061</v>
      </c>
      <c r="E29">
        <v>12999788</v>
      </c>
      <c r="H29" s="9">
        <f t="shared" si="10"/>
        <v>9.5450143044175831E-2</v>
      </c>
      <c r="I29" s="9">
        <f t="shared" si="8"/>
        <v>-0.13597810574284885</v>
      </c>
      <c r="J29" s="9">
        <f t="shared" si="9"/>
        <v>4.0888704578222988E-2</v>
      </c>
      <c r="M29" s="6"/>
      <c r="S29" s="9"/>
      <c r="T29" s="9"/>
      <c r="U29" s="9"/>
    </row>
    <row r="30" spans="1:27" x14ac:dyDescent="0.15">
      <c r="A30">
        <v>6</v>
      </c>
      <c r="B30" s="6">
        <v>95600337</v>
      </c>
      <c r="C30">
        <v>97035217</v>
      </c>
      <c r="D30">
        <v>93957261</v>
      </c>
      <c r="E30">
        <v>95820503</v>
      </c>
      <c r="H30" s="9">
        <f t="shared" si="10"/>
        <v>0.30018304224178621</v>
      </c>
      <c r="I30" s="9">
        <f t="shared" si="8"/>
        <v>-0.34373853723967518</v>
      </c>
      <c r="J30" s="9">
        <f t="shared" si="9"/>
        <v>4.60596702708276E-2</v>
      </c>
      <c r="M30" s="6"/>
      <c r="S30" s="9"/>
      <c r="T30" s="9"/>
      <c r="U30" s="9"/>
    </row>
    <row r="31" spans="1:27" x14ac:dyDescent="0.15">
      <c r="A31">
        <v>7</v>
      </c>
      <c r="B31" s="6">
        <v>6200026</v>
      </c>
      <c r="C31">
        <v>6276769</v>
      </c>
      <c r="D31">
        <v>6058134</v>
      </c>
      <c r="E31">
        <v>6266200</v>
      </c>
      <c r="H31" s="9">
        <f t="shared" si="10"/>
        <v>0.24755702637376037</v>
      </c>
      <c r="I31" s="9">
        <f t="shared" si="8"/>
        <v>-0.45771420958557268</v>
      </c>
      <c r="J31" s="9">
        <f t="shared" si="9"/>
        <v>0.21346362095900887</v>
      </c>
      <c r="M31" s="6"/>
      <c r="S31" s="9"/>
      <c r="T31" s="9"/>
      <c r="U31" s="9"/>
    </row>
    <row r="32" spans="1:27" x14ac:dyDescent="0.15">
      <c r="A32">
        <v>8</v>
      </c>
      <c r="B32" s="6">
        <v>38113543</v>
      </c>
      <c r="C32">
        <v>38199819</v>
      </c>
      <c r="D32">
        <v>38018612</v>
      </c>
      <c r="E32">
        <v>38122365</v>
      </c>
      <c r="H32" s="9">
        <f t="shared" si="10"/>
        <v>4.5273146083532563E-2</v>
      </c>
      <c r="I32" s="9">
        <f t="shared" si="8"/>
        <v>-4.9814838783159045E-2</v>
      </c>
      <c r="J32" s="9">
        <f t="shared" si="9"/>
        <v>4.6293255916932206E-3</v>
      </c>
      <c r="M32" s="6"/>
      <c r="S32" s="9"/>
      <c r="T32" s="9"/>
      <c r="U32" s="9"/>
    </row>
    <row r="33" spans="1:21" x14ac:dyDescent="0.15">
      <c r="A33">
        <v>9</v>
      </c>
      <c r="B33" s="6">
        <v>72758531</v>
      </c>
      <c r="C33">
        <v>72865343</v>
      </c>
      <c r="D33">
        <v>72642089</v>
      </c>
      <c r="E33">
        <v>72768423</v>
      </c>
      <c r="H33" s="9">
        <f t="shared" si="10"/>
        <v>2.9360680742715927E-2</v>
      </c>
      <c r="I33" s="9">
        <f t="shared" si="8"/>
        <v>-3.2007793010554321E-2</v>
      </c>
      <c r="J33" s="9">
        <f t="shared" si="9"/>
        <v>2.7191313139623445E-3</v>
      </c>
      <c r="M33" s="6"/>
      <c r="S33" s="9"/>
      <c r="T33" s="9"/>
      <c r="U33" s="9"/>
    </row>
    <row r="34" spans="1:21" x14ac:dyDescent="0.15">
      <c r="A34" s="5" t="s">
        <v>8</v>
      </c>
      <c r="B34">
        <f>SUM(B24:B33)</f>
        <v>384773641</v>
      </c>
      <c r="C34">
        <f>SUM(C24:C33)</f>
        <v>390215773</v>
      </c>
      <c r="D34">
        <f t="shared" ref="D34" si="11">SUM(D24:D33)</f>
        <v>378555403</v>
      </c>
      <c r="E34">
        <f>SUM(E24:E33)</f>
        <v>385648755</v>
      </c>
      <c r="G34" t="s">
        <v>0</v>
      </c>
      <c r="H34" s="12">
        <f t="shared" si="10"/>
        <v>0.28287447060335402</v>
      </c>
      <c r="I34" s="12">
        <f t="shared" si="8"/>
        <v>-0.32321538366501568</v>
      </c>
      <c r="J34" s="12">
        <f t="shared" si="9"/>
        <v>4.5487211531727557E-2</v>
      </c>
      <c r="L34" s="5"/>
      <c r="S34" s="12"/>
      <c r="T34" s="12"/>
      <c r="U34" s="12"/>
    </row>
    <row r="35" spans="1:21" x14ac:dyDescent="0.15">
      <c r="G35" t="s">
        <v>9</v>
      </c>
      <c r="H35" s="10">
        <f>MAX(H24:H33)</f>
        <v>1.0060097990509476</v>
      </c>
      <c r="I35" s="10">
        <f>MIN(I24:I33)</f>
        <v>-1.1785566617916567</v>
      </c>
      <c r="J35" s="10">
        <f>MAX(J24:J33)</f>
        <v>0.21661187488850508</v>
      </c>
      <c r="S35" s="10"/>
      <c r="T35" s="10"/>
      <c r="U35" s="10"/>
    </row>
    <row r="36" spans="1:21" x14ac:dyDescent="0.15">
      <c r="G36" t="s">
        <v>10</v>
      </c>
      <c r="H36" s="11">
        <f>MIN(H24:H34)</f>
        <v>2.9360680742715927E-2</v>
      </c>
      <c r="I36" s="11">
        <f>MAX(I24:I33)</f>
        <v>-3.2007793010554321E-2</v>
      </c>
      <c r="J36" s="11">
        <f>MIN(J24:J33)</f>
        <v>2.7191313139623445E-3</v>
      </c>
      <c r="S36" s="11"/>
      <c r="T36" s="11"/>
      <c r="U36" s="11"/>
    </row>
    <row r="38" spans="1:21" x14ac:dyDescent="0.15">
      <c r="A38" s="4" t="s">
        <v>12</v>
      </c>
      <c r="L38" s="4"/>
    </row>
    <row r="39" spans="1:21" x14ac:dyDescent="0.15">
      <c r="A39" t="s">
        <v>6</v>
      </c>
      <c r="B39" t="s">
        <v>7</v>
      </c>
      <c r="C39" t="s">
        <v>13</v>
      </c>
      <c r="D39" t="s">
        <v>14</v>
      </c>
      <c r="E39" t="s">
        <v>15</v>
      </c>
      <c r="H39" t="s">
        <v>13</v>
      </c>
      <c r="I39" t="s">
        <v>14</v>
      </c>
      <c r="J39" t="s">
        <v>15</v>
      </c>
    </row>
    <row r="40" spans="1:21" x14ac:dyDescent="0.15">
      <c r="A40">
        <v>0</v>
      </c>
      <c r="B40" s="6">
        <v>31727605</v>
      </c>
      <c r="C40">
        <v>32306963</v>
      </c>
      <c r="D40">
        <v>31742696</v>
      </c>
      <c r="E40">
        <v>31142955</v>
      </c>
      <c r="H40" s="9">
        <f>((C40-$B40)/$B40)/$A$2</f>
        <v>0.36520752196706935</v>
      </c>
      <c r="I40" s="9">
        <f t="shared" ref="I40:I50" si="12">((D40-$B40)/$B40)/$A$2</f>
        <v>9.5128516634016332E-3</v>
      </c>
      <c r="J40" s="9">
        <f t="shared" ref="J40:J50" si="13">((E40-$B40)/$B40)/$A$2</f>
        <v>-0.36854341826305514</v>
      </c>
      <c r="M40" s="6"/>
      <c r="S40" s="9"/>
      <c r="T40" s="9"/>
      <c r="U40" s="9"/>
    </row>
    <row r="41" spans="1:21" x14ac:dyDescent="0.15">
      <c r="A41">
        <v>1</v>
      </c>
      <c r="B41" s="6">
        <v>9174249</v>
      </c>
      <c r="C41">
        <v>9552441</v>
      </c>
      <c r="D41">
        <v>9181650</v>
      </c>
      <c r="E41">
        <v>8801037</v>
      </c>
      <c r="H41" s="9">
        <f t="shared" ref="H41:H50" si="14">((C41-$B41)/$B41)/$A$2</f>
        <v>0.82446421500005063</v>
      </c>
      <c r="I41" s="9">
        <f t="shared" si="12"/>
        <v>1.6134290665099672E-2</v>
      </c>
      <c r="J41" s="9">
        <f t="shared" si="13"/>
        <v>-0.81360774053549223</v>
      </c>
      <c r="M41" s="6"/>
      <c r="S41" s="9"/>
      <c r="T41" s="9"/>
      <c r="U41" s="9"/>
    </row>
    <row r="42" spans="1:21" x14ac:dyDescent="0.15">
      <c r="A42">
        <v>2</v>
      </c>
      <c r="B42" s="6">
        <v>146144319</v>
      </c>
      <c r="C42">
        <v>146895922</v>
      </c>
      <c r="D42">
        <v>146267648</v>
      </c>
      <c r="E42">
        <v>145263765</v>
      </c>
      <c r="H42" s="9">
        <f t="shared" si="14"/>
        <v>0.10285764169868278</v>
      </c>
      <c r="I42" s="9">
        <f t="shared" si="12"/>
        <v>1.6877700186211139E-2</v>
      </c>
      <c r="J42" s="9">
        <f t="shared" si="13"/>
        <v>-0.12050471835309588</v>
      </c>
      <c r="M42" s="6"/>
      <c r="S42" s="9"/>
      <c r="T42" s="9"/>
      <c r="U42" s="9"/>
    </row>
    <row r="43" spans="1:21" x14ac:dyDescent="0.15">
      <c r="A43">
        <v>3</v>
      </c>
      <c r="B43" s="6">
        <v>26169684</v>
      </c>
      <c r="C43">
        <v>27515411</v>
      </c>
      <c r="D43">
        <v>26346060</v>
      </c>
      <c r="E43">
        <v>24698884</v>
      </c>
      <c r="H43" s="9">
        <f t="shared" si="14"/>
        <v>1.0284625523181707</v>
      </c>
      <c r="I43" s="9">
        <f t="shared" si="12"/>
        <v>0.13479413813326901</v>
      </c>
      <c r="J43" s="9">
        <f t="shared" si="13"/>
        <v>-1.124048727527623</v>
      </c>
      <c r="M43" s="6"/>
      <c r="S43" s="9"/>
      <c r="T43" s="9"/>
      <c r="U43" s="9"/>
    </row>
    <row r="44" spans="1:21" x14ac:dyDescent="0.15">
      <c r="A44">
        <v>4</v>
      </c>
      <c r="B44" s="6">
        <v>70897606</v>
      </c>
      <c r="C44">
        <v>73768090</v>
      </c>
      <c r="D44">
        <v>71120849</v>
      </c>
      <c r="E44">
        <v>67897800</v>
      </c>
      <c r="H44" s="9">
        <f t="shared" si="14"/>
        <v>0.80975484560085143</v>
      </c>
      <c r="I44" s="9">
        <f t="shared" si="12"/>
        <v>6.2976174400021345E-2</v>
      </c>
      <c r="J44" s="9">
        <f t="shared" si="13"/>
        <v>-0.84623619026007735</v>
      </c>
      <c r="M44" s="6"/>
      <c r="S44" s="9"/>
      <c r="T44" s="9"/>
      <c r="U44" s="9"/>
    </row>
    <row r="45" spans="1:21" x14ac:dyDescent="0.15">
      <c r="A45">
        <v>5</v>
      </c>
      <c r="B45" s="6">
        <v>44741897</v>
      </c>
      <c r="C45">
        <v>45007921</v>
      </c>
      <c r="D45">
        <v>44768360</v>
      </c>
      <c r="E45">
        <v>44450503</v>
      </c>
      <c r="H45" s="9">
        <f t="shared" si="14"/>
        <v>0.11891494006166077</v>
      </c>
      <c r="I45" s="9">
        <f t="shared" si="12"/>
        <v>1.1829181047017294E-2</v>
      </c>
      <c r="J45" s="9">
        <f t="shared" si="13"/>
        <v>-0.13025554102008682</v>
      </c>
      <c r="M45" s="6"/>
      <c r="S45" s="9"/>
      <c r="T45" s="9"/>
      <c r="U45" s="9"/>
    </row>
    <row r="46" spans="1:21" x14ac:dyDescent="0.15">
      <c r="A46">
        <v>6</v>
      </c>
      <c r="B46" s="6">
        <v>179820197</v>
      </c>
      <c r="C46">
        <v>183091651</v>
      </c>
      <c r="D46">
        <v>180040860</v>
      </c>
      <c r="E46">
        <v>176369184</v>
      </c>
      <c r="H46" s="9">
        <f t="shared" si="14"/>
        <v>0.3638583490151554</v>
      </c>
      <c r="I46" s="9">
        <f t="shared" si="12"/>
        <v>2.4542626877446919E-2</v>
      </c>
      <c r="J46" s="9">
        <f t="shared" si="13"/>
        <v>-0.38382929810715311</v>
      </c>
      <c r="M46" s="6"/>
      <c r="S46" s="9"/>
      <c r="T46" s="9"/>
      <c r="U46" s="9"/>
    </row>
    <row r="47" spans="1:21" x14ac:dyDescent="0.15">
      <c r="A47">
        <v>7</v>
      </c>
      <c r="B47" s="6">
        <v>72583825</v>
      </c>
      <c r="C47">
        <v>73447543</v>
      </c>
      <c r="D47">
        <v>72649104</v>
      </c>
      <c r="E47">
        <v>71653874</v>
      </c>
      <c r="H47" s="9">
        <f t="shared" si="14"/>
        <v>0.23799186664522021</v>
      </c>
      <c r="I47" s="9">
        <f t="shared" si="12"/>
        <v>1.7987203071758755E-2</v>
      </c>
      <c r="J47" s="9">
        <f t="shared" si="13"/>
        <v>-0.25624193820041857</v>
      </c>
      <c r="M47" s="6"/>
      <c r="S47" s="9"/>
      <c r="T47" s="9"/>
      <c r="U47" s="9"/>
    </row>
    <row r="48" spans="1:21" x14ac:dyDescent="0.15">
      <c r="A48">
        <v>8</v>
      </c>
      <c r="B48" s="6">
        <v>41249145</v>
      </c>
      <c r="C48">
        <v>41386284</v>
      </c>
      <c r="D48">
        <v>41257968</v>
      </c>
      <c r="E48">
        <v>41103555</v>
      </c>
      <c r="H48" s="9">
        <f t="shared" si="14"/>
        <v>6.6493014582484064E-2</v>
      </c>
      <c r="I48" s="9">
        <f t="shared" si="12"/>
        <v>4.2779068511601872E-3</v>
      </c>
      <c r="J48" s="9">
        <f t="shared" si="13"/>
        <v>-7.0590554058756846E-2</v>
      </c>
      <c r="M48" s="6"/>
      <c r="S48" s="9"/>
      <c r="T48" s="9"/>
      <c r="U48" s="9"/>
    </row>
    <row r="49" spans="1:21" x14ac:dyDescent="0.15">
      <c r="A49">
        <v>9</v>
      </c>
      <c r="B49" s="6">
        <v>94228675</v>
      </c>
      <c r="C49">
        <v>94692306</v>
      </c>
      <c r="D49">
        <v>94238594</v>
      </c>
      <c r="E49">
        <v>93757650</v>
      </c>
      <c r="H49" s="9">
        <f t="shared" si="14"/>
        <v>9.8405501297773743E-2</v>
      </c>
      <c r="I49" s="9">
        <f t="shared" si="12"/>
        <v>2.1053039321629005E-3</v>
      </c>
      <c r="J49" s="9">
        <f t="shared" si="13"/>
        <v>-9.9974874951812703E-2</v>
      </c>
      <c r="M49" s="6"/>
      <c r="S49" s="9"/>
      <c r="T49" s="9"/>
      <c r="U49" s="9"/>
    </row>
    <row r="50" spans="1:21" x14ac:dyDescent="0.15">
      <c r="A50" s="5" t="s">
        <v>8</v>
      </c>
      <c r="B50">
        <f>SUM(B40:B49)</f>
        <v>716737202</v>
      </c>
      <c r="C50">
        <f t="shared" ref="C50:E50" si="15">SUM(C40:C49)</f>
        <v>727664532</v>
      </c>
      <c r="D50">
        <f t="shared" si="15"/>
        <v>717613789</v>
      </c>
      <c r="E50">
        <f t="shared" si="15"/>
        <v>705139207</v>
      </c>
      <c r="G50" t="s">
        <v>0</v>
      </c>
      <c r="H50" s="12">
        <f t="shared" si="14"/>
        <v>0.30491873365881178</v>
      </c>
      <c r="I50" s="12">
        <f t="shared" si="12"/>
        <v>2.446048558813332E-2</v>
      </c>
      <c r="J50" s="12">
        <f t="shared" si="13"/>
        <v>-0.32363312432050934</v>
      </c>
      <c r="L50" s="5"/>
      <c r="S50" s="12"/>
      <c r="T50" s="12"/>
      <c r="U50" s="12"/>
    </row>
    <row r="51" spans="1:21" x14ac:dyDescent="0.15">
      <c r="G51" t="s">
        <v>9</v>
      </c>
      <c r="H51" s="10">
        <f>MAX(H40:H49)</f>
        <v>1.0284625523181707</v>
      </c>
      <c r="I51" s="10">
        <f>MAX(I40:I49)</f>
        <v>0.13479413813326901</v>
      </c>
      <c r="J51" s="10">
        <f>MIN(J40:J49)</f>
        <v>-1.124048727527623</v>
      </c>
      <c r="S51" s="10"/>
      <c r="T51" s="10"/>
      <c r="U51" s="10"/>
    </row>
    <row r="52" spans="1:21" x14ac:dyDescent="0.15">
      <c r="G52" t="s">
        <v>10</v>
      </c>
      <c r="H52" s="11">
        <f>MIN(H40:H50)</f>
        <v>6.6493014582484064E-2</v>
      </c>
      <c r="I52" s="11">
        <f>MIN(I40:I49)</f>
        <v>2.1053039321629005E-3</v>
      </c>
      <c r="J52" s="11">
        <f>MAX(J40:J49)</f>
        <v>-7.0590554058756846E-2</v>
      </c>
      <c r="S52" s="11"/>
      <c r="T52" s="11"/>
      <c r="U52" s="11"/>
    </row>
    <row r="55" spans="1:21" x14ac:dyDescent="0.15">
      <c r="A55" s="25"/>
      <c r="B55" s="25"/>
      <c r="C55" s="25"/>
      <c r="D55" s="25"/>
      <c r="E55" s="25"/>
      <c r="F55" s="25"/>
      <c r="G55" s="21"/>
      <c r="H55" s="22"/>
      <c r="I55" s="22"/>
      <c r="J55" s="22"/>
    </row>
    <row r="56" spans="1:21" x14ac:dyDescent="0.15">
      <c r="A56" s="25"/>
      <c r="B56" s="25"/>
      <c r="C56" s="25"/>
      <c r="D56" s="25"/>
      <c r="E56" s="25"/>
      <c r="F56" s="25"/>
      <c r="G56" s="23"/>
      <c r="H56" s="24"/>
      <c r="I56" s="24"/>
      <c r="J56" s="24"/>
    </row>
    <row r="57" spans="1:21" ht="23" x14ac:dyDescent="0.25">
      <c r="A57" s="25"/>
      <c r="B57" s="25"/>
      <c r="C57" s="25"/>
      <c r="D57" s="25"/>
      <c r="E57" s="25"/>
      <c r="F57" s="25"/>
      <c r="G57" s="23"/>
      <c r="H57" s="24"/>
      <c r="I57" s="24"/>
      <c r="J57" s="24"/>
      <c r="L57" s="13"/>
    </row>
    <row r="58" spans="1:21" x14ac:dyDescent="0.15">
      <c r="A58" s="25"/>
      <c r="B58" s="25"/>
      <c r="C58" s="25"/>
      <c r="D58" s="25"/>
      <c r="E58" s="25"/>
      <c r="F58" s="25"/>
      <c r="G58" s="23"/>
      <c r="H58" s="24"/>
      <c r="I58" s="24"/>
      <c r="J58" s="24"/>
    </row>
    <row r="59" spans="1:21" x14ac:dyDescent="0.15">
      <c r="A59" s="26"/>
      <c r="B59" s="25"/>
      <c r="C59" s="25"/>
      <c r="D59" s="25"/>
      <c r="E59" s="25"/>
      <c r="F59" s="25"/>
      <c r="G59" s="25"/>
      <c r="H59" s="25"/>
      <c r="I59" s="25"/>
      <c r="J59" s="25"/>
    </row>
    <row r="60" spans="1:2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21" x14ac:dyDescent="0.15">
      <c r="A61" s="25"/>
      <c r="B61" s="27"/>
      <c r="C61" s="25"/>
      <c r="D61" s="25"/>
      <c r="E61" s="25"/>
      <c r="F61" s="25"/>
      <c r="G61" s="25"/>
      <c r="H61" s="24"/>
      <c r="I61" s="24"/>
      <c r="J61" s="24"/>
      <c r="L61" s="19"/>
      <c r="M61" s="16"/>
      <c r="N61" s="16"/>
      <c r="O61" s="9"/>
      <c r="P61" s="9"/>
    </row>
    <row r="62" spans="1:21" x14ac:dyDescent="0.15">
      <c r="A62" s="25"/>
      <c r="B62" s="27"/>
      <c r="C62" s="25"/>
      <c r="D62" s="25"/>
      <c r="E62" s="25"/>
      <c r="F62" s="25"/>
      <c r="G62" s="25"/>
      <c r="H62" s="24"/>
      <c r="I62" s="24"/>
      <c r="J62" s="24"/>
      <c r="L62" s="19"/>
      <c r="M62" s="16"/>
      <c r="N62" s="16"/>
      <c r="O62" s="9"/>
    </row>
    <row r="63" spans="1:21" x14ac:dyDescent="0.15">
      <c r="A63" s="25"/>
      <c r="B63" s="27"/>
      <c r="C63" s="25"/>
      <c r="D63" s="25"/>
      <c r="E63" s="25"/>
      <c r="F63" s="25"/>
      <c r="G63" s="25"/>
      <c r="H63" s="24"/>
      <c r="I63" s="24"/>
      <c r="J63" s="24"/>
      <c r="L63" s="19"/>
      <c r="M63" s="16"/>
      <c r="N63" s="16"/>
      <c r="O63" s="9"/>
    </row>
    <row r="64" spans="1:21" x14ac:dyDescent="0.15">
      <c r="A64" s="25"/>
      <c r="B64" s="27"/>
      <c r="C64" s="25"/>
      <c r="D64" s="25"/>
      <c r="E64" s="25"/>
      <c r="F64" s="25"/>
      <c r="G64" s="25"/>
      <c r="H64" s="24"/>
      <c r="I64" s="24"/>
      <c r="J64" s="24"/>
      <c r="L64" s="19"/>
      <c r="M64" s="16"/>
      <c r="N64" s="16"/>
      <c r="O64" s="9"/>
    </row>
    <row r="65" spans="1:15" x14ac:dyDescent="0.15">
      <c r="A65" s="25"/>
      <c r="B65" s="27"/>
      <c r="C65" s="25"/>
      <c r="D65" s="25"/>
      <c r="E65" s="25"/>
      <c r="F65" s="25"/>
      <c r="G65" s="25"/>
      <c r="H65" s="24"/>
      <c r="I65" s="24"/>
      <c r="J65" s="24"/>
      <c r="L65" s="19"/>
      <c r="M65" s="16"/>
      <c r="N65" s="16"/>
      <c r="O65" s="9"/>
    </row>
    <row r="66" spans="1:15" x14ac:dyDescent="0.15">
      <c r="A66" s="25"/>
      <c r="B66" s="27"/>
      <c r="C66" s="25"/>
      <c r="D66" s="25"/>
      <c r="E66" s="25"/>
      <c r="F66" s="25"/>
      <c r="G66" s="25"/>
      <c r="H66" s="24"/>
      <c r="I66" s="24"/>
      <c r="J66" s="24"/>
      <c r="L66" s="19"/>
      <c r="M66" s="16"/>
      <c r="N66" s="16"/>
      <c r="O66" s="9"/>
    </row>
    <row r="67" spans="1:15" x14ac:dyDescent="0.15">
      <c r="A67" s="25"/>
      <c r="B67" s="27"/>
      <c r="C67" s="25"/>
      <c r="D67" s="25"/>
      <c r="E67" s="25"/>
      <c r="F67" s="25"/>
      <c r="G67" s="25"/>
      <c r="H67" s="24"/>
      <c r="I67" s="24"/>
      <c r="J67" s="24"/>
      <c r="L67" s="19"/>
      <c r="M67" s="16"/>
      <c r="N67" s="16"/>
      <c r="O67" s="9"/>
    </row>
    <row r="68" spans="1:15" x14ac:dyDescent="0.15">
      <c r="A68" s="25"/>
      <c r="B68" s="27"/>
      <c r="C68" s="25"/>
      <c r="D68" s="25"/>
      <c r="E68" s="25"/>
      <c r="F68" s="25"/>
      <c r="G68" s="25"/>
      <c r="H68" s="24"/>
      <c r="I68" s="24"/>
      <c r="J68" s="24"/>
      <c r="L68" s="19"/>
      <c r="M68" s="16"/>
      <c r="N68" s="16"/>
      <c r="O68" s="9"/>
    </row>
    <row r="69" spans="1:15" x14ac:dyDescent="0.15">
      <c r="A69" s="25"/>
      <c r="B69" s="27"/>
      <c r="C69" s="25"/>
      <c r="D69" s="25"/>
      <c r="E69" s="25"/>
      <c r="F69" s="25"/>
      <c r="G69" s="25"/>
      <c r="H69" s="24"/>
      <c r="I69" s="24"/>
      <c r="J69" s="24"/>
      <c r="L69" s="19"/>
      <c r="M69" s="16"/>
      <c r="N69" s="16"/>
      <c r="O69" s="9"/>
    </row>
    <row r="70" spans="1:15" x14ac:dyDescent="0.15">
      <c r="A70" s="25"/>
      <c r="B70" s="27"/>
      <c r="C70" s="25"/>
      <c r="D70" s="25"/>
      <c r="E70" s="25"/>
      <c r="F70" s="25"/>
      <c r="G70" s="25"/>
      <c r="H70" s="24"/>
      <c r="I70" s="24"/>
      <c r="J70" s="24"/>
      <c r="L70" s="19"/>
      <c r="M70" s="16"/>
      <c r="N70" s="16"/>
      <c r="O70" s="9"/>
    </row>
    <row r="71" spans="1:15" x14ac:dyDescent="0.15">
      <c r="A71" s="28"/>
      <c r="B71" s="25"/>
      <c r="C71" s="25"/>
      <c r="D71" s="25"/>
      <c r="E71" s="25"/>
      <c r="F71" s="25"/>
      <c r="G71" s="25"/>
      <c r="H71" s="29"/>
      <c r="I71" s="29"/>
      <c r="J71" s="29"/>
      <c r="L71" s="16"/>
      <c r="M71" s="16"/>
      <c r="N71" s="16"/>
    </row>
    <row r="72" spans="1:15" x14ac:dyDescent="0.15">
      <c r="A72" s="25"/>
      <c r="B72" s="25"/>
      <c r="C72" s="25"/>
      <c r="D72" s="25"/>
      <c r="E72" s="25"/>
      <c r="F72" s="25"/>
      <c r="G72" s="25"/>
      <c r="H72" s="30"/>
      <c r="I72" s="30"/>
      <c r="J72" s="30"/>
      <c r="L72" s="16"/>
      <c r="M72" s="17"/>
      <c r="N72" s="17"/>
      <c r="O72" s="10"/>
    </row>
    <row r="73" spans="1:15" x14ac:dyDescent="0.15">
      <c r="A73" s="25"/>
      <c r="B73" s="25"/>
      <c r="C73" s="25"/>
      <c r="D73" s="25"/>
      <c r="E73" s="25"/>
      <c r="F73" s="25"/>
      <c r="G73" s="25"/>
      <c r="H73" s="31"/>
      <c r="I73" s="31"/>
      <c r="J73" s="31"/>
      <c r="L73" s="16"/>
      <c r="M73" s="18"/>
      <c r="N73" s="18"/>
      <c r="O73" s="11"/>
    </row>
    <row r="74" spans="1:15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L74" s="16"/>
      <c r="M74" s="16"/>
      <c r="N74" s="16"/>
    </row>
    <row r="75" spans="1:15" x14ac:dyDescent="0.15">
      <c r="A75" s="26"/>
      <c r="B75" s="25"/>
      <c r="C75" s="25"/>
      <c r="D75" s="25"/>
      <c r="E75" s="25"/>
      <c r="F75" s="25"/>
      <c r="G75" s="25"/>
      <c r="H75" s="25"/>
      <c r="I75" s="25"/>
      <c r="J75" s="25"/>
      <c r="L75" s="16"/>
      <c r="M75" s="16"/>
      <c r="N75" s="16"/>
    </row>
    <row r="76" spans="1:15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L76" s="16"/>
      <c r="M76" s="16"/>
      <c r="N76" s="16"/>
    </row>
    <row r="77" spans="1:15" x14ac:dyDescent="0.15">
      <c r="A77" s="25"/>
      <c r="B77" s="27"/>
      <c r="C77" s="25"/>
      <c r="D77" s="25"/>
      <c r="E77" s="25"/>
      <c r="F77" s="25"/>
      <c r="G77" s="25"/>
      <c r="H77" s="24"/>
      <c r="I77" s="24"/>
      <c r="J77" s="24"/>
      <c r="L77" s="19"/>
      <c r="M77" s="16"/>
      <c r="N77" s="16"/>
      <c r="O77" s="9"/>
    </row>
    <row r="78" spans="1:15" x14ac:dyDescent="0.15">
      <c r="A78" s="25"/>
      <c r="B78" s="27"/>
      <c r="C78" s="25"/>
      <c r="D78" s="25"/>
      <c r="E78" s="25"/>
      <c r="F78" s="25"/>
      <c r="G78" s="25"/>
      <c r="H78" s="24"/>
      <c r="I78" s="24"/>
      <c r="J78" s="24"/>
      <c r="L78" s="19"/>
      <c r="M78" s="16"/>
      <c r="N78" s="16"/>
      <c r="O78" s="9"/>
    </row>
    <row r="79" spans="1:15" x14ac:dyDescent="0.15">
      <c r="A79" s="25"/>
      <c r="B79" s="27"/>
      <c r="C79" s="25"/>
      <c r="D79" s="25"/>
      <c r="E79" s="25"/>
      <c r="F79" s="25"/>
      <c r="G79" s="25"/>
      <c r="H79" s="24"/>
      <c r="I79" s="24"/>
      <c r="J79" s="24"/>
      <c r="L79" s="19"/>
      <c r="M79" s="16"/>
      <c r="N79" s="16"/>
      <c r="O79" s="9"/>
    </row>
    <row r="80" spans="1:15" x14ac:dyDescent="0.15">
      <c r="A80" s="25"/>
      <c r="B80" s="27"/>
      <c r="C80" s="25"/>
      <c r="D80" s="25"/>
      <c r="E80" s="25"/>
      <c r="F80" s="25"/>
      <c r="G80" s="25"/>
      <c r="H80" s="24"/>
      <c r="I80" s="24"/>
      <c r="J80" s="24"/>
      <c r="L80" s="19"/>
      <c r="M80" s="16"/>
      <c r="N80" s="16"/>
      <c r="O80" s="9"/>
    </row>
    <row r="81" spans="1:15" x14ac:dyDescent="0.15">
      <c r="A81" s="25"/>
      <c r="B81" s="27"/>
      <c r="C81" s="25"/>
      <c r="D81" s="25"/>
      <c r="E81" s="25"/>
      <c r="F81" s="25"/>
      <c r="G81" s="25"/>
      <c r="H81" s="24"/>
      <c r="I81" s="24"/>
      <c r="J81" s="24"/>
      <c r="L81" s="19"/>
      <c r="M81" s="16"/>
      <c r="N81" s="16"/>
      <c r="O81" s="9"/>
    </row>
    <row r="82" spans="1:15" x14ac:dyDescent="0.15">
      <c r="A82" s="25"/>
      <c r="B82" s="27"/>
      <c r="C82" s="25"/>
      <c r="D82" s="25"/>
      <c r="E82" s="25"/>
      <c r="F82" s="25"/>
      <c r="G82" s="25"/>
      <c r="H82" s="24"/>
      <c r="I82" s="24"/>
      <c r="J82" s="24"/>
      <c r="L82" s="19"/>
      <c r="M82" s="16"/>
      <c r="N82" s="16"/>
      <c r="O82" s="9"/>
    </row>
    <row r="83" spans="1:15" x14ac:dyDescent="0.15">
      <c r="A83" s="25"/>
      <c r="B83" s="27"/>
      <c r="C83" s="25"/>
      <c r="D83" s="25"/>
      <c r="E83" s="25"/>
      <c r="F83" s="25"/>
      <c r="G83" s="25"/>
      <c r="H83" s="24"/>
      <c r="I83" s="24"/>
      <c r="J83" s="24"/>
      <c r="L83" s="19"/>
      <c r="M83" s="16"/>
      <c r="N83" s="16"/>
      <c r="O83" s="9"/>
    </row>
    <row r="84" spans="1:15" x14ac:dyDescent="0.15">
      <c r="A84" s="25"/>
      <c r="B84" s="27"/>
      <c r="C84" s="25"/>
      <c r="D84" s="25"/>
      <c r="E84" s="25"/>
      <c r="F84" s="25"/>
      <c r="G84" s="25"/>
      <c r="H84" s="24"/>
      <c r="I84" s="24"/>
      <c r="J84" s="24"/>
      <c r="L84" s="19"/>
      <c r="M84" s="16"/>
      <c r="N84" s="16"/>
      <c r="O84" s="9"/>
    </row>
    <row r="85" spans="1:15" x14ac:dyDescent="0.15">
      <c r="A85" s="25"/>
      <c r="B85" s="27"/>
      <c r="C85" s="25"/>
      <c r="D85" s="25"/>
      <c r="E85" s="25"/>
      <c r="F85" s="25"/>
      <c r="G85" s="25"/>
      <c r="H85" s="24"/>
      <c r="I85" s="24"/>
      <c r="J85" s="24"/>
      <c r="L85" s="19"/>
      <c r="M85" s="16"/>
      <c r="N85" s="16"/>
      <c r="O85" s="9"/>
    </row>
    <row r="86" spans="1:15" x14ac:dyDescent="0.15">
      <c r="A86" s="25"/>
      <c r="B86" s="27"/>
      <c r="C86" s="25"/>
      <c r="D86" s="25"/>
      <c r="E86" s="25"/>
      <c r="F86" s="25"/>
      <c r="G86" s="25"/>
      <c r="H86" s="24"/>
      <c r="I86" s="24"/>
      <c r="J86" s="24"/>
      <c r="L86" s="19"/>
      <c r="M86" s="16"/>
      <c r="N86" s="16"/>
      <c r="O86" s="9"/>
    </row>
    <row r="87" spans="1:15" x14ac:dyDescent="0.15">
      <c r="A87" s="28"/>
      <c r="B87" s="25"/>
      <c r="C87" s="25"/>
      <c r="D87" s="25"/>
      <c r="E87" s="25"/>
      <c r="F87" s="25"/>
      <c r="G87" s="25"/>
      <c r="H87" s="29"/>
      <c r="I87" s="29"/>
      <c r="J87" s="29"/>
      <c r="L87" s="16"/>
      <c r="M87" s="16"/>
      <c r="N87" s="16"/>
    </row>
    <row r="88" spans="1:15" x14ac:dyDescent="0.15">
      <c r="A88" s="25"/>
      <c r="B88" s="25"/>
      <c r="C88" s="25"/>
      <c r="D88" s="25"/>
      <c r="E88" s="25"/>
      <c r="F88" s="25"/>
      <c r="G88" s="25"/>
      <c r="H88" s="30"/>
      <c r="I88" s="30"/>
      <c r="J88" s="30"/>
      <c r="L88" s="16"/>
      <c r="M88" s="17"/>
      <c r="N88" s="17"/>
      <c r="O88" s="10"/>
    </row>
    <row r="89" spans="1:15" x14ac:dyDescent="0.15">
      <c r="A89" s="25"/>
      <c r="B89" s="25"/>
      <c r="C89" s="25"/>
      <c r="D89" s="25"/>
      <c r="E89" s="25"/>
      <c r="F89" s="25"/>
      <c r="G89" s="25"/>
      <c r="H89" s="31"/>
      <c r="I89" s="31"/>
      <c r="J89" s="31"/>
      <c r="L89" s="16"/>
      <c r="M89" s="18"/>
      <c r="N89" s="18"/>
      <c r="O89" s="11"/>
    </row>
    <row r="90" spans="1:15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L90" s="16"/>
      <c r="M90" s="16"/>
      <c r="N90" s="16"/>
    </row>
    <row r="91" spans="1:15" x14ac:dyDescent="0.15">
      <c r="A91" s="26"/>
      <c r="B91" s="25"/>
      <c r="C91" s="25"/>
      <c r="D91" s="25"/>
      <c r="E91" s="25"/>
      <c r="F91" s="25"/>
      <c r="G91" s="25"/>
      <c r="H91" s="25"/>
      <c r="I91" s="25"/>
      <c r="J91" s="25"/>
      <c r="L91" s="16"/>
      <c r="M91" s="16"/>
      <c r="N91" s="16"/>
    </row>
    <row r="92" spans="1:15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L92" s="16"/>
      <c r="M92" s="16"/>
      <c r="N92" s="16"/>
    </row>
    <row r="93" spans="1:15" x14ac:dyDescent="0.15">
      <c r="A93" s="25"/>
      <c r="B93" s="27"/>
      <c r="C93" s="25"/>
      <c r="D93" s="25"/>
      <c r="E93" s="25"/>
      <c r="F93" s="25"/>
      <c r="G93" s="25"/>
      <c r="H93" s="24"/>
      <c r="I93" s="24"/>
      <c r="J93" s="24"/>
      <c r="L93" s="19"/>
      <c r="M93" s="16"/>
      <c r="N93" s="16"/>
      <c r="O93" s="9"/>
    </row>
    <row r="94" spans="1:15" x14ac:dyDescent="0.15">
      <c r="A94" s="25"/>
      <c r="B94" s="27"/>
      <c r="C94" s="25"/>
      <c r="D94" s="25"/>
      <c r="E94" s="25"/>
      <c r="F94" s="25"/>
      <c r="G94" s="25"/>
      <c r="H94" s="24"/>
      <c r="I94" s="24"/>
      <c r="J94" s="24"/>
      <c r="L94" s="19"/>
      <c r="M94" s="16"/>
      <c r="N94" s="16"/>
      <c r="O94" s="9"/>
    </row>
    <row r="95" spans="1:15" x14ac:dyDescent="0.15">
      <c r="A95" s="25"/>
      <c r="B95" s="27"/>
      <c r="C95" s="25"/>
      <c r="D95" s="25"/>
      <c r="E95" s="25"/>
      <c r="F95" s="25"/>
      <c r="G95" s="25"/>
      <c r="H95" s="24"/>
      <c r="I95" s="24"/>
      <c r="J95" s="24"/>
      <c r="L95" s="19"/>
      <c r="M95" s="16"/>
      <c r="N95" s="16"/>
      <c r="O95" s="9"/>
    </row>
    <row r="96" spans="1:15" x14ac:dyDescent="0.15">
      <c r="A96" s="25"/>
      <c r="B96" s="27"/>
      <c r="C96" s="25"/>
      <c r="D96" s="25"/>
      <c r="E96" s="25"/>
      <c r="F96" s="25"/>
      <c r="G96" s="25"/>
      <c r="H96" s="24"/>
      <c r="I96" s="24"/>
      <c r="J96" s="24"/>
      <c r="L96" s="19"/>
      <c r="M96" s="16"/>
      <c r="N96" s="16"/>
      <c r="O96" s="9"/>
    </row>
    <row r="97" spans="1:15" x14ac:dyDescent="0.15">
      <c r="A97" s="25"/>
      <c r="B97" s="27"/>
      <c r="C97" s="25"/>
      <c r="D97" s="25"/>
      <c r="E97" s="25"/>
      <c r="F97" s="25"/>
      <c r="G97" s="25"/>
      <c r="H97" s="24"/>
      <c r="I97" s="24"/>
      <c r="J97" s="24"/>
      <c r="L97" s="19"/>
      <c r="M97" s="16"/>
      <c r="N97" s="16"/>
      <c r="O97" s="9"/>
    </row>
    <row r="98" spans="1:15" x14ac:dyDescent="0.15">
      <c r="A98" s="25"/>
      <c r="B98" s="27"/>
      <c r="C98" s="25"/>
      <c r="D98" s="25"/>
      <c r="E98" s="25"/>
      <c r="F98" s="25"/>
      <c r="G98" s="25"/>
      <c r="H98" s="24"/>
      <c r="I98" s="24"/>
      <c r="J98" s="24"/>
      <c r="L98" s="19"/>
      <c r="M98" s="16"/>
      <c r="N98" s="16"/>
      <c r="O98" s="9"/>
    </row>
    <row r="99" spans="1:15" x14ac:dyDescent="0.15">
      <c r="A99" s="25"/>
      <c r="B99" s="27"/>
      <c r="C99" s="25"/>
      <c r="D99" s="25"/>
      <c r="E99" s="25"/>
      <c r="F99" s="25"/>
      <c r="G99" s="25"/>
      <c r="H99" s="24"/>
      <c r="I99" s="24"/>
      <c r="J99" s="24"/>
      <c r="L99" s="19"/>
      <c r="M99" s="16"/>
      <c r="N99" s="16"/>
      <c r="O99" s="9"/>
    </row>
    <row r="100" spans="1:15" x14ac:dyDescent="0.15">
      <c r="A100" s="25"/>
      <c r="B100" s="27"/>
      <c r="C100" s="25"/>
      <c r="D100" s="25"/>
      <c r="E100" s="25"/>
      <c r="F100" s="25"/>
      <c r="G100" s="25"/>
      <c r="H100" s="24"/>
      <c r="I100" s="24"/>
      <c r="J100" s="24"/>
      <c r="L100" s="19"/>
      <c r="M100" s="16"/>
      <c r="N100" s="16"/>
      <c r="O100" s="9"/>
    </row>
    <row r="101" spans="1:15" x14ac:dyDescent="0.15">
      <c r="A101" s="25"/>
      <c r="B101" s="27"/>
      <c r="C101" s="25"/>
      <c r="D101" s="25"/>
      <c r="E101" s="25"/>
      <c r="F101" s="25"/>
      <c r="G101" s="25"/>
      <c r="H101" s="24"/>
      <c r="I101" s="24"/>
      <c r="J101" s="24"/>
      <c r="L101" s="19"/>
      <c r="M101" s="16"/>
      <c r="N101" s="16"/>
      <c r="O101" s="9"/>
    </row>
    <row r="102" spans="1:15" x14ac:dyDescent="0.15">
      <c r="A102" s="25"/>
      <c r="B102" s="27"/>
      <c r="C102" s="25"/>
      <c r="D102" s="25"/>
      <c r="E102" s="25"/>
      <c r="F102" s="25"/>
      <c r="G102" s="25"/>
      <c r="H102" s="24"/>
      <c r="I102" s="24"/>
      <c r="J102" s="24"/>
      <c r="L102" s="19"/>
      <c r="M102" s="16"/>
      <c r="N102" s="16"/>
      <c r="O102" s="9"/>
    </row>
    <row r="103" spans="1:15" x14ac:dyDescent="0.15">
      <c r="A103" s="28"/>
      <c r="B103" s="25"/>
      <c r="C103" s="25"/>
      <c r="D103" s="25"/>
      <c r="E103" s="25"/>
      <c r="F103" s="25"/>
      <c r="G103" s="25"/>
      <c r="H103" s="29"/>
      <c r="I103" s="29"/>
      <c r="J103" s="29"/>
    </row>
    <row r="104" spans="1:15" x14ac:dyDescent="0.15">
      <c r="A104" s="25"/>
      <c r="B104" s="25"/>
      <c r="C104" s="25"/>
      <c r="D104" s="25"/>
      <c r="E104" s="25"/>
      <c r="F104" s="25"/>
      <c r="G104" s="25"/>
      <c r="H104" s="30"/>
      <c r="I104" s="30"/>
      <c r="J104" s="30"/>
      <c r="M104" s="10"/>
      <c r="N104" s="10"/>
      <c r="O104" s="10"/>
    </row>
    <row r="105" spans="1:15" x14ac:dyDescent="0.15">
      <c r="A105" s="25"/>
      <c r="B105" s="25"/>
      <c r="C105" s="25"/>
      <c r="D105" s="25"/>
      <c r="E105" s="25"/>
      <c r="F105" s="25"/>
      <c r="G105" s="25"/>
      <c r="H105" s="31"/>
      <c r="I105" s="31"/>
      <c r="J105" s="31"/>
      <c r="M105" s="11"/>
      <c r="N105" s="11"/>
      <c r="O105" s="11"/>
    </row>
    <row r="106" spans="1:15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5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5" x14ac:dyDescent="0.15">
      <c r="A108" s="25"/>
      <c r="B108" s="25"/>
      <c r="C108" s="25"/>
      <c r="D108" s="25"/>
      <c r="E108" s="25"/>
      <c r="F108" s="25"/>
      <c r="G108" s="21"/>
      <c r="H108" s="22"/>
      <c r="I108" s="22"/>
      <c r="J108" s="22"/>
    </row>
    <row r="109" spans="1:15" x14ac:dyDescent="0.15">
      <c r="A109" s="25"/>
      <c r="B109" s="25"/>
      <c r="C109" s="25"/>
      <c r="D109" s="25"/>
      <c r="E109" s="25"/>
      <c r="F109" s="25"/>
      <c r="G109" s="23"/>
      <c r="H109" s="24"/>
      <c r="I109" s="24"/>
      <c r="J109" s="24"/>
    </row>
    <row r="110" spans="1:15" x14ac:dyDescent="0.15">
      <c r="A110" s="25"/>
      <c r="B110" s="25"/>
      <c r="C110" s="25"/>
      <c r="D110" s="25"/>
      <c r="E110" s="25"/>
      <c r="F110" s="25"/>
      <c r="G110" s="23"/>
      <c r="H110" s="24"/>
      <c r="I110" s="24"/>
      <c r="J110" s="24"/>
    </row>
    <row r="111" spans="1:15" x14ac:dyDescent="0.15">
      <c r="A111" s="25"/>
      <c r="B111" s="25"/>
      <c r="C111" s="25"/>
      <c r="D111" s="25"/>
      <c r="E111" s="25"/>
      <c r="F111" s="25"/>
      <c r="G111" s="23"/>
      <c r="H111" s="24"/>
      <c r="I111" s="24"/>
      <c r="J111" s="24"/>
    </row>
    <row r="112" spans="1:15" x14ac:dyDescent="0.15">
      <c r="A112" s="26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5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5" x14ac:dyDescent="0.15">
      <c r="A114" s="25"/>
      <c r="B114" s="27"/>
      <c r="C114" s="25"/>
      <c r="D114" s="25"/>
      <c r="E114" s="25"/>
      <c r="F114" s="25"/>
      <c r="G114" s="25"/>
      <c r="H114" s="24"/>
      <c r="I114" s="24"/>
      <c r="J114" s="24"/>
      <c r="M114" s="9"/>
      <c r="N114" s="9"/>
      <c r="O114" s="9"/>
    </row>
    <row r="115" spans="1:15" x14ac:dyDescent="0.15">
      <c r="A115" s="25"/>
      <c r="B115" s="27"/>
      <c r="C115" s="25"/>
      <c r="D115" s="25"/>
      <c r="E115" s="25"/>
      <c r="F115" s="25"/>
      <c r="G115" s="25"/>
      <c r="H115" s="24"/>
      <c r="I115" s="24"/>
      <c r="J115" s="24"/>
      <c r="M115" s="9"/>
      <c r="N115" s="9"/>
      <c r="O115" s="9"/>
    </row>
    <row r="116" spans="1:15" x14ac:dyDescent="0.15">
      <c r="A116" s="25"/>
      <c r="B116" s="27"/>
      <c r="C116" s="25"/>
      <c r="D116" s="25"/>
      <c r="E116" s="25"/>
      <c r="F116" s="25"/>
      <c r="G116" s="25"/>
      <c r="H116" s="24"/>
      <c r="I116" s="24"/>
      <c r="J116" s="24"/>
      <c r="M116" s="9"/>
      <c r="N116" s="9"/>
      <c r="O116" s="9"/>
    </row>
    <row r="117" spans="1:15" x14ac:dyDescent="0.15">
      <c r="A117" s="25"/>
      <c r="B117" s="27"/>
      <c r="C117" s="25"/>
      <c r="D117" s="25"/>
      <c r="E117" s="25"/>
      <c r="F117" s="25"/>
      <c r="G117" s="25"/>
      <c r="H117" s="24"/>
      <c r="I117" s="24"/>
      <c r="J117" s="24"/>
      <c r="M117" s="9"/>
      <c r="N117" s="9"/>
      <c r="O117" s="9"/>
    </row>
    <row r="118" spans="1:15" x14ac:dyDescent="0.15">
      <c r="A118" s="25"/>
      <c r="B118" s="27"/>
      <c r="C118" s="25"/>
      <c r="D118" s="25"/>
      <c r="E118" s="25"/>
      <c r="F118" s="25"/>
      <c r="G118" s="25"/>
      <c r="H118" s="24"/>
      <c r="I118" s="24"/>
      <c r="J118" s="24"/>
      <c r="M118" s="9"/>
      <c r="N118" s="9"/>
      <c r="O118" s="9"/>
    </row>
    <row r="119" spans="1:15" x14ac:dyDescent="0.15">
      <c r="A119" s="25"/>
      <c r="B119" s="27"/>
      <c r="C119" s="25"/>
      <c r="D119" s="25"/>
      <c r="E119" s="25"/>
      <c r="F119" s="25"/>
      <c r="G119" s="25"/>
      <c r="H119" s="24"/>
      <c r="I119" s="24"/>
      <c r="J119" s="24"/>
      <c r="M119" s="9"/>
      <c r="N119" s="9"/>
      <c r="O119" s="9"/>
    </row>
    <row r="120" spans="1:15" x14ac:dyDescent="0.15">
      <c r="A120" s="25"/>
      <c r="B120" s="27"/>
      <c r="C120" s="25"/>
      <c r="D120" s="25"/>
      <c r="E120" s="25"/>
      <c r="F120" s="25"/>
      <c r="G120" s="25"/>
      <c r="H120" s="24"/>
      <c r="I120" s="24"/>
      <c r="J120" s="24"/>
      <c r="M120" s="9"/>
      <c r="N120" s="9"/>
      <c r="O120" s="9"/>
    </row>
    <row r="121" spans="1:15" x14ac:dyDescent="0.15">
      <c r="A121" s="25"/>
      <c r="B121" s="27"/>
      <c r="C121" s="25"/>
      <c r="D121" s="25"/>
      <c r="E121" s="25"/>
      <c r="F121" s="25"/>
      <c r="G121" s="25"/>
      <c r="H121" s="24"/>
      <c r="I121" s="24"/>
      <c r="J121" s="24"/>
      <c r="M121" s="9"/>
      <c r="N121" s="9"/>
      <c r="O121" s="9"/>
    </row>
    <row r="122" spans="1:15" x14ac:dyDescent="0.15">
      <c r="A122" s="25"/>
      <c r="B122" s="27"/>
      <c r="C122" s="25"/>
      <c r="D122" s="25"/>
      <c r="E122" s="25"/>
      <c r="F122" s="25"/>
      <c r="G122" s="25"/>
      <c r="H122" s="24"/>
      <c r="I122" s="24"/>
      <c r="J122" s="24"/>
      <c r="M122" s="9"/>
      <c r="N122" s="9"/>
      <c r="O122" s="9"/>
    </row>
    <row r="123" spans="1:15" x14ac:dyDescent="0.15">
      <c r="A123" s="25"/>
      <c r="B123" s="27"/>
      <c r="C123" s="25"/>
      <c r="D123" s="25"/>
      <c r="E123" s="25"/>
      <c r="F123" s="25"/>
      <c r="G123" s="25"/>
      <c r="H123" s="24"/>
      <c r="I123" s="24"/>
      <c r="J123" s="24"/>
      <c r="M123" s="9"/>
      <c r="N123" s="9"/>
      <c r="O123" s="9"/>
    </row>
    <row r="124" spans="1:15" x14ac:dyDescent="0.15">
      <c r="A124" s="28"/>
      <c r="B124" s="25"/>
      <c r="C124" s="25"/>
      <c r="D124" s="25"/>
      <c r="E124" s="25"/>
      <c r="F124" s="25"/>
      <c r="G124" s="25"/>
      <c r="H124" s="29"/>
      <c r="I124" s="29"/>
      <c r="J124" s="29"/>
    </row>
    <row r="125" spans="1:15" x14ac:dyDescent="0.15">
      <c r="A125" s="25"/>
      <c r="B125" s="25"/>
      <c r="C125" s="25"/>
      <c r="D125" s="25"/>
      <c r="E125" s="25"/>
      <c r="F125" s="25"/>
      <c r="G125" s="25"/>
      <c r="H125" s="30"/>
      <c r="I125" s="30"/>
      <c r="J125" s="30"/>
      <c r="M125" s="10"/>
      <c r="N125" s="10"/>
      <c r="O125" s="10"/>
    </row>
    <row r="126" spans="1:15" x14ac:dyDescent="0.15">
      <c r="A126" s="25"/>
      <c r="B126" s="25"/>
      <c r="C126" s="25"/>
      <c r="D126" s="25"/>
      <c r="E126" s="25"/>
      <c r="F126" s="25"/>
      <c r="G126" s="25"/>
      <c r="H126" s="31"/>
      <c r="I126" s="31"/>
      <c r="J126" s="31"/>
      <c r="M126" s="11"/>
      <c r="N126" s="11"/>
      <c r="O126" s="11"/>
    </row>
    <row r="127" spans="1:15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5" x14ac:dyDescent="0.15">
      <c r="A128" s="26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5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5" x14ac:dyDescent="0.15">
      <c r="A130" s="25"/>
      <c r="B130" s="27"/>
      <c r="C130" s="25"/>
      <c r="D130" s="25"/>
      <c r="E130" s="25"/>
      <c r="F130" s="25"/>
      <c r="G130" s="25"/>
      <c r="H130" s="24"/>
      <c r="I130" s="24"/>
      <c r="J130" s="24"/>
      <c r="M130" s="9"/>
      <c r="N130" s="9"/>
      <c r="O130" s="9"/>
    </row>
    <row r="131" spans="1:15" x14ac:dyDescent="0.15">
      <c r="A131" s="25"/>
      <c r="B131" s="27"/>
      <c r="C131" s="25"/>
      <c r="D131" s="25"/>
      <c r="E131" s="25"/>
      <c r="F131" s="25"/>
      <c r="G131" s="25"/>
      <c r="H131" s="24"/>
      <c r="I131" s="24"/>
      <c r="J131" s="24"/>
      <c r="M131" s="9"/>
      <c r="N131" s="9"/>
      <c r="O131" s="9"/>
    </row>
    <row r="132" spans="1:15" x14ac:dyDescent="0.15">
      <c r="A132" s="25"/>
      <c r="B132" s="27"/>
      <c r="C132" s="25"/>
      <c r="D132" s="25"/>
      <c r="E132" s="25"/>
      <c r="F132" s="25"/>
      <c r="G132" s="25"/>
      <c r="H132" s="24"/>
      <c r="I132" s="24"/>
      <c r="J132" s="24"/>
      <c r="M132" s="9"/>
      <c r="N132" s="9"/>
      <c r="O132" s="9"/>
    </row>
    <row r="133" spans="1:15" x14ac:dyDescent="0.15">
      <c r="A133" s="25"/>
      <c r="B133" s="27"/>
      <c r="C133" s="25"/>
      <c r="D133" s="25"/>
      <c r="E133" s="25"/>
      <c r="F133" s="25"/>
      <c r="G133" s="25"/>
      <c r="H133" s="24"/>
      <c r="I133" s="24"/>
      <c r="J133" s="24"/>
      <c r="M133" s="9"/>
      <c r="N133" s="9"/>
      <c r="O133" s="9"/>
    </row>
    <row r="134" spans="1:15" x14ac:dyDescent="0.15">
      <c r="A134" s="25"/>
      <c r="B134" s="27"/>
      <c r="C134" s="25"/>
      <c r="D134" s="25"/>
      <c r="E134" s="25"/>
      <c r="F134" s="25"/>
      <c r="G134" s="25"/>
      <c r="H134" s="24"/>
      <c r="I134" s="24"/>
      <c r="J134" s="24"/>
      <c r="M134" s="9"/>
      <c r="N134" s="9"/>
      <c r="O134" s="9"/>
    </row>
    <row r="135" spans="1:15" x14ac:dyDescent="0.15">
      <c r="A135" s="25"/>
      <c r="B135" s="27"/>
      <c r="C135" s="25"/>
      <c r="D135" s="25"/>
      <c r="E135" s="25"/>
      <c r="F135" s="25"/>
      <c r="G135" s="25"/>
      <c r="H135" s="24"/>
      <c r="I135" s="24"/>
      <c r="J135" s="24"/>
      <c r="M135" s="9"/>
      <c r="N135" s="9"/>
      <c r="O135" s="9"/>
    </row>
    <row r="136" spans="1:15" x14ac:dyDescent="0.15">
      <c r="A136" s="25"/>
      <c r="B136" s="27"/>
      <c r="C136" s="25"/>
      <c r="D136" s="25"/>
      <c r="E136" s="25"/>
      <c r="F136" s="25"/>
      <c r="G136" s="25"/>
      <c r="H136" s="24"/>
      <c r="I136" s="24"/>
      <c r="J136" s="24"/>
      <c r="M136" s="9"/>
      <c r="N136" s="9"/>
      <c r="O136" s="9"/>
    </row>
    <row r="137" spans="1:15" x14ac:dyDescent="0.15">
      <c r="A137" s="25"/>
      <c r="B137" s="27"/>
      <c r="C137" s="25"/>
      <c r="D137" s="25"/>
      <c r="E137" s="25"/>
      <c r="F137" s="25"/>
      <c r="G137" s="25"/>
      <c r="H137" s="24"/>
      <c r="I137" s="24"/>
      <c r="J137" s="24"/>
      <c r="M137" s="9"/>
      <c r="N137" s="9"/>
      <c r="O137" s="9"/>
    </row>
    <row r="138" spans="1:15" x14ac:dyDescent="0.15">
      <c r="A138" s="25"/>
      <c r="B138" s="27"/>
      <c r="C138" s="25"/>
      <c r="D138" s="25"/>
      <c r="E138" s="25"/>
      <c r="F138" s="25"/>
      <c r="G138" s="25"/>
      <c r="H138" s="24"/>
      <c r="I138" s="24"/>
      <c r="J138" s="24"/>
      <c r="M138" s="9"/>
      <c r="N138" s="9"/>
      <c r="O138" s="9"/>
    </row>
    <row r="139" spans="1:15" x14ac:dyDescent="0.15">
      <c r="A139" s="25"/>
      <c r="B139" s="27"/>
      <c r="C139" s="25"/>
      <c r="D139" s="25"/>
      <c r="E139" s="25"/>
      <c r="F139" s="25"/>
      <c r="G139" s="25"/>
      <c r="H139" s="24"/>
      <c r="I139" s="24"/>
      <c r="J139" s="24"/>
      <c r="M139" s="9"/>
      <c r="N139" s="9"/>
      <c r="O139" s="9"/>
    </row>
    <row r="140" spans="1:15" x14ac:dyDescent="0.15">
      <c r="A140" s="28"/>
      <c r="B140" s="25"/>
      <c r="C140" s="25"/>
      <c r="D140" s="25"/>
      <c r="E140" s="25"/>
      <c r="F140" s="25"/>
      <c r="G140" s="25"/>
      <c r="H140" s="29"/>
      <c r="I140" s="29"/>
      <c r="J140" s="29"/>
    </row>
    <row r="141" spans="1:15" x14ac:dyDescent="0.15">
      <c r="A141" s="25"/>
      <c r="B141" s="25"/>
      <c r="C141" s="25"/>
      <c r="D141" s="25"/>
      <c r="E141" s="25"/>
      <c r="F141" s="25"/>
      <c r="G141" s="25"/>
      <c r="H141" s="30"/>
      <c r="I141" s="30"/>
      <c r="J141" s="30"/>
      <c r="M141" s="10"/>
      <c r="N141" s="10"/>
      <c r="O141" s="10"/>
    </row>
    <row r="142" spans="1:15" x14ac:dyDescent="0.15">
      <c r="A142" s="25"/>
      <c r="B142" s="25"/>
      <c r="C142" s="25"/>
      <c r="D142" s="25"/>
      <c r="E142" s="25"/>
      <c r="F142" s="25"/>
      <c r="G142" s="25"/>
      <c r="H142" s="31"/>
      <c r="I142" s="31"/>
      <c r="J142" s="31"/>
      <c r="M142" s="11"/>
      <c r="N142" s="11"/>
      <c r="O142" s="11"/>
    </row>
    <row r="143" spans="1:15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5" x14ac:dyDescent="0.15">
      <c r="A144" s="26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5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5" x14ac:dyDescent="0.15">
      <c r="A146" s="25"/>
      <c r="B146" s="27"/>
      <c r="C146" s="25"/>
      <c r="D146" s="25"/>
      <c r="E146" s="25"/>
      <c r="F146" s="25"/>
      <c r="G146" s="25"/>
      <c r="H146" s="24"/>
      <c r="I146" s="24"/>
      <c r="J146" s="24"/>
      <c r="M146" s="9"/>
      <c r="N146" s="9"/>
      <c r="O146" s="9"/>
    </row>
    <row r="147" spans="1:15" x14ac:dyDescent="0.15">
      <c r="A147" s="25"/>
      <c r="B147" s="27"/>
      <c r="C147" s="25"/>
      <c r="D147" s="25"/>
      <c r="E147" s="25"/>
      <c r="F147" s="25"/>
      <c r="G147" s="25"/>
      <c r="H147" s="24"/>
      <c r="I147" s="24"/>
      <c r="J147" s="24"/>
      <c r="M147" s="9"/>
      <c r="N147" s="9"/>
      <c r="O147" s="9"/>
    </row>
    <row r="148" spans="1:15" x14ac:dyDescent="0.15">
      <c r="A148" s="25"/>
      <c r="B148" s="27"/>
      <c r="C148" s="25"/>
      <c r="D148" s="25"/>
      <c r="E148" s="25"/>
      <c r="F148" s="25"/>
      <c r="G148" s="25"/>
      <c r="H148" s="24"/>
      <c r="I148" s="24"/>
      <c r="J148" s="24"/>
      <c r="M148" s="9"/>
      <c r="N148" s="9"/>
      <c r="O148" s="9"/>
    </row>
    <row r="149" spans="1:15" x14ac:dyDescent="0.15">
      <c r="A149" s="25"/>
      <c r="B149" s="27"/>
      <c r="C149" s="25"/>
      <c r="D149" s="25"/>
      <c r="E149" s="25"/>
      <c r="F149" s="25"/>
      <c r="G149" s="25"/>
      <c r="H149" s="24"/>
      <c r="I149" s="24"/>
      <c r="J149" s="24"/>
      <c r="M149" s="9"/>
      <c r="N149" s="9"/>
      <c r="O149" s="9"/>
    </row>
    <row r="150" spans="1:15" x14ac:dyDescent="0.15">
      <c r="A150" s="25"/>
      <c r="B150" s="27"/>
      <c r="C150" s="25"/>
      <c r="D150" s="25"/>
      <c r="E150" s="25"/>
      <c r="F150" s="25"/>
      <c r="G150" s="25"/>
      <c r="H150" s="24"/>
      <c r="I150" s="24"/>
      <c r="J150" s="24"/>
      <c r="M150" s="9"/>
      <c r="N150" s="9"/>
      <c r="O150" s="9"/>
    </row>
    <row r="151" spans="1:15" x14ac:dyDescent="0.15">
      <c r="A151" s="25"/>
      <c r="B151" s="27"/>
      <c r="C151" s="25"/>
      <c r="D151" s="25"/>
      <c r="E151" s="25"/>
      <c r="F151" s="25"/>
      <c r="G151" s="25"/>
      <c r="H151" s="24"/>
      <c r="I151" s="24"/>
      <c r="J151" s="24"/>
      <c r="M151" s="9"/>
      <c r="N151" s="9"/>
      <c r="O151" s="9"/>
    </row>
    <row r="152" spans="1:15" x14ac:dyDescent="0.15">
      <c r="A152" s="25"/>
      <c r="B152" s="27"/>
      <c r="C152" s="25"/>
      <c r="D152" s="25"/>
      <c r="E152" s="25"/>
      <c r="F152" s="25"/>
      <c r="G152" s="25"/>
      <c r="H152" s="24"/>
      <c r="I152" s="24"/>
      <c r="J152" s="24"/>
      <c r="M152" s="9"/>
      <c r="N152" s="9"/>
      <c r="O152" s="9"/>
    </row>
    <row r="153" spans="1:15" x14ac:dyDescent="0.15">
      <c r="A153" s="25"/>
      <c r="B153" s="27"/>
      <c r="C153" s="25"/>
      <c r="D153" s="25"/>
      <c r="E153" s="25"/>
      <c r="F153" s="25"/>
      <c r="G153" s="25"/>
      <c r="H153" s="24"/>
      <c r="I153" s="24"/>
      <c r="J153" s="24"/>
      <c r="M153" s="9"/>
      <c r="N153" s="9"/>
      <c r="O153" s="9"/>
    </row>
    <row r="154" spans="1:15" x14ac:dyDescent="0.15">
      <c r="A154" s="25"/>
      <c r="B154" s="27"/>
      <c r="C154" s="25"/>
      <c r="D154" s="25"/>
      <c r="E154" s="25"/>
      <c r="F154" s="25"/>
      <c r="G154" s="25"/>
      <c r="H154" s="24"/>
      <c r="I154" s="24"/>
      <c r="J154" s="24"/>
      <c r="M154" s="9"/>
      <c r="N154" s="9"/>
      <c r="O154" s="9"/>
    </row>
    <row r="155" spans="1:15" x14ac:dyDescent="0.15">
      <c r="A155" s="25"/>
      <c r="B155" s="27"/>
      <c r="C155" s="25"/>
      <c r="D155" s="25"/>
      <c r="E155" s="25"/>
      <c r="F155" s="25"/>
      <c r="G155" s="25"/>
      <c r="H155" s="24"/>
      <c r="I155" s="24"/>
      <c r="J155" s="24"/>
      <c r="M155" s="9"/>
      <c r="N155" s="9"/>
      <c r="O155" s="9"/>
    </row>
    <row r="156" spans="1:15" x14ac:dyDescent="0.15">
      <c r="A156" s="28"/>
      <c r="B156" s="25"/>
      <c r="C156" s="25"/>
      <c r="D156" s="25"/>
      <c r="E156" s="25"/>
      <c r="F156" s="25"/>
      <c r="G156" s="25"/>
      <c r="H156" s="29"/>
      <c r="I156" s="29"/>
      <c r="J156" s="29"/>
    </row>
    <row r="157" spans="1:15" x14ac:dyDescent="0.15">
      <c r="A157" s="25"/>
      <c r="B157" s="25"/>
      <c r="C157" s="25"/>
      <c r="D157" s="25"/>
      <c r="E157" s="25"/>
      <c r="F157" s="25"/>
      <c r="G157" s="25"/>
      <c r="H157" s="30"/>
      <c r="I157" s="30"/>
      <c r="J157" s="30"/>
      <c r="M157" s="10"/>
      <c r="N157" s="10"/>
      <c r="O157" s="10"/>
    </row>
    <row r="158" spans="1:15" x14ac:dyDescent="0.15">
      <c r="A158" s="25"/>
      <c r="B158" s="25"/>
      <c r="C158" s="25"/>
      <c r="D158" s="25"/>
      <c r="E158" s="25"/>
      <c r="F158" s="25"/>
      <c r="G158" s="25"/>
      <c r="H158" s="31"/>
      <c r="I158" s="31"/>
      <c r="J158" s="31"/>
      <c r="M158" s="11"/>
      <c r="N158" s="11"/>
      <c r="O158" s="11"/>
    </row>
    <row r="159" spans="1:15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5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5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5" x14ac:dyDescent="0.15">
      <c r="A162" s="25"/>
      <c r="B162" s="25"/>
      <c r="C162" s="25"/>
      <c r="D162" s="25"/>
      <c r="E162" s="25"/>
      <c r="F162" s="25"/>
      <c r="G162" s="21"/>
      <c r="H162" s="22"/>
      <c r="I162" s="22"/>
      <c r="J162" s="22"/>
    </row>
    <row r="163" spans="1:15" x14ac:dyDescent="0.15">
      <c r="A163" s="25"/>
      <c r="B163" s="25"/>
      <c r="C163" s="25"/>
      <c r="D163" s="25"/>
      <c r="E163" s="25"/>
      <c r="F163" s="25"/>
      <c r="G163" s="23"/>
      <c r="H163" s="24"/>
      <c r="I163" s="24"/>
      <c r="J163" s="24"/>
    </row>
    <row r="164" spans="1:15" x14ac:dyDescent="0.15">
      <c r="A164" s="25"/>
      <c r="B164" s="25"/>
      <c r="C164" s="25"/>
      <c r="D164" s="25"/>
      <c r="E164" s="25"/>
      <c r="F164" s="25"/>
      <c r="G164" s="23"/>
      <c r="H164" s="24"/>
      <c r="I164" s="24"/>
      <c r="J164" s="24"/>
    </row>
    <row r="165" spans="1:15" x14ac:dyDescent="0.15">
      <c r="A165" s="25"/>
      <c r="B165" s="25"/>
      <c r="C165" s="25"/>
      <c r="D165" s="25"/>
      <c r="E165" s="25"/>
      <c r="F165" s="25"/>
      <c r="G165" s="23"/>
      <c r="H165" s="24"/>
      <c r="I165" s="24"/>
      <c r="J165" s="24"/>
    </row>
    <row r="166" spans="1:15" x14ac:dyDescent="0.15">
      <c r="A166" s="26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5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5" x14ac:dyDescent="0.15">
      <c r="A168" s="25"/>
      <c r="B168" s="27"/>
      <c r="C168" s="25"/>
      <c r="D168" s="25"/>
      <c r="E168" s="25"/>
      <c r="F168" s="25"/>
      <c r="G168" s="25"/>
      <c r="H168" s="24"/>
      <c r="I168" s="24"/>
      <c r="J168" s="24"/>
      <c r="M168" s="9"/>
      <c r="N168" s="9"/>
      <c r="O168" s="9"/>
    </row>
    <row r="169" spans="1:15" x14ac:dyDescent="0.15">
      <c r="A169" s="25"/>
      <c r="B169" s="27"/>
      <c r="C169" s="25"/>
      <c r="D169" s="25"/>
      <c r="E169" s="25"/>
      <c r="F169" s="25"/>
      <c r="G169" s="25"/>
      <c r="H169" s="24"/>
      <c r="I169" s="24"/>
      <c r="J169" s="24"/>
      <c r="M169" s="9"/>
      <c r="N169" s="9"/>
      <c r="O169" s="9"/>
    </row>
    <row r="170" spans="1:15" x14ac:dyDescent="0.15">
      <c r="A170" s="25"/>
      <c r="B170" s="27"/>
      <c r="C170" s="25"/>
      <c r="D170" s="25"/>
      <c r="E170" s="25"/>
      <c r="F170" s="25"/>
      <c r="G170" s="25"/>
      <c r="H170" s="24"/>
      <c r="I170" s="24"/>
      <c r="J170" s="24"/>
      <c r="M170" s="9"/>
      <c r="N170" s="9"/>
      <c r="O170" s="9"/>
    </row>
    <row r="171" spans="1:15" x14ac:dyDescent="0.15">
      <c r="A171" s="25"/>
      <c r="B171" s="27"/>
      <c r="C171" s="25"/>
      <c r="D171" s="25"/>
      <c r="E171" s="25"/>
      <c r="F171" s="25"/>
      <c r="G171" s="25"/>
      <c r="H171" s="24"/>
      <c r="I171" s="24"/>
      <c r="J171" s="24"/>
      <c r="M171" s="9"/>
      <c r="N171" s="9"/>
      <c r="O171" s="9"/>
    </row>
    <row r="172" spans="1:15" x14ac:dyDescent="0.15">
      <c r="A172" s="25"/>
      <c r="B172" s="27"/>
      <c r="C172" s="25"/>
      <c r="D172" s="25"/>
      <c r="E172" s="25"/>
      <c r="F172" s="25"/>
      <c r="G172" s="25"/>
      <c r="H172" s="24"/>
      <c r="I172" s="24"/>
      <c r="J172" s="24"/>
      <c r="M172" s="9"/>
      <c r="N172" s="9"/>
      <c r="O172" s="9"/>
    </row>
    <row r="173" spans="1:15" x14ac:dyDescent="0.15">
      <c r="A173" s="25"/>
      <c r="B173" s="27"/>
      <c r="C173" s="25"/>
      <c r="D173" s="25"/>
      <c r="E173" s="25"/>
      <c r="F173" s="25"/>
      <c r="G173" s="25"/>
      <c r="H173" s="24"/>
      <c r="I173" s="24"/>
      <c r="J173" s="24"/>
      <c r="M173" s="9"/>
      <c r="N173" s="9"/>
      <c r="O173" s="9"/>
    </row>
    <row r="174" spans="1:15" x14ac:dyDescent="0.15">
      <c r="A174" s="25"/>
      <c r="B174" s="27"/>
      <c r="C174" s="25"/>
      <c r="D174" s="25"/>
      <c r="E174" s="25"/>
      <c r="F174" s="25"/>
      <c r="G174" s="25"/>
      <c r="H174" s="24"/>
      <c r="I174" s="24"/>
      <c r="J174" s="24"/>
      <c r="M174" s="9"/>
      <c r="N174" s="9"/>
      <c r="O174" s="9"/>
    </row>
    <row r="175" spans="1:15" x14ac:dyDescent="0.15">
      <c r="A175" s="25"/>
      <c r="B175" s="27"/>
      <c r="C175" s="25"/>
      <c r="D175" s="25"/>
      <c r="E175" s="25"/>
      <c r="F175" s="25"/>
      <c r="G175" s="25"/>
      <c r="H175" s="24"/>
      <c r="I175" s="24"/>
      <c r="J175" s="24"/>
      <c r="M175" s="9"/>
      <c r="N175" s="9"/>
      <c r="O175" s="9"/>
    </row>
    <row r="176" spans="1:15" x14ac:dyDescent="0.15">
      <c r="A176" s="25"/>
      <c r="B176" s="27"/>
      <c r="C176" s="25"/>
      <c r="D176" s="25"/>
      <c r="E176" s="25"/>
      <c r="F176" s="25"/>
      <c r="G176" s="25"/>
      <c r="H176" s="24"/>
      <c r="I176" s="24"/>
      <c r="J176" s="24"/>
      <c r="M176" s="9"/>
      <c r="N176" s="9"/>
      <c r="O176" s="9"/>
    </row>
    <row r="177" spans="1:15" x14ac:dyDescent="0.15">
      <c r="A177" s="25"/>
      <c r="B177" s="27"/>
      <c r="C177" s="25"/>
      <c r="D177" s="25"/>
      <c r="E177" s="25"/>
      <c r="F177" s="25"/>
      <c r="G177" s="25"/>
      <c r="H177" s="24"/>
      <c r="I177" s="24"/>
      <c r="J177" s="24"/>
      <c r="M177" s="9"/>
      <c r="N177" s="9"/>
      <c r="O177" s="9"/>
    </row>
    <row r="178" spans="1:15" x14ac:dyDescent="0.15">
      <c r="A178" s="28"/>
      <c r="B178" s="25"/>
      <c r="C178" s="25"/>
      <c r="D178" s="25"/>
      <c r="E178" s="25"/>
      <c r="F178" s="25"/>
      <c r="G178" s="25"/>
      <c r="H178" s="29"/>
      <c r="I178" s="29"/>
      <c r="J178" s="29"/>
    </row>
    <row r="179" spans="1:15" x14ac:dyDescent="0.15">
      <c r="A179" s="25"/>
      <c r="B179" s="25"/>
      <c r="C179" s="25"/>
      <c r="D179" s="25"/>
      <c r="E179" s="25"/>
      <c r="F179" s="25"/>
      <c r="G179" s="25"/>
      <c r="H179" s="30"/>
      <c r="I179" s="30"/>
      <c r="J179" s="30"/>
      <c r="M179" s="10"/>
      <c r="N179" s="10"/>
      <c r="O179" s="10"/>
    </row>
    <row r="180" spans="1:15" x14ac:dyDescent="0.15">
      <c r="A180" s="25"/>
      <c r="B180" s="25"/>
      <c r="C180" s="25"/>
      <c r="D180" s="25"/>
      <c r="E180" s="25"/>
      <c r="F180" s="25"/>
      <c r="G180" s="25"/>
      <c r="H180" s="31"/>
      <c r="I180" s="31"/>
      <c r="J180" s="31"/>
      <c r="M180" s="11"/>
      <c r="N180" s="11"/>
      <c r="O180" s="11"/>
    </row>
    <row r="181" spans="1:15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5" x14ac:dyDescent="0.15">
      <c r="A182" s="26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5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5" x14ac:dyDescent="0.15">
      <c r="A184" s="25"/>
      <c r="B184" s="27"/>
      <c r="C184" s="25"/>
      <c r="D184" s="25"/>
      <c r="E184" s="25"/>
      <c r="F184" s="25"/>
      <c r="G184" s="25"/>
      <c r="H184" s="24"/>
      <c r="I184" s="24"/>
      <c r="J184" s="24"/>
      <c r="M184" s="9"/>
      <c r="N184" s="9"/>
      <c r="O184" s="9"/>
    </row>
    <row r="185" spans="1:15" x14ac:dyDescent="0.15">
      <c r="A185" s="25"/>
      <c r="B185" s="27"/>
      <c r="C185" s="25"/>
      <c r="D185" s="25"/>
      <c r="E185" s="25"/>
      <c r="F185" s="25"/>
      <c r="G185" s="25"/>
      <c r="H185" s="24"/>
      <c r="I185" s="24"/>
      <c r="J185" s="24"/>
      <c r="M185" s="9"/>
      <c r="N185" s="9"/>
      <c r="O185" s="9"/>
    </row>
    <row r="186" spans="1:15" x14ac:dyDescent="0.15">
      <c r="A186" s="25"/>
      <c r="B186" s="27"/>
      <c r="C186" s="25"/>
      <c r="D186" s="25"/>
      <c r="E186" s="25"/>
      <c r="F186" s="25"/>
      <c r="G186" s="25"/>
      <c r="H186" s="24"/>
      <c r="I186" s="24"/>
      <c r="J186" s="24"/>
      <c r="M186" s="9"/>
      <c r="N186" s="9"/>
      <c r="O186" s="9"/>
    </row>
    <row r="187" spans="1:15" x14ac:dyDescent="0.15">
      <c r="A187" s="25"/>
      <c r="B187" s="27"/>
      <c r="C187" s="25"/>
      <c r="D187" s="25"/>
      <c r="E187" s="25"/>
      <c r="F187" s="25"/>
      <c r="G187" s="25"/>
      <c r="H187" s="24"/>
      <c r="I187" s="24"/>
      <c r="J187" s="24"/>
      <c r="M187" s="9"/>
      <c r="N187" s="9"/>
      <c r="O187" s="9"/>
    </row>
    <row r="188" spans="1:15" x14ac:dyDescent="0.15">
      <c r="A188" s="25"/>
      <c r="B188" s="27"/>
      <c r="C188" s="25"/>
      <c r="D188" s="25"/>
      <c r="E188" s="25"/>
      <c r="F188" s="25"/>
      <c r="G188" s="25"/>
      <c r="H188" s="24"/>
      <c r="I188" s="24"/>
      <c r="J188" s="24"/>
      <c r="M188" s="9"/>
      <c r="N188" s="9"/>
      <c r="O188" s="9"/>
    </row>
    <row r="189" spans="1:15" x14ac:dyDescent="0.15">
      <c r="A189" s="25"/>
      <c r="B189" s="27"/>
      <c r="C189" s="25"/>
      <c r="D189" s="25"/>
      <c r="E189" s="25"/>
      <c r="F189" s="25"/>
      <c r="G189" s="25"/>
      <c r="H189" s="24"/>
      <c r="I189" s="24"/>
      <c r="J189" s="24"/>
      <c r="M189" s="9"/>
      <c r="N189" s="9"/>
      <c r="O189" s="9"/>
    </row>
    <row r="190" spans="1:15" x14ac:dyDescent="0.15">
      <c r="A190" s="25"/>
      <c r="B190" s="27"/>
      <c r="C190" s="25"/>
      <c r="D190" s="25"/>
      <c r="E190" s="25"/>
      <c r="F190" s="25"/>
      <c r="G190" s="25"/>
      <c r="H190" s="24"/>
      <c r="I190" s="24"/>
      <c r="J190" s="24"/>
      <c r="M190" s="9"/>
      <c r="N190" s="9"/>
      <c r="O190" s="9"/>
    </row>
    <row r="191" spans="1:15" x14ac:dyDescent="0.15">
      <c r="A191" s="25"/>
      <c r="B191" s="27"/>
      <c r="C191" s="25"/>
      <c r="D191" s="25"/>
      <c r="E191" s="25"/>
      <c r="F191" s="25"/>
      <c r="G191" s="25"/>
      <c r="H191" s="24"/>
      <c r="I191" s="24"/>
      <c r="J191" s="24"/>
      <c r="M191" s="9"/>
      <c r="N191" s="9"/>
      <c r="O191" s="9"/>
    </row>
    <row r="192" spans="1:15" x14ac:dyDescent="0.15">
      <c r="A192" s="25"/>
      <c r="B192" s="27"/>
      <c r="C192" s="25"/>
      <c r="D192" s="25"/>
      <c r="E192" s="25"/>
      <c r="F192" s="25"/>
      <c r="G192" s="25"/>
      <c r="H192" s="24"/>
      <c r="I192" s="24"/>
      <c r="J192" s="24"/>
      <c r="M192" s="9"/>
      <c r="N192" s="9"/>
      <c r="O192" s="9"/>
    </row>
    <row r="193" spans="1:15" x14ac:dyDescent="0.15">
      <c r="A193" s="25"/>
      <c r="B193" s="27"/>
      <c r="C193" s="25"/>
      <c r="D193" s="25"/>
      <c r="E193" s="25"/>
      <c r="F193" s="25"/>
      <c r="G193" s="25"/>
      <c r="H193" s="24"/>
      <c r="I193" s="24"/>
      <c r="J193" s="24"/>
      <c r="M193" s="9"/>
      <c r="N193" s="9"/>
      <c r="O193" s="9"/>
    </row>
    <row r="194" spans="1:15" x14ac:dyDescent="0.15">
      <c r="A194" s="28"/>
      <c r="B194" s="25"/>
      <c r="C194" s="25"/>
      <c r="D194" s="25"/>
      <c r="E194" s="25"/>
      <c r="F194" s="25"/>
      <c r="G194" s="25"/>
      <c r="H194" s="29"/>
      <c r="I194" s="29"/>
      <c r="J194" s="29"/>
    </row>
    <row r="195" spans="1:15" x14ac:dyDescent="0.15">
      <c r="A195" s="25"/>
      <c r="B195" s="25"/>
      <c r="C195" s="25"/>
      <c r="D195" s="25"/>
      <c r="E195" s="25"/>
      <c r="F195" s="25"/>
      <c r="G195" s="25"/>
      <c r="H195" s="30"/>
      <c r="I195" s="30"/>
      <c r="J195" s="30"/>
      <c r="M195" s="10"/>
      <c r="N195" s="10"/>
      <c r="O195" s="10"/>
    </row>
    <row r="196" spans="1:15" x14ac:dyDescent="0.15">
      <c r="A196" s="25"/>
      <c r="B196" s="25"/>
      <c r="C196" s="25"/>
      <c r="D196" s="25"/>
      <c r="E196" s="25"/>
      <c r="F196" s="25"/>
      <c r="G196" s="25"/>
      <c r="H196" s="31"/>
      <c r="I196" s="31"/>
      <c r="J196" s="31"/>
      <c r="M196" s="11"/>
      <c r="N196" s="11"/>
      <c r="O196" s="11"/>
    </row>
    <row r="197" spans="1:15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5" x14ac:dyDescent="0.15">
      <c r="A198" s="26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5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5" x14ac:dyDescent="0.15">
      <c r="A200" s="25"/>
      <c r="B200" s="27"/>
      <c r="C200" s="25"/>
      <c r="D200" s="25"/>
      <c r="E200" s="25"/>
      <c r="F200" s="25"/>
      <c r="G200" s="25"/>
      <c r="H200" s="24"/>
      <c r="I200" s="24"/>
      <c r="J200" s="24"/>
      <c r="M200" s="9"/>
      <c r="N200" s="9"/>
      <c r="O200" s="9"/>
    </row>
    <row r="201" spans="1:15" x14ac:dyDescent="0.15">
      <c r="A201" s="25"/>
      <c r="B201" s="27"/>
      <c r="C201" s="25"/>
      <c r="D201" s="25"/>
      <c r="E201" s="25"/>
      <c r="F201" s="25"/>
      <c r="G201" s="25"/>
      <c r="H201" s="24"/>
      <c r="I201" s="24"/>
      <c r="J201" s="24"/>
      <c r="M201" s="9"/>
      <c r="N201" s="9"/>
      <c r="O201" s="9"/>
    </row>
    <row r="202" spans="1:15" x14ac:dyDescent="0.15">
      <c r="A202" s="25"/>
      <c r="B202" s="27"/>
      <c r="C202" s="25"/>
      <c r="D202" s="25"/>
      <c r="E202" s="25"/>
      <c r="F202" s="25"/>
      <c r="G202" s="25"/>
      <c r="H202" s="24"/>
      <c r="I202" s="24"/>
      <c r="J202" s="24"/>
      <c r="M202" s="9"/>
      <c r="N202" s="9"/>
      <c r="O202" s="9"/>
    </row>
    <row r="203" spans="1:15" x14ac:dyDescent="0.15">
      <c r="A203" s="25"/>
      <c r="B203" s="27"/>
      <c r="C203" s="25"/>
      <c r="D203" s="25"/>
      <c r="E203" s="25"/>
      <c r="F203" s="25"/>
      <c r="G203" s="25"/>
      <c r="H203" s="24"/>
      <c r="I203" s="24"/>
      <c r="J203" s="24"/>
      <c r="M203" s="9"/>
      <c r="N203" s="9"/>
      <c r="O203" s="9"/>
    </row>
    <row r="204" spans="1:15" x14ac:dyDescent="0.15">
      <c r="A204" s="25"/>
      <c r="B204" s="27"/>
      <c r="C204" s="25"/>
      <c r="D204" s="25"/>
      <c r="E204" s="25"/>
      <c r="F204" s="25"/>
      <c r="G204" s="25"/>
      <c r="H204" s="24"/>
      <c r="I204" s="24"/>
      <c r="J204" s="24"/>
      <c r="M204" s="9"/>
      <c r="N204" s="9"/>
      <c r="O204" s="9"/>
    </row>
    <row r="205" spans="1:15" x14ac:dyDescent="0.15">
      <c r="A205" s="25"/>
      <c r="B205" s="27"/>
      <c r="C205" s="25"/>
      <c r="D205" s="25"/>
      <c r="E205" s="25"/>
      <c r="F205" s="25"/>
      <c r="G205" s="25"/>
      <c r="H205" s="24"/>
      <c r="I205" s="24"/>
      <c r="J205" s="24"/>
      <c r="M205" s="9"/>
      <c r="N205" s="9"/>
      <c r="O205" s="9"/>
    </row>
    <row r="206" spans="1:15" x14ac:dyDescent="0.15">
      <c r="A206" s="25"/>
      <c r="B206" s="27"/>
      <c r="C206" s="25"/>
      <c r="D206" s="25"/>
      <c r="E206" s="25"/>
      <c r="F206" s="25"/>
      <c r="G206" s="25"/>
      <c r="H206" s="24"/>
      <c r="I206" s="24"/>
      <c r="J206" s="24"/>
      <c r="M206" s="9"/>
      <c r="N206" s="9"/>
      <c r="O206" s="9"/>
    </row>
    <row r="207" spans="1:15" x14ac:dyDescent="0.15">
      <c r="A207" s="25"/>
      <c r="B207" s="27"/>
      <c r="C207" s="25"/>
      <c r="D207" s="25"/>
      <c r="E207" s="25"/>
      <c r="F207" s="25"/>
      <c r="G207" s="25"/>
      <c r="H207" s="24"/>
      <c r="I207" s="24"/>
      <c r="J207" s="24"/>
      <c r="M207" s="9"/>
      <c r="N207" s="9"/>
      <c r="O207" s="9"/>
    </row>
    <row r="208" spans="1:15" x14ac:dyDescent="0.15">
      <c r="A208" s="25"/>
      <c r="B208" s="27"/>
      <c r="C208" s="25"/>
      <c r="D208" s="25"/>
      <c r="E208" s="25"/>
      <c r="F208" s="25"/>
      <c r="G208" s="25"/>
      <c r="H208" s="24"/>
      <c r="I208" s="24"/>
      <c r="J208" s="24"/>
      <c r="M208" s="9"/>
      <c r="N208" s="9"/>
      <c r="O208" s="9"/>
    </row>
    <row r="209" spans="1:15" x14ac:dyDescent="0.15">
      <c r="A209" s="25"/>
      <c r="B209" s="27"/>
      <c r="C209" s="25"/>
      <c r="D209" s="25"/>
      <c r="E209" s="25"/>
      <c r="F209" s="25"/>
      <c r="G209" s="25"/>
      <c r="H209" s="24"/>
      <c r="I209" s="24"/>
      <c r="J209" s="24"/>
      <c r="M209" s="9"/>
      <c r="N209" s="9"/>
      <c r="O209" s="9"/>
    </row>
    <row r="210" spans="1:15" x14ac:dyDescent="0.15">
      <c r="A210" s="28"/>
      <c r="B210" s="25"/>
      <c r="C210" s="25"/>
      <c r="D210" s="25"/>
      <c r="E210" s="25"/>
      <c r="F210" s="25"/>
      <c r="G210" s="25"/>
      <c r="H210" s="29"/>
      <c r="I210" s="29"/>
      <c r="J210" s="29"/>
    </row>
    <row r="211" spans="1:15" x14ac:dyDescent="0.15">
      <c r="A211" s="25"/>
      <c r="B211" s="25"/>
      <c r="C211" s="25"/>
      <c r="D211" s="25"/>
      <c r="E211" s="25"/>
      <c r="F211" s="25"/>
      <c r="G211" s="25"/>
      <c r="H211" s="30"/>
      <c r="I211" s="30"/>
      <c r="J211" s="30"/>
      <c r="M211" s="10"/>
      <c r="N211" s="10"/>
      <c r="O211" s="10"/>
    </row>
    <row r="212" spans="1:15" x14ac:dyDescent="0.15">
      <c r="A212" s="25"/>
      <c r="B212" s="25"/>
      <c r="C212" s="25"/>
      <c r="D212" s="25"/>
      <c r="E212" s="25"/>
      <c r="F212" s="25"/>
      <c r="G212" s="25"/>
      <c r="H212" s="31"/>
      <c r="I212" s="31"/>
      <c r="J212" s="31"/>
      <c r="M212" s="11"/>
      <c r="N212" s="11"/>
      <c r="O212" s="11"/>
    </row>
    <row r="213" spans="1:15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5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5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5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5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5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5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5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5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5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5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5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</sheetData>
  <mergeCells count="1">
    <mergeCell ref="B1:J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Europe (Nuts2)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Authors</cp:lastModifiedBy>
  <cp:revision>28</cp:revision>
  <dcterms:created xsi:type="dcterms:W3CDTF">2017-03-06T16:51:25Z</dcterms:created>
  <dcterms:modified xsi:type="dcterms:W3CDTF">2025-05-14T05:38:36Z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