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M\ESPressoScale\Software\"/>
    </mc:Choice>
  </mc:AlternateContent>
  <xr:revisionPtr revIDLastSave="0" documentId="8_{4B48C922-F70F-4BBA-865A-4477C687B2AC}" xr6:coauthVersionLast="40" xr6:coauthVersionMax="40" xr10:uidLastSave="{00000000-0000-0000-0000-000000000000}"/>
  <bookViews>
    <workbookView xWindow="-120" yWindow="-120" windowWidth="29040" windowHeight="15840" xr2:uid="{A5A1608F-7AD6-460D-A5CC-6E8F9D2823C0}"/>
  </bookViews>
  <sheets>
    <sheet name="ADC Settings and Inf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" i="2" l="1"/>
  <c r="R29" i="2"/>
  <c r="Q29" i="2"/>
  <c r="P29" i="2"/>
  <c r="O29" i="2"/>
  <c r="N29" i="2"/>
  <c r="N16" i="2"/>
  <c r="F18" i="2"/>
  <c r="E18" i="2"/>
  <c r="B18" i="2"/>
  <c r="G15" i="2"/>
  <c r="R8" i="2"/>
  <c r="Q8" i="2"/>
  <c r="P8" i="2"/>
  <c r="O8" i="2"/>
  <c r="N8" i="2"/>
</calcChain>
</file>

<file path=xl/sharedStrings.xml><?xml version="1.0" encoding="utf-8"?>
<sst xmlns="http://schemas.openxmlformats.org/spreadsheetml/2006/main" count="117" uniqueCount="52">
  <si>
    <t>Non scientific quick tests with sparkfun 500g load cell and 100g load</t>
  </si>
  <si>
    <t>adcSpeed</t>
  </si>
  <si>
    <t>(approx) ms per ADC read</t>
  </si>
  <si>
    <t>12.5</t>
  </si>
  <si>
    <t>readSamples</t>
  </si>
  <si>
    <t>sensitivity*</t>
  </si>
  <si>
    <t>Steps for instantaneous 0-&gt;100 with H/L Rejection sampling (3+1+1)</t>
  </si>
  <si>
    <t>INPUT</t>
  </si>
  <si>
    <t>smoothing</t>
  </si>
  <si>
    <t>YES</t>
  </si>
  <si>
    <t>NO</t>
  </si>
  <si>
    <t>DATASET1</t>
  </si>
  <si>
    <t>filtering</t>
  </si>
  <si>
    <t>DATASET2</t>
  </si>
  <si>
    <t>stability</t>
  </si>
  <si>
    <t>MINIMUM</t>
  </si>
  <si>
    <t>BAD</t>
  </si>
  <si>
    <t>V.GOOD</t>
  </si>
  <si>
    <t>GOOD</t>
  </si>
  <si>
    <t>EXCELLENT</t>
  </si>
  <si>
    <t>DATASET3</t>
  </si>
  <si>
    <t>response time</t>
  </si>
  <si>
    <t>MAXIMUM</t>
  </si>
  <si>
    <t>AVG</t>
  </si>
  <si>
    <t>UNUSABLE</t>
  </si>
  <si>
    <t>DATASET4</t>
  </si>
  <si>
    <t>DATASET5</t>
  </si>
  <si>
    <t>high/low rejection</t>
  </si>
  <si>
    <t>OUTPUT</t>
  </si>
  <si>
    <t>averaging</t>
  </si>
  <si>
    <t>TIME (ms)</t>
  </si>
  <si>
    <t>RESPONSE TIME: 50ms</t>
  </si>
  <si>
    <t>averaging samples</t>
  </si>
  <si>
    <t>Steps for instantaneous 0-&gt;100 at last rad (readSamples=4)</t>
  </si>
  <si>
    <t>READ1</t>
  </si>
  <si>
    <t>Theoretical response time for 0-&gt;max in samples</t>
  </si>
  <si>
    <t>READ2</t>
  </si>
  <si>
    <t>Theoretical response time for 0-&gt;max in ms</t>
  </si>
  <si>
    <t>262.5</t>
  </si>
  <si>
    <t>62.5</t>
  </si>
  <si>
    <t>READ3</t>
  </si>
  <si>
    <t>usable resolution</t>
  </si>
  <si>
    <t>0.1g</t>
  </si>
  <si>
    <t>0.02g</t>
  </si>
  <si>
    <t>0.01g</t>
  </si>
  <si>
    <t>READ4</t>
  </si>
  <si>
    <t>RESPONSE TIME: 100ms</t>
  </si>
  <si>
    <t>Steps for instantaneous 0-&gt;100 with H/L Rejection sampling (3+1+1) + readSamples=2</t>
  </si>
  <si>
    <t>*0 disables filtering completely, and a value &gt;= DATA_SET_MAX maximizes it. If unsure about DATA_SET_MAX, use 255 :)</t>
  </si>
  <si>
    <t>Actual usable resolution will depend on your load cell and target load. Avoid cheap or large load cells for small loads.</t>
  </si>
  <si>
    <t>Load cell and ADC drift are not taken in consideration</t>
  </si>
  <si>
    <t>RESPONSE TIME: 125ms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</si>
</sst>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7C18-71D2-4D52-857F-3D791A3C39A4}">
  <dimension ref="A1:T30"/>
  <sheetViews>
    <sheetView tabSelected="1" workbookViewId="0">
      <selection activeCell="L18" sqref="L18"/>
    </sheetView>
  </sheetViews>
  <sheetFormatPr defaultRowHeight="15" x14ac:dyDescent="0.25"/>
  <cols>
    <col min="1" max="1" width="24.7109375" customWidth="1"/>
    <col min="2" max="3" width="10.42578125" bestFit="1" customWidth="1"/>
    <col min="8" max="9" width="10.42578125" bestFit="1" customWidth="1"/>
    <col min="13" max="13" width="10.7109375" customWidth="1"/>
  </cols>
  <sheetData>
    <row r="1" spans="1:19" x14ac:dyDescent="0.25">
      <c r="B1" s="9" t="s">
        <v>0</v>
      </c>
      <c r="C1" s="9"/>
      <c r="D1" s="9"/>
      <c r="E1" s="9"/>
      <c r="F1" s="9"/>
      <c r="G1" s="9"/>
      <c r="H1" s="9"/>
      <c r="I1" s="9"/>
      <c r="M1" s="9" t="s">
        <v>6</v>
      </c>
      <c r="N1" s="9"/>
      <c r="O1" s="9"/>
      <c r="P1" s="9"/>
      <c r="Q1" s="9"/>
      <c r="R1" s="9"/>
      <c r="S1" s="9"/>
    </row>
    <row r="2" spans="1:19" ht="15.75" thickBot="1" x14ac:dyDescent="0.3">
      <c r="M2" s="2" t="s">
        <v>7</v>
      </c>
      <c r="N2" s="2"/>
      <c r="O2" s="2">
        <v>100</v>
      </c>
      <c r="P2" s="2">
        <v>100</v>
      </c>
      <c r="Q2" s="2">
        <v>100</v>
      </c>
      <c r="R2" s="2">
        <v>100</v>
      </c>
    </row>
    <row r="3" spans="1:19" x14ac:dyDescent="0.25">
      <c r="A3" s="10" t="s">
        <v>1</v>
      </c>
      <c r="B3">
        <v>80</v>
      </c>
      <c r="C3">
        <v>80</v>
      </c>
      <c r="D3">
        <v>80</v>
      </c>
      <c r="E3">
        <v>80</v>
      </c>
      <c r="F3">
        <v>80</v>
      </c>
      <c r="G3">
        <v>80</v>
      </c>
      <c r="H3">
        <v>10</v>
      </c>
      <c r="I3">
        <v>10</v>
      </c>
      <c r="M3" t="s">
        <v>11</v>
      </c>
      <c r="N3" s="4">
        <v>0</v>
      </c>
      <c r="O3" s="4">
        <v>100</v>
      </c>
      <c r="P3" s="4">
        <v>100</v>
      </c>
      <c r="Q3" s="4">
        <v>100</v>
      </c>
      <c r="R3" s="4">
        <v>100</v>
      </c>
    </row>
    <row r="4" spans="1:19" x14ac:dyDescent="0.25">
      <c r="A4" s="10" t="s">
        <v>2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>
        <v>100</v>
      </c>
      <c r="I4" s="1">
        <v>100</v>
      </c>
      <c r="M4" t="s">
        <v>13</v>
      </c>
      <c r="N4" s="4">
        <v>0</v>
      </c>
      <c r="O4" s="4">
        <v>0</v>
      </c>
      <c r="P4">
        <v>100</v>
      </c>
      <c r="Q4">
        <v>100</v>
      </c>
      <c r="R4">
        <v>100</v>
      </c>
    </row>
    <row r="5" spans="1:19" x14ac:dyDescent="0.25">
      <c r="A5" s="10" t="s">
        <v>4</v>
      </c>
      <c r="B5">
        <v>1</v>
      </c>
      <c r="C5">
        <v>1</v>
      </c>
      <c r="D5">
        <v>4</v>
      </c>
      <c r="E5">
        <v>1</v>
      </c>
      <c r="F5">
        <v>1</v>
      </c>
      <c r="G5">
        <v>2</v>
      </c>
      <c r="H5">
        <v>1</v>
      </c>
      <c r="I5">
        <v>1</v>
      </c>
      <c r="M5" t="s">
        <v>20</v>
      </c>
      <c r="N5">
        <v>0</v>
      </c>
      <c r="O5">
        <v>0</v>
      </c>
      <c r="P5" s="4">
        <v>0</v>
      </c>
      <c r="Q5">
        <v>100</v>
      </c>
      <c r="R5">
        <v>100</v>
      </c>
    </row>
    <row r="6" spans="1:19" x14ac:dyDescent="0.25">
      <c r="A6" s="10" t="s">
        <v>5</v>
      </c>
      <c r="B6">
        <v>255</v>
      </c>
      <c r="C6">
        <v>0</v>
      </c>
      <c r="D6">
        <v>0</v>
      </c>
      <c r="E6">
        <v>1</v>
      </c>
      <c r="F6">
        <v>2</v>
      </c>
      <c r="G6">
        <v>2</v>
      </c>
      <c r="H6">
        <v>1</v>
      </c>
      <c r="I6">
        <v>255</v>
      </c>
      <c r="M6" t="s">
        <v>25</v>
      </c>
      <c r="N6">
        <v>0</v>
      </c>
      <c r="O6">
        <v>0</v>
      </c>
      <c r="P6">
        <v>0</v>
      </c>
      <c r="Q6" s="4">
        <v>0</v>
      </c>
      <c r="R6">
        <v>100</v>
      </c>
    </row>
    <row r="7" spans="1:19" ht="15.75" thickBot="1" x14ac:dyDescent="0.3">
      <c r="M7" s="2" t="s">
        <v>26</v>
      </c>
      <c r="N7" s="2">
        <v>0</v>
      </c>
      <c r="O7" s="2">
        <v>0</v>
      </c>
      <c r="P7" s="2">
        <v>0</v>
      </c>
      <c r="Q7" s="2">
        <v>0</v>
      </c>
      <c r="R7" s="5">
        <v>0</v>
      </c>
    </row>
    <row r="8" spans="1:19" ht="15.75" thickBot="1" x14ac:dyDescent="0.3">
      <c r="A8" t="s">
        <v>8</v>
      </c>
      <c r="B8" s="3" t="s">
        <v>9</v>
      </c>
      <c r="C8" s="3" t="s">
        <v>10</v>
      </c>
      <c r="D8" s="3" t="s">
        <v>9</v>
      </c>
      <c r="E8" s="3" t="s">
        <v>9</v>
      </c>
      <c r="F8" s="3" t="s">
        <v>9</v>
      </c>
      <c r="G8" s="3" t="s">
        <v>9</v>
      </c>
      <c r="H8" s="3" t="s">
        <v>9</v>
      </c>
      <c r="I8" s="3" t="s">
        <v>9</v>
      </c>
      <c r="M8" s="6" t="s">
        <v>28</v>
      </c>
      <c r="N8" s="6">
        <f>0/3</f>
        <v>0</v>
      </c>
      <c r="O8" s="6">
        <f>0/3</f>
        <v>0</v>
      </c>
      <c r="P8" s="6">
        <f>100/3</f>
        <v>33.333333333333336</v>
      </c>
      <c r="Q8" s="6">
        <f>200/3</f>
        <v>66.666666666666671</v>
      </c>
      <c r="R8" s="6">
        <f>300/3</f>
        <v>100</v>
      </c>
    </row>
    <row r="9" spans="1:19" x14ac:dyDescent="0.25">
      <c r="A9" t="s">
        <v>12</v>
      </c>
      <c r="B9" s="3" t="s">
        <v>9</v>
      </c>
      <c r="C9" s="3" t="s">
        <v>10</v>
      </c>
      <c r="D9" s="3" t="s">
        <v>10</v>
      </c>
      <c r="E9" s="3" t="s">
        <v>9</v>
      </c>
      <c r="F9" s="3" t="s">
        <v>9</v>
      </c>
      <c r="G9" s="3" t="s">
        <v>9</v>
      </c>
      <c r="H9" s="3" t="s">
        <v>9</v>
      </c>
      <c r="I9" s="3" t="s">
        <v>9</v>
      </c>
      <c r="M9" t="s">
        <v>30</v>
      </c>
      <c r="O9" t="s">
        <v>3</v>
      </c>
      <c r="P9" t="s">
        <v>3</v>
      </c>
      <c r="Q9" t="s">
        <v>3</v>
      </c>
      <c r="R9" t="s">
        <v>3</v>
      </c>
      <c r="S9" t="s">
        <v>31</v>
      </c>
    </row>
    <row r="10" spans="1:19" x14ac:dyDescent="0.25">
      <c r="A10" t="s">
        <v>14</v>
      </c>
      <c r="B10" s="3" t="s">
        <v>15</v>
      </c>
      <c r="C10" s="3" t="s">
        <v>16</v>
      </c>
      <c r="D10" s="3" t="s">
        <v>17</v>
      </c>
      <c r="E10" s="3" t="s">
        <v>17</v>
      </c>
      <c r="F10" s="3" t="s">
        <v>18</v>
      </c>
      <c r="G10" s="3" t="s">
        <v>17</v>
      </c>
      <c r="H10" s="3" t="s">
        <v>19</v>
      </c>
      <c r="I10" s="3" t="s">
        <v>19</v>
      </c>
    </row>
    <row r="11" spans="1:19" x14ac:dyDescent="0.25">
      <c r="A11" t="s">
        <v>21</v>
      </c>
      <c r="B11" s="3" t="s">
        <v>19</v>
      </c>
      <c r="C11" s="3" t="s">
        <v>22</v>
      </c>
      <c r="D11" s="3" t="s">
        <v>18</v>
      </c>
      <c r="E11" s="3" t="s">
        <v>23</v>
      </c>
      <c r="F11" s="3" t="s">
        <v>18</v>
      </c>
      <c r="G11" s="3" t="s">
        <v>17</v>
      </c>
      <c r="H11" s="3" t="s">
        <v>24</v>
      </c>
      <c r="I11" s="3" t="s">
        <v>16</v>
      </c>
      <c r="N11" t="s">
        <v>33</v>
      </c>
    </row>
    <row r="12" spans="1:19" x14ac:dyDescent="0.25">
      <c r="B12" s="3"/>
      <c r="C12" s="3"/>
      <c r="D12" s="3"/>
      <c r="E12" s="3"/>
      <c r="F12" s="3"/>
      <c r="G12" s="3"/>
      <c r="H12" s="3"/>
      <c r="I12" s="3"/>
      <c r="M12" t="s">
        <v>34</v>
      </c>
      <c r="N12">
        <v>0</v>
      </c>
      <c r="O12">
        <v>100</v>
      </c>
    </row>
    <row r="13" spans="1:19" x14ac:dyDescent="0.25">
      <c r="A13" t="s">
        <v>27</v>
      </c>
      <c r="B13" s="3" t="s">
        <v>9</v>
      </c>
      <c r="C13" s="3" t="s">
        <v>10</v>
      </c>
      <c r="D13" s="3" t="s">
        <v>10</v>
      </c>
      <c r="E13" s="3" t="s">
        <v>9</v>
      </c>
      <c r="F13" s="3" t="s">
        <v>9</v>
      </c>
      <c r="G13" s="3" t="s">
        <v>9</v>
      </c>
      <c r="H13" s="3" t="s">
        <v>9</v>
      </c>
      <c r="I13" s="3" t="s">
        <v>9</v>
      </c>
      <c r="M13" t="s">
        <v>36</v>
      </c>
      <c r="N13">
        <v>0</v>
      </c>
      <c r="O13">
        <v>100</v>
      </c>
    </row>
    <row r="14" spans="1:19" x14ac:dyDescent="0.25">
      <c r="A14" t="s">
        <v>29</v>
      </c>
      <c r="B14" s="3" t="s">
        <v>9</v>
      </c>
      <c r="C14" s="3" t="s">
        <v>10</v>
      </c>
      <c r="D14" s="3" t="s">
        <v>9</v>
      </c>
      <c r="E14" s="3" t="s">
        <v>9</v>
      </c>
      <c r="F14" s="3" t="s">
        <v>9</v>
      </c>
      <c r="G14" s="3" t="s">
        <v>9</v>
      </c>
      <c r="H14" s="3" t="s">
        <v>9</v>
      </c>
      <c r="I14" s="3" t="s">
        <v>9</v>
      </c>
      <c r="M14" t="s">
        <v>40</v>
      </c>
      <c r="N14">
        <v>0</v>
      </c>
      <c r="O14">
        <v>100</v>
      </c>
    </row>
    <row r="15" spans="1:19" ht="15.75" thickBot="1" x14ac:dyDescent="0.3">
      <c r="A15" t="s">
        <v>32</v>
      </c>
      <c r="B15">
        <v>3</v>
      </c>
      <c r="C15">
        <v>0</v>
      </c>
      <c r="D15">
        <v>4</v>
      </c>
      <c r="E15">
        <v>20</v>
      </c>
      <c r="F15">
        <v>9</v>
      </c>
      <c r="G15">
        <f>9*2</f>
        <v>18</v>
      </c>
      <c r="H15">
        <v>20</v>
      </c>
      <c r="I15">
        <v>3</v>
      </c>
      <c r="M15" s="2" t="s">
        <v>45</v>
      </c>
      <c r="N15" s="2">
        <v>100</v>
      </c>
      <c r="O15" s="2">
        <v>100</v>
      </c>
    </row>
    <row r="16" spans="1:19" ht="15.75" thickBot="1" x14ac:dyDescent="0.3">
      <c r="M16" s="6" t="s">
        <v>28</v>
      </c>
      <c r="N16" s="6">
        <f>100/4</f>
        <v>25</v>
      </c>
      <c r="O16" s="6">
        <v>100</v>
      </c>
    </row>
    <row r="17" spans="1:20" x14ac:dyDescent="0.25">
      <c r="M17" t="s">
        <v>30</v>
      </c>
      <c r="N17">
        <v>50</v>
      </c>
      <c r="O17">
        <v>50</v>
      </c>
      <c r="P17" t="s">
        <v>46</v>
      </c>
    </row>
    <row r="18" spans="1:20" ht="30" x14ac:dyDescent="0.25">
      <c r="A18" s="7" t="s">
        <v>35</v>
      </c>
      <c r="B18" s="8">
        <f>B15+1</f>
        <v>4</v>
      </c>
      <c r="C18" s="8">
        <v>1</v>
      </c>
      <c r="D18" s="8">
        <v>8</v>
      </c>
      <c r="E18" s="8">
        <f>E15+1</f>
        <v>21</v>
      </c>
      <c r="F18" s="8">
        <f>F15+1</f>
        <v>10</v>
      </c>
      <c r="G18" s="8">
        <v>5</v>
      </c>
      <c r="H18" s="8">
        <v>21</v>
      </c>
      <c r="I18" s="8">
        <v>4</v>
      </c>
    </row>
    <row r="19" spans="1:20" ht="30" x14ac:dyDescent="0.25">
      <c r="A19" s="7" t="s">
        <v>37</v>
      </c>
      <c r="B19" s="8">
        <v>50</v>
      </c>
      <c r="C19" s="8" t="s">
        <v>3</v>
      </c>
      <c r="D19" s="8">
        <v>100</v>
      </c>
      <c r="E19" s="8" t="s">
        <v>38</v>
      </c>
      <c r="F19" s="8">
        <v>125</v>
      </c>
      <c r="G19" s="8" t="s">
        <v>39</v>
      </c>
      <c r="H19" s="8">
        <v>2100</v>
      </c>
      <c r="I19" s="8">
        <v>400</v>
      </c>
    </row>
    <row r="20" spans="1:20" x14ac:dyDescent="0.25">
      <c r="A20" t="s">
        <v>41</v>
      </c>
      <c r="B20" s="1" t="s">
        <v>42</v>
      </c>
      <c r="C20" s="1" t="s">
        <v>42</v>
      </c>
      <c r="D20" s="1" t="s">
        <v>43</v>
      </c>
      <c r="E20" s="1" t="s">
        <v>44</v>
      </c>
      <c r="F20" s="1" t="s">
        <v>43</v>
      </c>
      <c r="G20" s="1" t="s">
        <v>44</v>
      </c>
      <c r="H20" s="1" t="s">
        <v>44</v>
      </c>
      <c r="I20" s="1" t="s">
        <v>44</v>
      </c>
      <c r="N20" t="s">
        <v>47</v>
      </c>
    </row>
    <row r="21" spans="1:20" x14ac:dyDescent="0.25">
      <c r="M21" t="s">
        <v>34</v>
      </c>
      <c r="O21">
        <v>0</v>
      </c>
      <c r="P21">
        <v>100</v>
      </c>
      <c r="Q21">
        <v>100</v>
      </c>
      <c r="R21">
        <v>100</v>
      </c>
      <c r="S21">
        <v>100</v>
      </c>
    </row>
    <row r="22" spans="1:20" ht="15.75" thickBot="1" x14ac:dyDescent="0.3">
      <c r="M22" s="2" t="s">
        <v>36</v>
      </c>
      <c r="N22" s="2"/>
      <c r="O22" s="2">
        <v>100</v>
      </c>
      <c r="P22" s="2">
        <v>100</v>
      </c>
      <c r="Q22" s="2">
        <v>100</v>
      </c>
      <c r="R22" s="2">
        <v>100</v>
      </c>
      <c r="S22" s="2">
        <v>100</v>
      </c>
    </row>
    <row r="23" spans="1:20" ht="15.75" thickBot="1" x14ac:dyDescent="0.3">
      <c r="M23" s="2" t="s">
        <v>7</v>
      </c>
      <c r="N23" s="2"/>
      <c r="O23" s="2">
        <v>50</v>
      </c>
      <c r="P23" s="2">
        <v>100</v>
      </c>
      <c r="Q23" s="2">
        <v>100</v>
      </c>
      <c r="R23" s="2">
        <v>100</v>
      </c>
      <c r="S23" s="2">
        <v>100</v>
      </c>
    </row>
    <row r="24" spans="1:20" x14ac:dyDescent="0.25">
      <c r="M24" t="s">
        <v>11</v>
      </c>
      <c r="N24" s="4">
        <v>0</v>
      </c>
      <c r="O24" s="4">
        <v>50</v>
      </c>
      <c r="P24">
        <v>50</v>
      </c>
      <c r="Q24">
        <v>50</v>
      </c>
      <c r="R24">
        <v>50</v>
      </c>
      <c r="S24" s="4">
        <v>50</v>
      </c>
    </row>
    <row r="25" spans="1:20" x14ac:dyDescent="0.25">
      <c r="M25" t="s">
        <v>13</v>
      </c>
      <c r="N25" s="4">
        <v>0</v>
      </c>
      <c r="O25" s="4">
        <v>0</v>
      </c>
      <c r="P25" s="4">
        <v>100</v>
      </c>
      <c r="Q25" s="4">
        <v>100</v>
      </c>
      <c r="R25" s="4">
        <v>100</v>
      </c>
      <c r="S25" s="4">
        <v>100</v>
      </c>
    </row>
    <row r="26" spans="1:20" x14ac:dyDescent="0.25">
      <c r="M26" t="s">
        <v>20</v>
      </c>
      <c r="N26">
        <v>0</v>
      </c>
      <c r="O26">
        <v>0</v>
      </c>
      <c r="P26" s="4">
        <v>0</v>
      </c>
      <c r="Q26">
        <v>100</v>
      </c>
      <c r="R26">
        <v>100</v>
      </c>
      <c r="S26">
        <v>100</v>
      </c>
    </row>
    <row r="27" spans="1:20" x14ac:dyDescent="0.25">
      <c r="A27" t="s">
        <v>48</v>
      </c>
      <c r="M27" t="s">
        <v>25</v>
      </c>
      <c r="N27">
        <v>0</v>
      </c>
      <c r="O27">
        <v>0</v>
      </c>
      <c r="P27">
        <v>0</v>
      </c>
      <c r="Q27" s="4">
        <v>0</v>
      </c>
      <c r="R27">
        <v>100</v>
      </c>
      <c r="S27">
        <v>100</v>
      </c>
    </row>
    <row r="28" spans="1:20" ht="15.75" thickBot="1" x14ac:dyDescent="0.3">
      <c r="A28" t="s">
        <v>49</v>
      </c>
      <c r="M28" s="2" t="s">
        <v>26</v>
      </c>
      <c r="N28" s="2">
        <v>0</v>
      </c>
      <c r="O28" s="2">
        <v>0</v>
      </c>
      <c r="P28" s="2">
        <v>0</v>
      </c>
      <c r="Q28" s="2">
        <v>0</v>
      </c>
      <c r="R28" s="5">
        <v>0</v>
      </c>
      <c r="S28" s="2">
        <v>100</v>
      </c>
    </row>
    <row r="29" spans="1:20" ht="15.75" thickBot="1" x14ac:dyDescent="0.3">
      <c r="A29" t="s">
        <v>50</v>
      </c>
      <c r="M29" s="6" t="s">
        <v>28</v>
      </c>
      <c r="N29" s="6">
        <f>0/3</f>
        <v>0</v>
      </c>
      <c r="O29" s="6">
        <f>0/3</f>
        <v>0</v>
      </c>
      <c r="P29" s="6">
        <f>50/3</f>
        <v>16.666666666666668</v>
      </c>
      <c r="Q29" s="6">
        <f>150/3</f>
        <v>50</v>
      </c>
      <c r="R29" s="6">
        <f>250/3</f>
        <v>83.333333333333329</v>
      </c>
      <c r="S29" s="6">
        <f>300/3</f>
        <v>100</v>
      </c>
    </row>
    <row r="30" spans="1:20" x14ac:dyDescent="0.25">
      <c r="M30" t="s">
        <v>30</v>
      </c>
      <c r="O30">
        <v>25</v>
      </c>
      <c r="P30">
        <v>25</v>
      </c>
      <c r="Q30">
        <v>25</v>
      </c>
      <c r="R30">
        <v>25</v>
      </c>
      <c r="S30">
        <v>25</v>
      </c>
      <c r="T30" t="s">
        <v>51</v>
      </c>
    </row>
  </sheetData>
  <mergeCells count="2">
    <mergeCell ref="B1:I1"/>
    <mergeCell ref="M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 Settings and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jousis</dc:creator>
  <cp:lastModifiedBy>jousis</cp:lastModifiedBy>
  <dcterms:created xsi:type="dcterms:W3CDTF">2019-03-02T12:26:57Z</dcterms:created>
  <dcterms:modified xsi:type="dcterms:W3CDTF">2019-03-02T12:28:12Z</dcterms:modified>
</cp:coreProperties>
</file>