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oanpratsicart/Downloads/"/>
    </mc:Choice>
  </mc:AlternateContent>
  <xr:revisionPtr revIDLastSave="0" documentId="13_ncr:1_{0FD93CAC-450F-134B-8665-746C3BA61A6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6" i="1"/>
  <c r="P5" i="1" l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4" i="1"/>
  <c r="Q4" i="1" s="1"/>
  <c r="E35" i="1"/>
  <c r="E34" i="1"/>
  <c r="F35" i="1" s="1"/>
  <c r="E33" i="1"/>
  <c r="E32" i="1"/>
  <c r="F34" i="1" s="1"/>
  <c r="E31" i="1"/>
  <c r="E30" i="1"/>
  <c r="F33" i="1" s="1"/>
  <c r="E29" i="1"/>
  <c r="E28" i="1"/>
  <c r="F32" i="1" s="1"/>
  <c r="E27" i="1"/>
  <c r="E26" i="1"/>
  <c r="F31" i="1" s="1"/>
  <c r="E25" i="1"/>
  <c r="E24" i="1"/>
  <c r="F30" i="1" s="1"/>
  <c r="E23" i="1"/>
  <c r="E22" i="1"/>
  <c r="F29" i="1" s="1"/>
  <c r="E21" i="1"/>
  <c r="E20" i="1"/>
  <c r="F28" i="1" s="1"/>
  <c r="F22" i="1" l="1"/>
  <c r="F26" i="1"/>
  <c r="F21" i="1"/>
  <c r="G32" i="1"/>
  <c r="G24" i="1"/>
  <c r="G34" i="1"/>
  <c r="G26" i="1"/>
  <c r="G33" i="1"/>
  <c r="G35" i="1"/>
  <c r="F23" i="1"/>
  <c r="G21" i="1" s="1"/>
  <c r="F27" i="1"/>
  <c r="G31" i="1" s="1"/>
  <c r="G23" i="1"/>
  <c r="G27" i="1"/>
  <c r="F20" i="1"/>
  <c r="F24" i="1"/>
  <c r="F25" i="1"/>
  <c r="G25" i="1"/>
  <c r="H30" i="1" l="1"/>
  <c r="J30" i="1" s="1"/>
  <c r="H22" i="1"/>
  <c r="J22" i="1" s="1"/>
  <c r="G28" i="1"/>
  <c r="G20" i="1"/>
  <c r="G29" i="1"/>
  <c r="H34" i="1"/>
  <c r="J34" i="1" s="1"/>
  <c r="H26" i="1"/>
  <c r="J26" i="1" s="1"/>
  <c r="H31" i="1"/>
  <c r="J31" i="1" s="1"/>
  <c r="H23" i="1"/>
  <c r="J23" i="1" s="1"/>
  <c r="H35" i="1"/>
  <c r="J35" i="1" s="1"/>
  <c r="H27" i="1"/>
  <c r="J27" i="1" s="1"/>
  <c r="G30" i="1"/>
  <c r="G22" i="1"/>
  <c r="H29" i="1" s="1"/>
  <c r="J29" i="1" s="1"/>
  <c r="H20" i="1" l="1"/>
  <c r="J20" i="1" s="1"/>
  <c r="H28" i="1"/>
  <c r="J28" i="1" s="1"/>
  <c r="H32" i="1"/>
  <c r="J32" i="1" s="1"/>
  <c r="H24" i="1"/>
  <c r="J24" i="1" s="1"/>
  <c r="H21" i="1"/>
  <c r="J21" i="1" s="1"/>
  <c r="H33" i="1"/>
  <c r="J33" i="1" s="1"/>
  <c r="H25" i="1"/>
  <c r="J25" i="1" s="1"/>
</calcChain>
</file>

<file path=xl/sharedStrings.xml><?xml version="1.0" encoding="utf-8"?>
<sst xmlns="http://schemas.openxmlformats.org/spreadsheetml/2006/main" count="85" uniqueCount="54">
  <si>
    <t>Scenario 1</t>
  </si>
  <si>
    <t>&lt;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</si>
  <si>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</si>
  <si>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</si>
  <si>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</si>
  <si>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</si>
  <si>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</si>
  <si>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</si>
  <si>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</si>
  <si>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</si>
  <si>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</si>
  <si>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</si>
  <si>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</si>
  <si>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</si>
  <si>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</si>
  <si>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</si>
  <si>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</si>
  <si>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mean</t>
  </si>
  <si>
    <t>a</t>
  </si>
  <si>
    <t>b</t>
  </si>
  <si>
    <t>ab</t>
  </si>
  <si>
    <t>c</t>
  </si>
  <si>
    <t>ac</t>
  </si>
  <si>
    <t>bc</t>
  </si>
  <si>
    <t>abc</t>
  </si>
  <si>
    <t>d</t>
  </si>
  <si>
    <t>ad</t>
  </si>
  <si>
    <t>bd</t>
  </si>
  <si>
    <t>abd</t>
  </si>
  <si>
    <t>cd</t>
  </si>
  <si>
    <t>acd</t>
  </si>
  <si>
    <t>bcd</t>
  </si>
  <si>
    <t>abcd</t>
  </si>
  <si>
    <t>scenario</t>
  </si>
  <si>
    <t>Response</t>
  </si>
  <si>
    <t>Effect</t>
  </si>
  <si>
    <t>factor</t>
  </si>
  <si>
    <t>Columna1</t>
  </si>
  <si>
    <t>Columna2</t>
  </si>
  <si>
    <t>Columna3</t>
  </si>
  <si>
    <t>Columna4</t>
  </si>
  <si>
    <t>Columna5</t>
  </si>
  <si>
    <t>response</t>
  </si>
  <si>
    <t>estándar desviation</t>
  </si>
  <si>
    <t>n</t>
  </si>
  <si>
    <t>expected desviation</t>
  </si>
  <si>
    <t>replications needed</t>
  </si>
  <si>
    <t>Scenario</t>
  </si>
  <si>
    <t>secenario</t>
  </si>
  <si>
    <t>real time mean</t>
  </si>
  <si>
    <t>simulated mean</t>
  </si>
  <si>
    <t>estandar desviation</t>
  </si>
  <si>
    <t>t value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</si>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</sst>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C19:K35" totalsRowShown="0" headerRowDxfId="24" dataDxfId="23">
  <autoFilter ref="C19:K35" xr:uid="{00000000-0009-0000-0100-000002000000}"/>
  <tableColumns count="9">
    <tableColumn id="1" xr3:uid="{00000000-0010-0000-0000-000001000000}" name="scenario" dataDxfId="22"/>
    <tableColumn id="2" xr3:uid="{00000000-0010-0000-0000-000002000000}" name="Response" dataDxfId="21"/>
    <tableColumn id="3" xr3:uid="{00000000-0010-0000-0000-000003000000}" name="Columna1" dataDxfId="20"/>
    <tableColumn id="4" xr3:uid="{00000000-0010-0000-0000-000004000000}" name="Columna2" dataDxfId="19"/>
    <tableColumn id="5" xr3:uid="{00000000-0010-0000-0000-000005000000}" name="Columna3" dataDxfId="18"/>
    <tableColumn id="6" xr3:uid="{00000000-0010-0000-0000-000006000000}" name="Columna4" dataDxfId="17"/>
    <tableColumn id="7" xr3:uid="{00000000-0010-0000-0000-000007000000}" name="Columna5" dataDxfId="16"/>
    <tableColumn id="8" xr3:uid="{00000000-0010-0000-0000-000008000000}" name="Effect" dataDxfId="15">
      <calculatedColumnFormula>H20/I20</calculatedColumnFormula>
    </tableColumn>
    <tableColumn id="9" xr3:uid="{00000000-0010-0000-0000-000009000000}" name="factor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L3:Q19" totalsRowShown="0" headerRowDxfId="13" dataDxfId="12">
  <autoFilter ref="L3:Q19" xr:uid="{00000000-0009-0000-0100-000003000000}"/>
  <tableColumns count="6">
    <tableColumn id="1" xr3:uid="{00000000-0010-0000-0100-000001000000}" name="Scenario" dataDxfId="11"/>
    <tableColumn id="2" xr3:uid="{00000000-0010-0000-0100-000002000000}" name="response" dataDxfId="10"/>
    <tableColumn id="3" xr3:uid="{00000000-0010-0000-0100-000003000000}" name="estándar desviation" dataDxfId="9"/>
    <tableColumn id="4" xr3:uid="{00000000-0010-0000-0100-000004000000}" name="n" dataDxfId="8"/>
    <tableColumn id="5" xr3:uid="{00000000-0010-0000-0100-000005000000}" name="expected desviation" dataDxfId="7">
      <calculatedColumnFormula>0.05*M4</calculatedColumnFormula>
    </tableColumn>
    <tableColumn id="6" xr3:uid="{00000000-0010-0000-0100-000006000000}" name="replications needed" dataDxfId="6">
      <calculatedColumnFormula>10*(N4/P4)^2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79938-3762-4447-88ED-2B2C8BF30089}" name="Table1" displayName="Table1" ref="T5:X21" totalsRowShown="0" headerRowDxfId="0">
  <autoFilter ref="T5:X21" xr:uid="{27DFAAF7-26E8-614B-9E40-8AAAE5EA832F}"/>
  <tableColumns count="5">
    <tableColumn id="1" xr3:uid="{7354BD33-B35C-4D4D-8F23-F4E91602F5FA}" name="secenario" dataDxfId="5"/>
    <tableColumn id="2" xr3:uid="{32CE7AB5-853C-5843-9F58-76812BA4EB42}" name="real time mean" dataDxfId="4"/>
    <tableColumn id="3" xr3:uid="{282CBAB6-A8FD-E346-B3D6-3584BB5ABF04}" name="simulated mean" dataDxfId="3"/>
    <tableColumn id="4" xr3:uid="{16A21AB8-ADF3-7B4B-BEC9-E648E45DC6A0}" name="estandar desviation" dataDxfId="2"/>
    <tableColumn id="5" xr3:uid="{1928F4BF-2CCC-8A43-9D80-A00CDBCD7DA4}" name="t value" dataDxfId="1">
      <calculatedColumnFormula>(U6-V6)/W6*(10)^(1/2)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T1" zoomScale="115" zoomScaleNormal="115" workbookViewId="0">
      <selection activeCell="AA6" sqref="AA6"/>
    </sheetView>
  </sheetViews>
  <sheetFormatPr baseColWidth="10" defaultRowHeight="15"/>
  <cols>
    <col min="14" max="14" width="14.83203125" customWidth="1"/>
    <col min="15" max="15" width="8" customWidth="1"/>
    <col min="16" max="17" width="15" customWidth="1"/>
    <col min="21" max="21" width="11.6640625" customWidth="1"/>
    <col min="22" max="22" width="12.33203125" customWidth="1"/>
    <col min="23" max="23" width="14.83203125" customWidth="1"/>
  </cols>
  <sheetData>
    <row r="1" spans="1:24">
      <c r="A1" s="1" t="s">
        <v>0</v>
      </c>
      <c r="B1" s="2">
        <v>7708</v>
      </c>
      <c r="C1" s="2" t="s">
        <v>1</v>
      </c>
      <c r="D1" s="2">
        <v>7797</v>
      </c>
      <c r="E1" s="2" t="s">
        <v>1</v>
      </c>
      <c r="F1" s="2">
        <v>7887</v>
      </c>
      <c r="G1" s="2">
        <v>125</v>
      </c>
      <c r="H1" s="2">
        <v>7613</v>
      </c>
      <c r="I1" s="2">
        <v>7994</v>
      </c>
    </row>
    <row r="2" spans="1:24">
      <c r="A2" s="1" t="s">
        <v>2</v>
      </c>
      <c r="B2" s="2">
        <v>7685</v>
      </c>
      <c r="C2" s="2" t="s">
        <v>1</v>
      </c>
      <c r="D2" s="2">
        <v>7775</v>
      </c>
      <c r="E2" s="2" t="s">
        <v>1</v>
      </c>
      <c r="F2" s="2">
        <v>7864</v>
      </c>
      <c r="G2" s="2">
        <v>125</v>
      </c>
      <c r="H2" s="2">
        <v>7591</v>
      </c>
      <c r="I2" s="2">
        <v>7971</v>
      </c>
    </row>
    <row r="3" spans="1:24" ht="15.75" customHeight="1">
      <c r="A3" s="1" t="s">
        <v>3</v>
      </c>
      <c r="B3" s="2">
        <v>7708</v>
      </c>
      <c r="C3" s="2" t="s">
        <v>1</v>
      </c>
      <c r="D3" s="2">
        <v>7797</v>
      </c>
      <c r="E3" s="2" t="s">
        <v>1</v>
      </c>
      <c r="F3" s="2">
        <v>7887</v>
      </c>
      <c r="G3" s="2">
        <v>125</v>
      </c>
      <c r="H3" s="2">
        <v>7613</v>
      </c>
      <c r="I3" s="2">
        <v>7994</v>
      </c>
      <c r="L3" s="5" t="s">
        <v>47</v>
      </c>
      <c r="M3" s="5" t="s">
        <v>42</v>
      </c>
      <c r="N3" s="5" t="s">
        <v>43</v>
      </c>
      <c r="O3" s="5" t="s">
        <v>44</v>
      </c>
      <c r="P3" s="5" t="s">
        <v>45</v>
      </c>
      <c r="Q3" s="5" t="s">
        <v>46</v>
      </c>
    </row>
    <row r="4" spans="1:24">
      <c r="A4" s="1" t="s">
        <v>4</v>
      </c>
      <c r="B4" s="2">
        <v>7685</v>
      </c>
      <c r="C4" s="2" t="s">
        <v>1</v>
      </c>
      <c r="D4" s="2">
        <v>7775</v>
      </c>
      <c r="E4" s="2" t="s">
        <v>1</v>
      </c>
      <c r="F4" s="2">
        <v>7864</v>
      </c>
      <c r="G4" s="2">
        <v>125</v>
      </c>
      <c r="H4" s="2">
        <v>7591</v>
      </c>
      <c r="I4" s="2">
        <v>7971</v>
      </c>
      <c r="L4" s="6">
        <v>1</v>
      </c>
      <c r="M4" s="3">
        <v>7797</v>
      </c>
      <c r="N4" s="3">
        <v>125</v>
      </c>
      <c r="O4" s="5">
        <v>10</v>
      </c>
      <c r="P4" s="5">
        <f>0.05*M4</f>
        <v>389.85</v>
      </c>
      <c r="Q4" s="5">
        <f>10*(N4/P4)^2</f>
        <v>1.0280753562457936</v>
      </c>
    </row>
    <row r="5" spans="1:24">
      <c r="A5" s="1" t="s">
        <v>5</v>
      </c>
      <c r="B5" s="2">
        <v>9351</v>
      </c>
      <c r="C5" s="2" t="s">
        <v>1</v>
      </c>
      <c r="D5" s="2">
        <v>9443</v>
      </c>
      <c r="E5" s="2" t="s">
        <v>1</v>
      </c>
      <c r="F5" s="2">
        <v>9535</v>
      </c>
      <c r="G5" s="2">
        <v>129</v>
      </c>
      <c r="H5" s="2">
        <v>9254</v>
      </c>
      <c r="I5" s="2">
        <v>9649</v>
      </c>
      <c r="L5" s="6">
        <v>2</v>
      </c>
      <c r="M5" s="3">
        <v>7775</v>
      </c>
      <c r="N5" s="3">
        <v>125</v>
      </c>
      <c r="O5" s="5">
        <v>10</v>
      </c>
      <c r="P5" s="5">
        <f t="shared" ref="P5:P19" si="0">0.05*M5</f>
        <v>388.75</v>
      </c>
      <c r="Q5" s="5">
        <f t="shared" ref="Q5:Q19" si="1">10*(N5/P5)^2</f>
        <v>1.0339016345984844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</row>
    <row r="6" spans="1:24">
      <c r="A6" s="1" t="s">
        <v>6</v>
      </c>
      <c r="B6" s="2">
        <v>9328</v>
      </c>
      <c r="C6" s="2" t="s">
        <v>1</v>
      </c>
      <c r="D6" s="2">
        <v>9420</v>
      </c>
      <c r="E6" s="2" t="s">
        <v>1</v>
      </c>
      <c r="F6" s="2">
        <v>9513</v>
      </c>
      <c r="G6" s="2">
        <v>129</v>
      </c>
      <c r="H6" s="2">
        <v>9232</v>
      </c>
      <c r="I6" s="2">
        <v>9627</v>
      </c>
      <c r="L6" s="6">
        <v>3</v>
      </c>
      <c r="M6" s="3">
        <v>7797</v>
      </c>
      <c r="N6" s="3">
        <v>125</v>
      </c>
      <c r="O6" s="5">
        <v>10</v>
      </c>
      <c r="P6" s="5">
        <f t="shared" si="0"/>
        <v>389.85</v>
      </c>
      <c r="Q6" s="5">
        <f t="shared" si="1"/>
        <v>1.0280753562457936</v>
      </c>
      <c r="S6" s="8"/>
      <c r="T6" s="10">
        <v>1</v>
      </c>
      <c r="U6" s="10">
        <v>8284.25</v>
      </c>
      <c r="V6" s="3">
        <v>7797</v>
      </c>
      <c r="W6" s="3">
        <v>125</v>
      </c>
      <c r="X6" s="5">
        <f>(U6-V6)/W6*(10)^(1/2)</f>
        <v>12.326558319336344</v>
      </c>
    </row>
    <row r="7" spans="1:24">
      <c r="A7" s="1" t="s">
        <v>7</v>
      </c>
      <c r="B7" s="2">
        <v>9351</v>
      </c>
      <c r="C7" s="2" t="s">
        <v>1</v>
      </c>
      <c r="D7" s="2">
        <v>9443</v>
      </c>
      <c r="E7" s="2" t="s">
        <v>1</v>
      </c>
      <c r="F7" s="2">
        <v>9535</v>
      </c>
      <c r="G7" s="2">
        <v>129</v>
      </c>
      <c r="H7" s="2">
        <v>9254</v>
      </c>
      <c r="I7" s="2">
        <v>9649</v>
      </c>
      <c r="L7" s="6">
        <v>4</v>
      </c>
      <c r="M7" s="3">
        <v>7775</v>
      </c>
      <c r="N7" s="3">
        <v>125</v>
      </c>
      <c r="O7" s="5">
        <v>10</v>
      </c>
      <c r="P7" s="5">
        <f t="shared" si="0"/>
        <v>388.75</v>
      </c>
      <c r="Q7" s="5">
        <f t="shared" si="1"/>
        <v>1.0339016345984844</v>
      </c>
      <c r="S7" s="9"/>
      <c r="T7" s="11">
        <v>2</v>
      </c>
      <c r="U7" s="10">
        <v>8177.8</v>
      </c>
      <c r="V7" s="3">
        <v>7775</v>
      </c>
      <c r="W7" s="3">
        <v>125</v>
      </c>
      <c r="X7" s="5">
        <f t="shared" ref="X7:X21" si="2">(U7-V7)/W7*(10)^(1/2)</f>
        <v>10.19012353212659</v>
      </c>
    </row>
    <row r="8" spans="1:24">
      <c r="A8" s="1" t="s">
        <v>8</v>
      </c>
      <c r="B8" s="2">
        <v>9328</v>
      </c>
      <c r="C8" s="2" t="s">
        <v>1</v>
      </c>
      <c r="D8" s="2">
        <v>9420</v>
      </c>
      <c r="E8" s="2" t="s">
        <v>1</v>
      </c>
      <c r="F8" s="2">
        <v>9513</v>
      </c>
      <c r="G8" s="2">
        <v>129</v>
      </c>
      <c r="H8" s="2">
        <v>9232</v>
      </c>
      <c r="I8" s="2">
        <v>9627</v>
      </c>
      <c r="L8" s="6">
        <v>5</v>
      </c>
      <c r="M8" s="3">
        <v>9443</v>
      </c>
      <c r="N8" s="3">
        <v>129</v>
      </c>
      <c r="O8" s="5">
        <v>10</v>
      </c>
      <c r="P8" s="5">
        <f t="shared" si="0"/>
        <v>472.15000000000003</v>
      </c>
      <c r="Q8" s="5">
        <f t="shared" si="1"/>
        <v>0.74648215908873372</v>
      </c>
      <c r="S8" s="9"/>
      <c r="T8" s="11">
        <v>3</v>
      </c>
      <c r="U8" s="10">
        <v>8154.2309999999998</v>
      </c>
      <c r="V8" s="3">
        <v>7797</v>
      </c>
      <c r="W8" s="3">
        <v>125</v>
      </c>
      <c r="X8" s="5">
        <f t="shared" si="2"/>
        <v>9.0373088865568771</v>
      </c>
    </row>
    <row r="9" spans="1:24">
      <c r="A9" s="1" t="s">
        <v>9</v>
      </c>
      <c r="B9" s="2">
        <v>7686</v>
      </c>
      <c r="C9" s="2" t="s">
        <v>1</v>
      </c>
      <c r="D9" s="2">
        <v>7775</v>
      </c>
      <c r="E9" s="2" t="s">
        <v>1</v>
      </c>
      <c r="F9" s="2">
        <v>7864</v>
      </c>
      <c r="G9" s="2">
        <v>125</v>
      </c>
      <c r="H9" s="2">
        <v>7589</v>
      </c>
      <c r="I9" s="2">
        <v>7970</v>
      </c>
      <c r="L9" s="6">
        <v>6</v>
      </c>
      <c r="M9" s="3">
        <v>9420</v>
      </c>
      <c r="N9" s="3">
        <v>129</v>
      </c>
      <c r="O9" s="5">
        <v>10</v>
      </c>
      <c r="P9" s="5">
        <f t="shared" si="0"/>
        <v>471</v>
      </c>
      <c r="Q9" s="5">
        <f t="shared" si="1"/>
        <v>0.75013185119071757</v>
      </c>
      <c r="S9" s="9"/>
      <c r="T9" s="11">
        <v>4</v>
      </c>
      <c r="U9" s="10">
        <v>8216.3119999999999</v>
      </c>
      <c r="V9" s="3">
        <v>7775</v>
      </c>
      <c r="W9" s="3">
        <v>125</v>
      </c>
      <c r="X9" s="5">
        <f t="shared" si="2"/>
        <v>11.164408630113821</v>
      </c>
    </row>
    <row r="10" spans="1:24">
      <c r="A10" s="1" t="s">
        <v>10</v>
      </c>
      <c r="B10" s="2">
        <v>7663</v>
      </c>
      <c r="C10" s="2" t="s">
        <v>1</v>
      </c>
      <c r="D10" s="2">
        <v>7752</v>
      </c>
      <c r="E10" s="2" t="s">
        <v>1</v>
      </c>
      <c r="F10" s="2">
        <v>7841</v>
      </c>
      <c r="G10" s="2">
        <v>125</v>
      </c>
      <c r="H10" s="2">
        <v>7567</v>
      </c>
      <c r="I10" s="2">
        <v>7947</v>
      </c>
      <c r="L10" s="6">
        <v>7</v>
      </c>
      <c r="M10" s="3">
        <v>9443</v>
      </c>
      <c r="N10" s="3">
        <v>129</v>
      </c>
      <c r="O10" s="5">
        <v>10</v>
      </c>
      <c r="P10" s="5">
        <f t="shared" si="0"/>
        <v>472.15000000000003</v>
      </c>
      <c r="Q10" s="5">
        <f t="shared" si="1"/>
        <v>0.74648215908873372</v>
      </c>
      <c r="S10" s="9"/>
      <c r="T10" s="11">
        <v>5</v>
      </c>
      <c r="U10" s="10">
        <v>10133.727000000001</v>
      </c>
      <c r="V10" s="3">
        <v>9443</v>
      </c>
      <c r="W10" s="3">
        <v>129</v>
      </c>
      <c r="X10" s="5">
        <f t="shared" si="2"/>
        <v>16.932329933140519</v>
      </c>
    </row>
    <row r="11" spans="1:24">
      <c r="A11" s="1" t="s">
        <v>11</v>
      </c>
      <c r="B11" s="2">
        <v>7686</v>
      </c>
      <c r="C11" s="2" t="s">
        <v>1</v>
      </c>
      <c r="D11" s="2">
        <v>7775</v>
      </c>
      <c r="E11" s="2" t="s">
        <v>1</v>
      </c>
      <c r="F11" s="2">
        <v>7864</v>
      </c>
      <c r="G11" s="2">
        <v>125</v>
      </c>
      <c r="H11" s="2">
        <v>7589</v>
      </c>
      <c r="I11" s="2">
        <v>7970</v>
      </c>
      <c r="L11" s="6">
        <v>8</v>
      </c>
      <c r="M11" s="3">
        <v>9420</v>
      </c>
      <c r="N11" s="3">
        <v>129</v>
      </c>
      <c r="O11" s="5">
        <v>10</v>
      </c>
      <c r="P11" s="5">
        <f t="shared" si="0"/>
        <v>471</v>
      </c>
      <c r="Q11" s="5">
        <f t="shared" si="1"/>
        <v>0.75013185119071757</v>
      </c>
      <c r="S11" s="9"/>
      <c r="T11" s="11">
        <v>6</v>
      </c>
      <c r="U11" s="10">
        <v>9793.652</v>
      </c>
      <c r="V11" s="3">
        <v>9420</v>
      </c>
      <c r="W11" s="3">
        <v>129</v>
      </c>
      <c r="X11" s="5">
        <f t="shared" si="2"/>
        <v>9.1596230409088033</v>
      </c>
    </row>
    <row r="12" spans="1:24">
      <c r="A12" s="1" t="s">
        <v>12</v>
      </c>
      <c r="B12" s="2">
        <v>7663</v>
      </c>
      <c r="C12" s="2" t="s">
        <v>1</v>
      </c>
      <c r="D12" s="2">
        <v>7752</v>
      </c>
      <c r="E12" s="2" t="s">
        <v>1</v>
      </c>
      <c r="F12" s="2">
        <v>7841</v>
      </c>
      <c r="G12" s="2">
        <v>125</v>
      </c>
      <c r="H12" s="2">
        <v>7567</v>
      </c>
      <c r="I12" s="2">
        <v>7947</v>
      </c>
      <c r="L12" s="6">
        <v>9</v>
      </c>
      <c r="M12" s="3">
        <v>7775</v>
      </c>
      <c r="N12" s="3">
        <v>125</v>
      </c>
      <c r="O12" s="5">
        <v>10</v>
      </c>
      <c r="P12" s="5">
        <f t="shared" si="0"/>
        <v>388.75</v>
      </c>
      <c r="Q12" s="5">
        <f t="shared" si="1"/>
        <v>1.0339016345984844</v>
      </c>
      <c r="S12" s="9"/>
      <c r="T12" s="11">
        <v>7</v>
      </c>
      <c r="U12" s="10">
        <v>10053.789000000001</v>
      </c>
      <c r="V12" s="3">
        <v>9443</v>
      </c>
      <c r="W12" s="3">
        <v>129</v>
      </c>
      <c r="X12" s="5">
        <f t="shared" si="2"/>
        <v>14.972747362609198</v>
      </c>
    </row>
    <row r="13" spans="1:24">
      <c r="A13" s="1" t="s">
        <v>13</v>
      </c>
      <c r="B13" s="2">
        <v>9329</v>
      </c>
      <c r="C13" s="2" t="s">
        <v>1</v>
      </c>
      <c r="D13" s="2">
        <v>9422</v>
      </c>
      <c r="E13" s="2" t="s">
        <v>1</v>
      </c>
      <c r="F13" s="2">
        <v>9514</v>
      </c>
      <c r="G13" s="2">
        <v>129</v>
      </c>
      <c r="H13" s="2">
        <v>9230</v>
      </c>
      <c r="I13" s="2">
        <v>9628</v>
      </c>
      <c r="L13" s="6">
        <v>10</v>
      </c>
      <c r="M13" s="3">
        <v>7752</v>
      </c>
      <c r="N13" s="3">
        <v>125</v>
      </c>
      <c r="O13" s="5">
        <v>10</v>
      </c>
      <c r="P13" s="5">
        <f t="shared" si="0"/>
        <v>387.6</v>
      </c>
      <c r="Q13" s="5">
        <f t="shared" si="1"/>
        <v>1.0400458591996897</v>
      </c>
      <c r="S13" s="9"/>
      <c r="T13" s="11">
        <v>8</v>
      </c>
      <c r="U13" s="10">
        <v>9896.2810000000009</v>
      </c>
      <c r="V13" s="3">
        <v>9420</v>
      </c>
      <c r="W13" s="3">
        <v>129</v>
      </c>
      <c r="X13" s="5">
        <f t="shared" si="2"/>
        <v>11.675447800485726</v>
      </c>
    </row>
    <row r="14" spans="1:24">
      <c r="A14" s="1" t="s">
        <v>14</v>
      </c>
      <c r="B14" s="2">
        <v>9306</v>
      </c>
      <c r="C14" s="2" t="s">
        <v>1</v>
      </c>
      <c r="D14" s="2">
        <v>9399</v>
      </c>
      <c r="E14" s="2" t="s">
        <v>1</v>
      </c>
      <c r="F14" s="2">
        <v>9491</v>
      </c>
      <c r="G14" s="2">
        <v>129</v>
      </c>
      <c r="H14" s="2">
        <v>9208</v>
      </c>
      <c r="I14" s="2">
        <v>9605</v>
      </c>
      <c r="L14" s="6">
        <v>11</v>
      </c>
      <c r="M14" s="3">
        <v>7775</v>
      </c>
      <c r="N14" s="3">
        <v>125</v>
      </c>
      <c r="O14" s="5">
        <v>10</v>
      </c>
      <c r="P14" s="5">
        <f t="shared" si="0"/>
        <v>388.75</v>
      </c>
      <c r="Q14" s="5">
        <f t="shared" si="1"/>
        <v>1.0339016345984844</v>
      </c>
      <c r="S14" s="9"/>
      <c r="T14" s="11">
        <v>9</v>
      </c>
      <c r="U14" s="10">
        <v>7886</v>
      </c>
      <c r="V14" s="3">
        <v>7775</v>
      </c>
      <c r="W14" s="3">
        <v>125</v>
      </c>
      <c r="X14" s="5">
        <f t="shared" si="2"/>
        <v>2.808102562229521</v>
      </c>
    </row>
    <row r="15" spans="1:24">
      <c r="A15" s="1" t="s">
        <v>15</v>
      </c>
      <c r="B15" s="2">
        <v>9329</v>
      </c>
      <c r="C15" s="2" t="s">
        <v>1</v>
      </c>
      <c r="D15" s="2">
        <v>9422</v>
      </c>
      <c r="E15" s="2" t="s">
        <v>1</v>
      </c>
      <c r="F15" s="2">
        <v>9514</v>
      </c>
      <c r="G15" s="2">
        <v>129</v>
      </c>
      <c r="H15" s="2">
        <v>9230</v>
      </c>
      <c r="I15" s="2">
        <v>9628</v>
      </c>
      <c r="L15" s="6">
        <v>12</v>
      </c>
      <c r="M15" s="3">
        <v>7752</v>
      </c>
      <c r="N15" s="3">
        <v>125</v>
      </c>
      <c r="O15" s="5">
        <v>10</v>
      </c>
      <c r="P15" s="5">
        <f t="shared" si="0"/>
        <v>387.6</v>
      </c>
      <c r="Q15" s="5">
        <f t="shared" si="1"/>
        <v>1.0400458591996897</v>
      </c>
      <c r="S15" s="9"/>
      <c r="T15" s="11">
        <v>10</v>
      </c>
      <c r="U15" s="10">
        <v>8182</v>
      </c>
      <c r="V15" s="3">
        <v>7752</v>
      </c>
      <c r="W15" s="3">
        <v>125</v>
      </c>
      <c r="X15" s="5">
        <f t="shared" si="2"/>
        <v>10.878235150979226</v>
      </c>
    </row>
    <row r="16" spans="1:24">
      <c r="A16" s="1" t="s">
        <v>16</v>
      </c>
      <c r="B16" s="2">
        <v>9306</v>
      </c>
      <c r="C16" s="2" t="s">
        <v>1</v>
      </c>
      <c r="D16" s="2">
        <v>9399</v>
      </c>
      <c r="E16" s="2" t="s">
        <v>1</v>
      </c>
      <c r="F16" s="2">
        <v>9491</v>
      </c>
      <c r="G16" s="2">
        <v>129</v>
      </c>
      <c r="H16" s="2">
        <v>9208</v>
      </c>
      <c r="I16" s="2">
        <v>9605</v>
      </c>
      <c r="L16" s="6">
        <v>13</v>
      </c>
      <c r="M16" s="3">
        <v>9422</v>
      </c>
      <c r="N16" s="3">
        <v>129</v>
      </c>
      <c r="O16" s="5">
        <v>10</v>
      </c>
      <c r="P16" s="5">
        <f t="shared" si="0"/>
        <v>471.1</v>
      </c>
      <c r="Q16" s="5">
        <f t="shared" si="1"/>
        <v>0.74981342527848538</v>
      </c>
      <c r="S16" s="9"/>
      <c r="T16" s="11">
        <v>11</v>
      </c>
      <c r="U16" s="10">
        <v>7788</v>
      </c>
      <c r="V16" s="3">
        <v>7775</v>
      </c>
      <c r="W16" s="3">
        <v>125</v>
      </c>
      <c r="X16" s="5">
        <f t="shared" si="2"/>
        <v>0.32887687665751147</v>
      </c>
    </row>
    <row r="17" spans="3:24">
      <c r="L17" s="6">
        <v>14</v>
      </c>
      <c r="M17" s="3">
        <v>9399</v>
      </c>
      <c r="N17" s="3">
        <v>129</v>
      </c>
      <c r="O17" s="5">
        <v>10</v>
      </c>
      <c r="P17" s="5">
        <f t="shared" si="0"/>
        <v>469.95000000000005</v>
      </c>
      <c r="Q17" s="5">
        <f t="shared" si="1"/>
        <v>0.75348760540396076</v>
      </c>
      <c r="S17" s="9"/>
      <c r="T17" s="11">
        <v>12</v>
      </c>
      <c r="U17" s="10">
        <v>8124.5</v>
      </c>
      <c r="V17" s="3">
        <v>7752</v>
      </c>
      <c r="W17" s="3">
        <v>125</v>
      </c>
      <c r="X17" s="5">
        <f t="shared" si="2"/>
        <v>9.4235874273017703</v>
      </c>
    </row>
    <row r="18" spans="3:24">
      <c r="L18" s="6">
        <v>15</v>
      </c>
      <c r="M18" s="3">
        <v>9422</v>
      </c>
      <c r="N18" s="3">
        <v>129</v>
      </c>
      <c r="O18" s="5">
        <v>10</v>
      </c>
      <c r="P18" s="5">
        <f t="shared" si="0"/>
        <v>471.1</v>
      </c>
      <c r="Q18" s="5">
        <f t="shared" si="1"/>
        <v>0.74981342527848538</v>
      </c>
      <c r="S18" s="9"/>
      <c r="T18" s="11">
        <v>13</v>
      </c>
      <c r="U18" s="10">
        <v>8740</v>
      </c>
      <c r="V18" s="3">
        <v>9422</v>
      </c>
      <c r="W18" s="3">
        <v>129</v>
      </c>
      <c r="X18" s="5">
        <f t="shared" si="2"/>
        <v>-16.718398172363059</v>
      </c>
    </row>
    <row r="19" spans="3:24">
      <c r="C19" s="3" t="s">
        <v>33</v>
      </c>
      <c r="D19" s="5" t="s">
        <v>34</v>
      </c>
      <c r="E19" s="5" t="s">
        <v>37</v>
      </c>
      <c r="F19" s="5" t="s">
        <v>38</v>
      </c>
      <c r="G19" s="5" t="s">
        <v>39</v>
      </c>
      <c r="H19" s="5" t="s">
        <v>40</v>
      </c>
      <c r="I19" s="5" t="s">
        <v>41</v>
      </c>
      <c r="J19" s="5" t="s">
        <v>35</v>
      </c>
      <c r="K19" s="5" t="s">
        <v>36</v>
      </c>
      <c r="L19" s="7">
        <v>16</v>
      </c>
      <c r="M19" s="3">
        <v>9399</v>
      </c>
      <c r="N19" s="3">
        <v>129</v>
      </c>
      <c r="O19" s="5">
        <v>10</v>
      </c>
      <c r="P19" s="5">
        <f t="shared" si="0"/>
        <v>469.95000000000005</v>
      </c>
      <c r="Q19" s="5">
        <f t="shared" si="1"/>
        <v>0.75348760540396076</v>
      </c>
      <c r="S19" s="9"/>
      <c r="T19" s="11">
        <v>14</v>
      </c>
      <c r="U19" s="10">
        <v>9427.7780000000002</v>
      </c>
      <c r="V19" s="3">
        <v>9399</v>
      </c>
      <c r="W19" s="3">
        <v>129</v>
      </c>
      <c r="X19" s="5">
        <f t="shared" si="2"/>
        <v>0.70545756980097996</v>
      </c>
    </row>
    <row r="20" spans="3:24">
      <c r="C20" s="5">
        <v>1</v>
      </c>
      <c r="D20" s="4">
        <v>7797</v>
      </c>
      <c r="E20" s="5">
        <f>D20+D21</f>
        <v>15572</v>
      </c>
      <c r="F20" s="5">
        <f>E20+E21</f>
        <v>31144</v>
      </c>
      <c r="G20" s="5">
        <f>F20+F21</f>
        <v>68870</v>
      </c>
      <c r="H20" s="5">
        <f>G20+G21</f>
        <v>137566</v>
      </c>
      <c r="I20" s="5">
        <v>16</v>
      </c>
      <c r="J20" s="5">
        <f t="shared" ref="J20:J35" si="3">H20/I20</f>
        <v>8597.875</v>
      </c>
      <c r="K20" s="5" t="s">
        <v>17</v>
      </c>
      <c r="S20" s="9"/>
      <c r="T20" s="11">
        <v>15</v>
      </c>
      <c r="U20" s="10"/>
      <c r="V20" s="3">
        <v>9422</v>
      </c>
      <c r="W20" s="3">
        <v>129</v>
      </c>
      <c r="X20" s="5" t="s">
        <v>53</v>
      </c>
    </row>
    <row r="21" spans="3:24">
      <c r="C21" s="5">
        <v>2</v>
      </c>
      <c r="D21" s="4">
        <v>7775</v>
      </c>
      <c r="E21" s="5">
        <f>D23+D22</f>
        <v>15572</v>
      </c>
      <c r="F21" s="5">
        <f>E23+E22</f>
        <v>37726</v>
      </c>
      <c r="G21" s="5">
        <f>F23+F22</f>
        <v>68696</v>
      </c>
      <c r="H21" s="5">
        <f>G23+G22</f>
        <v>182</v>
      </c>
      <c r="I21" s="5">
        <v>8</v>
      </c>
      <c r="J21" s="5">
        <f t="shared" si="3"/>
        <v>22.75</v>
      </c>
      <c r="K21" s="5" t="s">
        <v>18</v>
      </c>
      <c r="S21" s="9"/>
      <c r="T21" s="11">
        <v>16</v>
      </c>
      <c r="U21" s="10">
        <v>9105.5</v>
      </c>
      <c r="V21" s="3">
        <v>9399</v>
      </c>
      <c r="W21" s="3">
        <v>129</v>
      </c>
      <c r="X21" s="5">
        <f t="shared" si="2"/>
        <v>-7.1947945213908477</v>
      </c>
    </row>
    <row r="22" spans="3:24">
      <c r="C22" s="5">
        <v>3</v>
      </c>
      <c r="D22" s="4">
        <v>7797</v>
      </c>
      <c r="E22" s="5">
        <f>D24+D25</f>
        <v>18863</v>
      </c>
      <c r="F22" s="5">
        <f>E24+E25</f>
        <v>31054</v>
      </c>
      <c r="G22" s="5">
        <f>F24+F25</f>
        <v>90</v>
      </c>
      <c r="H22" s="5">
        <f>G24+G25</f>
        <v>0</v>
      </c>
      <c r="I22" s="5">
        <v>8</v>
      </c>
      <c r="J22" s="5">
        <f t="shared" si="3"/>
        <v>0</v>
      </c>
      <c r="K22" s="5" t="s">
        <v>19</v>
      </c>
    </row>
    <row r="23" spans="3:24">
      <c r="C23" s="5">
        <v>4</v>
      </c>
      <c r="D23" s="4">
        <v>7775</v>
      </c>
      <c r="E23" s="5">
        <f>D26+D27</f>
        <v>18863</v>
      </c>
      <c r="F23" s="5">
        <f>E26+E27</f>
        <v>37642</v>
      </c>
      <c r="G23" s="5">
        <f>F26+F27</f>
        <v>92</v>
      </c>
      <c r="H23" s="5">
        <f>G26+G27</f>
        <v>0</v>
      </c>
      <c r="I23" s="5">
        <v>8</v>
      </c>
      <c r="J23" s="5">
        <f t="shared" si="3"/>
        <v>0</v>
      </c>
      <c r="K23" s="5" t="s">
        <v>20</v>
      </c>
    </row>
    <row r="24" spans="3:24">
      <c r="C24" s="5">
        <v>5</v>
      </c>
      <c r="D24" s="4">
        <v>9443</v>
      </c>
      <c r="E24" s="5">
        <f>D28+D29</f>
        <v>15527</v>
      </c>
      <c r="F24" s="5">
        <f>E28+E29</f>
        <v>44</v>
      </c>
      <c r="G24" s="5">
        <f>F28+F29</f>
        <v>0</v>
      </c>
      <c r="H24" s="5">
        <f>G28+G29</f>
        <v>-13170</v>
      </c>
      <c r="I24" s="5">
        <v>8</v>
      </c>
      <c r="J24" s="5">
        <f t="shared" si="3"/>
        <v>-1646.25</v>
      </c>
      <c r="K24" s="5" t="s">
        <v>21</v>
      </c>
    </row>
    <row r="25" spans="3:24">
      <c r="C25" s="5">
        <v>6</v>
      </c>
      <c r="D25" s="4">
        <v>9420</v>
      </c>
      <c r="E25" s="5">
        <f>D30+D31</f>
        <v>15527</v>
      </c>
      <c r="F25" s="5">
        <f>E30+E31</f>
        <v>46</v>
      </c>
      <c r="G25" s="5">
        <f>F30+F31</f>
        <v>0</v>
      </c>
      <c r="H25" s="5">
        <f>G30+G31</f>
        <v>-2</v>
      </c>
      <c r="I25" s="5">
        <v>8</v>
      </c>
      <c r="J25" s="5">
        <f t="shared" si="3"/>
        <v>-0.25</v>
      </c>
      <c r="K25" s="5" t="s">
        <v>22</v>
      </c>
    </row>
    <row r="26" spans="3:24">
      <c r="C26" s="5">
        <v>7</v>
      </c>
      <c r="D26" s="4">
        <v>9443</v>
      </c>
      <c r="E26" s="5">
        <f>D32+D33</f>
        <v>18821</v>
      </c>
      <c r="F26" s="5">
        <f>E32+E33</f>
        <v>46</v>
      </c>
      <c r="G26" s="5">
        <f>F32+F33</f>
        <v>0</v>
      </c>
      <c r="H26" s="5">
        <f>G32+G33</f>
        <v>0</v>
      </c>
      <c r="I26" s="5">
        <v>8</v>
      </c>
      <c r="J26" s="5">
        <f t="shared" si="3"/>
        <v>0</v>
      </c>
      <c r="K26" s="5" t="s">
        <v>23</v>
      </c>
    </row>
    <row r="27" spans="3:24">
      <c r="C27" s="5">
        <v>8</v>
      </c>
      <c r="D27" s="4">
        <v>9420</v>
      </c>
      <c r="E27" s="5">
        <f>D34+D35</f>
        <v>18821</v>
      </c>
      <c r="F27" s="5">
        <f>E34+E35</f>
        <v>46</v>
      </c>
      <c r="G27" s="5">
        <f>F34+F35</f>
        <v>0</v>
      </c>
      <c r="H27" s="5">
        <f>G34+G35</f>
        <v>0</v>
      </c>
      <c r="I27" s="5">
        <v>8</v>
      </c>
      <c r="J27" s="5">
        <f t="shared" si="3"/>
        <v>0</v>
      </c>
      <c r="K27" s="5" t="s">
        <v>24</v>
      </c>
    </row>
    <row r="28" spans="3:24">
      <c r="C28" s="5">
        <v>9</v>
      </c>
      <c r="D28" s="4">
        <v>7775</v>
      </c>
      <c r="E28" s="5">
        <f>D20-D21</f>
        <v>22</v>
      </c>
      <c r="F28" s="5">
        <f>E20-E21</f>
        <v>0</v>
      </c>
      <c r="G28" s="5">
        <f>F20-F21</f>
        <v>-6582</v>
      </c>
      <c r="H28" s="5">
        <f>G20-G21</f>
        <v>174</v>
      </c>
      <c r="I28" s="5">
        <v>8</v>
      </c>
      <c r="J28" s="5">
        <f t="shared" si="3"/>
        <v>21.75</v>
      </c>
      <c r="K28" s="5" t="s">
        <v>25</v>
      </c>
    </row>
    <row r="29" spans="3:24">
      <c r="C29" s="5">
        <v>10</v>
      </c>
      <c r="D29" s="4">
        <v>7752</v>
      </c>
      <c r="E29" s="5">
        <f>D22-D23</f>
        <v>22</v>
      </c>
      <c r="F29" s="5">
        <f>E22-E23</f>
        <v>0</v>
      </c>
      <c r="G29" s="5">
        <f>F22-F23</f>
        <v>-6588</v>
      </c>
      <c r="H29" s="5">
        <f>G22-G23</f>
        <v>-2</v>
      </c>
      <c r="I29" s="5">
        <v>8</v>
      </c>
      <c r="J29" s="5">
        <f t="shared" si="3"/>
        <v>-0.25</v>
      </c>
      <c r="K29" s="5" t="s">
        <v>26</v>
      </c>
    </row>
    <row r="30" spans="3:24">
      <c r="C30" s="5">
        <v>11</v>
      </c>
      <c r="D30" s="4">
        <v>7775</v>
      </c>
      <c r="E30" s="5">
        <f>D24-D25</f>
        <v>23</v>
      </c>
      <c r="F30" s="5">
        <f>E24-E25</f>
        <v>0</v>
      </c>
      <c r="G30" s="5">
        <f>F24-F25</f>
        <v>-2</v>
      </c>
      <c r="H30" s="5">
        <f>G24-G25</f>
        <v>0</v>
      </c>
      <c r="I30" s="5">
        <v>8</v>
      </c>
      <c r="J30" s="5">
        <f t="shared" si="3"/>
        <v>0</v>
      </c>
      <c r="K30" s="5" t="s">
        <v>27</v>
      </c>
    </row>
    <row r="31" spans="3:24">
      <c r="C31" s="5">
        <v>12</v>
      </c>
      <c r="D31" s="4">
        <v>7752</v>
      </c>
      <c r="E31" s="5">
        <f>D26-D27</f>
        <v>23</v>
      </c>
      <c r="F31" s="5">
        <f>E26-E27</f>
        <v>0</v>
      </c>
      <c r="G31" s="5">
        <f>F26-F27</f>
        <v>0</v>
      </c>
      <c r="H31" s="5">
        <f>G26-G27</f>
        <v>0</v>
      </c>
      <c r="I31" s="5">
        <v>8</v>
      </c>
      <c r="J31" s="5">
        <f t="shared" si="3"/>
        <v>0</v>
      </c>
      <c r="K31" s="5" t="s">
        <v>28</v>
      </c>
    </row>
    <row r="32" spans="3:24">
      <c r="C32" s="5">
        <v>13</v>
      </c>
      <c r="D32" s="4">
        <v>9422</v>
      </c>
      <c r="E32" s="5">
        <f>D28-D29</f>
        <v>23</v>
      </c>
      <c r="F32" s="5">
        <f>E28-E29</f>
        <v>0</v>
      </c>
      <c r="G32" s="5">
        <f>F28-F29</f>
        <v>0</v>
      </c>
      <c r="H32" s="5">
        <f>G28-G29</f>
        <v>6</v>
      </c>
      <c r="I32" s="5">
        <v>8</v>
      </c>
      <c r="J32" s="5">
        <f t="shared" si="3"/>
        <v>0.75</v>
      </c>
      <c r="K32" s="5" t="s">
        <v>29</v>
      </c>
    </row>
    <row r="33" spans="3:11">
      <c r="C33" s="5">
        <v>14</v>
      </c>
      <c r="D33" s="4">
        <v>9399</v>
      </c>
      <c r="E33" s="5">
        <f>D30-D31</f>
        <v>23</v>
      </c>
      <c r="F33" s="5">
        <f>E30-E31</f>
        <v>0</v>
      </c>
      <c r="G33" s="5">
        <f>F30-F31</f>
        <v>0</v>
      </c>
      <c r="H33" s="5">
        <f>G30-G31</f>
        <v>-2</v>
      </c>
      <c r="I33" s="5">
        <v>8</v>
      </c>
      <c r="J33" s="5">
        <f t="shared" si="3"/>
        <v>-0.25</v>
      </c>
      <c r="K33" s="5" t="s">
        <v>30</v>
      </c>
    </row>
    <row r="34" spans="3:11">
      <c r="C34" s="5">
        <v>15</v>
      </c>
      <c r="D34" s="4">
        <v>9422</v>
      </c>
      <c r="E34" s="5">
        <f>D32-D33</f>
        <v>23</v>
      </c>
      <c r="F34" s="5">
        <f>E32-E33</f>
        <v>0</v>
      </c>
      <c r="G34" s="5">
        <f>F32-F33</f>
        <v>0</v>
      </c>
      <c r="H34" s="5">
        <f>G32-G33</f>
        <v>0</v>
      </c>
      <c r="I34" s="5">
        <v>8</v>
      </c>
      <c r="J34" s="5">
        <f t="shared" si="3"/>
        <v>0</v>
      </c>
      <c r="K34" s="5" t="s">
        <v>31</v>
      </c>
    </row>
    <row r="35" spans="3:11">
      <c r="C35" s="5">
        <v>16</v>
      </c>
      <c r="D35" s="4">
        <v>9399</v>
      </c>
      <c r="E35" s="5">
        <f>D34-D35</f>
        <v>23</v>
      </c>
      <c r="F35" s="5">
        <f>E34-E35</f>
        <v>0</v>
      </c>
      <c r="G35" s="5">
        <f>F34-F35</f>
        <v>0</v>
      </c>
      <c r="H35" s="5">
        <f>G34-G35</f>
        <v>0</v>
      </c>
      <c r="I35" s="5">
        <v>8</v>
      </c>
      <c r="J35" s="5">
        <f t="shared" si="3"/>
        <v>0</v>
      </c>
      <c r="K35" s="5" t="s">
        <v>32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2019-05-27T16:23:34Z</dcterms:created>
  <dcterms:modified xsi:type="dcterms:W3CDTF">2019-05-27T21:08:23Z</dcterms:modified>
</cp:coreProperties>
</file>