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 l="1"/>
  <c r="F14" i="1"/>
  <c r="F15" i="1"/>
  <c r="F16" i="1"/>
  <c r="F17" i="1"/>
  <c r="F18" i="1"/>
  <c r="F19" i="1"/>
  <c r="F20" i="1"/>
  <c r="F1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<sst xmlns="http://schemas.openxmlformats.org/spreadsheetml/2006/main" count="35" uniqueCount="20">
  <si>
    <t>f0</t>
  </si>
  <si>
    <t>Spice</t>
  </si>
  <si>
    <t>Experimental</t>
  </si>
  <si>
    <t>fc1</t>
  </si>
  <si>
    <t>fc2</t>
  </si>
  <si>
    <t>Gain at 100Hz</t>
  </si>
  <si>
    <t>Gain at fc1</t>
  </si>
  <si>
    <t>Gain at f0</t>
  </si>
  <si>
    <t>Gain at fc2</t>
  </si>
  <si>
    <t>Gain at 500Hz</t>
  </si>
  <si>
    <t>Gain at 2000Hz</t>
  </si>
  <si>
    <t>Gain at 10000Hz</t>
  </si>
  <si>
    <t>%error</t>
  </si>
  <si>
    <t>Gain at 200Hz</t>
  </si>
  <si>
    <t>Pre-emphasis</t>
  </si>
  <si>
    <t>De-emphasis</t>
  </si>
  <si>
    <t>Overall</t>
  </si>
  <si>
    <t xml:space="preserve">%error </t>
  </si>
  <si>
    <t>Gain at 5000Hz</t>
  </si>
  <si>
    <t>Gain at 1000Hz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</si>
</sst>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2:F10" headerRowCount="0" totalsRowShown="0">
  <tableColumns count="4">
    <tableColumn id="1" name="Column1"/>
    <tableColumn id="2" name="Column2"/>
    <tableColumn id="3" name="Column3"/>
    <tableColumn id="4" name="Column4" dataDxfId="2">
      <calculatedColumnFormula>ABS(D3-E3)/D3*100</calculatedColumnFormula>
    </tableColumn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C12:F20" headerRowCount="0" totalsRowShown="0">
  <tableColumns count="4">
    <tableColumn id="1" name="Column1"/>
    <tableColumn id="2" name="Column2"/>
    <tableColumn id="3" name="Column3"/>
    <tableColumn id="4" name="Column4" dataDxfId="1">
      <calculatedColumnFormula>ABS((D13-E13)/D13)*100</calculatedColumnFormula>
    </tableColumn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C23:F30" headerRowCount="0" totalsRowShown="0">
  <tableColumns count="4">
    <tableColumn id="1" name="Column1"/>
    <tableColumn id="2" name="Column2"/>
    <tableColumn id="3" name="Column3"/>
    <tableColumn id="4" name="Column4" dataDxfId="0">
      <calculatedColumnFormula>ABS((D23-E23)/D23)*100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0"/>
  <sheetViews>
    <sheetView tabSelected="1" topLeftCell="A6" workbookViewId="0">
      <selection activeCell="B10" sqref="B10"/>
    </sheetView>
  </sheetViews>
  <sheetFormatPr defaultRowHeight="15" x14ac:dyDescent="0.25"/>
  <cols>
    <col min="3" max="3" width="16.28515625" customWidth="1"/>
    <col min="4" max="4" width="11" customWidth="1"/>
    <col min="5" max="5" width="13.5703125" customWidth="1"/>
    <col min="6" max="6" width="17.28515625" customWidth="1"/>
  </cols>
  <sheetData>
    <row r="2" spans="3:6" x14ac:dyDescent="0.25">
      <c r="C2" t="s">
        <v>14</v>
      </c>
      <c r="D2" t="s">
        <v>1</v>
      </c>
      <c r="E2" t="s">
        <v>2</v>
      </c>
      <c r="F2" t="s">
        <v>12</v>
      </c>
    </row>
    <row r="3" spans="3:6" x14ac:dyDescent="0.25">
      <c r="C3" t="s">
        <v>3</v>
      </c>
      <c r="D3">
        <v>495.43</v>
      </c>
      <c r="E3">
        <v>436</v>
      </c>
      <c r="F3" s="1">
        <f>ABS(D3-E3)/D3*100</f>
        <v>11.995640150979959</v>
      </c>
    </row>
    <row r="4" spans="3:6" x14ac:dyDescent="0.25">
      <c r="C4" t="s">
        <v>0</v>
      </c>
      <c r="D4">
        <v>1000</v>
      </c>
      <c r="E4">
        <v>940</v>
      </c>
      <c r="F4" s="1">
        <f t="shared" ref="F4:F10" si="0">ABS(D4-E4)/D4*100</f>
        <v>6</v>
      </c>
    </row>
    <row r="5" spans="3:6" x14ac:dyDescent="0.25">
      <c r="C5" t="s">
        <v>4</v>
      </c>
      <c r="D5">
        <v>2014.8</v>
      </c>
      <c r="E5">
        <v>1980</v>
      </c>
      <c r="F5" s="1">
        <f t="shared" si="0"/>
        <v>1.7272185824895747</v>
      </c>
    </row>
    <row r="6" spans="3:6" x14ac:dyDescent="0.25">
      <c r="C6" t="s">
        <v>6</v>
      </c>
      <c r="D6">
        <v>25.334</v>
      </c>
      <c r="E6">
        <v>24.608899999999998</v>
      </c>
      <c r="F6" s="1">
        <f t="shared" si="0"/>
        <v>2.8621615220652137</v>
      </c>
    </row>
    <row r="7" spans="3:6" x14ac:dyDescent="0.25">
      <c r="C7" t="s">
        <v>7</v>
      </c>
      <c r="D7">
        <v>28.334</v>
      </c>
      <c r="E7">
        <v>27.513999999999999</v>
      </c>
      <c r="F7" s="1">
        <f t="shared" si="0"/>
        <v>2.8940495517752534</v>
      </c>
    </row>
    <row r="8" spans="3:6" x14ac:dyDescent="0.25">
      <c r="C8" t="s">
        <v>8</v>
      </c>
      <c r="D8">
        <v>25.334</v>
      </c>
      <c r="E8">
        <v>24.609000000000002</v>
      </c>
      <c r="F8" s="1">
        <f t="shared" si="0"/>
        <v>2.8617667956106336</v>
      </c>
    </row>
    <row r="9" spans="3:6" x14ac:dyDescent="0.25">
      <c r="C9" t="s">
        <v>9</v>
      </c>
      <c r="D9">
        <v>25.428999999999998</v>
      </c>
      <c r="E9">
        <v>25.8</v>
      </c>
      <c r="F9" s="1">
        <f t="shared" si="0"/>
        <v>1.4589641747611082</v>
      </c>
    </row>
    <row r="10" spans="3:6" x14ac:dyDescent="0.25">
      <c r="C10" t="s">
        <v>10</v>
      </c>
      <c r="D10">
        <v>25.407</v>
      </c>
      <c r="E10">
        <v>24.609000000000002</v>
      </c>
      <c r="F10" s="1">
        <f t="shared" si="0"/>
        <v>3.1408666902821984</v>
      </c>
    </row>
    <row r="12" spans="3:6" x14ac:dyDescent="0.25">
      <c r="C12" t="s">
        <v>15</v>
      </c>
      <c r="D12" t="s">
        <v>1</v>
      </c>
      <c r="E12" t="s">
        <v>2</v>
      </c>
      <c r="F12" t="s">
        <v>17</v>
      </c>
    </row>
    <row r="13" spans="3:6" x14ac:dyDescent="0.25">
      <c r="C13" t="s">
        <v>3</v>
      </c>
      <c r="D13">
        <v>130.25</v>
      </c>
      <c r="E13">
        <v>113.25</v>
      </c>
      <c r="F13" s="1">
        <f>ABS((D13-E13)/D13)*100</f>
        <v>13.051823416506716</v>
      </c>
    </row>
    <row r="14" spans="3:6" x14ac:dyDescent="0.25">
      <c r="C14" t="s">
        <v>0</v>
      </c>
      <c r="D14">
        <v>1000</v>
      </c>
      <c r="E14">
        <v>910</v>
      </c>
      <c r="F14" s="1">
        <f t="shared" ref="F14:F20" si="1">ABS((D14-E14)/D14)*100</f>
        <v>9</v>
      </c>
    </row>
    <row r="15" spans="3:6" x14ac:dyDescent="0.25">
      <c r="C15" t="s">
        <v>4</v>
      </c>
      <c r="D15">
        <v>7674.3</v>
      </c>
      <c r="E15">
        <v>6600</v>
      </c>
      <c r="F15" s="1">
        <f t="shared" si="1"/>
        <v>13.998670888550096</v>
      </c>
    </row>
    <row r="16" spans="3:6" x14ac:dyDescent="0.25">
      <c r="C16" t="s">
        <v>6</v>
      </c>
      <c r="D16">
        <v>-3</v>
      </c>
      <c r="E16">
        <v>-2.87</v>
      </c>
      <c r="F16" s="1">
        <f t="shared" si="1"/>
        <v>4.3333333333333304</v>
      </c>
    </row>
    <row r="17" spans="3:6" x14ac:dyDescent="0.25">
      <c r="C17" t="s">
        <v>7</v>
      </c>
      <c r="D17">
        <v>-31.091000000000001</v>
      </c>
      <c r="E17">
        <v>-31.28</v>
      </c>
      <c r="F17" s="1">
        <f t="shared" si="1"/>
        <v>0.60789295937731191</v>
      </c>
    </row>
    <row r="18" spans="3:6" x14ac:dyDescent="0.25">
      <c r="C18" t="s">
        <v>8</v>
      </c>
      <c r="D18">
        <v>-3</v>
      </c>
      <c r="E18">
        <v>-3.0049999999999999</v>
      </c>
      <c r="F18" s="1">
        <f t="shared" si="1"/>
        <v>0.16666666666666313</v>
      </c>
    </row>
    <row r="19" spans="3:6" x14ac:dyDescent="0.25">
      <c r="C19" t="s">
        <v>9</v>
      </c>
      <c r="D19">
        <v>-24.492999999999999</v>
      </c>
      <c r="E19">
        <v>-28.13</v>
      </c>
      <c r="F19" s="1">
        <f t="shared" si="1"/>
        <v>14.849140570775326</v>
      </c>
    </row>
    <row r="20" spans="3:6" x14ac:dyDescent="0.25">
      <c r="C20" t="s">
        <v>10</v>
      </c>
      <c r="D20">
        <v>-24.494</v>
      </c>
      <c r="E20">
        <v>-21.91</v>
      </c>
      <c r="F20" s="1">
        <f t="shared" si="1"/>
        <v>10.549522331999672</v>
      </c>
    </row>
    <row r="23" spans="3:6" x14ac:dyDescent="0.25">
      <c r="C23" t="s">
        <v>16</v>
      </c>
      <c r="D23" t="s">
        <v>1</v>
      </c>
      <c r="E23" t="s">
        <v>2</v>
      </c>
      <c r="F23" t="s">
        <v>17</v>
      </c>
    </row>
    <row r="24" spans="3:6" x14ac:dyDescent="0.25">
      <c r="C24" t="s">
        <v>5</v>
      </c>
      <c r="D24">
        <v>0.23780000000000001</v>
      </c>
      <c r="E24">
        <v>-0.57399999999999995</v>
      </c>
      <c r="F24" s="2">
        <f>ABS((D24-E24)/D24)*100</f>
        <v>341.37931034482756</v>
      </c>
    </row>
    <row r="25" spans="3:6" x14ac:dyDescent="0.25">
      <c r="C25" t="s">
        <v>13</v>
      </c>
      <c r="D25">
        <v>2.6869999999999998</v>
      </c>
      <c r="E25">
        <v>0.1062</v>
      </c>
      <c r="F25" s="2">
        <f t="shared" ref="F25:F30" si="2">ABS((D25-E25)/D25)*100</f>
        <v>96.047636769631566</v>
      </c>
    </row>
    <row r="26" spans="3:6" x14ac:dyDescent="0.25">
      <c r="C26" t="s">
        <v>9</v>
      </c>
      <c r="D26">
        <v>0.93500000000000005</v>
      </c>
      <c r="E26">
        <v>-2.137</v>
      </c>
      <c r="F26" s="2">
        <f t="shared" si="2"/>
        <v>328.55614973262033</v>
      </c>
    </row>
    <row r="27" spans="3:6" x14ac:dyDescent="0.25">
      <c r="C27" t="s">
        <v>19</v>
      </c>
      <c r="D27">
        <v>-2.76</v>
      </c>
      <c r="E27">
        <v>-1.98</v>
      </c>
      <c r="F27" s="2">
        <f t="shared" si="2"/>
        <v>28.260869565217391</v>
      </c>
    </row>
    <row r="28" spans="3:6" x14ac:dyDescent="0.25">
      <c r="C28" t="s">
        <v>10</v>
      </c>
      <c r="D28">
        <v>0.91400000000000003</v>
      </c>
      <c r="E28">
        <v>2.48</v>
      </c>
      <c r="F28" s="2">
        <f t="shared" si="2"/>
        <v>171.33479212253826</v>
      </c>
    </row>
    <row r="29" spans="3:6" x14ac:dyDescent="0.25">
      <c r="C29" t="s">
        <v>18</v>
      </c>
      <c r="D29">
        <v>2.59</v>
      </c>
      <c r="E29">
        <v>4.4340000000000002</v>
      </c>
      <c r="F29" s="2">
        <f t="shared" si="2"/>
        <v>71.196911196911216</v>
      </c>
    </row>
    <row r="30" spans="3:6" x14ac:dyDescent="0.25">
      <c r="C30" t="s">
        <v>11</v>
      </c>
      <c r="D30">
        <v>-0.15</v>
      </c>
      <c r="E30">
        <v>-0.82499999999999996</v>
      </c>
      <c r="F30" s="2">
        <f t="shared" si="2"/>
        <v>450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2013-12-06T11:45:17Z</dcterms:created>
  <dcterms:modified xsi:type="dcterms:W3CDTF">2013-12-06T14:42:10Z</dcterms:modified>
</cp:coreProperties>
</file>